
<file path=[Content_Types].xml><?xml version="1.0" encoding="utf-8"?>
<Types xmlns="http://schemas.openxmlformats.org/package/2006/content-types">
  <Override PartName="/xl/externalLinks/externalLink127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302.xml" ContentType="application/vnd.openxmlformats-officedocument.spreadsheetml.externalLink+xml"/>
  <Override PartName="/xl/styles.xml" ContentType="application/vnd.openxmlformats-officedocument.spreadsheetml.styles+xml"/>
  <Override PartName="/xl/externalLinks/externalLink27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86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94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6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8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277.xml" ContentType="application/vnd.openxmlformats-officedocument.spreadsheetml.externalLink+xml"/>
  <Override PartName="/xl/worksheets/sheet5.xml" ContentType="application/vnd.openxmlformats-officedocument.spreadsheetml.worksheet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worksheets/sheet6.xml" ContentType="application/vnd.openxmlformats-officedocument.spreadsheetml.worksheet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74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279.xml" ContentType="application/vnd.openxmlformats-officedocument.spreadsheetml.externalLink+xml"/>
  <Override PartName="/xl/worksheets/sheet7.xml" ContentType="application/vnd.openxmlformats-officedocument.spreadsheetml.worksheet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202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139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75.xml" ContentType="application/vnd.openxmlformats-officedocument.spreadsheetml.externalLink+xml"/>
  <Default Extension="bin" ContentType="application/vnd.openxmlformats-officedocument.spreadsheetml.printerSettings"/>
  <Override PartName="/xl/externalLinks/externalLink39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76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53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210.xml" ContentType="application/vnd.openxmlformats-officedocument.spreadsheetml.externalLink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259.xml" ContentType="application/vnd.openxmlformats-officedocument.spreadsheetml.externalLink+xml"/>
  <Override PartName="/xl/theme/theme1.xml" ContentType="application/vnd.openxmlformats-officedocument.theme+xml"/>
  <Override PartName="/xl/externalLinks/externalLink36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300.xml" ContentType="application/vnd.openxmlformats-officedocument.spreadsheetml.externalLink+xml"/>
  <Default Extension="rels" ContentType="application/vnd.openxmlformats-package.relationships+xml"/>
  <Override PartName="/xl/externalLinks/externalLink25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50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240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20" windowWidth="20730" windowHeight="11760" activeTab="6"/>
  </bookViews>
  <sheets>
    <sheet name="01 CH" sheetId="1" r:id="rId1"/>
    <sheet name="02_CH" sheetId="2" r:id="rId2"/>
    <sheet name="06_CH" sheetId="3" r:id="rId3"/>
    <sheet name="07_CH" sheetId="4" r:id="rId4"/>
    <sheet name="09_CH" sheetId="5" r:id="rId5"/>
    <sheet name="13_CH" sheetId="6" r:id="rId6"/>
    <sheet name="DM_2030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</externalReferences>
  <definedNames>
    <definedName name="\0">'[1]PNT-QUOT-#3'!#REF!</definedName>
    <definedName name="\d">'[2]??-BLDG'!#REF!</definedName>
    <definedName name="\e">'[2]??-BLDG'!#REF!</definedName>
    <definedName name="\f">'[2]??-BLDG'!#REF!</definedName>
    <definedName name="\g">'[2]??-BLDG'!#REF!</definedName>
    <definedName name="\h">'[2]??-BLDG'!#REF!</definedName>
    <definedName name="\i">'[2]??-BLDG'!#REF!</definedName>
    <definedName name="\j">'[2]??-BLDG'!#REF!</definedName>
    <definedName name="\k">'[2]??-BLDG'!#REF!</definedName>
    <definedName name="\l">'[2]??-BLDG'!#REF!</definedName>
    <definedName name="\m">'[2]??-BLDG'!#REF!</definedName>
    <definedName name="\n">'[2]??-BLDG'!#REF!</definedName>
    <definedName name="\o">'[2]??-BLDG'!#REF!</definedName>
    <definedName name="\z">'[1]COAT&amp;WRAP-QIOT-#3'!#REF!</definedName>
    <definedName name="_">#N/A</definedName>
    <definedName name="_1">#REF!</definedName>
    <definedName name="_1000A01">#N/A</definedName>
    <definedName name="_2">#REF!</definedName>
    <definedName name="_3">'[3]MAIN GATE HOUSE'!#REF!</definedName>
    <definedName name="_4">'[3]MAIN GATE HOUSE'!#REF!</definedName>
    <definedName name="_6">'[3]MAIN GATE HOUSE'!#REF!</definedName>
    <definedName name="_7">'[3]MAIN GATE HOUSE'!#REF!</definedName>
    <definedName name="_A100000">#REF!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16550">'[4]CT -THVLNC'!#REF!</definedName>
    <definedName name="_A65700">'[5]MTO REV.2(ARMOR)'!#REF!</definedName>
    <definedName name="_A65800">'[5]MTO REV.2(ARMOR)'!#REF!</definedName>
    <definedName name="_A66000">'[5]MTO REV.2(ARMOR)'!#REF!</definedName>
    <definedName name="_A67000">'[5]MTO REV.2(ARMOR)'!#REF!</definedName>
    <definedName name="_A68000">'[5]MTO REV.2(ARMOR)'!#REF!</definedName>
    <definedName name="_A70000">'[5]MTO REV.2(ARMOR)'!#REF!</definedName>
    <definedName name="_A75000">'[5]MTO REV.2(ARMOR)'!#REF!</definedName>
    <definedName name="_A85000">'[5]MTO REV.2(ARMOR)'!#REF!</definedName>
    <definedName name="_A90000">#REF!</definedName>
    <definedName name="_abb91">[6]chitimc!#REF!</definedName>
    <definedName name="_Act3">[7]Sheet2!#REF!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nc2">[8]giavl!#REF!</definedName>
    <definedName name="_bnc3">[9]GIAVL!$B$41</definedName>
    <definedName name="_bnc4">[10]GVL!$B$45</definedName>
    <definedName name="_bnc5">#REF!</definedName>
    <definedName name="_boi1">#REF!</definedName>
    <definedName name="_boi2">#REF!</definedName>
    <definedName name="_boi3">#REF!</definedName>
    <definedName name="_boi4">#REF!</definedName>
    <definedName name="_bqa43">#REF!</definedName>
    <definedName name="_btc20">#REF!</definedName>
    <definedName name="_btc30">#REF!</definedName>
    <definedName name="_btc35">#REF!</definedName>
    <definedName name="_btc40">#REF!</definedName>
    <definedName name="_btc50">#REF!</definedName>
    <definedName name="_btm10">#REF!</definedName>
    <definedName name="_btm100">#REF!</definedName>
    <definedName name="_btm150">#REF!</definedName>
    <definedName name="_btM200">#REF!</definedName>
    <definedName name="_BTM250">#REF!</definedName>
    <definedName name="_btM300">#REF!</definedName>
    <definedName name="_btm350">#REF!</definedName>
    <definedName name="_btm400">#REF!</definedName>
    <definedName name="_BTM50">#REF!</definedName>
    <definedName name="_btm500">#REF!</definedName>
    <definedName name="_bua25">#REF!</definedName>
    <definedName name="_C_Lphi_4ab">#REF!</definedName>
    <definedName name="_cap2005">[11]Sheet3!$A$2:$L$7</definedName>
    <definedName name="_cat2">#REF!</definedName>
    <definedName name="_cat3">#REF!</definedName>
    <definedName name="_cat4">#REF!</definedName>
    <definedName name="_cau10">#REF!</definedName>
    <definedName name="_cau16">'[12]R&amp;P'!$G$225</definedName>
    <definedName name="_cau25">'[12]R&amp;P'!$G$226</definedName>
    <definedName name="_cau40">'[12]R&amp;P'!$G$227</definedName>
    <definedName name="_cau5">#REF!</definedName>
    <definedName name="_cau50">'[12]R&amp;P'!$G$228</definedName>
    <definedName name="_CON1">#REF!</definedName>
    <definedName name="_CON2">#REF!</definedName>
    <definedName name="_cpd1">#REF!</definedName>
    <definedName name="_cpd2">#REF!</definedName>
    <definedName name="_CPhi_Bhiem">#REF!</definedName>
    <definedName name="_CPhi_BQLDA">#REF!</definedName>
    <definedName name="_CPhi_DBaoGT">#REF!</definedName>
    <definedName name="_CPhi_Kdinh">#REF!</definedName>
    <definedName name="_CPhi_Nthu_KThanh">#REF!</definedName>
    <definedName name="_CPhi_QToan">#REF!</definedName>
    <definedName name="_CPhiTKe_13">#REF!</definedName>
    <definedName name="_CT250">'[13]dongia (2)'!#REF!</definedName>
    <definedName name="_d2">#REF!</definedName>
    <definedName name="_dam18">#REF!</definedName>
    <definedName name="_dao1">#REF!</definedName>
    <definedName name="_dao2">'[14]CT Thang Mo'!$B$161:$H$161</definedName>
    <definedName name="_dap2">'[14]CT Thang Mo'!$B$162:$H$162</definedName>
    <definedName name="_day1">#N/A</definedName>
    <definedName name="_day2">'[15]Chiet tinh dz35'!$H$3</definedName>
    <definedName name="_dbu1">#REF!</definedName>
    <definedName name="_dbu2">#REF!</definedName>
    <definedName name="_DDC3">#REF!</definedName>
    <definedName name="_ddn400">#REF!</definedName>
    <definedName name="_ddn600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gt100">#N/A</definedName>
    <definedName name="_dui15">[16]Gia!$F$74</definedName>
    <definedName name="_e5665">#REF!</definedName>
    <definedName name="_e65">#REF!</definedName>
    <definedName name="_ect3">[7]Sheet2!#REF!</definedName>
    <definedName name="_em56">#REF!</definedName>
    <definedName name="_EVN2">boa</definedName>
    <definedName name="_Fct1">#REF!</definedName>
    <definedName name="_Fill" hidden="1">#REF!</definedName>
    <definedName name="_xlnm._FilterDatabase" localSheetId="6" hidden="1">DM_2030!$A$5:$AL$5</definedName>
    <definedName name="_xlnm._FilterDatabase" hidden="1">#REF!</definedName>
    <definedName name="_gdc1">[17]Comb!$B$38:$B$40</definedName>
    <definedName name="_gdw2">[17]Comb!$C$38:$C$40</definedName>
    <definedName name="_GID1">'[18]LKVL-CK-HT-GD1'!$A$4</definedName>
    <definedName name="_Goi8" hidden="1">{"'Sheet1'!$L$16"}</definedName>
    <definedName name="_gon4">#REF!</definedName>
    <definedName name="_h1" hidden="1">{"'Sheet1'!$L$16"}</definedName>
    <definedName name="_han23">'[19]Luong+may'!$E$31</definedName>
    <definedName name="_hh1">[20]XL4Poppy!$C$9</definedName>
    <definedName name="_hh2">[20]XL4Poppy!$A$15</definedName>
    <definedName name="_HKy2">[21]BK04!#REF!</definedName>
    <definedName name="_hom2">#REF!</definedName>
    <definedName name="_hom4">[22]sheet12!#REF!</definedName>
    <definedName name="_hsm2">1.1289</definedName>
    <definedName name="_htb1">'[23]A-A'!#REF!</definedName>
    <definedName name="_hu1" hidden="1">{"'Sheet1'!$L$16"}</definedName>
    <definedName name="_hu2" hidden="1">{"'Sheet1'!$L$16"}</definedName>
    <definedName name="_hu5" hidden="1">{"'Sheet1'!$L$16"}</definedName>
    <definedName name="_hu6" hidden="1">{"'Sheet1'!$L$16"}</definedName>
    <definedName name="_Ict3">[7]Sheet2!#REF!</definedName>
    <definedName name="_k27" hidden="1">{"'Sheet1'!$L$16"}</definedName>
    <definedName name="_Key1" hidden="1">#N/A</definedName>
    <definedName name="_Key2" hidden="1">#N/A</definedName>
    <definedName name="_km03" hidden="1">{"'Sheet1'!$L$16"}</definedName>
    <definedName name="_KM188">#REF!</definedName>
    <definedName name="_km189">#REF!</definedName>
    <definedName name="_km190">#REF!</definedName>
    <definedName name="_km191">#REF!</definedName>
    <definedName name="_km192">#REF!</definedName>
    <definedName name="_km193">#REF!</definedName>
    <definedName name="_km194">#REF!</definedName>
    <definedName name="_km195">#REF!</definedName>
    <definedName name="_km196">#REF!</definedName>
    <definedName name="_km197">#REF!</definedName>
    <definedName name="_km198">#REF!</definedName>
    <definedName name="_Km36">#REF!</definedName>
    <definedName name="_Kn1">[7]Ttoan!#REF!</definedName>
    <definedName name="_Knc1">'[24]149-2'!$C$133</definedName>
    <definedName name="_Knc36">#REF!</definedName>
    <definedName name="_Knc57">#REF!</definedName>
    <definedName name="_Ko1">[7]Ttoan!#REF!</definedName>
    <definedName name="_Kvl36">#REF!</definedName>
    <definedName name="_Kx1">[7]Ttoan!#REF!</definedName>
    <definedName name="_lap1">#REF!</definedName>
    <definedName name="_lap2">#REF!</definedName>
    <definedName name="_LL2">#N/A</definedName>
    <definedName name="_LL21">#N/A</definedName>
    <definedName name="_LL22">#N/A</definedName>
    <definedName name="_lop16">#REF!</definedName>
    <definedName name="_lop25">#REF!</definedName>
    <definedName name="_lop9">#REF!</definedName>
    <definedName name="_LTb40">'[25]Gia VL'!#REF!</definedName>
    <definedName name="_lu85">#REF!</definedName>
    <definedName name="_LX100">#REF!</definedName>
    <definedName name="_m">[26]Input!$H$29</definedName>
    <definedName name="_m4" hidden="1">{"'Sheet1'!$L$16"}</definedName>
    <definedName name="_MAC12">#REF!</definedName>
    <definedName name="_MAC46">#REF!</definedName>
    <definedName name="_may2">#REF!</definedName>
    <definedName name="_may3">#REF!</definedName>
    <definedName name="_MC1">#N/A</definedName>
    <definedName name="_MC2">#N/A</definedName>
    <definedName name="_mix6">'[12]R&amp;P'!$G$207</definedName>
    <definedName name="_MTL12" hidden="1">{"'Sheet1'!$L$16"}</definedName>
    <definedName name="_Mui110">#REF!</definedName>
    <definedName name="_Mui75">#REF!</definedName>
    <definedName name="_mx1">#REF!</definedName>
    <definedName name="_NC100">#REF!</definedName>
    <definedName name="_nc150">#REF!</definedName>
    <definedName name="_nc151">#REF!</definedName>
    <definedName name="_nc2">[27]N.Cong!#REF!</definedName>
    <definedName name="_NC200">[28]TT35!#REF!</definedName>
    <definedName name="_nc25">'[29]Luong+may'!#REF!</definedName>
    <definedName name="_nc27">'[29]Luong+may'!#REF!</definedName>
    <definedName name="_nc3">'[30]Luong+may'!$D$8</definedName>
    <definedName name="_nc30">[31]giavl!$G$5</definedName>
    <definedName name="_nc32">'[29]Luong+may'!#REF!</definedName>
    <definedName name="_nc35">'[32]he so'!$B$2</definedName>
    <definedName name="_nc37">[33]giavl!$G$8</definedName>
    <definedName name="_nc4">[34]nc!$I$10</definedName>
    <definedName name="_nc40">[31]giavl!$G$9</definedName>
    <definedName name="_nc45">'[29]Luong+may'!#REF!</definedName>
    <definedName name="_nc46">[35]Giathanh1m3BT!$H$12</definedName>
    <definedName name="_nc5">[36]nc!$K$10</definedName>
    <definedName name="_nc50">#REF!</definedName>
    <definedName name="_NCC3">'[37]nhan cong'!$M$42</definedName>
    <definedName name="_NCC4">'[37]nhan cong'!$M$46</definedName>
    <definedName name="_NCL100">#REF!</definedName>
    <definedName name="_NCL200">#REF!</definedName>
    <definedName name="_NCL250">#REF!</definedName>
    <definedName name="_ncm200">#REF!</definedName>
    <definedName name="_NCO150">#REF!</definedName>
    <definedName name="_NCO200">#REF!</definedName>
    <definedName name="_NCO50">#REF!</definedName>
    <definedName name="_NET2">#REF!</definedName>
    <definedName name="_nin190">#REF!</definedName>
    <definedName name="_NLF01">#REF!</definedName>
    <definedName name="_NLF07">#REF!</definedName>
    <definedName name="_NLF12">#REF!</definedName>
    <definedName name="_NLF60">#REF!</definedName>
    <definedName name="_NPV11">'[38]Cp&gt;10-Ln&lt;10'!#REF!</definedName>
    <definedName name="_npv22">'[38]Ln&lt;20'!#REF!</definedName>
    <definedName name="_Order1" hidden="1">255</definedName>
    <definedName name="_Order2" hidden="1">255</definedName>
    <definedName name="_ot150">[34]vlieu!$E$73</definedName>
    <definedName name="_oto10">[39]VL!#REF!</definedName>
    <definedName name="_oto12">'[12]R&amp;P'!$G$198</definedName>
    <definedName name="_oto5">#REF!</definedName>
    <definedName name="_oto7">'[40]Luong+may'!#REF!</definedName>
    <definedName name="_Parse_Out" hidden="1">[41]Quantity!#REF!</definedName>
    <definedName name="_pc30">[42]GiaVL!$F$14</definedName>
    <definedName name="_pc40">[42]GiaVL!$F$13</definedName>
    <definedName name="_phi10">#REF!</definedName>
    <definedName name="_phi1000">#REF!</definedName>
    <definedName name="_phi1500">#REF!</definedName>
    <definedName name="_phi18">#REF!</definedName>
    <definedName name="_phi2000">#REF!</definedName>
    <definedName name="_phi50">[40]Giavl!#REF!</definedName>
    <definedName name="_phi6">#REF!</definedName>
    <definedName name="_phi750">[40]Giavl!#REF!</definedName>
    <definedName name="_PLp1">'[43]Tai trong'!#REF!</definedName>
    <definedName name="_PLt1">'[43]Tai trong'!#REF!</definedName>
    <definedName name="_Rh2">#REF!</definedName>
    <definedName name="_RHH1">#REF!</definedName>
    <definedName name="_RHH10">#REF!</definedName>
    <definedName name="_RHP1">#REF!</definedName>
    <definedName name="_RHP10">#REF!</definedName>
    <definedName name="_RI1">#REF!</definedName>
    <definedName name="_RI10">#REF!</definedName>
    <definedName name="_RII1">#REF!</definedName>
    <definedName name="_RII10">#REF!</definedName>
    <definedName name="_RIP1">#REF!</definedName>
    <definedName name="_RIP10">#REF!</definedName>
    <definedName name="_san108">'[12]R&amp;P'!$G$160</definedName>
    <definedName name="_sat10">[44]Gia!#REF!</definedName>
    <definedName name="_sat12">'[45]Bang chiet tinh TBA'!#REF!</definedName>
    <definedName name="_sat14">[44]Gia!#REF!</definedName>
    <definedName name="_sat16">[46]ctTBA!#REF!</definedName>
    <definedName name="_sat20">[46]ctTBA!#REF!</definedName>
    <definedName name="_Sat27">'[45]Chiet tinh DZ 22'!#REF!</definedName>
    <definedName name="_sat6">[44]Gia!#REF!</definedName>
    <definedName name="_sat8">[44]Gia!#REF!</definedName>
    <definedName name="_sc1">#REF!</definedName>
    <definedName name="_SC2">#REF!</definedName>
    <definedName name="_sc3">#REF!</definedName>
    <definedName name="_Sdd33">'[47]Bang tt mot so chi tiet'!$L$4</definedName>
    <definedName name="_Sdh33">'[47]Bang tt mot so chi tiet'!$L$3</definedName>
    <definedName name="_SN3">#REF!</definedName>
    <definedName name="_Sort" hidden="1">#REF!</definedName>
    <definedName name="_Stb33">'[47]Bang tt mot so chi tiet'!$L$5</definedName>
    <definedName name="_su12">[48]Sheet3!#REF!</definedName>
    <definedName name="_su45">'[49]CHITIET-DZ04'!$K$86</definedName>
    <definedName name="_Su70">[48]Sheet3!#REF!</definedName>
    <definedName name="_sua20">#REF!</definedName>
    <definedName name="_sua30">#REF!</definedName>
    <definedName name="_T4">[50]XL4Poppy!$C$31</definedName>
    <definedName name="_tct3">[51]gVL!$Q$23</definedName>
    <definedName name="_tct5">[52]gVL!$N$19</definedName>
    <definedName name="_TG1">#REF!</definedName>
    <definedName name="_tg10">[34]vlieu!#REF!</definedName>
    <definedName name="_tg16">[34]vlieu!#REF!</definedName>
    <definedName name="_tg427">#REF!</definedName>
    <definedName name="_TH1">#REF!</definedName>
    <definedName name="_th100">#N/A</definedName>
    <definedName name="_TH160">#N/A</definedName>
    <definedName name="_TH2">#REF!</definedName>
    <definedName name="_TH3">#REF!</definedName>
    <definedName name="_TK1">[53]Tongke!$B$7:$U$128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no1">[54]chitimc!#REF!</definedName>
    <definedName name="_to700">[34]vlieu!$E$26</definedName>
    <definedName name="_tp2">#REF!</definedName>
    <definedName name="_TR250">#N/A</definedName>
    <definedName name="_tr375">#N/A</definedName>
    <definedName name="_tra100">#REF!</definedName>
    <definedName name="_tra102">#REF!</definedName>
    <definedName name="_tra104">#REF!</definedName>
    <definedName name="_tra106">#REF!</definedName>
    <definedName name="_tra108">#REF!</definedName>
    <definedName name="_tra110">#REF!</definedName>
    <definedName name="_tra112">#REF!</definedName>
    <definedName name="_tra114">#REF!</definedName>
    <definedName name="_tra116">#REF!</definedName>
    <definedName name="_tra118">#REF!</definedName>
    <definedName name="_tra120">#REF!</definedName>
    <definedName name="_tra122">#REF!</definedName>
    <definedName name="_tra124">#REF!</definedName>
    <definedName name="_tra126">#REF!</definedName>
    <definedName name="_tra128">#REF!</definedName>
    <definedName name="_tra130">#REF!</definedName>
    <definedName name="_tra132">#REF!</definedName>
    <definedName name="_tra134">#REF!</definedName>
    <definedName name="_tra136">#REF!</definedName>
    <definedName name="_tra138">#REF!</definedName>
    <definedName name="_tra140">#REF!</definedName>
    <definedName name="_tra70">#REF!</definedName>
    <definedName name="_tra72">#REF!</definedName>
    <definedName name="_tra74">#REF!</definedName>
    <definedName name="_tra76">#REF!</definedName>
    <definedName name="_tra78">#REF!</definedName>
    <definedName name="_tra80">#REF!</definedName>
    <definedName name="_tra82">#REF!</definedName>
    <definedName name="_tra84">#REF!</definedName>
    <definedName name="_tra86">#REF!</definedName>
    <definedName name="_tra88">#REF!</definedName>
    <definedName name="_tra90">#REF!</definedName>
    <definedName name="_tra92">#REF!</definedName>
    <definedName name="_tra94">#REF!</definedName>
    <definedName name="_tra96">#REF!</definedName>
    <definedName name="_tra98">#REF!</definedName>
    <definedName name="_tt10">[55]vlieu!$E$17</definedName>
    <definedName name="_tt14">[34]vlieu!$E$14</definedName>
    <definedName name="_tt18">[34]vlieu!#REF!</definedName>
    <definedName name="_tt6">[55]vlieu!$E$16</definedName>
    <definedName name="_tz593">#REF!</definedName>
    <definedName name="_ui108">'[12]R&amp;P'!$G$146</definedName>
    <definedName name="_ui180">'[12]R&amp;P'!$G$150</definedName>
    <definedName name="_V10">'[56]Tai trong'!#REF!</definedName>
    <definedName name="_VAN1">[57]CT35!#REF!</definedName>
    <definedName name="_vc1">#REF!</definedName>
    <definedName name="_vc2">#REF!</definedName>
    <definedName name="_vc3">#REF!</definedName>
    <definedName name="_VC400">#REF!</definedName>
    <definedName name="_VCD4">'[58]DZ 22KV'!#REF!</definedName>
    <definedName name="_VL100">#REF!</definedName>
    <definedName name="_vl150">#REF!</definedName>
    <definedName name="_VL200">#REF!</definedName>
    <definedName name="_VL250">#REF!</definedName>
    <definedName name="_vl50">#REF!</definedName>
    <definedName name="_VLI150">#REF!</definedName>
    <definedName name="_VLI200">#REF!</definedName>
    <definedName name="_VLI50">#REF!</definedName>
    <definedName name="_vm100">#REF!</definedName>
    <definedName name="_vm150">#REF!</definedName>
    <definedName name="_vm50">#REF!</definedName>
    <definedName name="_vm75">#REF!</definedName>
    <definedName name="_W">[26]Input!$H$27</definedName>
    <definedName name="_xm100">[59]cpvl!$G$17</definedName>
    <definedName name="_xm2">#REF!</definedName>
    <definedName name="_xm3">#REF!</definedName>
    <definedName name="_xm30">'[12]R&amp;P'!$G$26</definedName>
    <definedName name="_xm4">#REF!</definedName>
    <definedName name="_xm40">[60]gVL!$P$28</definedName>
    <definedName name="_xm5">#REF!</definedName>
    <definedName name="_xm75">[59]cpvl!$G$14</definedName>
    <definedName name="A">[61]Comb!#REF!</definedName>
    <definedName name="A.">#REF!</definedName>
    <definedName name="a_">#REF!</definedName>
    <definedName name="a_min">#REF!</definedName>
    <definedName name="a0.75">'[62]congtronD75 (tc-tc)'!#REF!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.">'[43]Tai trong'!#REF!</definedName>
    <definedName name="A1.8N2">'[63]A.1,8'!$A$6:$G$17</definedName>
    <definedName name="a1_">'[64]Xuly Data'!#REF!</definedName>
    <definedName name="A1_2pv">[65]Sheet2!#REF!</definedName>
    <definedName name="A1_4pv">[65]Sheet2!#REF!</definedName>
    <definedName name="a10.">'[43]Tai trong'!#REF!</definedName>
    <definedName name="a11.">'[47]Tai trong'!$J$271</definedName>
    <definedName name="a12.">'[47]Tai trong'!$J$272</definedName>
    <definedName name="A120_">#REF!</definedName>
    <definedName name="A1A">2.34</definedName>
    <definedName name="a2.">'[66]Tai trong'!$J$238</definedName>
    <definedName name="a2_">'[64]Xuly Data'!#REF!</definedName>
    <definedName name="a277Print_Titles">#REF!</definedName>
    <definedName name="a3.">'[43]Tai trong'!#REF!</definedName>
    <definedName name="a3_">'[64]Xuly Data'!#REF!</definedName>
    <definedName name="A35_">#REF!</definedName>
    <definedName name="A3pv">[7]Sheet2!#REF!</definedName>
    <definedName name="a4.">'[43]Tai trong'!#REF!</definedName>
    <definedName name="a4_">'[64]Xuly Data'!#REF!</definedName>
    <definedName name="a5.">'[43]Tai trong'!#REF!</definedName>
    <definedName name="a5_">'[64]Xuly Data'!#REF!</definedName>
    <definedName name="A50_">#REF!</definedName>
    <definedName name="a6.">'[47]Tai trong'!$J$266</definedName>
    <definedName name="a6_">[67]Solieu!$C$84</definedName>
    <definedName name="A6N2">[68]A6!$A$1:$F$23</definedName>
    <definedName name="A6N3">[69]A6!$A$3:$G$13</definedName>
    <definedName name="a7.">'[43]Tai trong'!#REF!</definedName>
    <definedName name="a7_">'[64]Xuly Data'!#REF!</definedName>
    <definedName name="A70_">#REF!</definedName>
    <definedName name="a8.">'[43]Tai trong'!#REF!</definedName>
    <definedName name="a9.">'[43]Tai trong'!#REF!</definedName>
    <definedName name="A95_">#REF!</definedName>
    <definedName name="aa">#REF!</definedName>
    <definedName name="AAA">'[70]MTL$-INTER'!#REF!</definedName>
    <definedName name="aAAA">#REF!</definedName>
    <definedName name="abc">#REF!</definedName>
    <definedName name="Ac">[7]Ttoan!#REF!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b">[71]gvl!$N$38</definedName>
    <definedName name="aco">[7]Ttoan!#REF!</definedName>
    <definedName name="Act_tec">#REF!</definedName>
    <definedName name="Act1_2">[7]Sheet2!#REF!</definedName>
    <definedName name="Act1_4">[7]Sheet2!#REF!</definedName>
    <definedName name="Actg">[7]Sheet2!#REF!</definedName>
    <definedName name="AD">#N/A</definedName>
    <definedName name="adb">#REF!</definedName>
    <definedName name="add">[12]Names!$D$6</definedName>
    <definedName name="Address">#REF!</definedName>
    <definedName name="ADEQ">#REF!</definedName>
    <definedName name="adg">#REF!</definedName>
    <definedName name="æ76">[72]chitiet!#REF!</definedName>
    <definedName name="AEZ">#REF!</definedName>
    <definedName name="Ag">[7]Ttoan!#REF!</definedName>
    <definedName name="Ag_">#REF!</definedName>
    <definedName name="ag142X42">[6]chitimc!#REF!</definedName>
    <definedName name="ag15F80">#REF!</definedName>
    <definedName name="ag267N59">[6]chitimc!#REF!</definedName>
    <definedName name="Agpv">[7]Sheet2!#REF!</definedName>
    <definedName name="aK_cap">#REF!</definedName>
    <definedName name="aK_con">#REF!</definedName>
    <definedName name="aK_dep">#REF!</definedName>
    <definedName name="aK_dis">#REF!</definedName>
    <definedName name="aK_imm">#REF!</definedName>
    <definedName name="aK_rof">#REF!</definedName>
    <definedName name="aK_ron">#REF!</definedName>
    <definedName name="aK_run">#REF!</definedName>
    <definedName name="aK_sed">#REF!</definedName>
    <definedName name="Aktb1_2">[7]Sheet2!#REF!</definedName>
    <definedName name="Aktbg">[7]Sheet2!#REF!</definedName>
    <definedName name="Aktg">[7]Sheet2!#REF!</definedName>
    <definedName name="Aktg1_2">[7]Sheet2!#REF!</definedName>
    <definedName name="Aktgg">[7]Sheet2!#REF!</definedName>
    <definedName name="alfa">#REF!</definedName>
    <definedName name="All_Item">#REF!</definedName>
    <definedName name="ALPIN">#N/A</definedName>
    <definedName name="ALPJYOU">#N/A</definedName>
    <definedName name="ALPTOI">#N/A</definedName>
    <definedName name="amiang">[73]gvl!#REF!</definedName>
    <definedName name="AMP">'[3]MAIN GATE HOUSE'!#REF!</definedName>
    <definedName name="an">[74]Main!$F$228</definedName>
    <definedName name="aN_cap">#REF!</definedName>
    <definedName name="aN_con">#REF!</definedName>
    <definedName name="aN_dep">#REF!</definedName>
    <definedName name="aN_fix">#REF!</definedName>
    <definedName name="aN_imm">#REF!</definedName>
    <definedName name="aN_rof">#REF!</definedName>
    <definedName name="aN_ron">#REF!</definedName>
    <definedName name="aN_run">#REF!</definedName>
    <definedName name="aN_sed">#REF!</definedName>
    <definedName name="anfa">#REF!</definedName>
    <definedName name="anpha">#REF!</definedName>
    <definedName name="Anphadau">#REF!</definedName>
    <definedName name="anscount" hidden="1">1</definedName>
    <definedName name="ap">'[75]Bearing Capacity'!$N$17</definedName>
    <definedName name="aP_cap">#REF!</definedName>
    <definedName name="aP_con">#REF!</definedName>
    <definedName name="aP_dep">#REF!</definedName>
    <definedName name="aP_dis">#REF!</definedName>
    <definedName name="aP_imm">#REF!</definedName>
    <definedName name="aP_rof">#REF!</definedName>
    <definedName name="aP_ron">#REF!</definedName>
    <definedName name="aP_run">#REF!</definedName>
    <definedName name="aP_sed">#REF!</definedName>
    <definedName name="Aps">[76]PEDESB!$D$543</definedName>
    <definedName name="Aq">#REF!</definedName>
    <definedName name="as">[77]gvl!$N$16</definedName>
    <definedName name="As_">#REF!</definedName>
    <definedName name="AS2DocOpenMode" hidden="1">"AS2DocumentEdit"</definedName>
    <definedName name="asd">#REF!</definedName>
    <definedName name="asdfgve">[78]vlxmnc!#REF!</definedName>
    <definedName name="At">'[79]Tai trong'!$H$103</definedName>
    <definedName name="at1.5">#REF!</definedName>
    <definedName name="atg">#REF!</definedName>
    <definedName name="atgoi">#REF!</definedName>
    <definedName name="automat">'[25]Gia VL'!#REF!</definedName>
    <definedName name="automat50">'[25]Gia VL'!#REF!</definedName>
    <definedName name="Av">#REF!</definedName>
    <definedName name="b">[61]Comb!#REF!</definedName>
    <definedName name="b_1">[80]Input!#REF!</definedName>
    <definedName name="b_2">[80]Input!#REF!</definedName>
    <definedName name="b_240">'[81]THPDMoi  (2)'!#REF!</definedName>
    <definedName name="b_280">'[81]THPDMoi  (2)'!#REF!</definedName>
    <definedName name="b_3">[80]Input!#REF!</definedName>
    <definedName name="b_320">'[81]THPDMoi  (2)'!#REF!</definedName>
    <definedName name="b_4">[80]Input!#REF!</definedName>
    <definedName name="b_5">[80]Input!#REF!</definedName>
    <definedName name="b_6">[80]Input!#REF!</definedName>
    <definedName name="b_dd1">#REF!</definedName>
    <definedName name="b_DL">#REF!</definedName>
    <definedName name="b_eh">#REF!</definedName>
    <definedName name="b_eh1">#REF!</definedName>
    <definedName name="b_ev">#REF!</definedName>
    <definedName name="b_ev1">#REF!</definedName>
    <definedName name="b_FR">#REF!</definedName>
    <definedName name="b_fr1">#REF!</definedName>
    <definedName name="B_Isc">#REF!</definedName>
    <definedName name="b_LL">#REF!</definedName>
    <definedName name="b_ll1">#REF!</definedName>
    <definedName name="b_min">#REF!</definedName>
    <definedName name="B_ng_dÝnh">'[32]he so'!$B$24</definedName>
    <definedName name="b_qd">[82]Ge!$E$111</definedName>
    <definedName name="b_tru">[82]Ge!$D$102</definedName>
    <definedName name="b_WL">#REF!</definedName>
    <definedName name="b_WL1">#REF!</definedName>
    <definedName name="b_WS">#REF!</definedName>
    <definedName name="b_ws1">#REF!</definedName>
    <definedName name="b1.">#N/A</definedName>
    <definedName name="b1_">[61]Comb!#REF!</definedName>
    <definedName name="b2.">#N/A</definedName>
    <definedName name="b2_">#REF!</definedName>
    <definedName name="b3.">'[43]Tai trong'!#REF!</definedName>
    <definedName name="b3_">#REF!</definedName>
    <definedName name="b4.">'[43]Tai trong'!#REF!</definedName>
    <definedName name="b4_">#REF!</definedName>
    <definedName name="b5.">'[66]Tai trong'!$J$253</definedName>
    <definedName name="b5_">'[64]Xuly Data'!#REF!</definedName>
    <definedName name="b6_">'[64]Xuly Data'!#REF!</definedName>
    <definedName name="b7_">'[64]Xuly Data'!#REF!</definedName>
    <definedName name="b8.">'[47]Tai trong'!$J$280</definedName>
    <definedName name="b9.">'[47]Tai trong'!$J$281</definedName>
    <definedName name="ba">#REF!</definedName>
    <definedName name="bac25d">#REF!</definedName>
    <definedName name="bac27d">#REF!</definedName>
    <definedName name="bac2d">#REF!</definedName>
    <definedName name="bac35d">#REF!</definedName>
    <definedName name="bac37d">#REF!</definedName>
    <definedName name="bac3d">#REF!</definedName>
    <definedName name="bac45d">#REF!</definedName>
    <definedName name="bac47d">#REF!</definedName>
    <definedName name="bac4d">#REF!</definedName>
    <definedName name="bac4d1">#REF!</definedName>
    <definedName name="BacKan">#REF!</definedName>
    <definedName name="bactham">#REF!</definedName>
    <definedName name="ban">#REF!</definedName>
    <definedName name="Bang_cly">#REF!</definedName>
    <definedName name="Bang_CVC">#REF!</definedName>
    <definedName name="bang_gia">#REF!</definedName>
    <definedName name="Bang_travl">#REF!</definedName>
    <definedName name="banga">'[83]KC-moi'!#REF!</definedName>
    <definedName name="bangciti">#N/A</definedName>
    <definedName name="Banggo">'[25]Gia VL'!#REF!</definedName>
    <definedName name="bangheso">#REF!</definedName>
    <definedName name="bangtinh">#REF!</definedName>
    <definedName name="BAOGIATHANG">[84]BAOGIATHANG!$B$3:$E$119</definedName>
    <definedName name="baotai">#REF!</definedName>
    <definedName name="Bar">'[85]B-B'!$B$65:$J$66</definedName>
    <definedName name="BarData">[86]Ultimate!$B$64:$J$65</definedName>
    <definedName name="BarData1">#REF!</definedName>
    <definedName name="Bardata2">#REF!</definedName>
    <definedName name="bb">#REF!</definedName>
    <definedName name="bbb">'[87]MTL$-INTER'!#REF!</definedName>
    <definedName name="bbcn">#REF!</definedName>
    <definedName name="Bbtt">#REF!</definedName>
    <definedName name="bbvuong">#REF!</definedName>
    <definedName name="bc">[61]Comb!#REF!</definedName>
    <definedName name="bc_1">#REF!</definedName>
    <definedName name="Bcb">#REF!</definedName>
    <definedName name="BCDSPS">'[88]BCDTK '!$B$6:$I$134</definedName>
    <definedName name="Bctt">#REF!</definedName>
    <definedName name="bd">[51]gVL!$Q$15</definedName>
    <definedName name="Bda">'[43]Tai trong'!#REF!</definedName>
    <definedName name="Bdab">#N/A</definedName>
    <definedName name="bdbb">[89]Gia!#REF!</definedName>
    <definedName name="bDF_">[61]Comb!#REF!</definedName>
    <definedName name="BDHo">[21]BK04!#REF!</definedName>
    <definedName name="bdht15nc">[90]gtrinh!#REF!</definedName>
    <definedName name="bdht15vl">[90]gtrinh!#REF!</definedName>
    <definedName name="bdht25nc">[90]gtrinh!#REF!</definedName>
    <definedName name="bdht25vl">[90]gtrinh!#REF!</definedName>
    <definedName name="bdht325nc">[90]gtrinh!#REF!</definedName>
    <definedName name="bdht325vl">[90]gtrinh!#REF!</definedName>
    <definedName name="Bdi">'[43]Tai trong'!#REF!</definedName>
    <definedName name="Bdib">#N/A</definedName>
    <definedName name="bdjaseiuoakldnfbv">#REF!</definedName>
    <definedName name="bdn">'[47]Tai trong'!$H$37</definedName>
    <definedName name="be">#REF!</definedName>
    <definedName name="BE100M">#REF!</definedName>
    <definedName name="BE150M">'[91]Ct- DZ35kV'!#REF!</definedName>
    <definedName name="BE200M">'[91]Ct- DZ35kV'!#REF!</definedName>
    <definedName name="BE50M">#REF!</definedName>
    <definedName name="beta">#REF!</definedName>
    <definedName name="betong">[92]Sheet1!#REF!</definedName>
    <definedName name="betong100">'[93]Gia vat tu'!$P$26</definedName>
    <definedName name="betong200">#N/A</definedName>
    <definedName name="BetongM150">'[94]chiet tinh'!$B$18:$D$23,'[94]chiet tinh'!$F$18:$F$23</definedName>
    <definedName name="BetongM200">'[94]chiet tinh'!$B$35:$D$39,'[94]chiet tinh'!$F$35:$F$39</definedName>
    <definedName name="BetongM50">'[94]chiet tinh'!$B$6:$D$8,'[94]chiet tinh'!$F$6:$F$8</definedName>
    <definedName name="Bgc">#REF!</definedName>
    <definedName name="Bgiang" localSheetId="1" hidden="1">{"'Sheet1'!$L$16"}</definedName>
    <definedName name="Bgiang" localSheetId="2" hidden="1">{"'Sheet1'!$L$16"}</definedName>
    <definedName name="Bgiang" localSheetId="3" hidden="1">{"'Sheet1'!$L$16"}</definedName>
    <definedName name="Bgiang" localSheetId="4" hidden="1">{"'Sheet1'!$L$16"}</definedName>
    <definedName name="Bgiang" localSheetId="5" hidden="1">{"'Sheet1'!$L$16"}</definedName>
    <definedName name="Bgiang" localSheetId="6" hidden="1">{"'Sheet1'!$L$16"}</definedName>
    <definedName name="Bgiang" hidden="1">{"'Sheet1'!$L$16"}</definedName>
    <definedName name="BGS">#REF!</definedName>
    <definedName name="bh">[61]Comb!#REF!</definedName>
    <definedName name="bia">#REF!</definedName>
    <definedName name="bien">'[25]Gia VL'!#REF!</definedName>
    <definedName name="bienbao">#REF!</definedName>
    <definedName name="biencn1200x1000">'[12]R&amp;P'!$G$106</definedName>
    <definedName name="biencn1600x1000">'[12]R&amp;P'!$G$107</definedName>
    <definedName name="biencn400x400">'[12]R&amp;P'!$G$104</definedName>
    <definedName name="biencn800x600">'[12]R&amp;P'!$G$105</definedName>
    <definedName name="bientamgiac900">'[12]R&amp;P'!$G$103</definedName>
    <definedName name="bientron900">'[12]R&amp;P'!$G$102</definedName>
    <definedName name="Binhduong">#REF!</definedName>
    <definedName name="Binhphuoc">#REF!</definedName>
    <definedName name="Bio_tec">#REF!</definedName>
    <definedName name="Bitum">'[32]he so'!$B$19</definedName>
    <definedName name="BK">'[95]TL Dap'!$BA$973:$BG$1773</definedName>
    <definedName name="bkl">#REF!</definedName>
    <definedName name="bL">[61]Comb!#REF!</definedName>
    <definedName name="blang">#REF!</definedName>
    <definedName name="Blc">#REF!</definedName>
    <definedName name="blcd">[96]Tonghop!#REF!</definedName>
    <definedName name="bLF_">[61]Comb!#REF!</definedName>
    <definedName name="block">'[25]Gia VL'!#REF!</definedName>
    <definedName name="blong">[34]vlieu!$E$46</definedName>
    <definedName name="blop">[22]sheet12!#REF!</definedName>
    <definedName name="Bmn">#REF!</definedName>
    <definedName name="bN_fix">#REF!</definedName>
    <definedName name="Bnc">#REF!</definedName>
    <definedName name="bnc_2">#REF!</definedName>
    <definedName name="bnc2_5">[97]GIAVL!$B$39</definedName>
    <definedName name="bnc2_7">[97]GIAVL!$B$40</definedName>
    <definedName name="bnc3_2">#REF!</definedName>
    <definedName name="bnc3_5">[9]GIAVL!$B$43</definedName>
    <definedName name="bnc3_7">[9]GIAVL!$B$44</definedName>
    <definedName name="bnc4_2">#REF!</definedName>
    <definedName name="bnc4_5">#REF!</definedName>
    <definedName name="bng">'[79]Tai trong'!#REF!</definedName>
    <definedName name="boa">[77]gvl!$N$17</definedName>
    <definedName name="Bóa_can_3_m3KN_ph">#REF!</definedName>
    <definedName name="Bóa_khoan_TRC_15">#REF!</definedName>
    <definedName name="Bóa_khoan_VRM1500_800_H">#REF!</definedName>
    <definedName name="bom">'[32]he so'!$B$11</definedName>
    <definedName name="bombt">'[40]Luong+may'!#REF!</definedName>
    <definedName name="bombt50">'[12]R&amp;P'!$G$271</definedName>
    <definedName name="bombt60">'[12]R&amp;P'!$G$272</definedName>
    <definedName name="bomnuoc20kw">'[12]R&amp;P'!$G$305</definedName>
    <definedName name="bomvua1.5">'[12]R&amp;P'!$G$277</definedName>
    <definedName name="Book2">#REF!</definedName>
    <definedName name="BOQ">#REF!</definedName>
    <definedName name="botda">#REF!</definedName>
    <definedName name="botmau">'[25]Gia VL'!#REF!</definedName>
    <definedName name="BPBCP">'[88]BPBchi phi'!$C$6:$I$35</definedName>
    <definedName name="br">[26]Input!$I$112</definedName>
    <definedName name="bS">[61]Comb!#REF!</definedName>
    <definedName name="Bsb">#REF!</definedName>
    <definedName name="bSF_">[61]Comb!#REF!</definedName>
    <definedName name="BSM">#REF!</definedName>
    <definedName name="bson">#REF!</definedName>
    <definedName name="Bstt">#REF!</definedName>
    <definedName name="BT">#REF!</definedName>
    <definedName name="BT_A1">#REF!</definedName>
    <definedName name="BT_A2">'[98]Tong hop'!#REF!</definedName>
    <definedName name="BT_A2.1">#REF!</definedName>
    <definedName name="BT_A2.2">#REF!</definedName>
    <definedName name="BT_B1">#REF!</definedName>
    <definedName name="BT_B2">#REF!</definedName>
    <definedName name="BT_C1">#REF!</definedName>
    <definedName name="BT_loai_A2.1">#REF!</definedName>
    <definedName name="BT_P1">#REF!</definedName>
    <definedName name="BT_P10">'[98]Tong hop'!#REF!</definedName>
    <definedName name="BT_P11">'[98]Tong hop'!#REF!</definedName>
    <definedName name="BT_P2">'[98]Tong hop'!#REF!</definedName>
    <definedName name="BT_P3">'[98]Tong hop'!#REF!</definedName>
    <definedName name="BT_P4">'[98]Tong hop'!#REF!</definedName>
    <definedName name="BT_P5">'[98]Tong hop'!#REF!</definedName>
    <definedName name="BT_P6">'[98]Tong hop'!#REF!</definedName>
    <definedName name="BT_P7">'[98]Tong hop'!#REF!</definedName>
    <definedName name="BT_P8">'[98]Tong hop'!#REF!</definedName>
    <definedName name="BT_P9">'[98]Tong hop'!#REF!</definedName>
    <definedName name="BT100d10">[99]Dinhhinh!$B$4</definedName>
    <definedName name="BT100d12">[99]Dinhhinh!$B$5</definedName>
    <definedName name="BT150d14">[99]Dinhhinh!$B$6</definedName>
    <definedName name="BT150d16">[99]Dinhhinh!$B$7</definedName>
    <definedName name="bt200d20">[99]Dinhhinh!$B$8</definedName>
    <definedName name="BT200d24">[99]Dinhhinh!$B$9</definedName>
    <definedName name="bt30_">[100]Gia!$E$126</definedName>
    <definedName name="BT75d10">[99]Dinhhinh!$B$3</definedName>
    <definedName name="btadn">#REF!</definedName>
    <definedName name="btah">#REF!</definedName>
    <definedName name="btai">[73]gvl!$Q$63</definedName>
    <definedName name="btaqn">#REF!</definedName>
    <definedName name="btaqt">#REF!</definedName>
    <definedName name="BTBantran">'[101]Ban tran'!$H$12</definedName>
    <definedName name="btbdn">#REF!</definedName>
    <definedName name="btbh">#REF!</definedName>
    <definedName name="btbqn">#REF!</definedName>
    <definedName name="btbqt">#REF!</definedName>
    <definedName name="Btc">[102]NSL!#REF!</definedName>
    <definedName name="btcdn">#REF!</definedName>
    <definedName name="btch">#REF!</definedName>
    <definedName name="btchiuaxitm300">#REF!</definedName>
    <definedName name="BTchiuaxm200">#REF!</definedName>
    <definedName name="btcocM400">#REF!</definedName>
    <definedName name="BTcot">#REF!</definedName>
    <definedName name="Btcot1">#REF!</definedName>
    <definedName name="btcqn">#REF!</definedName>
    <definedName name="btcqt">#REF!</definedName>
    <definedName name="btd">'[47]Tai trong'!$H$39</definedName>
    <definedName name="btddn">#REF!</definedName>
    <definedName name="btdh">#REF!</definedName>
    <definedName name="btdqn">#REF!</definedName>
    <definedName name="btdqt">#REF!</definedName>
    <definedName name="bteqn">#REF!</definedName>
    <definedName name="btham">#REF!</definedName>
    <definedName name="Btho1.3">'[105]MTC+NC'!$D$33</definedName>
    <definedName name="Btho2.5">'[105]MTC+NC'!$D$26</definedName>
    <definedName name="Btho2.7">'[105]MTC+NC'!$D$27</definedName>
    <definedName name="Btho3.0">'[105]MTC+NC'!$D$28</definedName>
    <definedName name="Btho3.2">'[105]MTC+NC'!$D$30</definedName>
    <definedName name="Btho3.5">'[105]MTC+NC'!$D$30</definedName>
    <definedName name="Btho3.7">'[105]MTC+NC'!$D$31</definedName>
    <definedName name="Btho4">'[105]MTC+NC'!$D$32</definedName>
    <definedName name="Btho4.3">'[105]MTC+NC'!$D$33</definedName>
    <definedName name="Btho4.5">'[105]MTC+NC'!$D$34</definedName>
    <definedName name="Btho5.0">'[105]MTC+NC'!$D$35</definedName>
    <definedName name="BTlotm100">#REF!</definedName>
    <definedName name="btm1002x4">#REF!</definedName>
    <definedName name="btm1502x4">#REF!</definedName>
    <definedName name="btm1504x6">#REF!</definedName>
    <definedName name="btm2002x4">#REF!</definedName>
    <definedName name="BTMumo">'[101]Mu mo'!$H$15</definedName>
    <definedName name="btong">'[103]Cau tao cot dai'!#REF!</definedName>
    <definedName name="BTPCP">#REF!</definedName>
    <definedName name="btthuongpham150">'[104]Gia vat tu'!$E$45</definedName>
    <definedName name="btthuongpham300">'[104]Gia vat tu'!$E$47</definedName>
    <definedName name="Bu_long">[48]Sheet3!#REF!</definedName>
    <definedName name="Bua">#REF!</definedName>
    <definedName name="bua1.2">'[12]R&amp;P'!$G$371</definedName>
    <definedName name="bua1.8">'[12]R&amp;P'!$G$372</definedName>
    <definedName name="Bua1.8T">'[105]MTC+NC'!$D$23</definedName>
    <definedName name="Buadongcoc1.8">'[105]MTC+NC'!$D$23</definedName>
    <definedName name="buamay">'[40]Luong+may'!#REF!</definedName>
    <definedName name="buarung170">'[12]R&amp;P'!$G$378</definedName>
    <definedName name="bùc">{"Book1","Dt tonghop.xls"}</definedName>
    <definedName name="Bulongthepcoctiepdia">#REF!</definedName>
    <definedName name="buoc">'[106]Chiet tinh DZ 22'!#REF!</definedName>
    <definedName name="Bust">#REF!</definedName>
    <definedName name="BUTTOAN">[107]NHAPLIEU!$J$4</definedName>
    <definedName name="BUTTOAN1">[107]NHAPLIEU!$L$5</definedName>
    <definedName name="bv">#REF!</definedName>
    <definedName name="BVCISUMMARY">#REF!</definedName>
    <definedName name="bvt">#REF!</definedName>
    <definedName name="bvtb">#REF!</definedName>
    <definedName name="bvttt">#REF!</definedName>
    <definedName name="bW">[61]Comb!#REF!</definedName>
    <definedName name="bw_">[61]Comb!#REF!</definedName>
    <definedName name="bWF_">[61]Comb!#REF!</definedName>
    <definedName name="bWL">[61]Comb!#REF!</definedName>
    <definedName name="bWLF_">[61]Comb!#REF!</definedName>
    <definedName name="C.1.1..Phat_tuyen">#REF!</definedName>
    <definedName name="C.1.10..VC_Thu_cong_CG">#REF!</definedName>
    <definedName name="C.1.2..Chat_cay_thu_cong">#REF!</definedName>
    <definedName name="C.1.3..Chat_cay_may">#REF!</definedName>
    <definedName name="C.1.4..Dao_goc_cay">#REF!</definedName>
    <definedName name="C.1.5..Lam_duong_tam">#REF!</definedName>
    <definedName name="C.1.6..Lam_cau_tam">#REF!</definedName>
    <definedName name="C.1.7..Rai_da_chong_lun">#REF!</definedName>
    <definedName name="C.1.8..Lam_kho_tam">#REF!</definedName>
    <definedName name="C.1.8..San_mat_bang">#REF!</definedName>
    <definedName name="C.2.1..VC_Thu_cong">#REF!</definedName>
    <definedName name="C.2.2..VC_T_cong_CG">#REF!</definedName>
    <definedName name="C.2.3..Boc_do">#REF!</definedName>
    <definedName name="C.3.1..Dao_dat_mong_cot">#REF!</definedName>
    <definedName name="C.3.2..Dao_dat_de_dap">#REF!</definedName>
    <definedName name="C.3.3..Dap_dat_mong">#REF!</definedName>
    <definedName name="C.3.4..Dao_dap_TDia">#REF!</definedName>
    <definedName name="C.3.5..Dap_bo_bao">#REF!</definedName>
    <definedName name="C.3.6..Bom_tat_nuoc">#REF!</definedName>
    <definedName name="C.3.7..Dao_bun">#REF!</definedName>
    <definedName name="C.3.8..Dap_cat_CT">#REF!</definedName>
    <definedName name="C.3.9..Dao_pha_da">#REF!</definedName>
    <definedName name="C.4.1.Cot_thep">#REF!</definedName>
    <definedName name="C.4.2..Van_khuon">#REF!</definedName>
    <definedName name="C.4.3..Be_tong">#REF!</definedName>
    <definedName name="C.4.4..Lap_BT_D.San">#REF!</definedName>
    <definedName name="C.4.5..Xay_da_hoc">#REF!</definedName>
    <definedName name="C.4.6..Dong_coc">#REF!</definedName>
    <definedName name="C.4.7..Quet_Bi_tum">#REF!</definedName>
    <definedName name="C.5.1..Lap_cot_thep">#REF!</definedName>
    <definedName name="C.5.2..Lap_cot_BT">#REF!</definedName>
    <definedName name="C.5.3..Lap_dat_xa">#REF!</definedName>
    <definedName name="C.5.4..Lap_tiep_dia">#REF!</definedName>
    <definedName name="C.5.5..Son_sat_thep">#REF!</definedName>
    <definedName name="C.6.1..Lap_su_dung">#REF!</definedName>
    <definedName name="C.6.2..Lap_su_CS">#REF!</definedName>
    <definedName name="C.6.3..Su_chuoi_do">#REF!</definedName>
    <definedName name="C.6.4..Su_chuoi_neo">#REF!</definedName>
    <definedName name="C.6.5..Lap_phu_kien">#REF!</definedName>
    <definedName name="C.6.6..Ep_noi_day">#REF!</definedName>
    <definedName name="C.6.7..KD_vuot_CN">#REF!</definedName>
    <definedName name="C.6.8..Rai_cang_day">#REF!</definedName>
    <definedName name="C.6.9..Cap_quang">#REF!</definedName>
    <definedName name="c.chuyen2005" hidden="1">{"'Sheet1'!$L$16"}</definedName>
    <definedName name="c_">#REF!</definedName>
    <definedName name="c_1">[80]Input!#REF!</definedName>
    <definedName name="c_2">[80]Input!#REF!</definedName>
    <definedName name="c1.">'[47]Tai trong'!$H$289</definedName>
    <definedName name="c2.">'[47]Tai trong'!$H$290</definedName>
    <definedName name="c3.">'[47]Tai trong'!$H$291</definedName>
    <definedName name="c4.">'[47]Tai trong'!$H$292</definedName>
    <definedName name="c5.">'[43]Tai trong'!#REF!</definedName>
    <definedName name="CABLE2">'[108]MTO REV.0'!$A$1:$Q$570</definedName>
    <definedName name="CACAU">298161</definedName>
    <definedName name="Cachdienchuoi">#REF!</definedName>
    <definedName name="Cachdiendung">#REF!</definedName>
    <definedName name="Cachdienhaap">#REF!</definedName>
    <definedName name="cácte">#REF!</definedName>
    <definedName name="CALC">[109]REGION!$C$15</definedName>
    <definedName name="CaMay">[63]May!$B$4:$E$92</definedName>
    <definedName name="cap">#REF!</definedName>
    <definedName name="Cap_DUL_doc_B">#REF!</definedName>
    <definedName name="CAP_DUL_ngang_B">#REF!</definedName>
    <definedName name="cap0.7">#REF!</definedName>
    <definedName name="CAPDAT">[110]phuluc1!#REF!</definedName>
    <definedName name="capdul">'[12]R&amp;P'!$G$54</definedName>
    <definedName name="capphoi">#REF!</definedName>
    <definedName name="Cat">#REF!</definedName>
    <definedName name="catcap">'[12]R&amp;P'!$G$355</definedName>
    <definedName name="catden">#REF!</definedName>
    <definedName name="Category_All">#REF!</definedName>
    <definedName name="CATIN">#N/A</definedName>
    <definedName name="CATJYOU">#N/A</definedName>
    <definedName name="catm">#REF!</definedName>
    <definedName name="catn">#REF!</definedName>
    <definedName name="CATREC">#N/A</definedName>
    <definedName name="CATSYU">#N/A</definedName>
    <definedName name="catuon">#REF!</definedName>
    <definedName name="catvang">#REF!</definedName>
    <definedName name="CatVang_HamYen">[111]T.Tinh!#REF!</definedName>
    <definedName name="cau">[112]NC!$B$5:$C$56</definedName>
    <definedName name="cãu">[40]Giavl!#REF!</definedName>
    <definedName name="Cau25T">'[105]MTC+NC'!$D$8</definedName>
    <definedName name="caunoi30">'[12]R&amp;P'!$G$232</definedName>
    <definedName name="cay">#REF!</definedName>
    <definedName name="Cb">#REF!</definedName>
    <definedName name="CBE100M">'[91]Ct- DZ35kV'!#REF!</definedName>
    <definedName name="CBE150M">'[91]Ct- DZ35kV'!#REF!</definedName>
    <definedName name="CBE200M">'[91]Ct- DZ35kV'!#REF!</definedName>
    <definedName name="CBE50M">#REF!</definedName>
    <definedName name="cc">[52]gVL!$N$38</definedName>
    <definedName name="cchong">#REF!</definedName>
    <definedName name="CÇn_cÈu_10_T">#REF!</definedName>
    <definedName name="CÇn_cÈu_16_T">#REF!</definedName>
    <definedName name="CÇn_cÈu_25_T">#REF!</definedName>
    <definedName name="CCS">#REF!</definedName>
    <definedName name="cd">[52]gVL!$N$15</definedName>
    <definedName name="CDAM">#N/A</definedName>
    <definedName name="CDBT">#REF!</definedName>
    <definedName name="CDCK">#REF!</definedName>
    <definedName name="CDCN">#REF!</definedName>
    <definedName name="CDCU">#REF!</definedName>
    <definedName name="CDD">#REF!</definedName>
    <definedName name="CDDB">'[64]Xuly Data'!#REF!</definedName>
    <definedName name="CDDD">'[81]THPDMoi  (2)'!#REF!</definedName>
    <definedName name="cddd1p">'[113]TONG HOP VL-NC'!$C$3</definedName>
    <definedName name="cddd3p">'[113]TONG HOP VL-NC'!$C$2</definedName>
    <definedName name="CDDT">'[64]Xuly Data'!#REF!</definedName>
    <definedName name="CDgoi">[102]NSL!#REF!</definedName>
    <definedName name="CDIM">#N/A</definedName>
    <definedName name="CDMD">'[64]Xuly Data'!#REF!</definedName>
    <definedName name="cdn">#REF!</definedName>
    <definedName name="Cdnum">#REF!</definedName>
    <definedName name="cdothep">'[103]Cau tao cot dai'!#REF!</definedName>
    <definedName name="CDT">#REF!</definedName>
    <definedName name="CE">'[79]Tai trong'!$G$80</definedName>
    <definedName name="Céng_gi__trÞ_dù_thÇu_x_y_l_p">'[114]PTN+M'!$I$20</definedName>
    <definedName name="CÈu_long_mon_10_T">#REF!</definedName>
    <definedName name="CÈu_long_mon_30_T">#REF!</definedName>
    <definedName name="cfc">#N/A</definedName>
    <definedName name="cfk">#REF!</definedName>
    <definedName name="cgionc">'[115]lam-moi'!#REF!</definedName>
    <definedName name="cgiovl">'[115]lam-moi'!#REF!</definedName>
    <definedName name="CH">[39]TN!#REF!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htnc">'[115]lam-moi'!#REF!</definedName>
    <definedName name="chhtvl">'[115]lam-moi'!#REF!</definedName>
    <definedName name="Chi_phÝ_kh_o_s_t_thiÕt_kÕ_BVTC">#REF!</definedName>
    <definedName name="Chi_phÝ_phôc_vô_TVGS">#REF!</definedName>
    <definedName name="Chi_phÝ_x_y_l_p_kh_c">#REF!</definedName>
    <definedName name="chiemhoa">#N/A</definedName>
    <definedName name="CHIÕt_TÝnh_0_4_II">#REF!</definedName>
    <definedName name="chnc">'[115]lam-moi'!#REF!</definedName>
    <definedName name="chon">#REF!</definedName>
    <definedName name="chon1">#REF!</definedName>
    <definedName name="chon2">#REF!</definedName>
    <definedName name="chon3">#REF!</definedName>
    <definedName name="chongtron">'[25]Gia VL'!#REF!</definedName>
    <definedName name="Chu">[39]ND!#REF!</definedName>
    <definedName name="chung">66</definedName>
    <definedName name="Chupdaucapcongotnong">#REF!</definedName>
    <definedName name="chvl">'[115]lam-moi'!#REF!</definedName>
    <definedName name="citidd">#N/A</definedName>
    <definedName name="City">#REF!</definedName>
    <definedName name="CK">#REF!</definedName>
    <definedName name="cknc">'[115]lam-moi'!#REF!</definedName>
    <definedName name="ckvl">'[115]lam-moi'!#REF!</definedName>
    <definedName name="CL">#N/A</definedName>
    <definedName name="Class_1">#REF!</definedName>
    <definedName name="Class_2">#REF!</definedName>
    <definedName name="Class_3">#REF!</definedName>
    <definedName name="Class_4">#REF!</definedName>
    <definedName name="Class_5">#REF!</definedName>
    <definedName name="ClayNden">#REF!</definedName>
    <definedName name="CLECT">#REF!</definedName>
    <definedName name="CLIEOS">#REF!</definedName>
    <definedName name="clvc1">[116]CHITIET!$D$3</definedName>
    <definedName name="CLVC3">0.1</definedName>
    <definedName name="CLVCTB">#REF!</definedName>
    <definedName name="CLVL">#REF!</definedName>
    <definedName name="cn">#REF!</definedName>
    <definedName name="cN_fix">#REF!</definedName>
    <definedName name="CN3p">'[117]TONGKE3p '!$X$295</definedName>
    <definedName name="CNC">#REF!</definedName>
    <definedName name="CND">#REF!</definedName>
    <definedName name="cNden">#REF!</definedName>
    <definedName name="cne">#REF!</definedName>
    <definedName name="CNG">#REF!</definedName>
    <definedName name="Cñi">'[32]he so'!$B$22</definedName>
    <definedName name="Co">#REF!</definedName>
    <definedName name="COAT">'[118]PNT-QUOT-#3'!#REF!</definedName>
    <definedName name="coc">[52]gVL!$N$25</definedName>
    <definedName name="COC_1.2">#REF!</definedName>
    <definedName name="Coc_2m">#REF!</definedName>
    <definedName name="Cocbetong">#REF!</definedName>
    <definedName name="cocbt">[40]Giavl!#REF!</definedName>
    <definedName name="coctram6m">'[12]R&amp;P'!$G$90</definedName>
    <definedName name="coctre">#REF!</definedName>
    <definedName name="COCUOIKY">[107]NHAPLIEU!$AA$8:$AA$880</definedName>
    <definedName name="Code" hidden="1">#REF!</definedName>
    <definedName name="Cöï_ly_vaän_chuyeãn">#REF!</definedName>
    <definedName name="CÖÏ_LY_VAÄN_CHUYEÅN">#REF!</definedName>
    <definedName name="cokhihoachat">[119]TTVanChuyen!$J$5</definedName>
    <definedName name="Comm">boa</definedName>
    <definedName name="COMMON">#REF!</definedName>
    <definedName name="Company">#REF!</definedName>
    <definedName name="CON_EQP_COS">#REF!</definedName>
    <definedName name="CON_EQP_COST">#REF!</definedName>
    <definedName name="Concrete">'[120]DGchitiet '!#REF!</definedName>
    <definedName name="Cong">#REF!</definedName>
    <definedName name="Cong_HM_DTCT">#REF!</definedName>
    <definedName name="Cong_M_DTCT">#REF!</definedName>
    <definedName name="Cong_NC_DTCT">#REF!</definedName>
    <definedName name="Cong_VL_DTCT">#REF!</definedName>
    <definedName name="cong1x15">#N/A</definedName>
    <definedName name="cong2.7">#REF!</definedName>
    <definedName name="cong3.0">#REF!</definedName>
    <definedName name="cong3.5">#REF!</definedName>
    <definedName name="cong3.7">#REF!</definedName>
    <definedName name="cong4.0">#REF!</definedName>
    <definedName name="cong4.3">#REF!</definedName>
    <definedName name="cong4.5">#REF!</definedName>
    <definedName name="cong4.7">#REF!</definedName>
    <definedName name="CongCTTN">#REF!</definedName>
    <definedName name="Congmat">#REF!</definedName>
    <definedName name="Congnen">#REF!</definedName>
    <definedName name="CongVattu">#REF!</definedName>
    <definedName name="conrua">'[121]Vat tu'!$B$45</definedName>
    <definedName name="CONST_EQ">#REF!</definedName>
    <definedName name="Continue">#REF!</definedName>
    <definedName name="coppha">#REF!</definedName>
    <definedName name="Cos_tec">#REF!</definedName>
    <definedName name="cosu">[40]Giavl!#REF!</definedName>
    <definedName name="cot">[122]gVL!$Q$64</definedName>
    <definedName name="Cot_thep">[123]Du_lieu!$C$19</definedName>
    <definedName name="cot12b">'[124]CHITIET-DZ04'!$K$31</definedName>
    <definedName name="cot7.5">#REF!</definedName>
    <definedName name="cot8.5">#REF!</definedName>
    <definedName name="cotbienbao">'[12]R&amp;P'!$G$100</definedName>
    <definedName name="COTBTPCP">#REF!</definedName>
    <definedName name="CotBTtronVuong">#REF!</definedName>
    <definedName name="cotdo">#REF!</definedName>
    <definedName name="cotpha">#N/A</definedName>
    <definedName name="Coù__4">#REF!</definedName>
    <definedName name="Country">#REF!</definedName>
    <definedName name="COVER">#REF!</definedName>
    <definedName name="cp">#REF!</definedName>
    <definedName name="cp.1">[40]Giavl!#REF!</definedName>
    <definedName name="cp.2">[40]Giavl!#REF!</definedName>
    <definedName name="CP.M10.1a">'[125]Giai trinh'!#REF!</definedName>
    <definedName name="CP.M10.1b">'[125]Giai trinh'!#REF!</definedName>
    <definedName name="CP.M10.1c">'[125]Giai trinh'!#REF!</definedName>
    <definedName name="CP.M10.1d">'[125]Giai trinh'!#REF!</definedName>
    <definedName name="CP.M10.1e">'[125]Giai trinh'!#REF!</definedName>
    <definedName name="CP.M10.2a">'[125]Giai trinh'!#REF!</definedName>
    <definedName name="CP.M10.2b">'[125]Giai trinh'!#REF!</definedName>
    <definedName name="CP.M10.2c">'[125]Giai trinh'!#REF!</definedName>
    <definedName name="CP.M10.2d">'[125]Giai trinh'!#REF!</definedName>
    <definedName name="CP.M10.2e">'[125]Giai trinh'!#REF!</definedName>
    <definedName name="CP.MDTa">'[125]Giai trinh'!#REF!</definedName>
    <definedName name="CP.MDTb">'[125]Giai trinh'!#REF!</definedName>
    <definedName name="CP.MDTc">'[125]Giai trinh'!#REF!</definedName>
    <definedName name="CP.MDTd">'[125]Giai trinh'!#REF!</definedName>
    <definedName name="CP.MDTe">'[125]Giai trinh'!#REF!</definedName>
    <definedName name="CPBT100da2x4">#REF!</definedName>
    <definedName name="CPBT150da2x4">#REF!</definedName>
    <definedName name="CPBT200da05x1">#REF!</definedName>
    <definedName name="CPBT200da1x2">#REF!</definedName>
    <definedName name="CPBT250da1x2">#REF!</definedName>
    <definedName name="cpc">'[32]he so'!$B$5</definedName>
    <definedName name="CPCNT">[126]DLDT!$B$3</definedName>
    <definedName name="cpd">[51]gVL!$Q$20</definedName>
    <definedName name="cpdd">[51]gVL!$Q$21</definedName>
    <definedName name="cpdd1">#REF!</definedName>
    <definedName name="cpdd2">[127]gVL!$P$19</definedName>
    <definedName name="CPHA">#REF!</definedName>
    <definedName name="cphoi">#REF!</definedName>
    <definedName name="cpI">'[25]Gia VL'!#REF!</definedName>
    <definedName name="CPII">'[25]Gia VL'!#REF!</definedName>
    <definedName name="CPK">#REF!</definedName>
    <definedName name="cpkhac">'[25]Gia VL'!#REF!</definedName>
    <definedName name="cps">#REF!</definedName>
    <definedName name="CPTB">#REF!</definedName>
    <definedName name="CPVC100">#REF!</definedName>
    <definedName name="CPVC1KM">'[128]TH VL, NC, DDHT Thanhphuoc'!$J$19</definedName>
    <definedName name="CPVCDN">#REF!</definedName>
    <definedName name="CPvua100">#REF!</definedName>
    <definedName name="CPvua75">#REF!</definedName>
    <definedName name="CR">#N/A</definedName>
    <definedName name="CRD">#REF!</definedName>
    <definedName name="CRIT1">#REF!</definedName>
    <definedName name="CRIT10">#REF!</definedName>
    <definedName name="CRIT2">#REF!</definedName>
    <definedName name="CRIT3">#REF!</definedName>
    <definedName name="CRIT4">#REF!</definedName>
    <definedName name="CRIT5">#REF!</definedName>
    <definedName name="CRIT6">#REF!</definedName>
    <definedName name="CRIT7">#REF!</definedName>
    <definedName name="CRIT8">#REF!</definedName>
    <definedName name="CRIT9">#REF!</definedName>
    <definedName name="_xlnm.Criteria">[129]SILICATE!#REF!</definedName>
    <definedName name="CRITINST">#REF!</definedName>
    <definedName name="CRITPURC">#REF!</definedName>
    <definedName name="Cro_section">#REF!</definedName>
    <definedName name="CropEstablishmentWage">#REF!</definedName>
    <definedName name="CropManagementWage">#REF!</definedName>
    <definedName name="CRS">#REF!</definedName>
    <definedName name="CS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3p">#REF!</definedName>
    <definedName name="csddg1p">#REF!</definedName>
    <definedName name="csddt1p">#REF!</definedName>
    <definedName name="CSHT">#REF!</definedName>
    <definedName name="csht3p">#REF!</definedName>
    <definedName name="CSMBA">#REF!</definedName>
    <definedName name="ct">#N/A</definedName>
    <definedName name="CT.M10.1">'[125]Giai trinh'!#REF!</definedName>
    <definedName name="CT.M10.2">'[125]Giai trinh'!#REF!</definedName>
    <definedName name="CT.MDT">'[125]Giai trinh'!#REF!</definedName>
    <definedName name="CT_03">'[104]Gia vat tu'!$E$52</definedName>
    <definedName name="CT_KSTK">#REF!</definedName>
    <definedName name="CT0.4">#REF!</definedName>
    <definedName name="CT100d10">[99]Dinhhinh!$C$4</definedName>
    <definedName name="CT100d12">[99]Dinhhinh!$C$5</definedName>
    <definedName name="CT150d14">[99]Dinhhinh!$C$6</definedName>
    <definedName name="CT150d16">[99]Dinhhinh!$C$7</definedName>
    <definedName name="CT200d20">[99]Dinhhinh!$C$8</definedName>
    <definedName name="CT200d24">[99]Dinhhinh!$C$9</definedName>
    <definedName name="ct3_">[44]Gia!#REF!</definedName>
    <definedName name="ct5_">[44]Gia!#REF!</definedName>
    <definedName name="CT75d10">[99]Dinhhinh!$C$3</definedName>
    <definedName name="CTBT">[57]CT35!#REF!</definedName>
    <definedName name="CTBT1">[57]CT35!#REF!</definedName>
    <definedName name="CTBT2">[57]CT35!#REF!</definedName>
    <definedName name="CTCT">#REF!</definedName>
    <definedName name="ctdg">[130]ctdg!#REF!</definedName>
    <definedName name="ctdn9697">#REF!</definedName>
    <definedName name="CTDZ">#REF!</definedName>
    <definedName name="CTDZ04">'[131]CTDZ0,4'!$A$3:$K$219</definedName>
    <definedName name="CTDz35">#REF!</definedName>
    <definedName name="CTHT">'[136]Chiet tinh 0,4KV'!$C$4:$J$303</definedName>
    <definedName name="cti3x15">#N/A</definedName>
    <definedName name="ctiep">#REF!</definedName>
    <definedName name="CTINH">#REF!</definedName>
    <definedName name="ctmai">#REF!</definedName>
    <definedName name="CTMumo">'[101]Mu mo'!$H$14</definedName>
    <definedName name="CTNC">[132]CTNC!$C$6:$K$66</definedName>
    <definedName name="cto">[133]THCT!#REF!</definedName>
    <definedName name="ctong">#REF!</definedName>
    <definedName name="ctre">#REF!</definedName>
    <definedName name="CTTBA35">[134]CTTBA10!$A$1:$J$105</definedName>
    <definedName name="CTTra">[135]CTTra!$A:$IV</definedName>
    <definedName name="CTTraD">[135]CTTra!$A:$IV</definedName>
    <definedName name="CTTramDD">[135]CTTra!$A:$IV</definedName>
    <definedName name="CTVL">[132]CTVL!$B$6:$F$64</definedName>
    <definedName name="cu">#REF!</definedName>
    <definedName name="CU_LY">#REF!</definedName>
    <definedName name="cu_ly_1">'[137]tra-vat-lieu'!$A$219:$A$319</definedName>
    <definedName name="cui">[52]gVL!$N$39</definedName>
    <definedName name="culy">#REF!</definedName>
    <definedName name="culy1">[115]DONGIA!#REF!</definedName>
    <definedName name="culy2">[115]DONGIA!#REF!</definedName>
    <definedName name="culy3">[115]DONGIA!#REF!</definedName>
    <definedName name="culy4">[115]DONGIA!#REF!</definedName>
    <definedName name="culy5">[115]DONGIA!#REF!</definedName>
    <definedName name="cun">#REF!</definedName>
    <definedName name="cuoc">[115]DONGIA!#REF!</definedName>
    <definedName name="cuoc_vc">#REF!</definedName>
    <definedName name="Cuoc_vc_1">'[137]tra-vat-lieu'!$B$219:$G$319</definedName>
    <definedName name="cuoc89">[138]Sheet1!$A$2:$H$134</definedName>
    <definedName name="CURRENCY">#REF!</definedName>
    <definedName name="Currency_tec">#REF!</definedName>
    <definedName name="cutback">'[12]R&amp;P'!$G$24</definedName>
    <definedName name="cv">[139]gvl!$N$17</definedName>
    <definedName name="CV.M10.1">'[125]Giai trinh'!#REF!</definedName>
    <definedName name="CV.M10.2">'[125]Giai trinh'!#REF!</definedName>
    <definedName name="CV.MDT">'[125]Giai trinh'!#REF!</definedName>
    <definedName name="cvkhac">'[25]Gia VL'!#REF!</definedName>
    <definedName name="cx">#REF!</definedName>
    <definedName name="cxhtnc">'[115]lam-moi'!#REF!</definedName>
    <definedName name="cxhtvl">'[115]lam-moi'!#REF!</definedName>
    <definedName name="cxnc">'[115]lam-moi'!#REF!</definedName>
    <definedName name="cxvl">'[115]lam-moi'!#REF!</definedName>
    <definedName name="cxxnc">'[115]lam-moi'!#REF!</definedName>
    <definedName name="cxxvl">'[115]lam-moi'!#REF!</definedName>
    <definedName name="d">[61]Comb!#REF!</definedName>
    <definedName name="Ð">[140]Solieutinh!$J$35</definedName>
    <definedName name="d.d">[80]Input!#REF!</definedName>
    <definedName name="d.d1">[80]Input!#REF!</definedName>
    <definedName name="d.d2">[80]Input!#REF!</definedName>
    <definedName name="D.M10.1a">'[125]Giai trinh'!#REF!</definedName>
    <definedName name="D.M10.1b">'[125]Giai trinh'!#REF!</definedName>
    <definedName name="D.M10.2a">'[125]Giai trinh'!#REF!</definedName>
    <definedName name="D.M10.2b">'[125]Giai trinh'!#REF!</definedName>
    <definedName name="D.MDTa">'[125]Giai trinh'!#REF!</definedName>
    <definedName name="D.MDTb">'[125]Giai trinh'!#REF!</definedName>
    <definedName name="d_">#REF!</definedName>
    <definedName name="d__Céng_trùc_tiÕp___a___b__c">'[114]PTN+M'!$I$12</definedName>
    <definedName name="d_1">[80]Input!#REF!</definedName>
    <definedName name="d_1I">'[141]13.BANG CT'!#REF!</definedName>
    <definedName name="d_1II">'[141]13.BANG CT'!#REF!</definedName>
    <definedName name="d_1III">'[141]13.BANG CT'!#REF!</definedName>
    <definedName name="d_1IV">'[141]13.BANG CT'!#REF!</definedName>
    <definedName name="d_2">[80]Input!#REF!</definedName>
    <definedName name="d_2I">'[141]13.BANG CT'!#REF!</definedName>
    <definedName name="d_2II">'[141]13.BANG CT'!#REF!</definedName>
    <definedName name="d_2III">'[141]13.BANG CT'!#REF!</definedName>
    <definedName name="d_2IV">'[141]13.BANG CT'!#REF!</definedName>
    <definedName name="d_3">[80]Input!#REF!</definedName>
    <definedName name="d_3I">'[141]13.BANG CT'!#REF!</definedName>
    <definedName name="d_3II">'[141]13.BANG CT'!#REF!</definedName>
    <definedName name="d_3III">'[141]13.BANG CT'!#REF!</definedName>
    <definedName name="d_3IV">'[141]13.BANG CT'!#REF!</definedName>
    <definedName name="d_4">[80]Input!#REF!</definedName>
    <definedName name="d_4I">'[141]13.BANG CT'!#REF!</definedName>
    <definedName name="d_4II">'[141]13.BANG CT'!#REF!</definedName>
    <definedName name="d_4III">'[141]13.BANG CT'!#REF!</definedName>
    <definedName name="d_4IV">'[141]13.BANG CT'!#REF!</definedName>
    <definedName name="D_7101A_B">#REF!</definedName>
    <definedName name="d_9bI">'[141]13.BANG CT'!#REF!</definedName>
    <definedName name="d_9bII">'[141]13.BANG CT'!#REF!</definedName>
    <definedName name="d_9bIII">'[141]13.BANG CT'!#REF!</definedName>
    <definedName name="d_9bIV">'[141]13.BANG CT'!#REF!</definedName>
    <definedName name="d_9I">'[141]13.BANG CT'!#REF!</definedName>
    <definedName name="d_9II">'[141]13.BANG CT'!#REF!</definedName>
    <definedName name="d_9III">'[141]13.BANG CT'!#REF!</definedName>
    <definedName name="d_9IV">'[141]13.BANG CT'!#REF!</definedName>
    <definedName name="D_Gia">'[142]Don gia'!$A$3:$F$240</definedName>
    <definedName name="D_L">#REF!</definedName>
    <definedName name="D_y__ay">'[32]he so'!$B$18</definedName>
    <definedName name="d1_">#REF!</definedName>
    <definedName name="d1x2">[36]vlieu!$E$9</definedName>
    <definedName name="D1x49">[6]chitimc!#REF!</definedName>
    <definedName name="D1x49x49">[6]chitimc!#REF!</definedName>
    <definedName name="d1x6">[22]sheet12!#REF!</definedName>
    <definedName name="D1Z">#REF!</definedName>
    <definedName name="d2_">#REF!</definedName>
    <definedName name="d24nc">'[115]lam-moi'!#REF!</definedName>
    <definedName name="d24vl">'[115]lam-moi'!#REF!</definedName>
    <definedName name="d2x4">[36]vlieu!$E$11</definedName>
    <definedName name="d3_">#REF!</definedName>
    <definedName name="D4.0">'[143]A6,MAY'!$C$10</definedName>
    <definedName name="d4_">#REF!</definedName>
    <definedName name="d4x6">[36]vlieu!$E$11</definedName>
    <definedName name="D4Z">#REF!</definedName>
    <definedName name="d5_">#REF!</definedName>
    <definedName name="da">#N/A</definedName>
    <definedName name="da0.5">'[25]Gia VL'!#REF!</definedName>
    <definedName name="da05.1">#REF!</definedName>
    <definedName name="da05_1">#REF!</definedName>
    <definedName name="da1.2">#REF!</definedName>
    <definedName name="da1_2">#REF!</definedName>
    <definedName name="da1x1">'[12]R&amp;P'!$G$39</definedName>
    <definedName name="da1x2">#REF!</definedName>
    <definedName name="da1x22">#REF!</definedName>
    <definedName name="da1x23">#REF!</definedName>
    <definedName name="da1x24">#REF!</definedName>
    <definedName name="da2.4">#REF!</definedName>
    <definedName name="da2_4">#REF!</definedName>
    <definedName name="da2x4">#REF!</definedName>
    <definedName name="da4.6">#REF!</definedName>
    <definedName name="da4_6">#REF!</definedName>
    <definedName name="da4x6">[144]GiaVL!$F$6</definedName>
    <definedName name="da4x7">#REF!</definedName>
    <definedName name="da6_8">#REF!</definedName>
    <definedName name="dadad">[145]XL4Poppy!$A$15</definedName>
    <definedName name="dadas">'[85]B-B'!#REF!</definedName>
    <definedName name="dah">#N/A</definedName>
    <definedName name="dahb">#REF!</definedName>
    <definedName name="dahg">#REF!</definedName>
    <definedName name="dahnlt">#REF!</definedName>
    <definedName name="dahoc">#REF!</definedName>
    <definedName name="dam">78000</definedName>
    <definedName name="damban1kw">'[12]R&amp;P'!$G$281</definedName>
    <definedName name="damcoc60">'[12]R&amp;P'!$G$164</definedName>
    <definedName name="damcoc80">'[12]R&amp;P'!$G$165</definedName>
    <definedName name="damdui1.5">'[12]R&amp;P'!$G$286</definedName>
    <definedName name="dao">#REF!</definedName>
    <definedName name="DAO_DAT">#REF!</definedName>
    <definedName name="dao0.65">'[12]R&amp;P'!$G$124</definedName>
    <definedName name="dao1.0">'[12]R&amp;P'!$G$125</definedName>
    <definedName name="DAODAT">[84]DAODAT!$A$2:$Q$88</definedName>
    <definedName name="daotd">'[14]CT Thang Mo'!$B$323:$H$323</definedName>
    <definedName name="dap">#REF!</definedName>
    <definedName name="dapdbm1">#REF!</definedName>
    <definedName name="dapdbm2">#REF!</definedName>
    <definedName name="daptd">'[14]CT Thang Mo'!$B$324:$H$324</definedName>
    <definedName name="DAT">#REF!</definedName>
    <definedName name="data">#REF!</definedName>
    <definedName name="Data_dept">#N/A</definedName>
    <definedName name="data1" hidden="1">#REF!</definedName>
    <definedName name="Data11">#REF!</definedName>
    <definedName name="data2" hidden="1">#REF!</definedName>
    <definedName name="data3" hidden="1">#REF!</definedName>
    <definedName name="Data41">#REF!</definedName>
    <definedName name="_xlnm.Database">#REF!</definedName>
    <definedName name="DataFilter">[146]!DataFilter</definedName>
    <definedName name="DataSort">[146]!DataSort</definedName>
    <definedName name="DATDAO">#REF!</definedName>
    <definedName name="datden">#REF!</definedName>
    <definedName name="dathai">#REF!</definedName>
    <definedName name="datrang">'[25]Gia VL'!#REF!</definedName>
    <definedName name="Daucapcongotnong">#REF!</definedName>
    <definedName name="Daucaplapdattrongvangoainha">#REF!</definedName>
    <definedName name="dauchi">'[32]he so'!$B$16</definedName>
    <definedName name="DaucotdongcuaUc">#REF!</definedName>
    <definedName name="Daucotdongnhom">#REF!</definedName>
    <definedName name="daunoi">#REF!</definedName>
    <definedName name="Daunoinhomdong">#REF!</definedName>
    <definedName name="day">#REF!</definedName>
    <definedName name="dayAE35">#REF!</definedName>
    <definedName name="dayAE50">#REF!</definedName>
    <definedName name="dayAE70">#REF!</definedName>
    <definedName name="dayAE95">#REF!</definedName>
    <definedName name="daybuoc">'[93]Gia vat tu'!$D$29</definedName>
    <definedName name="dayccham">#REF!</definedName>
    <definedName name="DayCEV">#REF!</definedName>
    <definedName name="daydien">#REF!</definedName>
    <definedName name="dayno">#REF!</definedName>
    <definedName name="daythep">'[25]Gia VL'!#REF!</definedName>
    <definedName name="dB">[26]Input!#REF!</definedName>
    <definedName name="dban">#REF!</definedName>
    <definedName name="DBASE">#REF!</definedName>
    <definedName name="dbln">#REF!</definedName>
    <definedName name="dbs">#REF!</definedName>
    <definedName name="DBT">#REF!</definedName>
    <definedName name="dc">[61]Comb!#REF!</definedName>
    <definedName name="Dcap">[61]Comb!#REF!</definedName>
    <definedName name="dcc">[51]gVL!$Q$50</definedName>
    <definedName name="DCda">#N/A</definedName>
    <definedName name="DCdi">#N/A</definedName>
    <definedName name="Dch">[61]Comb!#REF!</definedName>
    <definedName name="dche">#REF!</definedName>
    <definedName name="dcl">[51]gVL!$Q$40</definedName>
    <definedName name="DCm">#N/A</definedName>
    <definedName name="DÇm_33">#REF!</definedName>
    <definedName name="Dcol">[61]Comb!#REF!</definedName>
    <definedName name="dcp">[40]Giavl!#REF!</definedName>
    <definedName name="dctc35">#REF!</definedName>
    <definedName name="DD">#REF!</definedName>
    <definedName name="dd0.5x1">[51]gVL!$Q$10</definedName>
    <definedName name="dd1pnc">[116]CHITIET!$G$404</definedName>
    <definedName name="dd1pvl">[116]CHITIET!$G$383</definedName>
    <definedName name="dd1x2">[139]gvl!$N$9</definedName>
    <definedName name="dd2x4">[51]gVL!$Q$12</definedName>
    <definedName name="dd3pctnc">'[115]lam-moi'!#REF!</definedName>
    <definedName name="dd3pctvl">'[115]lam-moi'!#REF!</definedName>
    <definedName name="dd3plmvl">'[115]lam-moi'!#REF!</definedName>
    <definedName name="dd3pnc">'[115]lam-moi'!#REF!</definedName>
    <definedName name="dd3pvl">'[115]lam-moi'!#REF!</definedName>
    <definedName name="dd4x6">[52]gVL!$N$10</definedName>
    <definedName name="ddabm">#REF!</definedName>
    <definedName name="dday">[52]gVL!$N$48</definedName>
    <definedName name="ddbm500">#REF!</definedName>
    <definedName name="dden">#REF!</definedName>
    <definedName name="ddhtnc">'[115]lam-moi'!#REF!</definedName>
    <definedName name="ddhtvl">'[115]lam-moi'!#REF!</definedName>
    <definedName name="ddia">[52]gVL!$N$41</definedName>
    <definedName name="ddien">[51]gVL!$Q$51</definedName>
    <definedName name="DDK">'[147]CT-35'!$A$2:$N$1399</definedName>
    <definedName name="DDM">#REF!</definedName>
    <definedName name="ddt2nc">[90]gtrinh!#REF!</definedName>
    <definedName name="ddt2vl">[90]gtrinh!#REF!</definedName>
    <definedName name="ddtd3pnc">'[115]thao-go'!#REF!</definedName>
    <definedName name="ddtt1pnc">[90]gtrinh!#REF!</definedName>
    <definedName name="ddtt1pvl">[90]gtrinh!#REF!</definedName>
    <definedName name="ddtt3pnc">[90]gtrinh!#REF!</definedName>
    <definedName name="ddtt3pvl">[90]gtrinh!#REF!</definedName>
    <definedName name="de">#REF!</definedName>
    <definedName name="DEMI1">#N/A</definedName>
    <definedName name="DEMI2">#N/A</definedName>
    <definedName name="den_bu">#REF!</definedName>
    <definedName name="denbu">#REF!</definedName>
    <definedName name="Dept">#N/A</definedName>
    <definedName name="det">[46]ctTBA!#REF!</definedName>
    <definedName name="Det32x3">#REF!</definedName>
    <definedName name="Det35x3">#REF!</definedName>
    <definedName name="Det40x4">#REF!</definedName>
    <definedName name="Det50x5">#REF!</definedName>
    <definedName name="Det63x6">#REF!</definedName>
    <definedName name="Det75x6">#REF!</definedName>
    <definedName name="df">#REF!</definedName>
    <definedName name="dfjfd">[78]vlxmnc!#REF!</definedName>
    <definedName name="DFv">[7]Ttoan!#REF!</definedName>
    <definedName name="DG">'[142]Don gia'!$B$3:$G$195</definedName>
    <definedName name="dg_cau">#REF!</definedName>
    <definedName name="dg_duong">[148]dgth!#REF!</definedName>
    <definedName name="DG1M3BETONG">#REF!</definedName>
    <definedName name="dgbdII">#REF!</definedName>
    <definedName name="DGbienchunhat">'[149]DG nen, CTTN'!#REF!</definedName>
    <definedName name="DGbientamgiac">'[149]DG nen, CTTN'!#REF!</definedName>
    <definedName name="DGBTchancot150">'[149]DG nen, CTTN'!#REF!</definedName>
    <definedName name="DGCANTHO">'[150]DG CANTHO'!$A$3:$F$212</definedName>
    <definedName name="DGcoctieu">'[149]DG nen, CTTN'!#REF!</definedName>
    <definedName name="DGcotkm">'[149]DG nen, CTTN'!#REF!</definedName>
    <definedName name="dgct">[151]dghn!$A$4:$F$1528</definedName>
    <definedName name="DGCTI592">#REF!</definedName>
    <definedName name="DGdanhcapdatC2">'[149]DG nen, CTTN'!#REF!</definedName>
    <definedName name="DGdanhcapdatC3">'[149]DG nen, CTTN'!#REF!</definedName>
    <definedName name="DGdaobunM">'[149]DG nen, CTTN'!#REF!</definedName>
    <definedName name="DGdaobunTC">'[149]DG nen, CTTN'!#REF!</definedName>
    <definedName name="DGdaodatC2M">'[149]DG nen, CTTN'!#REF!</definedName>
    <definedName name="DGdaodatc2TC">'[149]DG nen, CTTN'!#REF!</definedName>
    <definedName name="DGdaodatC3M">'[149]DG nen, CTTN'!#REF!</definedName>
    <definedName name="DGdaodatc3tc">'[149]DG nen, CTTN'!#REF!</definedName>
    <definedName name="DGdaodatC4M">'[149]DG nen, CTTN'!#REF!</definedName>
    <definedName name="DGdaodatC4TC">'[149]DG nen, CTTN'!#REF!</definedName>
    <definedName name="DGdaokhuonC2">'[149]DG nen, CTTN'!#REF!</definedName>
    <definedName name="DGdaokhuonC3">'[149]DG nen, CTTN'!#REF!</definedName>
    <definedName name="DGdaokhuonC4">'[149]DG nen, CTTN'!#REF!</definedName>
    <definedName name="DGdaomongC3">'[149]DG nen, CTTN'!#REF!</definedName>
    <definedName name="DGdaomorongdatC2may">'[149]DG nen, CTTN'!#REF!</definedName>
    <definedName name="DGdaomorongdatC2TC">'[149]DG nen, CTTN'!#REF!</definedName>
    <definedName name="DGdaomorongdatC3may">'[149]DG nen, CTTN'!#REF!</definedName>
    <definedName name="DGdaomorongdatC3TC">'[149]DG nen, CTTN'!#REF!</definedName>
    <definedName name="DGdaomorongdatC4may">'[149]DG nen, CTTN'!#REF!</definedName>
    <definedName name="DGdaomorongdatC4TC">'[149]DG nen, CTTN'!#REF!</definedName>
    <definedName name="DGdaonendaC2">'[149]DG nen, CTTN'!#REF!</definedName>
    <definedName name="DGdaonendaC3">'[149]DG nen, CTTN'!#REF!</definedName>
    <definedName name="DGdaonendaC4">'[149]DG nen, CTTN'!#REF!</definedName>
    <definedName name="DGdaoranhdaC2">'[149]DG nen, CTTN'!#REF!</definedName>
    <definedName name="DGdaoranhdaC3">'[149]DG nen, CTTN'!#REF!</definedName>
    <definedName name="DGdaoranhdaC4">'[149]DG nen, CTTN'!#REF!</definedName>
    <definedName name="DGdaoranhdatC2">'[149]DG nen, CTTN'!#REF!</definedName>
    <definedName name="DGdaoranhdatC3">'[149]DG nen, CTTN'!#REF!</definedName>
    <definedName name="DGdaoranhdatC4">'[149]DG nen, CTTN'!#REF!</definedName>
    <definedName name="DGdapdatM">'[149]DG nen, CTTN'!#REF!</definedName>
    <definedName name="DGdapdatTC">'[149]DG nen, CTTN'!#REF!</definedName>
    <definedName name="DGdapmong">'[149]DG nen, CTTN'!#REF!</definedName>
    <definedName name="DGdapnenduongmorong">'[149]DG nen, CTTN'!#REF!</definedName>
    <definedName name="DGholanmem">'[149]DG nen, CTTN'!#REF!</definedName>
    <definedName name="dghp">#REF!</definedName>
    <definedName name="DGIA">[155]DGIAgoi1!$B$3:$H$202</definedName>
    <definedName name="DGM">[152]DONGIA!$A$453:$F$459</definedName>
    <definedName name="dgnc">#REF!</definedName>
    <definedName name="dgnen">[153]dg!$A$6:$G$596</definedName>
    <definedName name="DGphatcay">'[149]DG nen, CTTN'!#REF!</definedName>
    <definedName name="dgqndn">#REF!</definedName>
    <definedName name="DGTH">[115]DONGIA!#REF!</definedName>
    <definedName name="DGTH1">[116]DONGIA!$A$414:$G$452</definedName>
    <definedName name="dgth2">[116]DONGIA!$A$414:$G$439</definedName>
    <definedName name="dgthss3">#REF!</definedName>
    <definedName name="DGTR">[152]DONGIA!$A$472:$I$521</definedName>
    <definedName name="dgvl">#REF!</definedName>
    <definedName name="DGVL1">[116]DONGIA!$A$5:$F$235</definedName>
    <definedName name="DGVT">'[113]DON GIA'!$C$5:$G$137</definedName>
    <definedName name="dgXDCB_dd">[154]DGXDCB_DD!$A$1:$H$8939</definedName>
    <definedName name="dh">[61]Comb!#REF!</definedName>
    <definedName name="dhb">#REF!</definedName>
    <definedName name="dhoa">[36]vlieu!$E$80</definedName>
    <definedName name="dhoc">#REF!</definedName>
    <definedName name="dhom">#REF!</definedName>
    <definedName name="diadanh">#REF!</definedName>
    <definedName name="DICH11">'[38]EIRR&gt;1&lt;1'!#REF!</definedName>
    <definedName name="dich22">'[38]EIRR&gt; 2'!#REF!</definedName>
    <definedName name="Dien">#REF!</definedName>
    <definedName name="Diezel">#REF!</definedName>
    <definedName name="dim">#REF!</definedName>
    <definedName name="dinh">#REF!</definedName>
    <definedName name="dinh2">#REF!</definedName>
    <definedName name="dinh5">#REF!</definedName>
    <definedName name="dinhdia">[144]GiaVL!$F$58</definedName>
    <definedName name="DINHKHOAN">[107]MCT!$F$2:$F$11</definedName>
    <definedName name="dinhkhongphanquang">'[12]R&amp;P'!$G$110</definedName>
    <definedName name="Dinhmuc">#REF!</definedName>
    <definedName name="dinhphanquang">'[12]R&amp;P'!$G$109</definedName>
    <definedName name="Discount" hidden="1">#REF!</definedName>
    <definedName name="display_area_2" hidden="1">#REF!</definedName>
    <definedName name="DL">'[156]D÷ liÖu'!$A$6:$D$52</definedName>
    <definedName name="DL15HT">'[18]TONGKE-HT'!#REF!</definedName>
    <definedName name="DL16HT">'[18]TONGKE-HT'!#REF!</definedName>
    <definedName name="DL19HT">'[18]TONGKE-HT'!#REF!</definedName>
    <definedName name="DL20HT">'[18]TONGKE-HT'!#REF!</definedName>
    <definedName name="DLC">#REF!</definedName>
    <definedName name="DLCT">[107]DLCT!$A$3:$X$10</definedName>
    <definedName name="DLCTG">[107]DLCTG!$A$3:$X$10</definedName>
    <definedName name="dlidg">[89]Gia!#REF!</definedName>
    <definedName name="DLSE">[26]Input!$H$69</definedName>
    <definedName name="DLST">[26]Input!$H$70</definedName>
    <definedName name="dm">[80]Input!#REF!</definedName>
    <definedName name="DM_MaTruong">[157]DanhMuc!#REF!</definedName>
    <definedName name="dm1.">[80]Input!#REF!</definedName>
    <definedName name="dm2.">[80]Input!#REF!</definedName>
    <definedName name="dm56bxd">#REF!</definedName>
    <definedName name="dmat">#REF!</definedName>
    <definedName name="DMGT">#REF!</definedName>
    <definedName name="dmh">#REF!</definedName>
    <definedName name="DMlapdatxa">#REF!</definedName>
    <definedName name="dmo">[34]vlieu!$E$71</definedName>
    <definedName name="dmoi">#REF!</definedName>
    <definedName name="DMTK">#REF!</definedName>
    <definedName name="DMTL">#REF!</definedName>
    <definedName name="dmz">[51]gVL!$Q$45</definedName>
    <definedName name="DN">#REF!</definedName>
    <definedName name="dno">[51]gVL!$Q$49</definedName>
    <definedName name="DÑt45x4">#REF!</definedName>
    <definedName name="dobt">#REF!</definedName>
    <definedName name="DOC">#REF!</definedName>
    <definedName name="Document_array">{"ÿÿÿÿÿ"}</definedName>
    <definedName name="Documents_array">#REF!</definedName>
    <definedName name="dola">#REF!</definedName>
    <definedName name="dong10">'[158]LD. no1'!#REF!</definedName>
    <definedName name="Dong1000">'[159]Summary of My Chanh Bridge'!$F$41</definedName>
    <definedName name="Dong1100">'[159]My Chanh Bridge'!$K$147</definedName>
    <definedName name="Dong1200">'[159]My Chanh Bridge'!$K$183</definedName>
    <definedName name="Dong1300">'[159]My Chanh Bridge'!$K$219</definedName>
    <definedName name="Dong1400">'[159]My Chanh Bridge'!$K$255</definedName>
    <definedName name="Dong1500">'[159]My Chanh Bridge'!$K$471</definedName>
    <definedName name="Dong1600">'[159]My Chanh Bridge'!$K$506</definedName>
    <definedName name="Dong1700">'[159]My Chanh Bridge'!$K$542</definedName>
    <definedName name="Dong1800">'[159]My Chanh Bridge'!$K$578</definedName>
    <definedName name="Dong2000">'[159]Summary of Phu Bai Bridge'!$F$41</definedName>
    <definedName name="Dong2100">'[159]Phu Bai Bridge'!$J$41</definedName>
    <definedName name="Dong2200">'[159]Phu Bai Bridge'!$J$78</definedName>
    <definedName name="Dong2300">'[159]Phu Bai Bridge'!$J$109</definedName>
    <definedName name="Dong2400">'[159]Phu Bai Bridge'!$J$148</definedName>
    <definedName name="Dong2500">'[159]Phu Bai Bridge'!$J$259</definedName>
    <definedName name="Dong2600">'[159]Phu Bai Bridge'!$J$296</definedName>
    <definedName name="Dong2700">'[159]Phu Bai Bridge'!$J$333</definedName>
    <definedName name="Dong2800">'[159]Phu Bai Bridge'!$J$370</definedName>
    <definedName name="Dong3000">'[159]Summary of Nong Bridge'!$F$43</definedName>
    <definedName name="Dong3100">'[159]Nong Bridge'!$J$118</definedName>
    <definedName name="Dong3200">'[159]Nong Bridge'!$J$155</definedName>
    <definedName name="Dong3300">'[159]Nong Bridge'!$J$187</definedName>
    <definedName name="Dong3400">'[159]Nong Bridge'!$J$223</definedName>
    <definedName name="Dong3500">'[159]Nong Bridge'!$J$367</definedName>
    <definedName name="Dong3600">'[159]Nong Bridge'!$J$403</definedName>
    <definedName name="Dong3700">'[159]Nong Bridge'!$J$440</definedName>
    <definedName name="Dong3800">'[159]Nong Bridge'!$J$476</definedName>
    <definedName name="Dong3900">'[159]Nong Bridge'!$J$512</definedName>
    <definedName name="Dong4000">'[159]Summary of Phong Le Bridge'!$F$42</definedName>
    <definedName name="Dong4100">'[159]Phong Le Bridge'!$J$159</definedName>
    <definedName name="Dong4200">'[159]Phong Le Bridge'!$J$198</definedName>
    <definedName name="Dong4300">'[159]Phong Le Bridge'!$J$241</definedName>
    <definedName name="Dong4400">'[159]Phong Le Bridge'!$J$280</definedName>
    <definedName name="Dong4500">'[159]Phong Le Bridge'!$J$550</definedName>
    <definedName name="Dong4600">'[159]Phong Le Bridge'!$J$589</definedName>
    <definedName name="Dong4700">'[159]Phong Le Bridge'!$J$627</definedName>
    <definedName name="Dong4800">'[159]Phong Le Bridge'!$J$666</definedName>
    <definedName name="Dong5000">'[159]Summary of Ky Lam Bridge'!$F$43</definedName>
    <definedName name="Dong5100">'[159]Ky Lam Bridge'!$J$154</definedName>
    <definedName name="Dong5200">'[159]Ky Lam Bridge'!$J$193</definedName>
    <definedName name="Dong5300">'[159]Ky Lam Bridge'!$J$319</definedName>
    <definedName name="Dong5400">'[159]Ky Lam Bridge'!$J$358</definedName>
    <definedName name="Dong5500">'[159]Ky Lam Bridge'!$J$863</definedName>
    <definedName name="Dong5600">'[159]Ky Lam Bridge'!$J$988</definedName>
    <definedName name="Dong5700">'[159]Ky Lam Bridge'!$J$1026</definedName>
    <definedName name="Dong5800">'[159]Ky Lam Bridge'!$J$1064</definedName>
    <definedName name="Dong6000">'[159]Provisional Sums Item'!$L$40</definedName>
    <definedName name="Dong7000">'[159]Gas Pressure Welding'!$F$42</definedName>
    <definedName name="Dong8000">'[159]General Item&amp;General Requiremen'!$F$43</definedName>
    <definedName name="Dong8100">'[159]General Items'!$L$40</definedName>
    <definedName name="Dong8200_1">'[159]Regenral Requirements'!$J$45</definedName>
    <definedName name="Dong8200_2">'[159]Regenral Requirements'!$J$88</definedName>
    <definedName name="dongdongia">[160]!dongdongia</definedName>
    <definedName name="dongia">[161]DG!$A$4:$I$567</definedName>
    <definedName name="dongia1">[161]DG!$A$4:$H$606</definedName>
    <definedName name="DONGIATRAM">'[162]DON GIA TRAM (3)'!$C$4:$L$611</definedName>
    <definedName name="dongiavanchuyen">#REF!</definedName>
    <definedName name="DoorWindow">'[120]DGchitiet '!#REF!</definedName>
    <definedName name="Dp">'[75]Bearing Capacity'!$N$16</definedName>
    <definedName name="dps">[7]Ttoan!#REF!</definedName>
    <definedName name="drda">#REF!</definedName>
    <definedName name="drdat">#REF!</definedName>
    <definedName name="ds">'[79]Tai trong'!$L$148</definedName>
    <definedName name="ds1pnc">#REF!</definedName>
    <definedName name="ds1pvl">#REF!</definedName>
    <definedName name="ds3pnc">#REF!</definedName>
    <definedName name="ds3pvl">#REF!</definedName>
    <definedName name="dsct3pnc">#REF!</definedName>
    <definedName name="dsct3pvl">#REF!</definedName>
    <definedName name="dsjk" hidden="1">{"'Sheet1'!$L$16"}</definedName>
    <definedName name="Dsoil">[61]Comb!#REF!</definedName>
    <definedName name="DSUMDATA">#REF!</definedName>
    <definedName name="Dsup">[61]Comb!#REF!</definedName>
    <definedName name="DT">[21]BK04!#REF!</definedName>
    <definedName name="Dt_">#REF!</definedName>
    <definedName name="DTbuvenh">'[149]DG nen, CTTN'!#REF!</definedName>
    <definedName name="dtg">'[82]ComA-A'!$L$48:$L$53</definedName>
    <definedName name="DThmDU" hidden="1">{"'Sheet1'!$L$16"}</definedName>
    <definedName name="DTKL">'[150]Dutoan KL'!$A$5:$F$580</definedName>
    <definedName name="DTraimatnhuah16">'[149]DG nen, CTTN'!#REF!</definedName>
    <definedName name="DTraimongh15">'[149]DG nen, CTTN'!#REF!</definedName>
    <definedName name="DTraimongh16">'[149]DG nen, CTTN'!#REF!</definedName>
    <definedName name="DTT">#REF!</definedName>
    <definedName name="dttdb">#REF!</definedName>
    <definedName name="dttdg">#REF!</definedName>
    <definedName name="DUDAUCO">#REF!</definedName>
    <definedName name="DUDAUNO">#REF!</definedName>
    <definedName name="dui">#REF!</definedName>
    <definedName name="duong">[112]NC!$B$5:$D$56</definedName>
    <definedName name="duong04">'[133]THDZ0,4'!#REF!</definedName>
    <definedName name="duong1">[115]DONGIA!#REF!</definedName>
    <definedName name="duong2">[115]DONGIA!#REF!</definedName>
    <definedName name="duong3">[115]DONGIA!#REF!</definedName>
    <definedName name="duong35">'[133]TH DZ35'!#REF!</definedName>
    <definedName name="duong4">[115]DONGIA!#REF!</definedName>
    <definedName name="duong5">[115]DONGIA!#REF!</definedName>
    <definedName name="DUT">#REF!</definedName>
    <definedName name="dutoan">[163]XL4Poppy!$A$15</definedName>
    <definedName name="DutoanDongmo">#REF!</definedName>
    <definedName name="dw">[61]Comb!#REF!</definedName>
    <definedName name="DWc">#N/A</definedName>
    <definedName name="DWp">#N/A</definedName>
    <definedName name="DWPRICE" hidden="1">[164]Quantity!#REF!</definedName>
    <definedName name="dxd">#REF!</definedName>
    <definedName name="dz">'[165]COAT&amp;WRAP-QIOT-#3'!#REF!</definedName>
    <definedName name="DZ_04">#REF!</definedName>
    <definedName name="DZ_35">#REF!</definedName>
    <definedName name="DZ0.4">'[147]CT-0.4KV'!$A$6:$H$1316</definedName>
    <definedName name="dztramtt">[166]chitimc!#REF!</definedName>
    <definedName name="e">[167]Truot_nen!#REF!</definedName>
    <definedName name="ë">[72]chitiet!#REF!</definedName>
    <definedName name="e__Chi_phÝ_chung___NC">'[114]PTN+M'!$I$13</definedName>
    <definedName name="E1.000">[168]Sheet2!#REF!</definedName>
    <definedName name="E1.010">[168]Sheet2!#REF!</definedName>
    <definedName name="E1.020">[168]Sheet2!#REF!</definedName>
    <definedName name="E1.200">[168]Sheet2!#REF!</definedName>
    <definedName name="E1.210">[168]Sheet2!#REF!</definedName>
    <definedName name="E1.220">[168]Sheet2!#REF!</definedName>
    <definedName name="E1.300">[168]Sheet2!#REF!</definedName>
    <definedName name="E1.310">[168]Sheet2!#REF!</definedName>
    <definedName name="E1.320">[168]Sheet2!#REF!</definedName>
    <definedName name="E1.400">[168]Sheet2!#REF!</definedName>
    <definedName name="E1.410">[168]Sheet2!#REF!</definedName>
    <definedName name="E1.420">[168]Sheet2!#REF!</definedName>
    <definedName name="E1.500">[168]Sheet2!#REF!</definedName>
    <definedName name="E1.510">[168]Sheet2!#REF!</definedName>
    <definedName name="E1.520">[168]Sheet2!#REF!</definedName>
    <definedName name="E1.600">[168]Sheet2!#REF!</definedName>
    <definedName name="E1.611">[168]Sheet2!#REF!</definedName>
    <definedName name="E1.631">[168]Sheet2!#REF!</definedName>
    <definedName name="e1_4pv">[7]Sheet2!#REF!</definedName>
    <definedName name="E2.000">[168]Sheet2!#REF!</definedName>
    <definedName name="E2.000A">[168]Sheet2!#REF!</definedName>
    <definedName name="E2.010">[168]Sheet2!#REF!</definedName>
    <definedName name="E2.010A">[168]Sheet2!#REF!</definedName>
    <definedName name="E2.020">[168]Sheet2!#REF!</definedName>
    <definedName name="E2.020A">[168]Sheet2!#REF!</definedName>
    <definedName name="E2.100">[168]Sheet2!#REF!</definedName>
    <definedName name="E2.100A">[168]Sheet2!#REF!</definedName>
    <definedName name="E2.110">[168]Sheet2!#REF!</definedName>
    <definedName name="E2.110A">[168]Sheet2!#REF!</definedName>
    <definedName name="E2.120">[168]Sheet2!#REF!</definedName>
    <definedName name="E2.120A">[168]Sheet2!#REF!</definedName>
    <definedName name="E3.000">[168]Sheet2!#REF!</definedName>
    <definedName name="E3.010">[168]Sheet2!#REF!</definedName>
    <definedName name="E3.020">[168]Sheet2!#REF!</definedName>
    <definedName name="E3.031">[168]Sheet2!#REF!</definedName>
    <definedName name="E3.032">[168]Sheet2!#REF!</definedName>
    <definedName name="E3.033">[168]Sheet2!#REF!</definedName>
    <definedName name="e3pv">[7]Sheet2!#REF!</definedName>
    <definedName name="E4.001">[168]Sheet2!#REF!</definedName>
    <definedName name="E4.011">[168]Sheet2!#REF!</definedName>
    <definedName name="E4.021">[168]Sheet2!#REF!</definedName>
    <definedName name="E4.101">[168]Sheet2!#REF!</definedName>
    <definedName name="E4.111">[168]Sheet2!#REF!</definedName>
    <definedName name="E4.121">[168]Sheet2!#REF!</definedName>
    <definedName name="E5.010">[168]Sheet2!#REF!</definedName>
    <definedName name="E5.020">[168]Sheet2!#REF!</definedName>
    <definedName name="E5.030">[168]Sheet2!#REF!</definedName>
    <definedName name="E6.001">[168]Sheet2!#REF!</definedName>
    <definedName name="E6.002">[168]Sheet2!#REF!</definedName>
    <definedName name="E6.011">[168]Sheet2!#REF!</definedName>
    <definedName name="E6.012">[168]Sheet2!#REF!</definedName>
    <definedName name="ë74">[72]chitiet!#REF!</definedName>
    <definedName name="Ea">#REF!</definedName>
    <definedName name="Earthwork">'[120]DGchitiet '!#REF!</definedName>
    <definedName name="Eat">#REF!</definedName>
    <definedName name="Eax">#REF!</definedName>
    <definedName name="Eaxa">#REF!</definedName>
    <definedName name="Eaxd">#REF!</definedName>
    <definedName name="Eay">#REF!</definedName>
    <definedName name="Eb">#REF!</definedName>
    <definedName name="Ebdam">#REF!</definedName>
    <definedName name="EBT">#REF!</definedName>
    <definedName name="ec">'[75]Bearing Capacity'!#REF!</definedName>
    <definedName name="Ec_1">#REF!</definedName>
    <definedName name="Ecdc">#REF!</definedName>
    <definedName name="Ecot1">#REF!</definedName>
    <definedName name="ect1_2">[7]Sheet2!#REF!</definedName>
    <definedName name="ect1_4">[7]Sheet2!#REF!</definedName>
    <definedName name="ectg">[7]Sheet2!#REF!</definedName>
    <definedName name="ed">#REF!</definedName>
    <definedName name="EDR">#REF!</definedName>
    <definedName name="eeeeeeee">[169]Sheet1!$D$44</definedName>
    <definedName name="Eff_min">#REF!</definedName>
    <definedName name="EIRR11">'[38]EIRR&gt;1&lt;1'!#REF!</definedName>
    <definedName name="EIRR22">'[38]EIRR&lt;2'!#REF!</definedName>
    <definedName name="EL2_">'[64]Xuly Data'!#REF!</definedName>
    <definedName name="EL3_">'[64]Xuly Data'!#REF!</definedName>
    <definedName name="EL4_">'[64]Xuly Data'!#REF!</definedName>
    <definedName name="EL5_">'[64]Xuly Data'!#REF!</definedName>
    <definedName name="EL6_">[67]Solieu!$I$84</definedName>
    <definedName name="ELb">[61]Comb!#REF!</definedName>
    <definedName name="ELc">[61]Comb!#REF!</definedName>
    <definedName name="elev1">'[82]A-A'!$B$13</definedName>
    <definedName name="elev2">'[82]A-A'!$D$13</definedName>
    <definedName name="elev3">'[82]A-A'!$E$13</definedName>
    <definedName name="elp">'[170]Pile-Br-Capacity'!#REF!</definedName>
    <definedName name="ELsf">[61]Comb!#REF!</definedName>
    <definedName name="ELso">[61]Comb!#REF!</definedName>
    <definedName name="Email">#REF!</definedName>
    <definedName name="emb">#REF!</definedName>
    <definedName name="en">[171]Sheet3!#REF!</definedName>
    <definedName name="end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QI">#REF!</definedName>
    <definedName name="er">#REF!</definedName>
    <definedName name="et">#REF!</definedName>
    <definedName name="ETCDC">#REF!</definedName>
    <definedName name="EVNB">#REF!</definedName>
    <definedName name="EX">#REF!</definedName>
    <definedName name="EXC">#REF!</definedName>
    <definedName name="EXCH">#REF!</definedName>
    <definedName name="Ext">#REF!</definedName>
    <definedName name="_xlnm.Extract">#REF!</definedName>
    <definedName name="ey">#REF!</definedName>
    <definedName name="Eyt">#REF!</definedName>
    <definedName name="f">#REF!</definedName>
    <definedName name="f__Céng___d___e">'[114]PTN+M'!$I$14</definedName>
    <definedName name="f_2">'[141]13.BANG CT'!#REF!</definedName>
    <definedName name="f_21">'[141]13.BANG CT'!#REF!</definedName>
    <definedName name="f_22">'[141]13.BANG CT'!#REF!</definedName>
    <definedName name="f_23">'[141]13.BANG CT'!#REF!</definedName>
    <definedName name="f_24">'[141]13.BANG CT'!#REF!</definedName>
    <definedName name="f_3">'[141]13.BANG CT'!#REF!</definedName>
    <definedName name="f_31">'[141]13.BANG CT'!#REF!</definedName>
    <definedName name="f_32">'[141]13.BANG CT'!#REF!</definedName>
    <definedName name="F_33">'[141]13.BANG CT'!#REF!</definedName>
    <definedName name="f_34">'[141]13.BANG CT'!#REF!</definedName>
    <definedName name="f_4">'[141]13.BANG CT'!#REF!</definedName>
    <definedName name="f_41">'[141]13.BANG CT'!#REF!</definedName>
    <definedName name="f_42">'[141]13.BANG CT'!#REF!</definedName>
    <definedName name="f_43">'[141]13.BANG CT'!#REF!</definedName>
    <definedName name="f_44">'[141]13.BANG CT'!#REF!</definedName>
    <definedName name="f_9a1">'[141]13.BANG CT'!#REF!</definedName>
    <definedName name="f_9a2">'[141]13.BANG CT'!#REF!</definedName>
    <definedName name="f_9a3">'[141]13.BANG CT'!#REF!</definedName>
    <definedName name="f_9a4">'[141]13.BANG CT'!#REF!</definedName>
    <definedName name="f_9b1">'[141]13.BANG CT'!#REF!</definedName>
    <definedName name="f_9b2">'[141]13.BANG CT'!#REF!</definedName>
    <definedName name="f_9b3">'[141]13.BANG CT'!#REF!</definedName>
    <definedName name="f_9b4">'[141]13.BANG CT'!#REF!</definedName>
    <definedName name="F_Class1">#REF!</definedName>
    <definedName name="F_Class2">#REF!</definedName>
    <definedName name="F_Class3">#REF!</definedName>
    <definedName name="F_Class4">#REF!</definedName>
    <definedName name="F_Class5">#REF!</definedName>
    <definedName name="F0.000">[168]Sheet2!#REF!</definedName>
    <definedName name="F0.010">[168]Sheet2!#REF!</definedName>
    <definedName name="F0.020">[168]Sheet2!#REF!</definedName>
    <definedName name="F0.100">[168]Sheet2!#REF!</definedName>
    <definedName name="F0.110">[168]Sheet2!#REF!</definedName>
    <definedName name="F0.120">[168]Sheet2!#REF!</definedName>
    <definedName name="F0.200">[168]Sheet2!#REF!</definedName>
    <definedName name="F0.210">[168]Sheet2!#REF!</definedName>
    <definedName name="F0.220">[168]Sheet2!#REF!</definedName>
    <definedName name="F0.300">[168]Sheet2!#REF!</definedName>
    <definedName name="F0.310">[168]Sheet2!#REF!</definedName>
    <definedName name="F0.320">[168]Sheet2!#REF!</definedName>
    <definedName name="F1.000">[168]Sheet2!#REF!</definedName>
    <definedName name="F1.010">[168]Sheet2!#REF!</definedName>
    <definedName name="F1.020">[168]Sheet2!#REF!</definedName>
    <definedName name="F1.100">[168]Sheet2!#REF!</definedName>
    <definedName name="F1.110">[168]Sheet2!#REF!</definedName>
    <definedName name="F1.120">[168]Sheet2!#REF!</definedName>
    <definedName name="F1.130">[168]Sheet2!#REF!</definedName>
    <definedName name="F1.140">[168]Sheet2!#REF!</definedName>
    <definedName name="F1.150">[168]Sheet2!#REF!</definedName>
    <definedName name="F1bo">#REF!</definedName>
    <definedName name="F2.001">[168]Sheet2!#REF!</definedName>
    <definedName name="F2.011">[168]Sheet2!#REF!</definedName>
    <definedName name="F2.021">[168]Sheet2!#REF!</definedName>
    <definedName name="F2.031">[168]Sheet2!#REF!</definedName>
    <definedName name="F2.041">[168]Sheet2!#REF!</definedName>
    <definedName name="F2.051">[168]Sheet2!#REF!</definedName>
    <definedName name="F2.052">[168]Sheet2!#REF!</definedName>
    <definedName name="F2.061">[168]Sheet2!#REF!</definedName>
    <definedName name="F2.071">[168]Sheet2!#REF!</definedName>
    <definedName name="F2.101">[168]Sheet2!#REF!</definedName>
    <definedName name="F2.111">[168]Sheet2!#REF!</definedName>
    <definedName name="F2.121">[168]Sheet2!#REF!</definedName>
    <definedName name="F2.131">[168]Sheet2!#REF!</definedName>
    <definedName name="F2.141">[168]Sheet2!#REF!</definedName>
    <definedName name="F2.200">[168]Sheet2!#REF!</definedName>
    <definedName name="F2.210">[168]Sheet2!#REF!</definedName>
    <definedName name="F2.220">[168]Sheet2!#REF!</definedName>
    <definedName name="F2.230">[168]Sheet2!#REF!</definedName>
    <definedName name="F2.240">[168]Sheet2!#REF!</definedName>
    <definedName name="F2.250">[168]Sheet2!#REF!</definedName>
    <definedName name="F2.300">[168]Sheet2!#REF!</definedName>
    <definedName name="F2.310">[168]Sheet2!#REF!</definedName>
    <definedName name="F2.320">[168]Sheet2!#REF!</definedName>
    <definedName name="F3.000">[168]Sheet2!#REF!</definedName>
    <definedName name="F3.010">[168]Sheet2!#REF!</definedName>
    <definedName name="F3.020">[168]Sheet2!#REF!</definedName>
    <definedName name="F3.030">[168]Sheet2!#REF!</definedName>
    <definedName name="F3.100">[168]Sheet2!#REF!</definedName>
    <definedName name="F3.110">[168]Sheet2!#REF!</definedName>
    <definedName name="F3.120">[168]Sheet2!#REF!</definedName>
    <definedName name="F3.130">[168]Sheet2!#REF!</definedName>
    <definedName name="F4.000">[168]Sheet2!#REF!</definedName>
    <definedName name="F4.010">[168]Sheet2!#REF!</definedName>
    <definedName name="F4.020">[168]Sheet2!#REF!</definedName>
    <definedName name="F4.030">[168]Sheet2!#REF!</definedName>
    <definedName name="F4.100">[168]Sheet2!#REF!</definedName>
    <definedName name="F4.120">[168]Sheet2!#REF!</definedName>
    <definedName name="F4.140">[168]Sheet2!#REF!</definedName>
    <definedName name="F4.160">[168]Sheet2!#REF!</definedName>
    <definedName name="F4.200">[168]Sheet2!#REF!</definedName>
    <definedName name="F4.220">[168]Sheet2!#REF!</definedName>
    <definedName name="F4.240">[168]Sheet2!#REF!</definedName>
    <definedName name="F4.260">[168]Sheet2!#REF!</definedName>
    <definedName name="F4.300">[168]Sheet2!#REF!</definedName>
    <definedName name="F4.320">[168]Sheet2!#REF!</definedName>
    <definedName name="F4.340">[168]Sheet2!#REF!</definedName>
    <definedName name="F4.400">[168]Sheet2!#REF!</definedName>
    <definedName name="F4.420">[168]Sheet2!#REF!</definedName>
    <definedName name="F4.440">[168]Sheet2!#REF!</definedName>
    <definedName name="F4.500">[168]Sheet2!#REF!</definedName>
    <definedName name="F4.530">[168]Sheet2!#REF!</definedName>
    <definedName name="F4.550">[168]Sheet2!#REF!</definedName>
    <definedName name="F4.570">[168]Sheet2!#REF!</definedName>
    <definedName name="F4.600">[168]Sheet2!#REF!</definedName>
    <definedName name="F4.610">[168]Sheet2!#REF!</definedName>
    <definedName name="F4.620">[168]Sheet2!#REF!</definedName>
    <definedName name="F4.700">[168]Sheet2!#REF!</definedName>
    <definedName name="F4.730">[168]Sheet2!#REF!</definedName>
    <definedName name="F4.740">[168]Sheet2!#REF!</definedName>
    <definedName name="F4.800">[168]Sheet2!#REF!</definedName>
    <definedName name="F4.830">[168]Sheet2!#REF!</definedName>
    <definedName name="F4.840">[168]Sheet2!#REF!</definedName>
    <definedName name="F5.01">[168]Sheet2!#REF!</definedName>
    <definedName name="F5.02">[168]Sheet2!#REF!</definedName>
    <definedName name="F5.03">[168]Sheet2!#REF!</definedName>
    <definedName name="F5.04">[168]Sheet2!#REF!</definedName>
    <definedName name="F5.05">[168]Sheet2!#REF!</definedName>
    <definedName name="F5.11">[168]Sheet2!#REF!</definedName>
    <definedName name="F5.12">[168]Sheet2!#REF!</definedName>
    <definedName name="F5.13">[168]Sheet2!#REF!</definedName>
    <definedName name="F5.14">[168]Sheet2!#REF!</definedName>
    <definedName name="F5.15">[168]Sheet2!#REF!</definedName>
    <definedName name="F6.001">[168]Sheet2!#REF!</definedName>
    <definedName name="F6.002">[168]Sheet2!#REF!</definedName>
    <definedName name="F6.003">[168]Sheet2!#REF!</definedName>
    <definedName name="F6.004">[168]Sheet2!#REF!</definedName>
    <definedName name="f82E46">#REF!</definedName>
    <definedName name="f92F56">'[172]Tong hop'!#REF!</definedName>
    <definedName name="FACTOR">#REF!</definedName>
    <definedName name="Fax">#REF!</definedName>
    <definedName name="Fay">#REF!</definedName>
    <definedName name="fb">[85]Analysis!$I$45</definedName>
    <definedName name="fbsdggdsf">{"DZ-TDTB2.XLS","Dcksat.xls"}</definedName>
    <definedName name="fc">#REF!</definedName>
    <definedName name="fc_">#REF!</definedName>
    <definedName name="fc_1">#REF!</definedName>
    <definedName name="fcc">'[173]Check pile'!$H$87</definedName>
    <definedName name="fckpile">'[174]1&amp;2'!$H$34</definedName>
    <definedName name="FCode" hidden="1">#REF!</definedName>
    <definedName name="fcs">[7]Ttoan!#REF!</definedName>
    <definedName name="Fct">#REF!</definedName>
    <definedName name="fD">[7]Ttoan!#REF!</definedName>
    <definedName name="fdas">[78]vlxmnc!#REF!</definedName>
    <definedName name="FDR">#REF!</definedName>
    <definedName name="fds">[78]vlxmnc!#REF!</definedName>
    <definedName name="fdsd">[78]vlxmnc!#REF!</definedName>
    <definedName name="ff">[7]Ttoan!#REF!</definedName>
    <definedName name="fff" localSheetId="1" hidden="1">{"'Sheet1'!$L$16"}</definedName>
    <definedName name="fff" localSheetId="2" hidden="1">{"'Sheet1'!$L$16"}</definedName>
    <definedName name="fff" localSheetId="3" hidden="1">{"'Sheet1'!$L$16"}</definedName>
    <definedName name="fff" localSheetId="4" hidden="1">{"'Sheet1'!$L$16"}</definedName>
    <definedName name="fff" localSheetId="5" hidden="1">{"'Sheet1'!$L$16"}</definedName>
    <definedName name="fff" localSheetId="6" hidden="1">{"'Sheet1'!$L$16"}</definedName>
    <definedName name="fff" hidden="1">{"'Sheet1'!$L$16"}</definedName>
    <definedName name="Fg">'[175]Tunnel-Vong'!#REF!</definedName>
    <definedName name="fggggg">#REF!</definedName>
    <definedName name="fghghgh">'[79]KT(E-E)'!$H$22</definedName>
    <definedName name="fgjg">[78]vlxmnc!#REF!</definedName>
    <definedName name="Fi">#REF!</definedName>
    <definedName name="Fi_f">#REF!</definedName>
    <definedName name="FinishWork">'[120]DGchitiet '!#REF!</definedName>
    <definedName name="FIT">boa</definedName>
    <definedName name="FITT2">boa</definedName>
    <definedName name="FITTING2">boa</definedName>
    <definedName name="FL">[7]Ttoan!#REF!</definedName>
    <definedName name="Flc">'[47]Tai trong'!$H$38</definedName>
    <definedName name="FLG">boa</definedName>
    <definedName name="Flv">[176]BANGTRA!$B$122:$B$133</definedName>
    <definedName name="Fng">#REF!</definedName>
    <definedName name="FO">#N/A</definedName>
    <definedName name="FP">'[118]COAT&amp;WRAP-QIOT-#3'!#REF!</definedName>
    <definedName name="fpc">[177]Abutment!#REF!</definedName>
    <definedName name="fpe">[7]Ttoan!#REF!</definedName>
    <definedName name="fps">[7]Ttoan!#REF!</definedName>
    <definedName name="fr_ani">#REF!</definedName>
    <definedName name="frK_bls">#REF!</definedName>
    <definedName name="frN_bls">#REF!</definedName>
    <definedName name="frP_bls">#REF!</definedName>
    <definedName name="FS">#REF!</definedName>
    <definedName name="fse">#REF!</definedName>
    <definedName name="fso">[7]Ttoan!#REF!</definedName>
    <definedName name="Ft">#REF!</definedName>
    <definedName name="Ft_">#REF!</definedName>
    <definedName name="ftd">#REF!</definedName>
    <definedName name="fth">#REF!</definedName>
    <definedName name="fu">#REF!</definedName>
    <definedName name="fuji">#REF!</definedName>
    <definedName name="fum">#REF!</definedName>
    <definedName name="fv">#REF!</definedName>
    <definedName name="fy">[177]Abutment!#REF!</definedName>
    <definedName name="Fy_">#REF!</definedName>
    <definedName name="g" localSheetId="1" hidden="1">{"'Sheet1'!$L$16"}</definedName>
    <definedName name="g" localSheetId="2" hidden="1">{"'Sheet1'!$L$16"}</definedName>
    <definedName name="g" localSheetId="3" hidden="1">{"'Sheet1'!$L$16"}</definedName>
    <definedName name="g" localSheetId="4" hidden="1">{"'Sheet1'!$L$16"}</definedName>
    <definedName name="g" localSheetId="5" hidden="1">{"'Sheet1'!$L$16"}</definedName>
    <definedName name="g" localSheetId="6" hidden="1">{"'Sheet1'!$L$16"}</definedName>
    <definedName name="g" hidden="1">{"'Sheet1'!$L$16"}</definedName>
    <definedName name="g_">#REF!</definedName>
    <definedName name="g__Thu_nhËp_chÞu_thuÕ_tÝnh_tr_íc___f">'[114]PTN+M'!$I$15</definedName>
    <definedName name="G_C">[178]Sum!$F$2</definedName>
    <definedName name="G_ME">#REF!</definedName>
    <definedName name="G_section">#REF!</definedName>
    <definedName name="G0.000">[168]Sheet2!#REF!</definedName>
    <definedName name="G0.010">[168]Sheet2!#REF!</definedName>
    <definedName name="G0.020">[168]Sheet2!#REF!</definedName>
    <definedName name="G0.100">[168]Sheet2!#REF!</definedName>
    <definedName name="G0.110">[168]Sheet2!#REF!</definedName>
    <definedName name="G0.120">[168]Sheet2!#REF!</definedName>
    <definedName name="G1.000">[168]Sheet2!#REF!</definedName>
    <definedName name="G1.011">[168]Sheet2!#REF!</definedName>
    <definedName name="G1.021">[168]Sheet2!#REF!</definedName>
    <definedName name="G1.031">[168]Sheet2!#REF!</definedName>
    <definedName name="G1.041">[168]Sheet2!#REF!</definedName>
    <definedName name="G1.051">[168]Sheet2!#REF!</definedName>
    <definedName name="G2.000">[168]Sheet2!#REF!</definedName>
    <definedName name="G2.010">[168]Sheet2!#REF!</definedName>
    <definedName name="G2.020">[168]Sheet2!#REF!</definedName>
    <definedName name="G2.030">[168]Sheet2!#REF!</definedName>
    <definedName name="G3.000">[168]Sheet2!#REF!</definedName>
    <definedName name="G3.011">[168]Sheet2!#REF!</definedName>
    <definedName name="G3.021">[168]Sheet2!#REF!</definedName>
    <definedName name="G3.031">[168]Sheet2!#REF!</definedName>
    <definedName name="G3.041">[168]Sheet2!#REF!</definedName>
    <definedName name="G3.100">[168]Sheet2!#REF!</definedName>
    <definedName name="G3.111">[168]Sheet2!#REF!</definedName>
    <definedName name="G3.121">[168]Sheet2!#REF!</definedName>
    <definedName name="G3.131">[168]Sheet2!#REF!</definedName>
    <definedName name="G3.141">[168]Sheet2!#REF!</definedName>
    <definedName name="G3.201">[168]Sheet2!#REF!</definedName>
    <definedName name="G3.211">[168]Sheet2!#REF!</definedName>
    <definedName name="G3.221">[168]Sheet2!#REF!</definedName>
    <definedName name="G3.231">[168]Sheet2!#REF!</definedName>
    <definedName name="G3.241">[168]Sheet2!#REF!</definedName>
    <definedName name="G3.301">[168]Sheet2!#REF!</definedName>
    <definedName name="G3.311">[168]Sheet2!#REF!</definedName>
    <definedName name="G3.321">[168]Sheet2!#REF!</definedName>
    <definedName name="G3.331">[168]Sheet2!#REF!</definedName>
    <definedName name="G3.341">[168]Sheet2!#REF!</definedName>
    <definedName name="G4.000">[168]Sheet2!#REF!</definedName>
    <definedName name="G4.010">[168]Sheet2!#REF!</definedName>
    <definedName name="G4.020">[168]Sheet2!#REF!</definedName>
    <definedName name="G4.030">[168]Sheet2!#REF!</definedName>
    <definedName name="G4.040">[168]Sheet2!#REF!</definedName>
    <definedName name="G4.101">[168]Sheet2!#REF!</definedName>
    <definedName name="G4.111">[168]Sheet2!#REF!</definedName>
    <definedName name="G4.121">[168]Sheet2!#REF!</definedName>
    <definedName name="G4.131">[168]Sheet2!#REF!</definedName>
    <definedName name="G4.141">[168]Sheet2!#REF!</definedName>
    <definedName name="G4.151">[168]Sheet2!#REF!</definedName>
    <definedName name="G4.161">[168]Sheet2!#REF!</definedName>
    <definedName name="G4.171">[168]Sheet2!#REF!</definedName>
    <definedName name="G4.200">[168]Sheet2!#REF!</definedName>
    <definedName name="G4.210">[168]Sheet2!#REF!</definedName>
    <definedName name="G4.220">[168]Sheet2!#REF!</definedName>
    <definedName name="g40g40">[179]tuong!#REF!</definedName>
    <definedName name="gach">#REF!</definedName>
    <definedName name="gachblock">'[104]Gia vat tu'!$E$55</definedName>
    <definedName name="Gachce">'[25]Gia VL'!#REF!</definedName>
    <definedName name="gachllatnen30x30">'[180]Gia vat tu'!#REF!</definedName>
    <definedName name="gachllatnen40x40">'[180]Gia vat tu'!#REF!</definedName>
    <definedName name="gachllatnen50x50">'[181]Gia vat tu'!#REF!</definedName>
    <definedName name="gachtuy">#REF!</definedName>
    <definedName name="gachvo">'[25]Gia VL'!#REF!</definedName>
    <definedName name="GAHT">#REF!</definedName>
    <definedName name="GaicapbocCuXLPEPVCPVCloaiCEVV18den35kV">#REF!</definedName>
    <definedName name="gama">#REF!</definedName>
    <definedName name="gamaC">'[174]3BearCap'!$F$12</definedName>
    <definedName name="Gamadam">#REF!</definedName>
    <definedName name="gamatc">'[182]DO AM DT'!$AD$84</definedName>
    <definedName name="gas">#REF!</definedName>
    <definedName name="gbt">'[25]Gia VL'!#REF!</definedName>
    <definedName name="gc">[61]Comb!#REF!</definedName>
    <definedName name="GC_CT">[183]Gia_GC_Satthep!$C$7</definedName>
    <definedName name="GC_CT1">[184]Gia_GC_Satthep!$C$7</definedName>
    <definedName name="GC_DN">#REF!</definedName>
    <definedName name="GC_HT">#REF!</definedName>
    <definedName name="GC_TD">#REF!</definedName>
    <definedName name="gchi">#REF!</definedName>
    <definedName name="gchong">'[25]Gia VL'!#REF!</definedName>
    <definedName name="gcHT">[185]TT04!$J$37</definedName>
    <definedName name="gcl">'[82]ComA-A'!$Q$48:$Q$53</definedName>
    <definedName name="GCP">[186]ctdz35!#REF!</definedName>
    <definedName name="GCS">#REF!</definedName>
    <definedName name="gcv">'[82]ComA-A'!$P$48:$P$53</definedName>
    <definedName name="gd">[52]gVL!$N$29</definedName>
    <definedName name="gd.">'[66]Tai trong'!$I$346</definedName>
    <definedName name="gdc">[17]Comb!$B$38:$B$40</definedName>
    <definedName name="gdcf">[17]Comb!$B$48:$B$50</definedName>
    <definedName name="gdcf1">[17]Comb!$B$48:$B$50</definedName>
    <definedName name="gdcs">[17]Comb!$B$38:$B$40</definedName>
    <definedName name="gdkcn">#N/A</definedName>
    <definedName name="gdkcn25">#N/A</definedName>
    <definedName name="gdlc">#N/A</definedName>
    <definedName name="gdlc25">#N/A</definedName>
    <definedName name="GDTD">#REF!</definedName>
    <definedName name="gdtt">#N/A</definedName>
    <definedName name="gdtt25">#N/A</definedName>
    <definedName name="gdw">[17]Comb!$C$38:$C$40</definedName>
    <definedName name="gdwf">[17]Comb!$C$48:$C$50</definedName>
    <definedName name="gdxm">#N/A</definedName>
    <definedName name="gdxm25">#N/A</definedName>
    <definedName name="geff">#REF!</definedName>
    <definedName name="geo">#REF!</definedName>
    <definedName name="geq">'[82]ComA-A'!$O$48:$O$53</definedName>
    <definedName name="ges">[17]Comb!$D$38:$D$40</definedName>
    <definedName name="gesf">[17]Comb!$D$48:$D$50</definedName>
    <definedName name="gfjh">#REF!</definedName>
    <definedName name="gfr">'[82]ComA-A'!$J$48:$J$53</definedName>
    <definedName name="ggss" hidden="1">{"'Sheet1'!$L$16"}</definedName>
    <definedName name="ghg" hidden="1">{"'Sheet1'!$L$16"}</definedName>
    <definedName name="ghip">#REF!</definedName>
    <definedName name="gia">#REF!</definedName>
    <definedName name="gia_tien">#REF!</definedName>
    <definedName name="gia_tien_BTN">#REF!</definedName>
    <definedName name="GiacapAvanxoanLVABCXLPE">#REF!</definedName>
    <definedName name="GiacapbocCuXLPEPVCDSTAPVCloaiCEVVST">#REF!</definedName>
    <definedName name="GiacapbocCuXLPEPVCDSTPVCloaiCEVVST12den24kV">#REF!</definedName>
    <definedName name="GiacapbocCuXLPEPVCDSTPVCloaiCEVVST18den35kV">#REF!</definedName>
    <definedName name="GiacapbocCuXLPEPVCloaiCEV">#REF!</definedName>
    <definedName name="GiacapbocCuXLPEPVCloaiCEV12den24kV">#REF!</definedName>
    <definedName name="GiacapbocCuXLPEPVCloaiCEV18den35kV">#REF!</definedName>
    <definedName name="GiacapbocCuXLPEPVCPVCloaiCEVV12den24kV">#REF!</definedName>
    <definedName name="GiacapbocCuXLPEPVCSWPVCloaiCEVVSW12den24kV">#REF!</definedName>
    <definedName name="GiacapbocCuXLPEPVCSWPVCloaiCEVVSW18den35kV">#REF!</definedName>
    <definedName name="giacong">[46]ctTBA!#REF!</definedName>
    <definedName name="GiadayACbocPVC">#REF!</definedName>
    <definedName name="GiadayAS">#REF!</definedName>
    <definedName name="GiadayAtran">#REF!</definedName>
    <definedName name="GiadayAV">#REF!</definedName>
    <definedName name="GiadayAXLPE1kVlkyhieuAE">#REF!</definedName>
    <definedName name="GiadaycapCEV">#REF!</definedName>
    <definedName name="GiadaycapCuPVC600V">#REF!</definedName>
    <definedName name="GiadayCVV">#REF!</definedName>
    <definedName name="GiadayMtran">#REF!</definedName>
    <definedName name="giam">#REF!</definedName>
    <definedName name="Giasatthep">#REF!</definedName>
    <definedName name="Giavatlieukhac">#REF!</definedName>
    <definedName name="GIAVT">'[150]Dutoan KL'!$A$7:$F$581</definedName>
    <definedName name="giaydau">[40]Giavl!#REF!</definedName>
    <definedName name="gielau">'[121]Vat tu'!$B$46</definedName>
    <definedName name="Giocong">#REF!</definedName>
    <definedName name="gipa5">[22]sheet12!#REF!</definedName>
    <definedName name="GIRDER">[194]PEDESB!$O$101:$P$110</definedName>
    <definedName name="gj">#REF!</definedName>
    <definedName name="gkcnc">#N/A</definedName>
    <definedName name="GL">[82]Ge!$H$13</definedName>
    <definedName name="gl3p">#REF!</definedName>
    <definedName name="Glazing">'[120]DGchitiet '!#REF!</definedName>
    <definedName name="gld">#REF!</definedName>
    <definedName name="gll">[17]Comb!$E$38:$E$40</definedName>
    <definedName name="gllf">[17]Comb!$E$48:$E$50</definedName>
    <definedName name="glls">[17]Comb!$E$38:$E$40</definedName>
    <definedName name="GNC">[187]VL!$B$102:$E$109</definedName>
    <definedName name="gnkcn">#N/A</definedName>
    <definedName name="gnkcn25">#N/A</definedName>
    <definedName name="gnkcnc25">#N/A</definedName>
    <definedName name="gnlc">#N/A</definedName>
    <definedName name="gnlc25">#N/A</definedName>
    <definedName name="gntt">#N/A</definedName>
    <definedName name="gntt25">#N/A</definedName>
    <definedName name="gnxm">#N/A</definedName>
    <definedName name="gnxm25">#N/A</definedName>
    <definedName name="Go">[111]T.Tinh!#REF!</definedName>
    <definedName name="GoBack">[146]Sheet1!GoBack</definedName>
    <definedName name="goc">[188]ctTBA!#REF!</definedName>
    <definedName name="Goc32x3">#REF!</definedName>
    <definedName name="Goc35x3">#REF!</definedName>
    <definedName name="Goc40x4">#REF!</definedName>
    <definedName name="Goc45x4">#REF!</definedName>
    <definedName name="Goc50x5">#REF!</definedName>
    <definedName name="Goc63x6">#REF!</definedName>
    <definedName name="Goc75x6">#REF!</definedName>
    <definedName name="gochong">[144]GiaVL!$F$22</definedName>
    <definedName name="gochongcay">'[25]Gia VL'!#REF!</definedName>
    <definedName name="goidc">[40]Giavl!#REF!</definedName>
    <definedName name="gonep">'[25]Gia VL'!#REF!</definedName>
    <definedName name="govan">'[12]R&amp;P'!$G$86</definedName>
    <definedName name="GP">#REF!</definedName>
    <definedName name="gps">[7]Ttoan!#REF!</definedName>
    <definedName name="gpt">'[82]ComA-A'!$N$48:$N$53</definedName>
    <definedName name="GPT_GROUNDING_PT">'[189]NEW-PANEL'!#REF!</definedName>
    <definedName name="grC">'[85]C-C'!$J$11</definedName>
    <definedName name="grD">'[85]D-D'!$J$11</definedName>
    <definedName name="GRID">#REF!</definedName>
    <definedName name="grst">[17]Comb!$I$38:$I$40</definedName>
    <definedName name="grstf">[17]Comb!$I$48:$I$50</definedName>
    <definedName name="gs">[61]Comb!#REF!</definedName>
    <definedName name="gse">'[82]ComA-A'!$M$48:$M$53</definedName>
    <definedName name="gSH">#N/A</definedName>
    <definedName name="gt">[190]tonghop1!$D$13</definedName>
    <definedName name="Gtb">#REF!</definedName>
    <definedName name="gtbtt">#REF!</definedName>
    <definedName name="gtc">#REF!</definedName>
    <definedName name="gTG">#N/A</definedName>
    <definedName name="gTL">#N/A</definedName>
    <definedName name="GTXL">#REF!</definedName>
    <definedName name="gv">[51]gVL!$Q$28</definedName>
    <definedName name="gvan">#REF!</definedName>
    <definedName name="gvl">[191]GVL!$A$6:$F$131</definedName>
    <definedName name="gvt">[192]GVT!$B$7:$H$106</definedName>
    <definedName name="gwa">[17]Comb!$H$38:$H$40</definedName>
    <definedName name="gwaf">[17]Comb!$H$48:$H$50</definedName>
    <definedName name="gwas">[17]Comb!$H$38:$H$40</definedName>
    <definedName name="gwc">'[82]ComA-A'!$S$48:$S$53</definedName>
    <definedName name="gwl">[17]Comb!$G$38:$G$40</definedName>
    <definedName name="gwlf">[17]Comb!$G$48:$G$50</definedName>
    <definedName name="gwls">[17]Comb!$G$38:$G$40</definedName>
    <definedName name="gws">[17]Comb!$F$38:$F$40</definedName>
    <definedName name="gwsf">[17]Comb!$F$48:$F$50</definedName>
    <definedName name="gwss">[17]Comb!$F$38:$F$40</definedName>
    <definedName name="gx">#REF!</definedName>
    <definedName name="Gxet">'[25]Gia VL'!#REF!</definedName>
    <definedName name="Gxl">#REF!</definedName>
    <definedName name="GXLC">[193]Pan1!$G$8</definedName>
    <definedName name="gxltt">#REF!</definedName>
    <definedName name="gxm">#REF!</definedName>
    <definedName name="h" localSheetId="1" hidden="1">{"'Sheet1'!$L$16"}</definedName>
    <definedName name="h" localSheetId="2" hidden="1">{"'Sheet1'!$L$16"}</definedName>
    <definedName name="h" localSheetId="3" hidden="1">{"'Sheet1'!$L$16"}</definedName>
    <definedName name="h" localSheetId="4" hidden="1">{"'Sheet1'!$L$16"}</definedName>
    <definedName name="h" localSheetId="5" hidden="1">{"'Sheet1'!$L$16"}</definedName>
    <definedName name="h" localSheetId="6" hidden="1">{"'Sheet1'!$L$16"}</definedName>
    <definedName name="h" hidden="1">{"'Sheet1'!$L$16"}</definedName>
    <definedName name="H.">[80]Input!#REF!</definedName>
    <definedName name="h.2">[195]Sheet1!#REF!</definedName>
    <definedName name="H_30">#REF!</definedName>
    <definedName name="H_Class1">#REF!</definedName>
    <definedName name="H_Class2">#REF!</definedName>
    <definedName name="H_Class3">#REF!</definedName>
    <definedName name="H_Class4">#REF!</definedName>
    <definedName name="H_Class5">#REF!</definedName>
    <definedName name="h_Gi__trÞ_x_y_l_p_tr_íc_thuÕ___f___g">'[114]PTN+M'!$I$16</definedName>
    <definedName name="h_qd">[82]Ge!$E$112</definedName>
    <definedName name="h_tru">[82]Ge!$B$102</definedName>
    <definedName name="h0">#REF!</definedName>
    <definedName name="H0.001">[168]Sheet2!#REF!</definedName>
    <definedName name="H0.011">[168]Sheet2!#REF!</definedName>
    <definedName name="H0.021">[168]Sheet2!#REF!</definedName>
    <definedName name="H0.031">[168]Sheet2!#REF!</definedName>
    <definedName name="H0.4">#REF!</definedName>
    <definedName name="h0.75">'[62]congtronD75 (tc-tc)'!#REF!</definedName>
    <definedName name="h01_">[7]Ttoan!#REF!</definedName>
    <definedName name="h1.">#N/A</definedName>
    <definedName name="h1_">[61]Comb!#REF!</definedName>
    <definedName name="h2.">#N/A</definedName>
    <definedName name="h2_">[61]Comb!#REF!</definedName>
    <definedName name="h3.">#N/A</definedName>
    <definedName name="h3_">'[64]Xuly Data'!#REF!</definedName>
    <definedName name="h4.">#N/A</definedName>
    <definedName name="h4_">'[64]Xuly Data'!#REF!</definedName>
    <definedName name="h5_">'[64]Xuly Data'!#REF!</definedName>
    <definedName name="h6_">'[64]Xuly Data'!#REF!</definedName>
    <definedName name="h7.5">[22]sheet12!#REF!</definedName>
    <definedName name="h7_">'[64]Xuly Data'!#REF!</definedName>
    <definedName name="h8.5">[22]sheet12!#REF!</definedName>
    <definedName name="ha">'[196]Hµ Néi'!$A$574:$IV$574</definedName>
    <definedName name="Hamyen">#N/A</definedName>
    <definedName name="han">'[32]he so'!$B$10</definedName>
    <definedName name="hangmuc">#REF!</definedName>
    <definedName name="Hanoi">[119]TTVanChuyen!$J$4</definedName>
    <definedName name="hap">'[56]Tai trong'!#REF!</definedName>
    <definedName name="HarvestingWage">#REF!</definedName>
    <definedName name="hau">#REF!</definedName>
    <definedName name="hb">[26]Input!$H$151</definedName>
    <definedName name="hb.">'[43]Tai trong'!#REF!</definedName>
    <definedName name="Hbb">#REF!</definedName>
    <definedName name="HBC">#REF!</definedName>
    <definedName name="HBL">#REF!</definedName>
    <definedName name="hbr">#N/A</definedName>
    <definedName name="Hbtt">#REF!</definedName>
    <definedName name="hc">[61]Comb!#REF!</definedName>
    <definedName name="hc.">'[43]Tai trong'!#REF!</definedName>
    <definedName name="hc0.75">'[62]congtronD75 (tc-tc)'!#REF!</definedName>
    <definedName name="hcb">[26]Input!$H$152</definedName>
    <definedName name="hcg">[61]Comb!#REF!</definedName>
    <definedName name="Hch">[26]Input!$E$202</definedName>
    <definedName name="HCM">#REF!</definedName>
    <definedName name="HCPH">#REF!</definedName>
    <definedName name="HCS">#REF!</definedName>
    <definedName name="Hctt">#REF!</definedName>
    <definedName name="HCU">#REF!</definedName>
    <definedName name="hd">#N/A</definedName>
    <definedName name="Hdb">#REF!</definedName>
    <definedName name="HDC">#REF!</definedName>
    <definedName name="Hdtt">#REF!</definedName>
    <definedName name="HDU">#REF!</definedName>
    <definedName name="he">'[196]Hµ Néi'!$B$7</definedName>
    <definedName name="Heä_soá_laép_xaø_H">1.7</definedName>
    <definedName name="heä_soá_sình_laày">#REF!</definedName>
    <definedName name="Hello">#REF!</definedName>
    <definedName name="heso">#REF!</definedName>
    <definedName name="Heso_A1">2.34</definedName>
    <definedName name="heso_A2">2.65</definedName>
    <definedName name="HeSo_Nam">[197]CTiet!#REF!</definedName>
    <definedName name="hfdsh" hidden="1">#REF!</definedName>
    <definedName name="Hg">'[175]Tunnel-Vong'!#REF!</definedName>
    <definedName name="HH">#REF!</definedName>
    <definedName name="HH15HT">'[18]TONGKE-HT'!#REF!</definedName>
    <definedName name="HH16HT">'[18]TONGKE-HT'!#REF!</definedName>
    <definedName name="HH19HT">'[18]TONGKE-HT'!#REF!</definedName>
    <definedName name="HH20HT">'[18]TONGKE-HT'!#REF!</definedName>
    <definedName name="HHBQ">#REF!</definedName>
    <definedName name="HHcat">#REF!</definedName>
    <definedName name="hhcv">[198]TTTram!#REF!</definedName>
    <definedName name="HHda">#REF!</definedName>
    <definedName name="hhda4x6">[198]TTTram!#REF!</definedName>
    <definedName name="HHIC">#REF!</definedName>
    <definedName name="hhsc">[199]TT35!#REF!</definedName>
    <definedName name="HHT">#REF!</definedName>
    <definedName name="hhtd">[199]TT35!#REF!</definedName>
    <definedName name="hhxm">[198]TTTram!#REF!</definedName>
    <definedName name="HiddenRows" hidden="1">#REF!</definedName>
    <definedName name="hien">#REF!</definedName>
    <definedName name="HKE">#REF!</definedName>
    <definedName name="HKL">#REF!</definedName>
    <definedName name="HKLHI">#REF!</definedName>
    <definedName name="HKLL">#REF!</definedName>
    <definedName name="HKLLLO">#REF!</definedName>
    <definedName name="hl">'[200]KT(D-D)'!$H$19</definedName>
    <definedName name="HLC">#REF!</definedName>
    <definedName name="HLIC">#REF!</definedName>
    <definedName name="HLL">[26]Input!$E$224</definedName>
    <definedName name="HLU">#REF!</definedName>
    <definedName name="hmax">'[82]A-A'!$C$62</definedName>
    <definedName name="hmin">'[82]A-A'!$C$65</definedName>
    <definedName name="HN">[21]BK04!#REF!</definedName>
    <definedName name="hn2_">[7]Ttoan!#REF!</definedName>
    <definedName name="ho">#REF!</definedName>
    <definedName name="ho_1">#REF!</definedName>
    <definedName name="hÖ_sè_vËt_liÖu_ho__b_nh">#REF!</definedName>
    <definedName name="Hoabinh">[21]BK04!#REF!</definedName>
    <definedName name="hoc">55000</definedName>
    <definedName name="HoKY1">[21]BK04!#REF!</definedName>
    <definedName name="HoKy2">[21]BK04!#REF!</definedName>
    <definedName name="holan">#REF!</definedName>
    <definedName name="HOME_MANP">#REF!</definedName>
    <definedName name="HOMEOFFICE_COST">#REF!</definedName>
    <definedName name="Hong_Quang">#REF!</definedName>
    <definedName name="Hopnoicap">#REF!</definedName>
    <definedName name="hotrongcay">#REF!</definedName>
    <definedName name="hpa">'[56]Tai trong'!#REF!</definedName>
    <definedName name="Hpc">'[56]Tai trong'!#REF!</definedName>
    <definedName name="hpier">[26]Input!$E$217</definedName>
    <definedName name="HR">#REF!</definedName>
    <definedName name="HRC">#REF!</definedName>
    <definedName name="hs">[26]Input!$H$150</definedName>
    <definedName name="Hsb">#REF!</definedName>
    <definedName name="Hsc">#REF!</definedName>
    <definedName name="HSCT3">0.1</definedName>
    <definedName name="hsd">#REF!</definedName>
    <definedName name="hsdc">#REF!</definedName>
    <definedName name="hsdc1">#REF!</definedName>
    <definedName name="HSDD">[110]phuluc1!#REF!</definedName>
    <definedName name="HSDN">2.5</definedName>
    <definedName name="hsdt">#N/A</definedName>
    <definedName name="hSF">[26]Input!$H$158</definedName>
    <definedName name="HSHH">#REF!</definedName>
    <definedName name="HSHHUT">#REF!</definedName>
    <definedName name="hsk">#REF!</definedName>
    <definedName name="hskk1">[116]CHITIET!$D$4</definedName>
    <definedName name="HSlanxe">[67]Solieu!$D$15</definedName>
    <definedName name="hslx">#REF!</definedName>
    <definedName name="hsm">#REF!</definedName>
    <definedName name="HSMTC">#REF!</definedName>
    <definedName name="HSNC">[123]Du_lieu!$C$6</definedName>
    <definedName name="hsnc_cau">1.626</definedName>
    <definedName name="hsnc_cau2">1.626</definedName>
    <definedName name="hsnc_d">1.6356</definedName>
    <definedName name="hsnc_d2">1.6356</definedName>
    <definedName name="hso">[26]Input!$H$159</definedName>
    <definedName name="Hsp">[26]Input!$E$187</definedName>
    <definedName name="HSPCKV">'[201]SL dau tien'!$F$6</definedName>
    <definedName name="HSSL">#REF!</definedName>
    <definedName name="hßm4">#REF!</definedName>
    <definedName name="hstb">#REF!</definedName>
    <definedName name="hstdtk">#REF!</definedName>
    <definedName name="hsthep">#REF!</definedName>
    <definedName name="Hstt">#REF!</definedName>
    <definedName name="HSVC1">#REF!</definedName>
    <definedName name="HSVC2">#REF!</definedName>
    <definedName name="HSVC3">#REF!</definedName>
    <definedName name="HsVCVLTH">[202]PhaDoMong!#REF!</definedName>
    <definedName name="hsvl">#REF!</definedName>
    <definedName name="hsvl2">1</definedName>
    <definedName name="HSXA">#REF!</definedName>
    <definedName name="ht" localSheetId="1" hidden="1">{"'Sheet1'!$L$16"}</definedName>
    <definedName name="ht" localSheetId="2" hidden="1">{"'Sheet1'!$L$16"}</definedName>
    <definedName name="ht" localSheetId="3" hidden="1">{"'Sheet1'!$L$16"}</definedName>
    <definedName name="ht" localSheetId="4" hidden="1">{"'Sheet1'!$L$16"}</definedName>
    <definedName name="ht" localSheetId="5" hidden="1">{"'Sheet1'!$L$16"}</definedName>
    <definedName name="ht" localSheetId="6" hidden="1">{"'Sheet1'!$L$16"}</definedName>
    <definedName name="ht" hidden="1">{"'Sheet1'!$L$16"}</definedName>
    <definedName name="ht25nc">'[115]lam-moi'!#REF!</definedName>
    <definedName name="ht25vl">'[115]lam-moi'!#REF!</definedName>
    <definedName name="ht325nc">'[115]lam-moi'!#REF!</definedName>
    <definedName name="ht325vl">'[115]lam-moi'!#REF!</definedName>
    <definedName name="ht37k">'[115]lam-moi'!#REF!</definedName>
    <definedName name="ht37nc">'[115]lam-moi'!#REF!</definedName>
    <definedName name="ht50nc">'[115]lam-moi'!#REF!</definedName>
    <definedName name="ht50vl">'[115]lam-moi'!#REF!</definedName>
    <definedName name="htb">'[82]A-A'!$G$112</definedName>
    <definedName name="htc">[82]Ge!$H$19</definedName>
    <definedName name="htdd2003">#REF!</definedName>
    <definedName name="HTML_CodePage" hidden="1">950</definedName>
    <definedName name="HTML_Control" localSheetId="1" hidden="1">{"'Sheet1'!$L$16"}</definedName>
    <definedName name="HTML_Control" localSheetId="2" hidden="1">{"'Sheet1'!$L$16"}</definedName>
    <definedName name="HTML_Control" localSheetId="3" hidden="1">{"'Sheet1'!$L$16"}</definedName>
    <definedName name="HTML_Control" localSheetId="4" hidden="1">{"'Sheet1'!$L$16"}</definedName>
    <definedName name="HTML_Control" localSheetId="5" hidden="1">{"'Sheet1'!$L$16"}</definedName>
    <definedName name="HTML_Control" localSheetId="6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NC">#REF!</definedName>
    <definedName name="HTS">#REF!</definedName>
    <definedName name="HTU">#REF!</definedName>
    <definedName name="HTVL">#REF!</definedName>
    <definedName name="hu" hidden="1">{"'Sheet1'!$L$16"}</definedName>
    <definedName name="hui" hidden="1">{"'Sheet1'!$L$16"}</definedName>
    <definedName name="hung">#REF!</definedName>
    <definedName name="huong">[203]XL4Poppy!$C$31</definedName>
    <definedName name="huy" localSheetId="1" hidden="1">{"'Sheet1'!$L$16"}</definedName>
    <definedName name="huy" localSheetId="2" hidden="1">{"'Sheet1'!$L$16"}</definedName>
    <definedName name="huy" localSheetId="3" hidden="1">{"'Sheet1'!$L$16"}</definedName>
    <definedName name="huy" localSheetId="4" hidden="1">{"'Sheet1'!$L$16"}</definedName>
    <definedName name="huy" localSheetId="5" hidden="1">{"'Sheet1'!$L$16"}</definedName>
    <definedName name="huy" localSheetId="6" hidden="1">{"'Sheet1'!$L$16"}</definedName>
    <definedName name="huy" hidden="1">{"'Sheet1'!$L$16"}</definedName>
    <definedName name="HV">#N/A</definedName>
    <definedName name="HVBC">#REF!</definedName>
    <definedName name="HVC">#REF!</definedName>
    <definedName name="HVL">#REF!</definedName>
    <definedName name="HVP">#REF!</definedName>
    <definedName name="hvt">#REF!</definedName>
    <definedName name="hvtb">#REF!</definedName>
    <definedName name="hvttt">#REF!</definedName>
    <definedName name="hw">[61]Comb!#REF!</definedName>
    <definedName name="I">#REF!</definedName>
    <definedName name="i__ThuÕ_VAT___h">'[114]PTN+M'!$I$17</definedName>
    <definedName name="I1_2pv">[7]Sheet2!#REF!</definedName>
    <definedName name="I1_4pv">[7]Sheet2!#REF!</definedName>
    <definedName name="I2É6">[6]chitimc!#REF!</definedName>
    <definedName name="I3pv">[7]Sheet2!#REF!</definedName>
    <definedName name="Ic">[7]Ttoan!#REF!</definedName>
    <definedName name="Ict1_2">[7]Sheet2!#REF!</definedName>
    <definedName name="Ict1_4">[7]Sheet2!#REF!</definedName>
    <definedName name="Ictg">[7]Sheet2!#REF!</definedName>
    <definedName name="IDLAB_COST">#REF!</definedName>
    <definedName name="iftm68">#REF!</definedName>
    <definedName name="Ig">[7]Ttoan!#REF!</definedName>
    <definedName name="Igpv">[7]Sheet2!#REF!</definedName>
    <definedName name="IKSconstr">[204]QUEFTS!#REF!</definedName>
    <definedName name="Iktb1_2">[7]Sheet2!#REF!</definedName>
    <definedName name="Iktbg">[7]Sheet2!#REF!</definedName>
    <definedName name="Iktg1_2">[7]Sheet2!#REF!</definedName>
    <definedName name="Iktgg">[7]Sheet2!#REF!</definedName>
    <definedName name="IM">[26]Input!$H$30</definedName>
    <definedName name="IM1.">'[43]Tai trong'!#REF!</definedName>
    <definedName name="IM2.">#N/A</definedName>
    <definedName name="IM21.">#N/A</definedName>
    <definedName name="IM22.">#N/A</definedName>
    <definedName name="in">[205]Names!$E$6</definedName>
    <definedName name="IND_LAB">#REF!</definedName>
    <definedName name="INDMANP">#REF!</definedName>
    <definedName name="INF">#REF!</definedName>
    <definedName name="Ing">#REF!</definedName>
    <definedName name="inputCosti">#REF!</definedName>
    <definedName name="inputLf">#REF!</definedName>
    <definedName name="inputWTP">#REF!</definedName>
    <definedName name="INSconstr">[204]QUEFTS!#REF!</definedName>
    <definedName name="Institute">[204]QUEFTS!#REF!</definedName>
    <definedName name="INT">#REF!</definedName>
    <definedName name="InteriorWork">'[120]DGchitiet '!#REF!</definedName>
    <definedName name="IO">'[118]COAT&amp;WRAP-QIOT-#3'!#REF!</definedName>
    <definedName name="Ip">#REF!</definedName>
    <definedName name="IPSconstr">[204]QUEFTS!#REF!</definedName>
    <definedName name="IS_a">#REF!</definedName>
    <definedName name="IS_Clay">#REF!</definedName>
    <definedName name="IS_pH">#REF!</definedName>
    <definedName name="itd1.5">#REF!</definedName>
    <definedName name="itdd1.5">#REF!</definedName>
    <definedName name="itddgoi">#REF!</definedName>
    <definedName name="itdg">#REF!</definedName>
    <definedName name="itdgoi">#REF!</definedName>
    <definedName name="ith1.5">#REF!</definedName>
    <definedName name="ithg">#REF!</definedName>
    <definedName name="ithgoi">#REF!</definedName>
    <definedName name="Iv">[7]Ttoan!#REF!</definedName>
    <definedName name="IWTP">#REF!</definedName>
    <definedName name="ix">[7]Ttoan!#REF!</definedName>
    <definedName name="ixy">#REF!</definedName>
    <definedName name="iy">[7]Ttoan!#REF!</definedName>
    <definedName name="j">#REF!</definedName>
    <definedName name="J.O">#REF!</definedName>
    <definedName name="J.O_GT">#REF!</definedName>
    <definedName name="j356C8">#REF!</definedName>
    <definedName name="jdgjkghj">#REF!</definedName>
    <definedName name="jfdgdg">[78]vlxmnc!#REF!</definedName>
    <definedName name="jfhfg">#REF!</definedName>
    <definedName name="jgf">#REF!</definedName>
    <definedName name="jh">#REF!</definedName>
    <definedName name="jjdfjh">[78]vlxmnc!#REF!</definedName>
    <definedName name="js">'[79]Tai trong'!$L$147</definedName>
    <definedName name="k">#REF!</definedName>
    <definedName name="k..">'[47]KT(C-C) DAT'!$I$15</definedName>
    <definedName name="k_Céng_gi__trÞ_x_y_l_p_sau_thuÕ___h___i">'[114]PTN+M'!$I$18</definedName>
    <definedName name="K_Class1">#REF!</definedName>
    <definedName name="K_Class2">#REF!</definedName>
    <definedName name="K_Class3">#REF!</definedName>
    <definedName name="K_Class4">#REF!</definedName>
    <definedName name="K_Class5">#REF!</definedName>
    <definedName name="K_con">#REF!</definedName>
    <definedName name="K_L">#REF!</definedName>
    <definedName name="K_lchae">#REF!</definedName>
    <definedName name="K_run">#REF!</definedName>
    <definedName name="K_sed">#REF!</definedName>
    <definedName name="K0.001">[168]Sheet2!#REF!</definedName>
    <definedName name="K0.011">[168]Sheet2!#REF!</definedName>
    <definedName name="K0.101">[168]Sheet2!#REF!</definedName>
    <definedName name="K0.111">[168]Sheet2!#REF!</definedName>
    <definedName name="K0.201">[168]Sheet2!#REF!</definedName>
    <definedName name="K0.211">[168]Sheet2!#REF!</definedName>
    <definedName name="K0.301">[168]Sheet2!#REF!</definedName>
    <definedName name="K0.311">[168]Sheet2!#REF!</definedName>
    <definedName name="K0.400">[168]Sheet2!#REF!</definedName>
    <definedName name="K0.410">[168]Sheet2!#REF!</definedName>
    <definedName name="K0.501">[168]Sheet2!#REF!</definedName>
    <definedName name="K0.511">[168]Sheet2!#REF!</definedName>
    <definedName name="K0.61">[168]Sheet2!#REF!</definedName>
    <definedName name="K0.71">[168]Sheet2!#REF!</definedName>
    <definedName name="K1.001">[168]Sheet2!#REF!</definedName>
    <definedName name="K1.021">[168]Sheet2!#REF!</definedName>
    <definedName name="K1.041">[168]Sheet2!#REF!</definedName>
    <definedName name="K1.121">[168]Sheet2!#REF!</definedName>
    <definedName name="K1.201">[168]Sheet2!#REF!</definedName>
    <definedName name="K1.211">[168]Sheet2!#REF!</definedName>
    <definedName name="K1.221">[168]Sheet2!#REF!</definedName>
    <definedName name="K1.301">[168]Sheet2!#REF!</definedName>
    <definedName name="K1.321">[168]Sheet2!#REF!</definedName>
    <definedName name="K1.331">[168]Sheet2!#REF!</definedName>
    <definedName name="K1.341">[168]Sheet2!#REF!</definedName>
    <definedName name="K1.401">[168]Sheet2!#REF!</definedName>
    <definedName name="K1.411">[168]Sheet2!#REF!</definedName>
    <definedName name="K1.421">[168]Sheet2!#REF!</definedName>
    <definedName name="K1.431">[168]Sheet2!#REF!</definedName>
    <definedName name="K1.441">[168]Sheet2!#REF!</definedName>
    <definedName name="k14s">[6]chitimc!#REF!</definedName>
    <definedName name="K2.001">[168]Sheet2!#REF!</definedName>
    <definedName name="K2.011">[168]Sheet2!#REF!</definedName>
    <definedName name="K2.021">[168]Sheet2!#REF!</definedName>
    <definedName name="K2.031">[168]Sheet2!#REF!</definedName>
    <definedName name="K2.041">[168]Sheet2!#REF!</definedName>
    <definedName name="K2.101">[168]Sheet2!#REF!</definedName>
    <definedName name="K2.111">[168]Sheet2!#REF!</definedName>
    <definedName name="K2.121">[168]Sheet2!#REF!</definedName>
    <definedName name="K2.131">[168]Sheet2!#REF!</definedName>
    <definedName name="K2.141">[168]Sheet2!#REF!</definedName>
    <definedName name="K2.201">[168]Sheet2!#REF!</definedName>
    <definedName name="K2.211">[168]Sheet2!#REF!</definedName>
    <definedName name="K2.221">[168]Sheet2!#REF!</definedName>
    <definedName name="K2.231">[168]Sheet2!#REF!</definedName>
    <definedName name="K2.241">[168]Sheet2!#REF!</definedName>
    <definedName name="K2.301">[168]Sheet2!#REF!</definedName>
    <definedName name="K2.321">[168]Sheet2!#REF!</definedName>
    <definedName name="K2.341">[168]Sheet2!#REF!</definedName>
    <definedName name="K2.400">[168]Sheet2!#REF!</definedName>
    <definedName name="K2.420">[168]Sheet2!#REF!</definedName>
    <definedName name="K2.440">[168]Sheet2!#REF!</definedName>
    <definedName name="K2.500">[168]Sheet2!#REF!</definedName>
    <definedName name="K2.520">[168]Sheet2!#REF!</definedName>
    <definedName name="K2.540">[168]Sheet2!#REF!</definedName>
    <definedName name="k2b">'[81]THPDMoi  (2)'!#REF!</definedName>
    <definedName name="K3.210">[168]Sheet2!#REF!</definedName>
    <definedName name="K3.220">[168]Sheet2!#REF!</definedName>
    <definedName name="K3.230">[168]Sheet2!#REF!</definedName>
    <definedName name="K3.310">[168]Sheet2!#REF!</definedName>
    <definedName name="K3.320">[168]Sheet2!#REF!</definedName>
    <definedName name="K3.330">[168]Sheet2!#REF!</definedName>
    <definedName name="K3.410">[168]Sheet2!#REF!</definedName>
    <definedName name="K3.430">[168]Sheet2!#REF!</definedName>
    <definedName name="K3.450">[168]Sheet2!#REF!</definedName>
    <definedName name="K4.010">[168]Sheet2!#REF!</definedName>
    <definedName name="K4.020">[168]Sheet2!#REF!</definedName>
    <definedName name="K4.110">[168]Sheet2!#REF!</definedName>
    <definedName name="K4.120">[168]Sheet2!#REF!</definedName>
    <definedName name="K4.210">[168]Sheet2!#REF!</definedName>
    <definedName name="K4.220">[168]Sheet2!#REF!</definedName>
    <definedName name="K4.230">[168]Sheet2!#REF!</definedName>
    <definedName name="K4.240">[168]Sheet2!#REF!</definedName>
    <definedName name="KA">#REF!</definedName>
    <definedName name="ka.">'[66]Tai trong'!$D$407</definedName>
    <definedName name="KAE">#REF!</definedName>
    <definedName name="Kc">[206]Bia!$H$14</definedName>
    <definedName name="kcdd">#REF!</definedName>
    <definedName name="kcg">#REF!</definedName>
    <definedName name="kcong">#REF!</definedName>
    <definedName name="KDC">#REF!</definedName>
    <definedName name="kdien">#REF!</definedName>
    <definedName name="Kepcapcacloai">#REF!</definedName>
    <definedName name="Kf">'[75]Bearing Capacity'!#REF!</definedName>
    <definedName name="KFFMAX">#REF!</definedName>
    <definedName name="KFFMIN">#REF!</definedName>
    <definedName name="kh">#REF!</definedName>
    <definedName name="khac">2</definedName>
    <definedName name="khac1">#REF!</definedName>
    <definedName name="khac2">#REF!</definedName>
    <definedName name="khanang">#REF!</definedName>
    <definedName name="Khanhdonnoitrunggiannoidieuchinh">#REF!</definedName>
    <definedName name="KHCT">[107]MCT!$B$2:$B$11</definedName>
    <definedName name="kheve">'[213]Gia VL'!$C$30</definedName>
    <definedName name="khoan">'[32]he so'!$B$9</definedName>
    <definedName name="khoanda">#REF!</definedName>
    <definedName name="Khoandung4.5KW">'[105]MTC+NC'!$D$16</definedName>
    <definedName name="khoannhoi">'[12]R&amp;P'!$G$385</definedName>
    <definedName name="Khocau">'[64]Xuly Data'!#REF!</definedName>
    <definedName name="khong">#REF!</definedName>
    <definedName name="Kich100T">'[105]MTC+NC'!$D$9</definedName>
    <definedName name="kich250">'[12]R&amp;P'!$G$244</definedName>
    <definedName name="kich500">'[12]R&amp;P'!$G$248</definedName>
    <definedName name="kiem">#REF!</definedName>
    <definedName name="Kiem_tra_trung_ten">#REF!</definedName>
    <definedName name="kipdien">#REF!</definedName>
    <definedName name="kjk">#REF!</definedName>
    <definedName name="kk">[207]dghn!$A$4:$F$1528</definedName>
    <definedName name="kkk">#REF!</definedName>
    <definedName name="KL">'[150]Dutoan KL'!$E$5:$E$580</definedName>
    <definedName name="KL_C">[178]Sum!$F$1</definedName>
    <definedName name="kl_ME">#REF!</definedName>
    <definedName name="KLC">#REF!</definedName>
    <definedName name="KLdapdat">#REF!</definedName>
    <definedName name="KLdatC2">#REF!</definedName>
    <definedName name="KLdatC3">#REF!</definedName>
    <definedName name="KLdatC4">#REF!</definedName>
    <definedName name="kldd1p">#REF!</definedName>
    <definedName name="kldd3p">'[115]lam-moi'!#REF!</definedName>
    <definedName name="KLFMAX">#REF!</definedName>
    <definedName name="KLFMIN">#REF!</definedName>
    <definedName name="KLGT1">[208]BK04!#REF!</definedName>
    <definedName name="KLGT2">[21]BK04!#REF!</definedName>
    <definedName name="KLGT3">[21]BK04!#REF!</definedName>
    <definedName name="KLHC15">#REF!</definedName>
    <definedName name="KLHC25">#REF!</definedName>
    <definedName name="kll">'[47]KT(C-C) DAT'!$I$15</definedName>
    <definedName name="KLLC15">#REF!</definedName>
    <definedName name="KLLC25">#REF!</definedName>
    <definedName name="KLMC15">#REF!</definedName>
    <definedName name="KLMC25">#REF!</definedName>
    <definedName name="Kmb">#N/A</definedName>
    <definedName name="kmong">[209]giathanh1!#REF!</definedName>
    <definedName name="Kmt">#N/A</definedName>
    <definedName name="kn">'[210]g-vl'!$N$36</definedName>
    <definedName name="Kng">#REF!</definedName>
    <definedName name="kno">[51]gVL!$Q$48</definedName>
    <definedName name="Ko">[7]Ttoan!#REF!</definedName>
    <definedName name="KP">#REF!</definedName>
    <definedName name="kp1ph">#REF!</definedName>
    <definedName name="Kqb">#N/A</definedName>
    <definedName name="Kqt">#N/A</definedName>
    <definedName name="Ks">#REF!</definedName>
    <definedName name="KSbuocBVTC">#REF!</definedName>
    <definedName name="KSbuocduan">#REF!</definedName>
    <definedName name="KSbuockythuat">#REF!</definedName>
    <definedName name="KSdaodiachat">#REF!</definedName>
    <definedName name="KSdovebando">#REF!</definedName>
    <definedName name="KSdovecatdoc">#REF!</definedName>
    <definedName name="KSdovecatngang">#REF!</definedName>
    <definedName name="KSdovetimcong">#REF!</definedName>
    <definedName name="KSkhongchecaodo">#REF!</definedName>
    <definedName name="KSkhongchematbang">#REF!</definedName>
    <definedName name="KSmatduong">#REF!</definedName>
    <definedName name="Ksp">[211]coctuatrenda!$C$22</definedName>
    <definedName name="KSthinghiemSPT">#REF!</definedName>
    <definedName name="KSTK">#REF!</definedName>
    <definedName name="KSXDchitieuhoahäccuadat">#REF!</definedName>
    <definedName name="Kte">#REF!</definedName>
    <definedName name="KTHD">'[212]khung ten TD'!#REF!</definedName>
    <definedName name="kthuat">[193]KHAOSAT!$F$81</definedName>
    <definedName name="Ktr">#REF!</definedName>
    <definedName name="KV">'[149]DG nen, CTTN'!#REF!</definedName>
    <definedName name="KVC">#REF!</definedName>
    <definedName name="kvl">1.166</definedName>
    <definedName name="Kx">[7]Ttoan!#REF!</definedName>
    <definedName name="Kxc">#REF!</definedName>
    <definedName name="Kxp">#REF!</definedName>
    <definedName name="KÝch_100_T">#REF!</definedName>
    <definedName name="KÝch_200_T">#REF!</definedName>
    <definedName name="KÝch_50_T">#REF!</definedName>
    <definedName name="l">#REF!</definedName>
    <definedName name="Lab_tec">#REF!</definedName>
    <definedName name="Labour_cost">#REF!</definedName>
    <definedName name="Lac_tec">#REF!</definedName>
    <definedName name="lan">#REF!</definedName>
    <definedName name="lancan">#REF!</definedName>
    <definedName name="LandPreperationWage">#REF!</definedName>
    <definedName name="Lane">[26]Input!$H$28</definedName>
    <definedName name="Lantrai">'[114]PTN+M'!$J$1</definedName>
    <definedName name="lapa">'[14]CT Thang Mo'!$B$350:$H$350</definedName>
    <definedName name="lapb">'[14]CT Thang Mo'!$B$370:$H$370</definedName>
    <definedName name="lapc">'[14]CT Thang Mo'!$B$390:$H$390</definedName>
    <definedName name="Lb">'[175]Tunnel-Vong'!#REF!</definedName>
    <definedName name="Lc">#REF!</definedName>
    <definedName name="Lcot">#REF!</definedName>
    <definedName name="Ld">#REF!</definedName>
    <definedName name="Lf">'[214]Check C'!#REF!</definedName>
    <definedName name="lh">#REF!</definedName>
    <definedName name="LI">[61]Comb!#REF!</definedName>
    <definedName name="LiveLoad">#REF!</definedName>
    <definedName name="LL">'[43]Tai trong'!#REF!</definedName>
    <definedName name="LL1.">'[43]Tai trong'!#REF!</definedName>
    <definedName name="LLs">'[79]F-F'!$E$114</definedName>
    <definedName name="Lmk">#REF!</definedName>
    <definedName name="LMU">#REF!</definedName>
    <definedName name="LMUSelected">#REF!</definedName>
    <definedName name="ln">#N/A</definedName>
    <definedName name="lnhuan">'[25]Gia VL'!#REF!</definedName>
    <definedName name="Lnsc">#REF!</definedName>
    <definedName name="lo">'[79]Tai trong'!#REF!</definedName>
    <definedName name="LOAD">#REF!</definedName>
    <definedName name="LOAICHUNGTU">[107]MCT!$D$2:$D$11</definedName>
    <definedName name="LOAÏI_CHÖÙNG_TÖØ">[107]MCT!$C$2:$C$11</definedName>
    <definedName name="lomo">[61]Comb!#REF!</definedName>
    <definedName name="lon">[54]chitimc!#REF!</definedName>
    <definedName name="lón2">[215]Temp!$B$3</definedName>
    <definedName name="lón3">[215]Temp!$B$4</definedName>
    <definedName name="lón5">[215]Temp!$B$6</definedName>
    <definedName name="long">#REF!</definedName>
    <definedName name="lonhuan">'[25]Gia VL'!#REF!</definedName>
    <definedName name="Loss_tec">#REF!</definedName>
    <definedName name="Lp">'[75]Bearing Capacity'!$N$15</definedName>
    <definedName name="Lpile">'[174]3BearCap'!$F$8</definedName>
    <definedName name="LRMC">#REF!</definedName>
    <definedName name="lrung">#REF!</definedName>
    <definedName name="ls">[177]Abutment!#REF!</definedName>
    <definedName name="lsl">'[75]Bearing Capacity'!#REF!</definedName>
    <definedName name="lsp">'[75]Bearing Capacity'!#REF!</definedName>
    <definedName name="lsr">'[75]Bearing Capacity'!#REF!</definedName>
    <definedName name="lss">'[75]Bearing Capacity'!#REF!</definedName>
    <definedName name="lt">#REF!</definedName>
    <definedName name="LT_TB">[216]TBA!#REF!</definedName>
    <definedName name="ltre">#REF!</definedName>
    <definedName name="Ltt">'[64]Xuly Data'!#REF!</definedName>
    <definedName name="lulop16">'[12]R&amp;P'!$G$167</definedName>
    <definedName name="luoichanrac">#REF!</definedName>
    <definedName name="luoncap">'[12]R&amp;P'!$G$250</definedName>
    <definedName name="luong">#REF!</definedName>
    <definedName name="lurung16">'[12]R&amp;P'!$G$172</definedName>
    <definedName name="luthep10">'[12]R&amp;P'!$G$179</definedName>
    <definedName name="luuthong">#REF!</definedName>
    <definedName name="lVC">#REF!</definedName>
    <definedName name="LX100N">#REF!</definedName>
    <definedName name="m">#REF!</definedName>
    <definedName name="m__C_c_lo_i_chi_phÝ_kh_c_ph_n_bæ____k">#REF!</definedName>
    <definedName name="m__Chi_phÝ_kh_c_phôc_vô_thi_c_ng____k">'[114]PTN+M'!$I$19</definedName>
    <definedName name="m_1">[80]Input!#REF!</definedName>
    <definedName name="m_100">[217]PTDG!#REF!</definedName>
    <definedName name="m_150_12">[217]PTDG!#REF!</definedName>
    <definedName name="m_150_24">[217]PTDG!#REF!</definedName>
    <definedName name="m_2">[80]Input!#REF!</definedName>
    <definedName name="m_200_12">[217]PTDG!#REF!</definedName>
    <definedName name="m_250_12">[217]PTDG!#REF!</definedName>
    <definedName name="m_3">[80]Input!#REF!</definedName>
    <definedName name="m_4">[80]Input!#REF!</definedName>
    <definedName name="m_75">[217]PTDG!#REF!</definedName>
    <definedName name="M0.4">#REF!</definedName>
    <definedName name="m1_">'[218]nhan cong'!#REF!</definedName>
    <definedName name="M10.1">'[125]Giai trinh'!#REF!</definedName>
    <definedName name="M10.1a">'[125]Giai trinh'!#REF!</definedName>
    <definedName name="M10.2">'[125]Giai trinh'!#REF!</definedName>
    <definedName name="M10.2a">'[125]Giai trinh'!#REF!</definedName>
    <definedName name="m10_">'[218]nhan cong'!#REF!</definedName>
    <definedName name="m102bnnc">'[115]lam-moi'!#REF!</definedName>
    <definedName name="m102bnvl">'[115]lam-moi'!#REF!</definedName>
    <definedName name="m10aamtc">'[219]t-h HA THE'!#REF!</definedName>
    <definedName name="m10aanc">'[115]lam-moi'!#REF!</definedName>
    <definedName name="m10aavl">'[115]lam-moi'!#REF!</definedName>
    <definedName name="m10anc">'[115]lam-moi'!#REF!</definedName>
    <definedName name="m10avl">'[115]lam-moi'!#REF!</definedName>
    <definedName name="m10banc">'[115]lam-moi'!#REF!</definedName>
    <definedName name="m10bavl">'[115]lam-moi'!#REF!</definedName>
    <definedName name="m11_">'[218]nhan cong'!#REF!</definedName>
    <definedName name="m122bnnc">'[115]lam-moi'!#REF!</definedName>
    <definedName name="m122bnvl">'[115]lam-moi'!#REF!</definedName>
    <definedName name="m12aanc">'[115]lam-moi'!#REF!</definedName>
    <definedName name="m12aavl">'[115]lam-moi'!#REF!</definedName>
    <definedName name="m12anc">'[115]lam-moi'!#REF!</definedName>
    <definedName name="m12avl">'[115]lam-moi'!#REF!</definedName>
    <definedName name="M12ba3p">#REF!</definedName>
    <definedName name="m12banc">'[115]lam-moi'!#REF!</definedName>
    <definedName name="m12bavl">'[115]lam-moi'!#REF!</definedName>
    <definedName name="M12bb1p">#REF!</definedName>
    <definedName name="m12bbnc">'[115]lam-moi'!#REF!</definedName>
    <definedName name="m12bbvl">'[115]lam-moi'!#REF!</definedName>
    <definedName name="M12bnnc">#REF!</definedName>
    <definedName name="M12bnvl">#REF!</definedName>
    <definedName name="M12cbnc">#REF!</definedName>
    <definedName name="M12cbvl">#REF!</definedName>
    <definedName name="m142bnnc">'[115]lam-moi'!#REF!</definedName>
    <definedName name="m142bnvl">'[115]lam-moi'!#REF!</definedName>
    <definedName name="M14bb1p">#REF!</definedName>
    <definedName name="m14bbnc">'[115]lam-moi'!#REF!</definedName>
    <definedName name="M14bbvc">'[220]CHITIET VL-NC-TT -1p'!#REF!</definedName>
    <definedName name="m14bbvl">'[115]lam-moi'!#REF!</definedName>
    <definedName name="m2_">'[218]nhan cong'!#REF!</definedName>
    <definedName name="m200_12">[59]cpvl!$G$9</definedName>
    <definedName name="M2H">#REF!</definedName>
    <definedName name="m3_">'[218]nhan cong'!#REF!</definedName>
    <definedName name="m4_">'[218]nhan cong'!#REF!</definedName>
    <definedName name="m5_">'[218]nhan cong'!#REF!</definedName>
    <definedName name="m6_">'[218]nhan cong'!#REF!</definedName>
    <definedName name="m7_">'[218]nhan cong'!#REF!</definedName>
    <definedName name="m8_">'[218]nhan cong'!#REF!</definedName>
    <definedName name="M8a">'[81]THPDMoi  (2)'!#REF!</definedName>
    <definedName name="M8aa">'[81]THPDMoi  (2)'!#REF!</definedName>
    <definedName name="m8aanc">#REF!</definedName>
    <definedName name="m8aavl">#REF!</definedName>
    <definedName name="m8amtc">'[219]t-h HA THE'!#REF!</definedName>
    <definedName name="m8anc">'[115]lam-moi'!#REF!</definedName>
    <definedName name="m8avl">'[115]lam-moi'!#REF!</definedName>
    <definedName name="m9_">'[218]nhan cong'!#REF!</definedName>
    <definedName name="MA">#N/A</definedName>
    <definedName name="Ma3pnc">#REF!</definedName>
    <definedName name="Ma3pvl">#REF!</definedName>
    <definedName name="Maa3pnc">#REF!</definedName>
    <definedName name="Maa3pvl">#REF!</definedName>
    <definedName name="macbt">#REF!</definedName>
    <definedName name="mahang_x">#REF!</definedName>
    <definedName name="MAJ_CON_EQP">#REF!</definedName>
    <definedName name="Maõ">[107]NHAPLIEU!$C$8:$C$879</definedName>
    <definedName name="Masonry">'[120]DGchitiet '!#REF!</definedName>
    <definedName name="MAT">'[118]COAT&amp;WRAP-QIOT-#3'!#REF!</definedName>
    <definedName name="matit">[73]gvl!$Q$69</definedName>
    <definedName name="MAVL">'[150]PT VATTU'!$G$4:$G$451</definedName>
    <definedName name="MAVLNCM">[221]mavl!$B$5:$C$300</definedName>
    <definedName name="MAVTTT">'[150]Dutoan KL'!$A$5:$A$580</definedName>
    <definedName name="may">#REF!</definedName>
    <definedName name="May_bom_nuíc_10.0_CV">#REF!</definedName>
    <definedName name="May_bom_nuíc_15.0_CV">#REF!</definedName>
    <definedName name="May_bom_nuíc_20.0_CV">#REF!</definedName>
    <definedName name="May_bom_nuíc_20_KW">#REF!</definedName>
    <definedName name="May_bom_nuíc_45.0_CV">#REF!</definedName>
    <definedName name="May_cat_uèn">#REF!</definedName>
    <definedName name="may_dao0.4m3">#REF!</definedName>
    <definedName name="May_dao0.8m3">#REF!</definedName>
    <definedName name="May_dao1.25m3">#REF!</definedName>
    <definedName name="May_dÇm_ban_1_KW">#REF!</definedName>
    <definedName name="May_dÇm_dïi_1.5_KW">#REF!</definedName>
    <definedName name="May_dong_cäc_1.2_T">#REF!</definedName>
    <definedName name="May_dong_cäc_1.8_T">#REF!</definedName>
    <definedName name="May_dong_cäc_2.5_T">#REF!</definedName>
    <definedName name="May_han_23_KW">#REF!</definedName>
    <definedName name="May_khoan_4.5_KW">#REF!</definedName>
    <definedName name="May_khoan_BT_1.5KW">#REF!</definedName>
    <definedName name="May_luån_cap_15_KW">#REF!</definedName>
    <definedName name="May_mai_2.7_KW">#REF!</definedName>
    <definedName name="May_nÐn_khÝ_10m3_ph">#REF!</definedName>
    <definedName name="May_nÐn_khÝ_4_m3_ph">#REF!</definedName>
    <definedName name="May_nÐn_khÝ_9m3_ph">#REF!</definedName>
    <definedName name="May_ñi_110_CV">#REF!</definedName>
    <definedName name="May_phun_son">#REF!</definedName>
    <definedName name="May_trén_vua_250_lÝt">#REF!</definedName>
    <definedName name="May_trén_vua_80_lÝt">#REF!</definedName>
    <definedName name="May_vËn_thang_0.8_T">#REF!</definedName>
    <definedName name="maybua">#REF!</definedName>
    <definedName name="maycay">#REF!</definedName>
    <definedName name="Mayhan">'[222]Luong+may'!$F$26</definedName>
    <definedName name="Mayhan23kw">#REF!</definedName>
    <definedName name="Maymai2.7KW">'[105]MTC+NC'!$D$20</definedName>
    <definedName name="mayui110">#REF!</definedName>
    <definedName name="mazut">'[32]he so'!$B$14</definedName>
    <definedName name="Mba1p">#REF!</definedName>
    <definedName name="Mba3p">#REF!</definedName>
    <definedName name="Mbb3p">#REF!</definedName>
    <definedName name="Mbn1p">#REF!</definedName>
    <definedName name="mbnc">'[115]lam-moi'!#REF!</definedName>
    <definedName name="Mbom">#REF!</definedName>
    <definedName name="MBT">#REF!</definedName>
    <definedName name="mbvl">'[115]lam-moi'!#REF!</definedName>
    <definedName name="mc">#REF!</definedName>
    <definedName name="mc1.5">#REF!</definedName>
    <definedName name="mc1.5s7">#REF!</definedName>
    <definedName name="MCatuon5KW">'[105]MTC+NC'!$D$19</definedName>
    <definedName name="Mcau10t">#REF!</definedName>
    <definedName name="MCau16T">'[105]MTC+NC'!$D$7</definedName>
    <definedName name="mcbt">#REF!</definedName>
    <definedName name="mcgd">#REF!</definedName>
    <definedName name="mcgds7">#REF!</definedName>
    <definedName name="Mcr">[7]Ttoan!#REF!</definedName>
    <definedName name="MD">[7]Ttoan!#REF!</definedName>
    <definedName name="Mdam25t">#REF!</definedName>
    <definedName name="Mdam9t">#REF!</definedName>
    <definedName name="Mdamban1KW">'[105]MTC+NC'!$D$5</definedName>
    <definedName name="Mdamdui1.5KW">'[105]MTC+NC'!$D$4</definedName>
    <definedName name="Mdamrui1.5kw">#REF!</definedName>
    <definedName name="Mdao0.4">#REF!</definedName>
    <definedName name="Mdao0.8">#REF!</definedName>
    <definedName name="MDBT">#REF!</definedName>
    <definedName name="MDC">[7]Ttoan!#REF!</definedName>
    <definedName name="mdfu6">#REF!</definedName>
    <definedName name="MDT">#REF!</definedName>
    <definedName name="MDTa">'[125]Giai trinh'!#REF!</definedName>
    <definedName name="MDTN">#N/A</definedName>
    <definedName name="me">#REF!</definedName>
    <definedName name="Mè_A1">#REF!</definedName>
    <definedName name="Mè_A2">#REF!</definedName>
    <definedName name="MetalWork">'[120]DGchitiet '!#REF!</definedName>
    <definedName name="MF">'[118]COAT&amp;WRAP-QIOT-#3'!#REF!</definedName>
    <definedName name="mftu6">#REF!</definedName>
    <definedName name="mg">[80]Input!#REF!</definedName>
    <definedName name="MG_A">#REF!</definedName>
    <definedName name="mg1.">[80]Input!#REF!</definedName>
    <definedName name="mg2.">[80]Input!#REF!</definedName>
    <definedName name="mgh">[223]dtxl!#REF!</definedName>
    <definedName name="mh">#REF!</definedName>
    <definedName name="MHan23KW">'[105]MTC+NC'!$D$15</definedName>
    <definedName name="MIH">#REF!</definedName>
    <definedName name="MiscellaneousWork">'[120]DGchitiet '!#REF!</definedName>
    <definedName name="mk">[224]month_quant!#REF!</definedName>
    <definedName name="Mkhoancamtay">#REF!</definedName>
    <definedName name="mL">#N/A</definedName>
    <definedName name="Mlu8.5">#REF!</definedName>
    <definedName name="mmm">[225]giathanh1!#REF!</definedName>
    <definedName name="MN">#REF!</definedName>
    <definedName name="MNCN">'[43]Gioi thieu'!#REF!</definedName>
    <definedName name="Mnenkhi">#REF!</definedName>
    <definedName name="Mnenkhi4m3">'[105]MTC+NC'!$D$13</definedName>
    <definedName name="Mnenkhi9m3">'[105]MTC+NC'!$D$14</definedName>
    <definedName name="mnkhi">#REF!</definedName>
    <definedName name="MNTB">[82]Ge!$H$18</definedName>
    <definedName name="MNTC">#N/A</definedName>
    <definedName name="MNTHTH">[67]Solieu!$E$27</definedName>
    <definedName name="MNTN">'[64]Xuly Data'!#REF!</definedName>
    <definedName name="MNTT">#N/A</definedName>
    <definedName name="Module1.giagoc">[160]!Module1.giagoc</definedName>
    <definedName name="Module1.giatamtinh">[160]!Module1.giatamtinh</definedName>
    <definedName name="MOMENT">#REF!</definedName>
    <definedName name="mophanchi">'[32]he so'!$B$17</definedName>
    <definedName name="Morong">#REF!</definedName>
    <definedName name="Morong4054_85">#REF!</definedName>
    <definedName name="morong4054_98">#REF!</definedName>
    <definedName name="mot">[226]PTDG!#REF!</definedName>
    <definedName name="Moto5tan">#REF!</definedName>
    <definedName name="Moto7t">#REF!</definedName>
    <definedName name="mp1x25">#N/A</definedName>
    <definedName name="Mpld">#N/A</definedName>
    <definedName name="Mr">#REF!</definedName>
    <definedName name="mrai">#REF!</definedName>
    <definedName name="ms">'[47]KT(B-B)DAT'!$I$10</definedName>
    <definedName name="Msan">#REF!</definedName>
    <definedName name="MTC">'[227]VL-NC-MTC DZ35 KV1KM'!#REF!</definedName>
    <definedName name="MTC1P">'[228]TONG HOP VL-NC TT'!#REF!</definedName>
    <definedName name="MTC3P">'[228]TONG HOP VL-NC TT'!#REF!</definedName>
    <definedName name="MTCHC">[229]TNHCHINH!$K$38</definedName>
    <definedName name="MTCLD">#REF!</definedName>
    <definedName name="MTCMB">#REF!</definedName>
    <definedName name="MTCNT">[126]DLDT!$B$2</definedName>
    <definedName name="MTCT">#REF!</definedName>
    <definedName name="MTMAC12">#REF!</definedName>
    <definedName name="MTN">#REF!</definedName>
    <definedName name="mtr">'[115]TH XL'!#REF!</definedName>
    <definedName name="mtram">#REF!</definedName>
    <definedName name="MtronBT">#REF!</definedName>
    <definedName name="MtronBT250l">'[105]MTC+NC'!$D$3</definedName>
    <definedName name="Mu">#REF!</definedName>
    <definedName name="Mu_">#REF!</definedName>
    <definedName name="MUA">#REF!</definedName>
    <definedName name="mui">#REF!</definedName>
    <definedName name="Muonthep">#REF!</definedName>
    <definedName name="muty">#REF!</definedName>
    <definedName name="MVanThang0.5T">'[105]MTC+NC'!$D$6</definedName>
    <definedName name="MVC">[230]Sheet2!#REF!</definedName>
    <definedName name="mxlat">'[40]Luong+may'!#REF!</definedName>
    <definedName name="mxuc">#REF!</definedName>
    <definedName name="myle">#REF!</definedName>
    <definedName name="n">#REF!</definedName>
    <definedName name="n.d1">[80]Input!#REF!</definedName>
    <definedName name="n.d2">[80]Input!#REF!</definedName>
    <definedName name="N_Class1">#REF!</definedName>
    <definedName name="N_Class2">#REF!</definedName>
    <definedName name="N_Class3">#REF!</definedName>
    <definedName name="N_Class4">#REF!</definedName>
    <definedName name="N_Class5">#REF!</definedName>
    <definedName name="N_con">#REF!</definedName>
    <definedName name="N_lchae">#REF!</definedName>
    <definedName name="N_run">#REF!</definedName>
    <definedName name="N_sed">#REF!</definedName>
    <definedName name="N_volae">#REF!</definedName>
    <definedName name="N1IN">'[117]TONGKE3p '!$U$295</definedName>
    <definedName name="n1pig">#REF!</definedName>
    <definedName name="n1pignc">'[115]lam-moi'!#REF!</definedName>
    <definedName name="n1pigvl">'[115]lam-moi'!#REF!</definedName>
    <definedName name="n1pind">#REF!</definedName>
    <definedName name="n1pindnc">'[115]lam-moi'!#REF!</definedName>
    <definedName name="n1pindvl">'[115]lam-moi'!#REF!</definedName>
    <definedName name="n1ping">#REF!</definedName>
    <definedName name="n1pingnc">'[115]lam-moi'!#REF!</definedName>
    <definedName name="n1pingvl">'[115]lam-moi'!#REF!</definedName>
    <definedName name="n1pint">#REF!</definedName>
    <definedName name="n1pintnc">'[115]lam-moi'!#REF!</definedName>
    <definedName name="n1pintvl">'[115]lam-moi'!#REF!</definedName>
    <definedName name="n24nc">'[115]lam-moi'!#REF!</definedName>
    <definedName name="n24vl">'[115]lam-moi'!#REF!</definedName>
    <definedName name="n2mignc">'[115]lam-moi'!#REF!</definedName>
    <definedName name="n2migvl">'[115]lam-moi'!#REF!</definedName>
    <definedName name="n2min1nc">'[115]lam-moi'!#REF!</definedName>
    <definedName name="n2min1vl">'[115]lam-moi'!#REF!</definedName>
    <definedName name="Name">#REF!</definedName>
    <definedName name="nc">#REF!</definedName>
    <definedName name="nc.3">#REF!</definedName>
    <definedName name="nc.4">'[19]Luong+may'!$E$51</definedName>
    <definedName name="NC.M10.1">'[125]Giai trinh'!#REF!</definedName>
    <definedName name="NC.M10.2">'[125]Giai trinh'!#REF!</definedName>
    <definedName name="NC.MDT">'[125]Giai trinh'!#REF!</definedName>
    <definedName name="nc_betong200">#N/A</definedName>
    <definedName name="nc_btm10">#REF!</definedName>
    <definedName name="nc_btm100">#REF!</definedName>
    <definedName name="nc_cotpha">#N/A</definedName>
    <definedName name="nc12m">'[49]CHITIET-DZ04'!$K$22</definedName>
    <definedName name="nc12m250">[35]Giathanh1m3BT!$H$22</definedName>
    <definedName name="nc1nc">'[115]lam-moi'!#REF!</definedName>
    <definedName name="nc1p">#REF!</definedName>
    <definedName name="nc1vl">'[115]lam-moi'!#REF!</definedName>
    <definedName name="nc2.5">[27]N.Cong!#REF!</definedName>
    <definedName name="nc2.7">[27]N.Cong!#REF!</definedName>
    <definedName name="nc24nc">'[115]lam-moi'!#REF!</definedName>
    <definedName name="nc24vl">'[115]lam-moi'!#REF!</definedName>
    <definedName name="nc3.">'[29]Luong+may'!#REF!</definedName>
    <definedName name="nc3.2">[27]N.Cong!#REF!</definedName>
    <definedName name="nc3.5">[34]nc!$G$10</definedName>
    <definedName name="nc3.7">[34]nc!$H$10</definedName>
    <definedName name="nc3_5">'[121]Vat tu'!$B$17</definedName>
    <definedName name="nc3p">#REF!</definedName>
    <definedName name="nc4.2">[27]N.Cong!#REF!</definedName>
    <definedName name="nc4.5">[34]nc!$J$10</definedName>
    <definedName name="nc40_c">[231]giavl!$K$9</definedName>
    <definedName name="NCbac2.5">#REF!</definedName>
    <definedName name="NCbac2.7">#REF!</definedName>
    <definedName name="NCbac3">#REF!</definedName>
    <definedName name="NCbac3.2">#REF!</definedName>
    <definedName name="NCbac3.5">#REF!</definedName>
    <definedName name="NCbac3.7">#REF!</definedName>
    <definedName name="NCbac4">#REF!</definedName>
    <definedName name="NCbac4.5">#REF!</definedName>
    <definedName name="NCBD">'[230]DZ 0.4'!#REF!</definedName>
    <definedName name="NCBD100">#REF!</definedName>
    <definedName name="NCBD200">#REF!</definedName>
    <definedName name="NCBD250">#REF!</definedName>
    <definedName name="ncbt">'[232]CHIET TINH TBA '!#REF!</definedName>
    <definedName name="NCC2.7">'[37]nhan cong'!$M$41</definedName>
    <definedName name="NCC3.5">'[37]nhan cong'!$M$44</definedName>
    <definedName name="NCC3.7">'[37]nhan cong'!$M$45</definedName>
    <definedName name="NCcap0.7">#REF!</definedName>
    <definedName name="NCcap1">#REF!</definedName>
    <definedName name="nccc2">'[218]nhan cong'!#REF!</definedName>
    <definedName name="nccs">#REF!</definedName>
    <definedName name="ncday35">#REF!</definedName>
    <definedName name="ncday50">#REF!</definedName>
    <definedName name="ncday70">#REF!</definedName>
    <definedName name="ncday95">#REF!</definedName>
    <definedName name="ncdd">'[115]TH XL'!#REF!</definedName>
    <definedName name="NCDD2">'[115]TH XL'!#REF!</definedName>
    <definedName name="NCGF">#REF!</definedName>
    <definedName name="ncgff">#REF!</definedName>
    <definedName name="NCHC">[229]TNHCHINH!$J$38</definedName>
    <definedName name="NCKday">#REF!</definedName>
    <definedName name="NCKT">#REF!</definedName>
    <definedName name="NCLD">#REF!</definedName>
    <definedName name="ncm100lv">[35]Giathanh1m3BT!$H$41</definedName>
    <definedName name="ncmt2">[186]ctdz35!#REF!</definedName>
    <definedName name="NCNCS">[126]DLDT!$B$14</definedName>
    <definedName name="Ncol">[61]Comb!#REF!</definedName>
    <definedName name="NCPP">#REF!</definedName>
    <definedName name="ncsu">'[49]CHITIET-DZ04'!$K$68</definedName>
    <definedName name="NCT">#REF!</definedName>
    <definedName name="nctn">#REF!</definedName>
    <definedName name="nctr">'[115]TH XL'!#REF!</definedName>
    <definedName name="nctram">#REF!</definedName>
    <definedName name="NCVC">[230]Sheet2!#REF!</definedName>
    <definedName name="NCVC_BD">'[230]DZ 0.4'!#REF!</definedName>
    <definedName name="NCVC100">#REF!</definedName>
    <definedName name="NCVC200">#REF!</definedName>
    <definedName name="NCVC250">#REF!</definedName>
    <definedName name="NCVC3P">#REF!</definedName>
    <definedName name="nd">[51]gVL!$Q$30</definedName>
    <definedName name="nd_8">'[141]14.MMUS GIUA NHIP'!#REF!</definedName>
    <definedName name="nd_9">'[141]14.MMUS GIUA NHIP'!#REF!</definedName>
    <definedName name="ndc">#REF!</definedName>
    <definedName name="ndfksiow">#REF!</definedName>
    <definedName name="NDFN">#REF!</definedName>
    <definedName name="NDFP">#REF!</definedName>
    <definedName name="Ndn">'[47]Tai trong'!$H$35</definedName>
    <definedName name="nenbt">'[103]Cau tao cot dai'!#REF!</definedName>
    <definedName name="nenkhi10m3">'[12]R&amp;P'!$G$337</definedName>
    <definedName name="nenkhi1200">'[12]R&amp;P'!$G$338</definedName>
    <definedName name="neo32mm">'[12]R&amp;P'!$G$84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fru6">#REF!</definedName>
    <definedName name="Ng">'[175]Tunnel-Vong'!#REF!</definedName>
    <definedName name="ng.">'[47]Tai trong'!$H$293</definedName>
    <definedName name="ng1.">[80]Input!#REF!</definedName>
    <definedName name="ng2.">[80]Input!#REF!</definedName>
    <definedName name="ngau">#REF!</definedName>
    <definedName name="nguoi">[235]Hspbn!#REF!</definedName>
    <definedName name="NH">#REF!</definedName>
    <definedName name="nhancong3.0">#N/A</definedName>
    <definedName name="nhancong4.0">'[222]Luong+may'!$F$44</definedName>
    <definedName name="NHATKY">[107]MCT!$E$2:$E$11</definedName>
    <definedName name="nhfffd">{"DZ-TDTB2.XLS","Dcksat.xls"}</definedName>
    <definedName name="nhn">#REF!</definedName>
    <definedName name="nhnnc">'[115]lam-moi'!#REF!</definedName>
    <definedName name="nhnvl">'[115]lam-moi'!#REF!</definedName>
    <definedName name="NHot">#REF!</definedName>
    <definedName name="nhu">#REF!</definedName>
    <definedName name="nhua">#REF!</definedName>
    <definedName name="nhuad">#REF!</definedName>
    <definedName name="Nhuadan">'[121]Vat tu'!$B$44</definedName>
    <definedName name="nhuaduong">[236]dg!$D$12</definedName>
    <definedName name="nig">#REF!</definedName>
    <definedName name="NIG13p">'[117]TONGKE3p '!$T$295</definedName>
    <definedName name="nig1p">#REF!</definedName>
    <definedName name="nig3p">#REF!</definedName>
    <definedName name="nightnc">[90]gtrinh!#REF!</definedName>
    <definedName name="nightvl">[90]gtrinh!#REF!</definedName>
    <definedName name="nignc1p">#REF!</definedName>
    <definedName name="nignc3p">'[233]CHITIET VL-NC'!$G$107</definedName>
    <definedName name="nigvl1p">#REF!</definedName>
    <definedName name="nigvl3p">'[233]CHITIET VL-NC'!$G$99</definedName>
    <definedName name="nin">#REF!</definedName>
    <definedName name="nin14nc3p">#REF!</definedName>
    <definedName name="nin14vl3p">#REF!</definedName>
    <definedName name="nin1903p">#REF!</definedName>
    <definedName name="nin190nc">'[115]lam-moi'!#REF!</definedName>
    <definedName name="nin190nc3p">#REF!</definedName>
    <definedName name="nin190vl">'[115]lam-moi'!#REF!</definedName>
    <definedName name="nin190vl3p">#REF!</definedName>
    <definedName name="nin1pnc">'[115]lam-moi'!#REF!</definedName>
    <definedName name="nin1pvl">'[115]lam-moi'!#REF!</definedName>
    <definedName name="nin2903p">#REF!</definedName>
    <definedName name="nin290nc3p">#REF!</definedName>
    <definedName name="nin290vl3p">#REF!</definedName>
    <definedName name="nin3p">#REF!</definedName>
    <definedName name="nind">#REF!</definedName>
    <definedName name="nind1p">#REF!</definedName>
    <definedName name="nind3p">#REF!</definedName>
    <definedName name="nindnc">'[115]lam-moi'!#REF!</definedName>
    <definedName name="nindnc1p">#REF!</definedName>
    <definedName name="nindnc3p">#REF!</definedName>
    <definedName name="nindvl">'[115]lam-moi'!#REF!</definedName>
    <definedName name="nindvl1p">#REF!</definedName>
    <definedName name="nindvl3p">#REF!</definedName>
    <definedName name="ning1p">#REF!</definedName>
    <definedName name="ningnc1p">#REF!</definedName>
    <definedName name="ningvl1p">#REF!</definedName>
    <definedName name="ninnc">'[115]lam-moi'!#REF!</definedName>
    <definedName name="ninnc3p">#REF!</definedName>
    <definedName name="nint1p">#REF!</definedName>
    <definedName name="nintnc1p">#REF!</definedName>
    <definedName name="nintvl1p">#REF!</definedName>
    <definedName name="ninvl">'[115]lam-moi'!#REF!</definedName>
    <definedName name="ninvl3p">#REF!</definedName>
    <definedName name="njïyu">#REF!</definedName>
    <definedName name="njsdhfd" hidden="1">{"'Sheet1'!$L$16"}</definedName>
    <definedName name="nl">#REF!</definedName>
    <definedName name="NL12nc">#REF!</definedName>
    <definedName name="NL12vl">#REF!</definedName>
    <definedName name="nl1p">#REF!</definedName>
    <definedName name="nl3p">#REF!</definedName>
    <definedName name="NLDLCTG">[107]NHAPLIEU!$A$1:$X$1</definedName>
    <definedName name="NLFElse">#REF!</definedName>
    <definedName name="NLHC15">#REF!</definedName>
    <definedName name="NLHC25">#REF!</definedName>
    <definedName name="nlht">'[81]THPDMoi  (2)'!#REF!</definedName>
    <definedName name="NLLC15">#REF!</definedName>
    <definedName name="NLLC25">#REF!</definedName>
    <definedName name="NLMC15">#REF!</definedName>
    <definedName name="NLMC25">#REF!</definedName>
    <definedName name="nlmtc">'[219]t-h HA THE'!#REF!</definedName>
    <definedName name="nlnc">'[115]lam-moi'!#REF!</definedName>
    <definedName name="nlnc3p">#REF!</definedName>
    <definedName name="nlnc3pha">#REF!</definedName>
    <definedName name="NLSCTG">[107]NHAPLIEU!$I$3</definedName>
    <definedName name="NLTK1p">#REF!</definedName>
    <definedName name="nlvl">'[115]lam-moi'!#REF!</definedName>
    <definedName name="nlvl1">[116]CHITIET!$G$302</definedName>
    <definedName name="nlvl3p">#REF!</definedName>
    <definedName name="Nmn">'[47]Tai trong'!$H$33</definedName>
    <definedName name="Nms">#REF!</definedName>
    <definedName name="nn">#REF!</definedName>
    <definedName name="nn1p">#REF!</definedName>
    <definedName name="nn3p">#REF!</definedName>
    <definedName name="nng">'[79]Tai trong'!#REF!</definedName>
    <definedName name="nnnc">'[115]lam-moi'!#REF!</definedName>
    <definedName name="nnnc3p">#REF!</definedName>
    <definedName name="nnvl">'[115]lam-moi'!#REF!</definedName>
    <definedName name="nnvl3p">#REF!</definedName>
    <definedName name="No">#REF!</definedName>
    <definedName name="Nomal">[234]DGCT!#REF!</definedName>
    <definedName name="nominal_shear">#REF!</definedName>
    <definedName name="Np">#REF!</definedName>
    <definedName name="Nps">[7]Ttoan!#REF!</definedName>
    <definedName name="Nq">#REF!</definedName>
    <definedName name="nqd">#REF!</definedName>
    <definedName name="nr">[7]Ttoan!#REF!</definedName>
    <definedName name="NrYC">#REF!</definedName>
    <definedName name="ns">#REF!</definedName>
    <definedName name="nsc">#REF!</definedName>
    <definedName name="nsk">#REF!</definedName>
    <definedName name="nslifidraogmf">#REF!</definedName>
    <definedName name="nt">#REF!</definedName>
    <definedName name="nu6mu">#REF!</definedName>
    <definedName name="nuoc">[139]gvl!$N$38</definedName>
    <definedName name="nuoc5">#REF!</definedName>
    <definedName name="Nut_tec">#REF!</definedName>
    <definedName name="nv">[80]Input!#REF!</definedName>
    <definedName name="NVF">#REF!</definedName>
    <definedName name="nx">'[81]THPDMoi  (2)'!#REF!</definedName>
    <definedName name="nxc">#REF!</definedName>
    <definedName name="nxmtc">'[219]t-h HA THE'!#REF!</definedName>
    <definedName name="ny5e">#REF!</definedName>
    <definedName name="o">#REF!</definedName>
    <definedName name="O_M">#REF!</definedName>
    <definedName name="o_to_tù_dæ_10_T">#REF!</definedName>
    <definedName name="ocam">'[25]Gia VL'!#REF!</definedName>
    <definedName name="OD">#REF!</definedName>
    <definedName name="ODC">#REF!</definedName>
    <definedName name="ODS">#REF!</definedName>
    <definedName name="ODU">#REF!</definedName>
    <definedName name="ol">'[79]KT(E-E)'!$H$18</definedName>
    <definedName name="OLE_LINK1">#REF!</definedName>
    <definedName name="OM">#REF!</definedName>
    <definedName name="OMC">#REF!</definedName>
    <definedName name="OME">#REF!</definedName>
    <definedName name="OMW">#REF!</definedName>
    <definedName name="ong">[195]Sheet1!#REF!</definedName>
    <definedName name="Ongbaovecap">#REF!</definedName>
    <definedName name="ongkem">'[25]Gia VL'!#REF!</definedName>
    <definedName name="Ongnoiday">#REF!</definedName>
    <definedName name="Ongnoidaybulongtachongrungtabu">#REF!</definedName>
    <definedName name="ongnouc">[40]Giavl!#REF!</definedName>
    <definedName name="ongnuoc">#REF!</definedName>
    <definedName name="OngPVC">#REF!</definedName>
    <definedName name="OOM">#REF!</definedName>
    <definedName name="ophom">#REF!</definedName>
    <definedName name="options">#REF!</definedName>
    <definedName name="ORD">#REF!</definedName>
    <definedName name="OrderTable" hidden="1">#REF!</definedName>
    <definedName name="ORF">#REF!</definedName>
    <definedName name="osc">'[81]THPDMoi  (2)'!#REF!</definedName>
    <definedName name="OTHER_PANEL">'[189]NEW-PANEL'!#REF!</definedName>
    <definedName name="OtherWork">'[120]DGchitiet '!#REF!</definedName>
    <definedName name="oto">[235]Hspbn!#REF!</definedName>
    <definedName name="oto10T">#REF!</definedName>
    <definedName name="oto5m3">#REF!</definedName>
    <definedName name="oto5T">#REF!</definedName>
    <definedName name="oto7T">#REF!</definedName>
    <definedName name="otonhua">#REF!</definedName>
    <definedName name="Óu75">[72]chitiet!#REF!</definedName>
    <definedName name="OutRow">#REF!</definedName>
    <definedName name="oxy">[34]vlieu!$E$40</definedName>
    <definedName name="p">#REF!</definedName>
    <definedName name="P_Class1">#REF!</definedName>
    <definedName name="P_Class2">#REF!</definedName>
    <definedName name="P_Class3">#REF!</definedName>
    <definedName name="P_Class4">#REF!</definedName>
    <definedName name="P_Class5">#REF!</definedName>
    <definedName name="P_con">#REF!</definedName>
    <definedName name="P_run">#REF!</definedName>
    <definedName name="P_sed">#REF!</definedName>
    <definedName name="p1_">#REF!</definedName>
    <definedName name="p2_">#REF!</definedName>
    <definedName name="P3_">[65]Ttoan!#REF!</definedName>
    <definedName name="PA">#REF!</definedName>
    <definedName name="Painting">'[120]DGchitiet '!#REF!</definedName>
    <definedName name="PB">'[56]Tai trong'!#REF!</definedName>
    <definedName name="PChe">#REF!</definedName>
    <definedName name="PD">'[56]Tai trong'!#REF!</definedName>
    <definedName name="Pda">#N/A</definedName>
    <definedName name="Pdi">#N/A</definedName>
    <definedName name="Pe_Class1">#REF!</definedName>
    <definedName name="Pe_Class2">#REF!</definedName>
    <definedName name="Pe_Class3">#REF!</definedName>
    <definedName name="Pe_Class4">#REF!</definedName>
    <definedName name="Pe_Class5">#REF!</definedName>
    <definedName name="PEJM">'[118]COAT&amp;WRAP-QIOT-#3'!#REF!</definedName>
    <definedName name="PF">'[118]PNT-QUOT-#3'!#REF!</definedName>
    <definedName name="PFF">#REF!</definedName>
    <definedName name="pgia">#REF!</definedName>
    <definedName name="Ph_n_bæ_chi_phÝ_kh_c">[242]PTDG!#REF!</definedName>
    <definedName name="phanbtct">[160]!phanbtct</definedName>
    <definedName name="phandien">[160]!phandien</definedName>
    <definedName name="phanhoanthien">[160]!phanhoanthien</definedName>
    <definedName name="phannuoc">[160]!phannuoc</definedName>
    <definedName name="phanxay">[160]!phanxay</definedName>
    <definedName name="PHC">#REF!</definedName>
    <definedName name="phen">#REF!</definedName>
    <definedName name="Pheuhopgang">#REF!</definedName>
    <definedName name="phi">#REF!</definedName>
    <definedName name="Phone">#REF!</definedName>
    <definedName name="phongnuoc">#REF!</definedName>
    <definedName name="phson">#REF!</definedName>
    <definedName name="phtuyen">#REF!</definedName>
    <definedName name="phu_luc_vua">#REF!</definedName>
    <definedName name="phugia">[42]GiaVL!$F$28</definedName>
    <definedName name="phugia2">#REF!</definedName>
    <definedName name="phugia3">#REF!</definedName>
    <definedName name="phugia4">#REF!</definedName>
    <definedName name="Phukienduongday">#REF!</definedName>
    <definedName name="phuong">'[91]Ct- DZ35kV'!#REF!</definedName>
    <definedName name="PileSize">#REF!</definedName>
    <definedName name="PileType">#REF!</definedName>
    <definedName name="PIP">boa</definedName>
    <definedName name="PIPE2">boa</definedName>
    <definedName name="PK">#REF!</definedName>
    <definedName name="pl">'[79]KT(E-E)'!$I$83</definedName>
    <definedName name="PL_???___P.B.___REST_P.B._????">'[189]NEW-PANEL'!#REF!</definedName>
    <definedName name="PL_指示燈___P.B.___REST_P.B._壓扣開關">'[189]NEW-PANEL'!#REF!</definedName>
    <definedName name="Plaster">'[120]DGchitiet '!#REF!</definedName>
    <definedName name="PLM">[65]Ttoan!#REF!</definedName>
    <definedName name="PLp">#N/A</definedName>
    <definedName name="PLt">#N/A</definedName>
    <definedName name="PLV">[65]Ttoan!#REF!</definedName>
    <definedName name="PM">[237]IBASE!$AH$16:$AV$110</definedName>
    <definedName name="PPP">boa</definedName>
    <definedName name="PRC">#REF!</definedName>
    <definedName name="PrecNden">#REF!</definedName>
    <definedName name="PRICE">#REF!</definedName>
    <definedName name="PRICE1">#REF!</definedName>
    <definedName name="prin_area">[238]Soil!$A$7:$L$66</definedName>
    <definedName name="Prin1">#REF!</definedName>
    <definedName name="Prin10">#REF!</definedName>
    <definedName name="Prin11">#REF!</definedName>
    <definedName name="Prin12">#REF!</definedName>
    <definedName name="Prin15">#REF!</definedName>
    <definedName name="Prin16">#REF!</definedName>
    <definedName name="Prin18">#REF!</definedName>
    <definedName name="Prin19">'[239]BT-DSPK'!#REF!</definedName>
    <definedName name="Prin2">#REF!</definedName>
    <definedName name="Prin20">#REF!</definedName>
    <definedName name="Prin21">#REF!</definedName>
    <definedName name="Prin3">#REF!</definedName>
    <definedName name="Prin4">#REF!</definedName>
    <definedName name="Prin5">#REF!</definedName>
    <definedName name="Prin6">#REF!</definedName>
    <definedName name="Prin7">#REF!</definedName>
    <definedName name="Prin8">#REF!</definedName>
    <definedName name="Prin9">#REF!</definedName>
    <definedName name="_xlnm.Print_Area" localSheetId="6">DM_2030!$A$1:$AL$422</definedName>
    <definedName name="_xlnm.Print_Area">#REF!</definedName>
    <definedName name="PRINT_AREA_MI">#REF!</definedName>
    <definedName name="_xlnm.Print_Titles" localSheetId="6">DM_2030!$4:$5</definedName>
    <definedName name="_xlnm.Print_Titles">#REF!</definedName>
    <definedName name="PRINT_TITLES_MI">#REF!</definedName>
    <definedName name="PRINTA">#REF!</definedName>
    <definedName name="PRINTB">#REF!</definedName>
    <definedName name="PRINTC">#REF!</definedName>
    <definedName name="ProdForm" hidden="1">#REF!</definedName>
    <definedName name="Product" hidden="1">#REF!</definedName>
    <definedName name="PROPOSAL">#REF!</definedName>
    <definedName name="ps">[65]Ttoan!#REF!</definedName>
    <definedName name="Pse">#REF!</definedName>
    <definedName name="Pso">#REF!</definedName>
    <definedName name="PT">boa</definedName>
    <definedName name="PT_A1">#REF!</definedName>
    <definedName name="PT_A2">'[98]Tong hop'!#REF!</definedName>
    <definedName name="PT_Duong">#REF!</definedName>
    <definedName name="PT_P1">'[98]Tong hop'!#REF!</definedName>
    <definedName name="PT_P10">'[98]Tong hop'!#REF!</definedName>
    <definedName name="PT_P11">'[98]Tong hop'!#REF!</definedName>
    <definedName name="PT_P2">'[98]Tong hop'!#REF!</definedName>
    <definedName name="PT_P3">'[98]Tong hop'!#REF!</definedName>
    <definedName name="PT_P4">'[98]Tong hop'!#REF!</definedName>
    <definedName name="PT_P5">'[98]Tong hop'!#REF!</definedName>
    <definedName name="PT_P6">'[98]Tong hop'!#REF!</definedName>
    <definedName name="PT_P7">'[98]Tong hop'!#REF!</definedName>
    <definedName name="PT_P8">'[98]Tong hop'!#REF!</definedName>
    <definedName name="PT_P9">'[98]Tong hop'!#REF!</definedName>
    <definedName name="PTCT">[240]PTCT!$A$5:$L$586</definedName>
    <definedName name="ptdg">#REF!</definedName>
    <definedName name="PTDG_cau">#REF!</definedName>
    <definedName name="ptdg_cong">#REF!</definedName>
    <definedName name="PTDG_DCV">#REF!</definedName>
    <definedName name="ptdg_duong">#REF!</definedName>
    <definedName name="ptdg_ke">#REF!</definedName>
    <definedName name="PTNC">'[233]DON GIA'!$G$227</definedName>
    <definedName name="PTST">[241]sat!$A$6:$K$38</definedName>
    <definedName name="PTVT">[241]ptvt!$A$6:$X$128</definedName>
    <definedName name="Pu">#REF!</definedName>
    <definedName name="Pvc">#N/A</definedName>
    <definedName name="Pvd">#N/A</definedName>
    <definedName name="pw">#REF!</definedName>
    <definedName name="Px">[61]Comb!#REF!</definedName>
    <definedName name="Px1_">[65]Ttoan!#REF!</definedName>
    <definedName name="Px2_">[65]Ttoan!#REF!</definedName>
    <definedName name="Px3_">[65]Ttoan!#REF!</definedName>
    <definedName name="Px4_">[65]Ttoan!#REF!</definedName>
    <definedName name="Py">[61]Comb!#REF!</definedName>
    <definedName name="Q">[225]giathanh1!#REF!</definedName>
    <definedName name="qa" hidden="1">{"'Sheet1'!$L$16"}</definedName>
    <definedName name="QC">#REF!</definedName>
    <definedName name="Qdd">#REF!</definedName>
    <definedName name="qh">[52]gVL!$N$40</definedName>
    <definedName name="qhCu">'[32]he so'!$B$13</definedName>
    <definedName name="ql">#REF!</definedName>
    <definedName name="Qmb">'[43]Tai trong'!#REF!</definedName>
    <definedName name="Qmt">'[43]Tai trong'!#REF!</definedName>
    <definedName name="qp">#REF!</definedName>
    <definedName name="qq">[243]Tra_bang!#REF!</definedName>
    <definedName name="qSF">[61]Comb!#REF!</definedName>
    <definedName name="Qt">#REF!</definedName>
    <definedName name="qtcgdII">#REF!</definedName>
    <definedName name="qtdm">#REF!</definedName>
    <definedName name="qttgdII">#REF!</definedName>
    <definedName name="qu">[211]coctuatrenda!$C$24</definedName>
    <definedName name="quehan">'[93]Gia vat tu'!$D$45</definedName>
    <definedName name="qx">#REF!</definedName>
    <definedName name="qy">#REF!</definedName>
    <definedName name="r_">#REF!</definedName>
    <definedName name="R0_1">'[141]4.HSPBngang'!#REF!</definedName>
    <definedName name="R0_2">'[141]4.HSPBngang'!#REF!</definedName>
    <definedName name="R00">'[141]4.HSPBngang'!#REF!</definedName>
    <definedName name="R00t">'[141]4.HSPBngang'!#REF!</definedName>
    <definedName name="ra">[140]Solieutinh!$J$34</definedName>
    <definedName name="ra11p">#REF!</definedName>
    <definedName name="ra13p">#REF!</definedName>
    <definedName name="rack1">'[81]THPDMoi  (2)'!#REF!</definedName>
    <definedName name="rack2">'[81]THPDMoi  (2)'!#REF!</definedName>
    <definedName name="rack3">'[81]THPDMoi  (2)'!#REF!</definedName>
    <definedName name="rack4">'[81]THPDMoi  (2)'!#REF!</definedName>
    <definedName name="Racot">#REF!</definedName>
    <definedName name="Radam">#REF!</definedName>
    <definedName name="raiasphalt100">'[12]R&amp;P'!$G$297</definedName>
    <definedName name="raiasphalt65">'[12]R&amp;P'!$G$296</definedName>
    <definedName name="rate">14000</definedName>
    <definedName name="ray">[34]vlieu!$E$61</definedName>
    <definedName name="raypb43">'[12]R&amp;P'!$G$58</definedName>
    <definedName name="rbt">'[103]Cau tao cot dai'!#REF!</definedName>
    <definedName name="Rc_ct">#REF!</definedName>
    <definedName name="RCArea" hidden="1">#REF!</definedName>
    <definedName name="RCF">#REF!</definedName>
    <definedName name="Rch">[65]Ttoan!#REF!</definedName>
    <definedName name="RCKM">#REF!</definedName>
    <definedName name="Rcsd">#REF!</definedName>
    <definedName name="rct">'[103]Cau tao cot dai'!#REF!</definedName>
    <definedName name="Rctc">#REF!</definedName>
    <definedName name="Rctt">#REF!</definedName>
    <definedName name="RDEC">#REF!</definedName>
    <definedName name="RDEFF">#REF!</definedName>
    <definedName name="RDFC">#REF!</definedName>
    <definedName name="RDFU">#REF!</definedName>
    <definedName name="RDLIF">#REF!</definedName>
    <definedName name="RDOM">#REF!</definedName>
    <definedName name="RDPC">#REF!</definedName>
    <definedName name="rdpcf">#REF!</definedName>
    <definedName name="RDRC">#REF!</definedName>
    <definedName name="RDRF">#REF!</definedName>
    <definedName name="Rdtc">'[141]14.MMUS GIUA NHIP'!#REF!</definedName>
    <definedName name="RECOUT">#N/A</definedName>
    <definedName name="REG">#REF!</definedName>
    <definedName name="retÎtettt">'[244]tra-vat-lieu'!$B$4:$E$190</definedName>
    <definedName name="RFK">[204]QUEFTS!#REF!</definedName>
    <definedName name="RFN">[204]QUEFTS!#REF!</definedName>
    <definedName name="RFP">[204]QUEFTS!#REF!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GLIF">#REF!</definedName>
    <definedName name="RHEC">#REF!</definedName>
    <definedName name="RHEFF">#REF!</definedName>
    <definedName name="RHHC">#REF!</definedName>
    <definedName name="RHLIF">#REF!</definedName>
    <definedName name="RHOM">#REF!</definedName>
    <definedName name="ri">'[141]6.Tinh tai'!#REF!</definedName>
    <definedName name="RIR">#REF!</definedName>
    <definedName name="RLF">#REF!</definedName>
    <definedName name="RLKM">#REF!</definedName>
    <definedName name="RLL">#REF!</definedName>
    <definedName name="RLOM">#REF!</definedName>
    <definedName name="Rlt_bt">#REF!</definedName>
    <definedName name="rn">#REF!</definedName>
    <definedName name="Rncot">#REF!</definedName>
    <definedName name="Rndam">#REF!</definedName>
    <definedName name="Rnp">#REF!</definedName>
    <definedName name="RoofingWork">'[120]DGchitiet '!#REF!</definedName>
    <definedName name="Round">[61]Comb!#REF!</definedName>
    <definedName name="RPHEC">#REF!</definedName>
    <definedName name="RPHLIF">#REF!</definedName>
    <definedName name="RPHOM">#REF!</definedName>
    <definedName name="RPHPC">#REF!</definedName>
    <definedName name="rps">[65]Ttoan!#REF!</definedName>
    <definedName name="RSBC">#REF!</definedName>
    <definedName name="RSBLIF">#REF!</definedName>
    <definedName name="RSD">#REF!</definedName>
    <definedName name="RSIC">#REF!</definedName>
    <definedName name="RSIN">#REF!</definedName>
    <definedName name="RSLIF">#REF!</definedName>
    <definedName name="RSOM">#REF!</definedName>
    <definedName name="RSPI">#REF!</definedName>
    <definedName name="RSSC">#REF!</definedName>
    <definedName name="RT">'[118]COAT&amp;WRAP-QIOT-#3'!#REF!</definedName>
    <definedName name="RTC">#REF!</definedName>
    <definedName name="Rtd">'[141]2 NSl'!#REF!</definedName>
    <definedName name="Rtt">[245]TinhtaiKCN!$D$39</definedName>
    <definedName name="Ru">#REF!</definedName>
    <definedName name="Ru_bt">#REF!</definedName>
    <definedName name="RWTPhi">#REF!</definedName>
    <definedName name="RWTPlo">#REF!</definedName>
    <definedName name="S">#REF!</definedName>
    <definedName name="s.">#REF!</definedName>
    <definedName name="s_0cd">'[141]17.US CHU tho a_b'!#REF!</definedName>
    <definedName name="s_58">'[141]14.MMUS GIUA NHIP'!#REF!</definedName>
    <definedName name="s_58g">'[141]15.MMUS GOI'!#REF!</definedName>
    <definedName name="s_59">'[141]14.MMUS GIUA NHIP'!#REF!</definedName>
    <definedName name="s_59g">'[141]15.MMUS GOI'!#REF!</definedName>
    <definedName name="s_Icd">'[141]17.US CHU tho a_b'!#REF!</definedName>
    <definedName name="s3tb">#REF!</definedName>
    <definedName name="s4_">'[79]C-C'!$I$34</definedName>
    <definedName name="s4tb">#REF!</definedName>
    <definedName name="s51.5">#REF!</definedName>
    <definedName name="s5tb">#REF!</definedName>
    <definedName name="s6_">[65]Ttoan!#REF!</definedName>
    <definedName name="s71.5">#REF!</definedName>
    <definedName name="s75F29">[72]chitiet!#REF!</definedName>
    <definedName name="s7tb">#REF!</definedName>
    <definedName name="salan200">'[12]R&amp;P'!$G$391</definedName>
    <definedName name="salan400">'[12]R&amp;P'!$G$392</definedName>
    <definedName name="San_truoc">[246]tienluong!#REF!</definedName>
    <definedName name="sand">#REF!</definedName>
    <definedName name="sat">[198]TTTram!#REF!</definedName>
    <definedName name="Satdet">[131]DGVT!$B$7</definedName>
    <definedName name="Satgoc">[247]DGVT!$B$7</definedName>
    <definedName name="satt">'[248]Ctinh 10kV'!#REF!</definedName>
    <definedName name="satu">[249]ctTBA!#REF!</definedName>
    <definedName name="sau">'[15]Chiet tinh dz35'!$H$4</definedName>
    <definedName name="SB">[237]IBASE!$AH$7:$AL$14</definedName>
    <definedName name="sb_8">'[141]14.MMUS GIUA NHIP'!#REF!</definedName>
    <definedName name="sb_8g">'[141]15.MMUS GOI'!#REF!</definedName>
    <definedName name="sb_9">'[141]14.MMUS GIUA NHIP'!#REF!</definedName>
    <definedName name="sb_9g">'[141]15.MMUS GOI'!#REF!</definedName>
    <definedName name="SBBK">#REF!</definedName>
    <definedName name="Sbc">[65]Ttoan!#REF!</definedName>
    <definedName name="sbg">'[250]BU GIA SAT'!$L$26</definedName>
    <definedName name="scao98">#REF!</definedName>
    <definedName name="SCH">#REF!</definedName>
    <definedName name="scm">'[251]nhan cong'!#REF!</definedName>
    <definedName name="scr">[252]gVL!$Q$33</definedName>
    <definedName name="sd">'[25]Gia VL'!#REF!</definedName>
    <definedName name="sd3p">'[115]lam-moi'!#REF!</definedName>
    <definedName name="sdf">[78]vlxmnc!#REF!</definedName>
    <definedName name="sdfd">[221]mavl!$B$5:$C$300</definedName>
    <definedName name="sdfs">'[251]nhan cong'!#REF!</definedName>
    <definedName name="Sdh">[253]Sheet1!$G$12</definedName>
    <definedName name="SDMONG">#REF!</definedName>
    <definedName name="Sdnn">'[47]Bang tt mot so chi tiet'!$L$7</definedName>
    <definedName name="Sdnt">'[47]Bang tt mot so chi tiet'!$L$6</definedName>
    <definedName name="Sdntb">'[47]Tai trong'!$H$36</definedName>
    <definedName name="sdo">[254]gvl!$N$35</definedName>
    <definedName name="sduong">#REF!</definedName>
    <definedName name="sdv">[78]vlxmnc!#REF!</definedName>
    <definedName name="Season">[204]QUEFTS!#REF!</definedName>
    <definedName name="sencount" hidden="1">2</definedName>
    <definedName name="sg">[80]Input!#REF!</definedName>
    <definedName name="sg1.">[80]Input!#REF!</definedName>
    <definedName name="sg2.">[80]Input!#REF!</definedName>
    <definedName name="sgnc">[90]gtrinh!#REF!</definedName>
    <definedName name="sgvl">[90]gtrinh!#REF!</definedName>
    <definedName name="shd">[255]tsc!$B$4</definedName>
    <definedName name="SHDM">#REF!</definedName>
    <definedName name="Sheet1">#REF!</definedName>
    <definedName name="shn">'[210]g-vl'!$N$25</definedName>
    <definedName name="sho">#REF!</definedName>
    <definedName name="sht">'[81]THPDMoi  (2)'!#REF!</definedName>
    <definedName name="sht3p">'[115]lam-moi'!#REF!</definedName>
    <definedName name="sieucao">#REF!</definedName>
    <definedName name="SIZE">#REF!</definedName>
    <definedName name="skd">[51]gVL!$Q$37</definedName>
    <definedName name="skm">'[250]BU GIA SAT'!$L$8</definedName>
    <definedName name="skt">#REF!</definedName>
    <definedName name="SL_CRD">#REF!</definedName>
    <definedName name="SL_CRS">#REF!</definedName>
    <definedName name="SL_CS">#REF!</definedName>
    <definedName name="SL_DD">#REF!</definedName>
    <definedName name="SLT">#REF!</definedName>
    <definedName name="SM">#REF!</definedName>
    <definedName name="SMBA">#REF!</definedName>
    <definedName name="smin">[65]Ttoan!#REF!</definedName>
    <definedName name="SMK">#REF!</definedName>
    <definedName name="Smn">'[47]Tai trong'!$H$34</definedName>
    <definedName name="sn">#REF!</definedName>
    <definedName name="Sng">#REF!</definedName>
    <definedName name="soc3p">#REF!</definedName>
    <definedName name="soho">[22]sheet12!#REF!</definedName>
    <definedName name="Soi">#REF!</definedName>
    <definedName name="Soi_HamYen">[111]T.Tinh!#REF!</definedName>
    <definedName name="soichon12">#REF!</definedName>
    <definedName name="soichon24">#REF!</definedName>
    <definedName name="soichon46">#REF!</definedName>
    <definedName name="soichon4x6">'[256]TT-TBA'!#REF!</definedName>
    <definedName name="soigai">'[32]he so'!$B$15</definedName>
    <definedName name="SoilType">#REF!</definedName>
    <definedName name="SoilType_">#REF!</definedName>
    <definedName name="Solan">'[64]Xuly Data'!#REF!</definedName>
    <definedName name="solieu">#REF!</definedName>
    <definedName name="SOLUONG">'[150]PT VATTU'!$I$4:$I$451</definedName>
    <definedName name="son">[34]vlieu!$E$36</definedName>
    <definedName name="sonduong">#N/A</definedName>
    <definedName name="SOPHIEU">[107]MCT!$G$2:$G$11</definedName>
    <definedName name="SORT">#REF!</definedName>
    <definedName name="SORT_AREA">'[257]DI-ESTI'!$A$8:$R$489</definedName>
    <definedName name="Sothutu">#REF!</definedName>
    <definedName name="SP">'[118]PNT-QUOT-#3'!#REF!</definedName>
    <definedName name="Spanner_Auto_File">"C:\My Documents\tinh cdo.x2a"</definedName>
    <definedName name="SPEC">#REF!</definedName>
    <definedName name="SpecialPrice" hidden="1">#REF!</definedName>
    <definedName name="SPECSUMMARY">#REF!</definedName>
    <definedName name="spk1p">#REF!</definedName>
    <definedName name="spk3p">'[115]lam-moi'!#REF!</definedName>
    <definedName name="SPSCO">#REF!</definedName>
    <definedName name="SPSNO">#REF!</definedName>
    <definedName name="SRT">#REF!</definedName>
    <definedName name="ss">boa</definedName>
    <definedName name="sss">#REF!</definedName>
    <definedName name="ST">#REF!</definedName>
    <definedName name="st3p">'[115]lam-moi'!#REF!</definedName>
    <definedName name="start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ate">#REF!</definedName>
    <definedName name="StateRegion">[204]QUEFTS!#REF!</definedName>
    <definedName name="STBCCT1">[107]CTDK!$B$23</definedName>
    <definedName name="STBCCT2">[107]CTDK!$B$24</definedName>
    <definedName name="STBCHDUSD1">[107]HDUSD!$C$25</definedName>
    <definedName name="STBCHDUSD2">[107]HDUSD!$C$26</definedName>
    <definedName name="STBCHDXK1">[107]HDXK!$C$25</definedName>
    <definedName name="STBCHDXK2">[107]HDXK!$C$26</definedName>
    <definedName name="STBCPC1">#REF!</definedName>
    <definedName name="STBCPC2">#REF!</definedName>
    <definedName name="STBCPT1">#REF!</definedName>
    <definedName name="STBCPT2">#REF!</definedName>
    <definedName name="STBCTU1">[107]TTTU!$B$23</definedName>
    <definedName name="STBCTU2">[107]TTTU!$B$24</definedName>
    <definedName name="Stc">[65]Ttoan!#REF!</definedName>
    <definedName name="std.">'[47]Tai trong'!$I$379</definedName>
    <definedName name="str">[254]gvl!$N$34</definedName>
    <definedName name="STRES_MiD">#REF!</definedName>
    <definedName name="struc_analy">#REF!</definedName>
    <definedName name="STT">[107]MCT!$A$2:$A$11</definedName>
    <definedName name="STTPHIEU">[107]MCT!$H$2:$H$11</definedName>
    <definedName name="SU">#REF!</definedName>
    <definedName name="sub">#REF!</definedName>
    <definedName name="SUL">#REF!</definedName>
    <definedName name="SUMITOMO">#REF!</definedName>
    <definedName name="SUMITOMO_GT">#REF!</definedName>
    <definedName name="SUMMARY">#REF!</definedName>
    <definedName name="sur">#REF!</definedName>
    <definedName name="sv">[80]Input!#REF!</definedName>
    <definedName name="SVC">#REF!</definedName>
    <definedName name="svn">[80]Input!#REF!</definedName>
    <definedName name="t">#REF!</definedName>
    <definedName name="T.">'[258]CHIET TINH DZ 10 KV'!$L$16</definedName>
    <definedName name="t_1">[80]Input!#REF!</definedName>
    <definedName name="t101p">#REF!</definedName>
    <definedName name="t103p">#REF!</definedName>
    <definedName name="t105mnc">'[115]thao-go'!#REF!</definedName>
    <definedName name="t10m">'[115]lam-moi'!#REF!</definedName>
    <definedName name="t10nc">'[115]lam-moi'!#REF!</definedName>
    <definedName name="t10nc1p">#REF!</definedName>
    <definedName name="t10ncm">'[115]lam-moi'!#REF!</definedName>
    <definedName name="t10vl">'[115]lam-moi'!#REF!</definedName>
    <definedName name="t10vl1p">#REF!</definedName>
    <definedName name="t121p">#REF!</definedName>
    <definedName name="t123p">#REF!</definedName>
    <definedName name="t12m">'[115]lam-moi'!#REF!</definedName>
    <definedName name="t12mnc">'[115]thao-go'!#REF!</definedName>
    <definedName name="t12nc">'[115]lam-moi'!#REF!</definedName>
    <definedName name="t12nc3p">'[233]CHITIET VL-NC'!$G$38</definedName>
    <definedName name="t12ncm">'[115]lam-moi'!#REF!</definedName>
    <definedName name="t12vl">'[115]lam-moi'!#REF!</definedName>
    <definedName name="t12vl3p">'[233]CHITIET VL-NC'!$G$34</definedName>
    <definedName name="t141p">#REF!</definedName>
    <definedName name="t143p">#REF!</definedName>
    <definedName name="t14m">'[115]lam-moi'!#REF!</definedName>
    <definedName name="t14mnc">'[115]thao-go'!#REF!</definedName>
    <definedName name="t14nc">'[115]lam-moi'!#REF!</definedName>
    <definedName name="t14nc3p">#REF!</definedName>
    <definedName name="t14ncm">'[115]lam-moi'!#REF!</definedName>
    <definedName name="T14vc">'[220]CHITIET VL-NC-TT -1p'!#REF!</definedName>
    <definedName name="t14vl">'[115]lam-moi'!#REF!</definedName>
    <definedName name="t14vl3p">#REF!</definedName>
    <definedName name="T203P">[259]VC!#REF!</definedName>
    <definedName name="t20m">'[115]lam-moi'!#REF!</definedName>
    <definedName name="t20ncm">'[115]lam-moi'!#REF!</definedName>
    <definedName name="t7m">'[81]THPDMoi  (2)'!#REF!</definedName>
    <definedName name="t7nc">'[115]lam-moi'!#REF!</definedName>
    <definedName name="t7vl">'[115]lam-moi'!#REF!</definedName>
    <definedName name="t84mnc">'[115]thao-go'!#REF!</definedName>
    <definedName name="t8m">'[81]THPDMoi  (2)'!#REF!</definedName>
    <definedName name="t8nc">'[115]lam-moi'!#REF!</definedName>
    <definedName name="t8vl">'[115]lam-moi'!#REF!</definedName>
    <definedName name="tadao">#REF!</definedName>
    <definedName name="Tæng_c_ng_suÊt_hiÖn_t_i">"THOP"</definedName>
    <definedName name="Tæng_H_P_TBA">#REF!</definedName>
    <definedName name="Tæng_Hîp_35">#REF!</definedName>
    <definedName name="Taikhoan">'[260]Tai khoan'!$A$3:$C$93</definedName>
    <definedName name="taluydac2">#REF!</definedName>
    <definedName name="taluydc1">#REF!</definedName>
    <definedName name="taluydc2">#REF!</definedName>
    <definedName name="taluydc3">#REF!</definedName>
    <definedName name="taluydc4">#REF!</definedName>
    <definedName name="tamvia">#REF!</definedName>
    <definedName name="tamviab">#REF!</definedName>
    <definedName name="TaPLoc">[21]BK04!#REF!</definedName>
    <definedName name="TatBo" hidden="1">{"'Sheet1'!$L$16"}</definedName>
    <definedName name="taukeo150">'[12]R&amp;P'!$G$403</definedName>
    <definedName name="taun">#REF!</definedName>
    <definedName name="TaxTV">10%</definedName>
    <definedName name="TaxXL">5%</definedName>
    <definedName name="tb">[51]gVL!$Q$29</definedName>
    <definedName name="TB_CTO">[261]Cto!$O$6</definedName>
    <definedName name="TB_TBA">#REF!</definedName>
    <definedName name="TBA">#REF!</definedName>
    <definedName name="tbdd1p">'[115]lam-moi'!#REF!</definedName>
    <definedName name="tbdd3p">'[115]lam-moi'!#REF!</definedName>
    <definedName name="tbddsdl">'[115]lam-moi'!#REF!</definedName>
    <definedName name="TBI">'[115]TH XL'!#REF!</definedName>
    <definedName name="tbl_ProdInfo" hidden="1">#REF!</definedName>
    <definedName name="tbmc">#REF!</definedName>
    <definedName name="TBSGP">#REF!</definedName>
    <definedName name="tbtr">'[115]TH XL'!#REF!</definedName>
    <definedName name="tbtram">#REF!</definedName>
    <definedName name="tc">#REF!</definedName>
    <definedName name="TC_NHANH1">#REF!</definedName>
    <definedName name="Tchuan">#REF!</definedName>
    <definedName name="tcxxnc">'[115]thao-go'!#REF!</definedName>
    <definedName name="TD">#REF!</definedName>
    <definedName name="td10vl">#REF!</definedName>
    <definedName name="td12nc">#REF!</definedName>
    <definedName name="td1cnc">'[115]lam-moi'!#REF!</definedName>
    <definedName name="td1cvl">'[115]lam-moi'!#REF!</definedName>
    <definedName name="td1p">#REF!</definedName>
    <definedName name="TD1pnc">'[228]CHITIET VL-NC-TT -1p'!#REF!</definedName>
    <definedName name="TD1pvl">'[228]CHITIET VL-NC-TT -1p'!#REF!</definedName>
    <definedName name="td3p">#REF!</definedName>
    <definedName name="tdc84nc">'[115]thao-go'!#REF!</definedName>
    <definedName name="tdcnc">'[115]thao-go'!#REF!</definedName>
    <definedName name="tdgnc">'[115]lam-moi'!#REF!</definedName>
    <definedName name="tdgvl">'[115]lam-moi'!#REF!</definedName>
    <definedName name="tdhtnc">'[115]lam-moi'!#REF!</definedName>
    <definedName name="tdhtvl">'[115]lam-moi'!#REF!</definedName>
    <definedName name="tdia">#REF!</definedName>
    <definedName name="tdnc">[90]gtrinh!#REF!</definedName>
    <definedName name="tdnc1p">#REF!</definedName>
    <definedName name="tdnc3p">'[233]CHITIET VL-NC'!$G$28</definedName>
    <definedName name="tdo">#REF!</definedName>
    <definedName name="Tdongia">#REF!</definedName>
    <definedName name="TDT">#REF!</definedName>
    <definedName name="tdt1pnc">[90]gtrinh!#REF!</definedName>
    <definedName name="tdt1pvl">[90]gtrinh!#REF!</definedName>
    <definedName name="tdt2cnc">'[115]lam-moi'!#REF!</definedName>
    <definedName name="tdt2cvl">[262]CHITIET!#REF!</definedName>
    <definedName name="tdtr2cnc">#REF!</definedName>
    <definedName name="tdtr2cvl">#REF!</definedName>
    <definedName name="tdtrnc">[90]gtrinh!#REF!</definedName>
    <definedName name="tdtrvl">[90]gtrinh!#REF!</definedName>
    <definedName name="tdvl">[90]gtrinh!#REF!</definedName>
    <definedName name="tdvl1p">#REF!</definedName>
    <definedName name="tdvl3p">'[233]CHITIET VL-NC'!$G$23</definedName>
    <definedName name="TDVT">[263]TD!$A$3:$D$749</definedName>
    <definedName name="te">#REF!</definedName>
    <definedName name="tecnuoc5">'[12]R&amp;P'!$G$209</definedName>
    <definedName name="Têi_diÖn_5_T">#REF!</definedName>
    <definedName name="TemporaryWork">'[120]DGchitiet '!#REF!</definedName>
    <definedName name="ten">[264]DTgiaothau!$C$6:$C$195</definedName>
    <definedName name="TenCap">#REF!</definedName>
    <definedName name="tenduong">[255]tsc!$B$3</definedName>
    <definedName name="Tengoi">#REF!</definedName>
    <definedName name="Tentuyen">#REF!</definedName>
    <definedName name="tenvung">#REF!</definedName>
    <definedName name="test1">#REF!</definedName>
    <definedName name="text">#REF!,#REF!,#REF!,#REF!,#REF!</definedName>
    <definedName name="TG">[205]Names!$D$7</definedName>
    <definedName name="tga___2">#REF!</definedName>
    <definedName name="tga_2">#REF!</definedName>
    <definedName name="tgcl">[34]vlieu!$E$16</definedName>
    <definedName name="TGLS">#REF!</definedName>
    <definedName name="TH.CTrinh">#REF!</definedName>
    <definedName name="TH.tinh">#REF!</definedName>
    <definedName name="th3x15">#N/A</definedName>
    <definedName name="tha" hidden="1">{"'Sheet1'!$L$16"}</definedName>
    <definedName name="thai">#REF!</definedName>
    <definedName name="Thang">#REF!</definedName>
    <definedName name="Thang_Long">#REF!</definedName>
    <definedName name="Thang_Long_GT">#REF!</definedName>
    <definedName name="Thangmuc">#REF!</definedName>
    <definedName name="thanh">#REF!</definedName>
    <definedName name="Thanh_CT">#REF!</definedName>
    <definedName name="thanhdul">'[12]R&amp;P'!$G$56</definedName>
    <definedName name="thanhtien">#REF!</definedName>
    <definedName name="ThanhXuan110">'[270]KH-Q1,Q2,01'!#REF!</definedName>
    <definedName name="Thautinh">#REF!</definedName>
    <definedName name="THchon">#REF!</definedName>
    <definedName name="thdt">#REF!</definedName>
    <definedName name="THDT_CT_XOM_NOI">'[271]Du Toan'!#REF!</definedName>
    <definedName name="THDT_HT_DAO_THUONG">#REF!</definedName>
    <definedName name="THDT_HT_XOM_NOI">#REF!</definedName>
    <definedName name="THDT_NPP_XOM_NOI">#REF!</definedName>
    <definedName name="THDT_TBA_XOM_NOI">#REF!</definedName>
    <definedName name="Thep">#REF!</definedName>
    <definedName name="THEP_D32">#REF!</definedName>
    <definedName name="Thep_nhan">#REF!</definedName>
    <definedName name="thepbuoc">[144]GiaVL!$F$20</definedName>
    <definedName name="ThepDet32x3">[111]T.Tinh!#REF!</definedName>
    <definedName name="ThepDet35x3">[111]T.Tinh!#REF!</definedName>
    <definedName name="ThepDet40x4">[111]T.Tinh!#REF!</definedName>
    <definedName name="ThepDet45x4">[111]T.Tinh!#REF!</definedName>
    <definedName name="ThepDet50x5">[111]T.Tinh!#REF!</definedName>
    <definedName name="ThepDet63x6">[111]T.Tinh!#REF!</definedName>
    <definedName name="ThepDet75x6">[111]T.Tinh!#REF!</definedName>
    <definedName name="thepDet75x7">'[272]4'!$K$23</definedName>
    <definedName name="ThepDinh">#REF!</definedName>
    <definedName name="thepduoi10">#REF!</definedName>
    <definedName name="thepduoi18">#REF!</definedName>
    <definedName name="thepgoc25_60">#REF!</definedName>
    <definedName name="ThepGoc32x32x3">[111]T.Tinh!#REF!</definedName>
    <definedName name="ThepGoc35x35x3">[111]T.Tinh!#REF!</definedName>
    <definedName name="ThepGoc40x40x4">[111]T.Tinh!#REF!</definedName>
    <definedName name="ThepGoc45x45x4">[111]T.Tinh!#REF!</definedName>
    <definedName name="ThepGoc50x50x5">[111]T.Tinh!#REF!</definedName>
    <definedName name="thepgoc63_75">#REF!</definedName>
    <definedName name="ThepGoc63x63x6">[111]T.Tinh!#REF!</definedName>
    <definedName name="thepgoc75">#REF!</definedName>
    <definedName name="ThepGoc75x6">'[272]4'!$K$16</definedName>
    <definedName name="ThepGoc75x75x6">[111]T.Tinh!#REF!</definedName>
    <definedName name="thepgoc80_100">#REF!</definedName>
    <definedName name="thephinh">[144]GiaVL!$F$18</definedName>
    <definedName name="theptam">[144]GiaVL!$F$19</definedName>
    <definedName name="theptb">'[93]Gia vat tu'!$D$49</definedName>
    <definedName name="theptren18">#REF!</definedName>
    <definedName name="theptron">'[12]R&amp;P'!$G$50</definedName>
    <definedName name="theptron12">#REF!</definedName>
    <definedName name="theptron14_22">#REF!</definedName>
    <definedName name="theptron6_8">#REF!</definedName>
    <definedName name="ThepTronD10D18">[111]T.Tinh!#REF!</definedName>
    <definedName name="ThepTronD6D8">[111]T.Tinh!#REF!</definedName>
    <definedName name="thepU">[273]TTDZ22!#REF!</definedName>
    <definedName name="thepxa">[274]diachi!$C$20</definedName>
    <definedName name="THGO1pnc">#REF!</definedName>
    <definedName name="thht">#REF!</definedName>
    <definedName name="THI">#REF!</definedName>
    <definedName name="thinh">[254]gvl!$N$23</definedName>
    <definedName name="ThiÕt_bÞ_phun_cat">#REF!</definedName>
    <definedName name="THK">'[118]COAT&amp;WRAP-QIOT-#3'!#REF!</definedName>
    <definedName name="THKL" hidden="1">{"'Sheet1'!$L$16"}</definedName>
    <definedName name="THKP160">#N/A</definedName>
    <definedName name="thkp3">#REF!</definedName>
    <definedName name="Thnghiem">'[275]NCong-Day-Su'!#REF!</definedName>
    <definedName name="ThongKeCau">[276]CTiet!#REF!</definedName>
    <definedName name="THOP">"THOP"</definedName>
    <definedName name="THop2">[277]TDT!$D$88</definedName>
    <definedName name="THQT">'[278]CHIET TINH TBA'!#REF!</definedName>
    <definedName name="thtr15">[279]giathanh1!#REF!</definedName>
    <definedName name="thtt">#REF!</definedName>
    <definedName name="THU">[57]CT35!#REF!</definedName>
    <definedName name="Thucong">#REF!</definedName>
    <definedName name="thucthanh">'[280]Thuc thanh'!$E$29</definedName>
    <definedName name="thue">6</definedName>
    <definedName name="thuocno">#REF!</definedName>
    <definedName name="THUYETMINH">[281]ptvt!$A$6:$X$128</definedName>
    <definedName name="thvl">[135]CTTra!$A:$IV</definedName>
    <definedName name="TI">#REF!</definedName>
    <definedName name="Tien">#REF!</definedName>
    <definedName name="TIENLUONG">#REF!</definedName>
    <definedName name="Tiep_dia">[48]Sheet3!#REF!</definedName>
    <definedName name="Tiepdia">[265]Tiepdia!$A:$IV</definedName>
    <definedName name="TileStone">'[120]DGchitiet '!#REF!</definedName>
    <definedName name="Tim_lan_xuat_hien">#REF!</definedName>
    <definedName name="tim_xuat_hien">#REF!</definedName>
    <definedName name="tinh">[255]tsc!$B$1</definedName>
    <definedName name="tinhqd">#REF!</definedName>
    <definedName name="TIT">#REF!</definedName>
    <definedName name="TITAN">#REF!</definedName>
    <definedName name="TK">#REF!</definedName>
    <definedName name="TKluong">#REF!</definedName>
    <definedName name="TKP">#REF!</definedName>
    <definedName name="TL">[39]ND!#REF!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D">[205]Names!$D$9</definedName>
    <definedName name="TLDa">[48]Sheet3!#REF!</definedName>
    <definedName name="TLdat">[48]Sheet3!#REF!</definedName>
    <definedName name="TLDM">[48]Sheet3!#REF!</definedName>
    <definedName name="Tle">#REF!</definedName>
    <definedName name="TLR">#REF!</definedName>
    <definedName name="TLTH">#N/A</definedName>
    <definedName name="TLTH1">#N/A</definedName>
    <definedName name="TLY">[205]Names!$D$8</definedName>
    <definedName name="tmbxd">'[266]MTL$-INTER'!#REF!</definedName>
    <definedName name="TMDT1">#REF!</definedName>
    <definedName name="TMDT2">#REF!</definedName>
    <definedName name="TMDTmoi">#REF!</definedName>
    <definedName name="tmm1.5">#REF!</definedName>
    <definedName name="tmmg">#REF!</definedName>
    <definedName name="TMProtection">'[120]DGchitiet '!#REF!</definedName>
    <definedName name="tn">'[210]g-vl'!$N$35</definedName>
    <definedName name="TN_CTO">[261]Cto!$O$21</definedName>
    <definedName name="tn1pinnc">'[115]thao-go'!#REF!</definedName>
    <definedName name="tn2mhnnc">'[115]thao-go'!#REF!</definedName>
    <definedName name="TNCM">'[267]CHITIET VL-NC-TT-3p'!#REF!</definedName>
    <definedName name="TNCTtinhtruoc">'[268]PTN+M'!$H$1</definedName>
    <definedName name="tnhnnc">'[115]thao-go'!#REF!</definedName>
    <definedName name="tnignc">'[115]thao-go'!#REF!</definedName>
    <definedName name="tnin190nc">'[115]thao-go'!#REF!</definedName>
    <definedName name="tnlnc">'[115]thao-go'!#REF!</definedName>
    <definedName name="tnnnc">'[115]thao-go'!#REF!</definedName>
    <definedName name="TNNT">[126]DLDT!$B$4</definedName>
    <definedName name="tno">[51]gVL!$Q$47</definedName>
    <definedName name="toadocap">#REF!</definedName>
    <definedName name="Toanbo">#REF!</definedName>
    <definedName name="toi5t">'[12]R&amp;P'!$G$241</definedName>
    <definedName name="ToiDien5T">'[105]MTC+NC'!$D$10</definedName>
    <definedName name="ton">'[182]DO AM DT'!$AC$84</definedName>
    <definedName name="Tong">#REF!</definedName>
    <definedName name="TONG_DU_TOAN">#REF!</definedName>
    <definedName name="TongBetado">#REF!</definedName>
    <definedName name="TongBetalt">#REF!</definedName>
    <definedName name="tongdt">'[141]5.BANG I'!$J$4,'[141]5.BANG I'!$M$1:$M$65536</definedName>
    <definedName name="tonghop" hidden="1">{"'Sheet1'!$L$16"}</definedName>
    <definedName name="Tongkinhphiduan">#REF!</definedName>
    <definedName name="Tonmai">#REF!</definedName>
    <definedName name="tonmui">'[25]Gia VL'!#REF!</definedName>
    <definedName name="tonnoc">'[25]Gia VL'!#REF!</definedName>
    <definedName name="total10">'[158]LD. no1'!#REF!</definedName>
    <definedName name="Total1000">'[159]Summary of My Chanh Bridge'!$G$41</definedName>
    <definedName name="Total1100">'[159]My Chanh Bridge'!$L$147</definedName>
    <definedName name="Total1200">'[159]My Chanh Bridge'!$L$183</definedName>
    <definedName name="Total1300">'[159]My Chanh Bridge'!$L$219</definedName>
    <definedName name="Total1400">'[159]My Chanh Bridge'!$L$255</definedName>
    <definedName name="Total1500">'[159]My Chanh Bridge'!$L$471</definedName>
    <definedName name="Total1600">'[159]My Chanh Bridge'!$L$506</definedName>
    <definedName name="Total1700">'[159]My Chanh Bridge'!$L$542</definedName>
    <definedName name="Total1800">'[159]My Chanh Bridge'!$L$578</definedName>
    <definedName name="Total2000">'[159]Summary of Phu Bai Bridge'!$G$41</definedName>
    <definedName name="Total2100">'[159]Phu Bai Bridge'!$K$41</definedName>
    <definedName name="Total2200">'[159]Phu Bai Bridge'!$K$78</definedName>
    <definedName name="Total2300">'[159]Phu Bai Bridge'!$K$109</definedName>
    <definedName name="Total2400">'[159]Phu Bai Bridge'!$K$148</definedName>
    <definedName name="Total2500">'[159]Phu Bai Bridge'!$K$259</definedName>
    <definedName name="Total2600">'[159]Phu Bai Bridge'!$K$296</definedName>
    <definedName name="Total2700">'[159]Phu Bai Bridge'!$K$333</definedName>
    <definedName name="Total2800">'[159]Phu Bai Bridge'!$K$370</definedName>
    <definedName name="Total3000">'[159]Summary of Nong Bridge'!$G$43</definedName>
    <definedName name="Total3100">'[159]Nong Bridge'!$K$118</definedName>
    <definedName name="Total3200">'[159]Nong Bridge'!$K$155</definedName>
    <definedName name="Total3300">'[159]Nong Bridge'!$K$187</definedName>
    <definedName name="Total3400">'[159]Nong Bridge'!$K$223</definedName>
    <definedName name="Total3500">'[159]Nong Bridge'!$K$367</definedName>
    <definedName name="Total3600">'[159]Nong Bridge'!$K$403</definedName>
    <definedName name="Total3700">'[159]Nong Bridge'!$K$440</definedName>
    <definedName name="Total3800">'[159]Nong Bridge'!$K$476</definedName>
    <definedName name="Total3900">'[159]Nong Bridge'!$K$512</definedName>
    <definedName name="Total4000">'[159]Summary of Phong Le Bridge'!$G$42</definedName>
    <definedName name="Total4100">'[159]Phong Le Bridge'!$K$159</definedName>
    <definedName name="Total4200">'[159]Phong Le Bridge'!$K$198</definedName>
    <definedName name="Total4300">'[159]Phong Le Bridge'!$K$241</definedName>
    <definedName name="Total4400">'[159]Phong Le Bridge'!$K$280</definedName>
    <definedName name="Total4500">'[159]Phong Le Bridge'!$K$550</definedName>
    <definedName name="Total4600">'[159]Phong Le Bridge'!$K$589</definedName>
    <definedName name="Total4700">'[159]Phong Le Bridge'!$K$627</definedName>
    <definedName name="Total4800">'[159]Phong Le Bridge'!$K$666</definedName>
    <definedName name="Total5000">'[159]Summary of Ky Lam Bridge'!$G$43</definedName>
    <definedName name="Total5100">'[159]Ky Lam Bridge'!$K$154</definedName>
    <definedName name="Total5200">'[159]Ky Lam Bridge'!$K$193</definedName>
    <definedName name="Total5300">'[159]Ky Lam Bridge'!$K$319</definedName>
    <definedName name="Total5400">'[159]Ky Lam Bridge'!$K$358</definedName>
    <definedName name="Total5500">'[159]Ky Lam Bridge'!$K$863</definedName>
    <definedName name="Total5600">'[159]Ky Lam Bridge'!$K$988</definedName>
    <definedName name="Total5700">'[159]Ky Lam Bridge'!$K$1026</definedName>
    <definedName name="Total5800">'[159]Ky Lam Bridge'!$K$1064</definedName>
    <definedName name="Total6000">'[159]Provisional Sums Item'!$M$40</definedName>
    <definedName name="Total7000">'[159]Gas Pressure Welding'!$G$42</definedName>
    <definedName name="total8000">'[159]General Item&amp;General Requiremen'!$G$43</definedName>
    <definedName name="Total8100">'[159]General Items'!$M$40</definedName>
    <definedName name="Total8200_1">'[159]Regenral Requirements'!$K$45</definedName>
    <definedName name="Total8200_2">'[159]Regenral Requirements'!$K$88</definedName>
    <definedName name="totb">'[182]DO AM DT'!#REF!</definedName>
    <definedName name="totb1">'[182]DO AM DT'!#REF!</definedName>
    <definedName name="totb2">'[182]DO AM DT'!#REF!</definedName>
    <definedName name="totb3">'[182]DO AM DT'!#REF!</definedName>
    <definedName name="totb4">'[182]DO AM DT'!#REF!</definedName>
    <definedName name="totb5">'[182]DO AM DT'!#REF!</definedName>
    <definedName name="totb6">'[182]DO AM DT'!#REF!</definedName>
    <definedName name="totbtoi">#REF!</definedName>
    <definedName name="totsur">[204]Fertiliser!#REF!</definedName>
    <definedName name="tp">#REF!</definedName>
    <definedName name="TPcaphe">[21]BK04!#REF!</definedName>
    <definedName name="TPLRP">#REF!</definedName>
    <definedName name="TR15HT">'[18]TONGKE-HT'!#REF!</definedName>
    <definedName name="TR16HT">'[18]TONGKE-HT'!#REF!</definedName>
    <definedName name="TR19HT">'[18]TONGKE-HT'!#REF!</definedName>
    <definedName name="tr1x15">#N/A</definedName>
    <definedName name="TR20HT">'[18]TONGKE-HT'!#REF!</definedName>
    <definedName name="tr3x100">#N/A</definedName>
    <definedName name="Tra_Cot">#REF!</definedName>
    <definedName name="Tra_DM_su_dung">#REF!</definedName>
    <definedName name="Tra_don_gia_KS">#REF!</definedName>
    <definedName name="Tra_DTCT">#REF!</definedName>
    <definedName name="Tra_gia_VLKS">'[283]VL,NC'!$A$4:$D$488</definedName>
    <definedName name="Tra_GTXLST">[282]DTCT!$C$10:$J$438</definedName>
    <definedName name="Tra_lÆn">#REF!</definedName>
    <definedName name="Tra_phan_tram">[284]Tra_bang!#REF!</definedName>
    <definedName name="Tra_ten_cong">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">#REF!</definedName>
    <definedName name="tra_vat_lieu1">'[285]tra-vat-lieu'!$G$4:$J$193</definedName>
    <definedName name="TRA_VL">#REF!</definedName>
    <definedName name="tra_VL_1">'[137]tra-vat-lieu'!$A$201:$H$215</definedName>
    <definedName name="traA103">#REF!</definedName>
    <definedName name="TRADE2">#REF!</definedName>
    <definedName name="tram">[133]THTram!#REF!</definedName>
    <definedName name="tram100">#N/A</definedName>
    <definedName name="tram1x25">#N/A</definedName>
    <definedName name="tramatcong1">#REF!</definedName>
    <definedName name="tramatcong2">#REF!</definedName>
    <definedName name="trambt30">'[12]R&amp;P'!$G$263</definedName>
    <definedName name="trambt60">'[12]R&amp;P'!$G$264</definedName>
    <definedName name="tramtronbt30">'[12]R&amp;P'!$G$263</definedName>
    <definedName name="tranhietdo">#REF!</definedName>
    <definedName name="TRANSFORMER">'[189]NEW-PANEL'!#REF!</definedName>
    <definedName name="TraQ">[176]BANGTRA!$E$122:$G$128</definedName>
    <definedName name="TRaRu">[21]BK04!#REF!</definedName>
    <definedName name="TraTH">'[286]dtct cong'!$A$9:$A$649</definedName>
    <definedName name="traVL">'[287]tra VT'!$A$2:$D$40</definedName>
    <definedName name="trc">[288]CT1!#REF!</definedName>
    <definedName name="Trô_P1">#REF!</definedName>
    <definedName name="Trô_P10">#REF!</definedName>
    <definedName name="Trô_P11">#REF!</definedName>
    <definedName name="Trô_P2">#REF!</definedName>
    <definedName name="Trô_P3">#REF!</definedName>
    <definedName name="Trô_P4">#REF!</definedName>
    <definedName name="Trô_P5">#REF!</definedName>
    <definedName name="Trô_P6">#REF!</definedName>
    <definedName name="Trô_P7">#REF!</definedName>
    <definedName name="Trô_P8">#REF!</definedName>
    <definedName name="Trô_P9">#REF!</definedName>
    <definedName name="tron250">#REF!</definedName>
    <definedName name="tron25th">'[40]Luong+may'!#REF!</definedName>
    <definedName name="tron60th">'[40]Luong+may'!#REF!</definedName>
    <definedName name="tron80">#REF!</definedName>
    <definedName name="tronbt250">'[12]R&amp;P'!$G$253</definedName>
    <definedName name="TronD10D18">'[272]4'!$K$14</definedName>
    <definedName name="TronD6D8">'[272]4'!$K$13</definedName>
    <definedName name="Trong__ã_t__ng____ng_tû_lÖ">#REF!</definedName>
    <definedName name="tronvua250">'[12]R&amp;P'!$G$260</definedName>
    <definedName name="trt">#REF!</definedName>
    <definedName name="tru10mtc">'[219]t-h HA THE'!#REF!</definedName>
    <definedName name="tru8mtc">'[219]t-h HA THE'!#REF!</definedName>
    <definedName name="ts">#REF!</definedName>
    <definedName name="tsI">#REF!</definedName>
    <definedName name="tt">[55]vlieu!$E$28</definedName>
    <definedName name="TT_1P">#REF!</definedName>
    <definedName name="TT_3p">#REF!</definedName>
    <definedName name="tt1pnc">'[115]lam-moi'!#REF!</definedName>
    <definedName name="tt1pvl">'[115]lam-moi'!#REF!</definedName>
    <definedName name="tt3pnc">'[115]lam-moi'!#REF!</definedName>
    <definedName name="tt3pvl">'[115]lam-moi'!#REF!</definedName>
    <definedName name="ttam">[52]gVL!$N$21</definedName>
    <definedName name="ttao">#REF!</definedName>
    <definedName name="ttbt">#REF!</definedName>
    <definedName name="ttc">1550</definedName>
    <definedName name="TTCto">#REF!</definedName>
    <definedName name="ttd">1600</definedName>
    <definedName name="TTDD">[117]TDTKP!$E$44+[117]TDTKP!$F$44+[117]TDTKP!$G$44</definedName>
    <definedName name="TTDD3P">[220]TDTKP1!#REF!</definedName>
    <definedName name="TTDDCT3p">[228]TDTKP1!#REF!</definedName>
    <definedName name="TTDZ">#REF!</definedName>
    <definedName name="TTDZ04">#REF!</definedName>
    <definedName name="TTDZ35">#REF!</definedName>
    <definedName name="Tthanhtien">#REF!</definedName>
    <definedName name="tthi">#REF!</definedName>
    <definedName name="TTK3p">'[117]TONGKE3p '!$C$295</definedName>
    <definedName name="TTLo62">#N/A</definedName>
    <definedName name="tto">#REF!</definedName>
    <definedName name="ttoan_hung">#REF!</definedName>
    <definedName name="ttoxtp">#REF!</definedName>
    <definedName name="ttronmk">#REF!</definedName>
    <definedName name="ttt">'[14]CT Thang Mo'!$B$309:$M$309</definedName>
    <definedName name="tttb">'[14]CT Thang Mo'!$B$431:$I$431</definedName>
    <definedName name="TTVAn5">#REF!</definedName>
    <definedName name="Tuong_dau_HD">#REF!</definedName>
    <definedName name="Tuvan">#REF!</definedName>
    <definedName name="tuyequang">[119]TTVanChuyen!$J$6</definedName>
    <definedName name="tuyp">'[25]Gia VL'!#REF!</definedName>
    <definedName name="tv75nc">#REF!</definedName>
    <definedName name="tv75vl">#REF!</definedName>
    <definedName name="tvbt">#REF!</definedName>
    <definedName name="tvet">[34]vlieu!$E$62</definedName>
    <definedName name="tvg">#REF!</definedName>
    <definedName name="TVK">#REF!</definedName>
    <definedName name="tx1pignc">'[115]thao-go'!#REF!</definedName>
    <definedName name="tx1pindnc">'[115]thao-go'!#REF!</definedName>
    <definedName name="tx1pingnc">'[115]thao-go'!#REF!</definedName>
    <definedName name="tx1pintnc">'[115]thao-go'!#REF!</definedName>
    <definedName name="tx1pitnc">'[115]thao-go'!#REF!</definedName>
    <definedName name="tx2mhnnc">'[115]thao-go'!#REF!</definedName>
    <definedName name="tx2mitnc">'[115]thao-go'!#REF!</definedName>
    <definedName name="txhnnc">'[115]thao-go'!#REF!</definedName>
    <definedName name="txig1nc">'[115]thao-go'!#REF!</definedName>
    <definedName name="txin190nc">'[115]thao-go'!#REF!</definedName>
    <definedName name="txinnc">'[115]thao-go'!#REF!</definedName>
    <definedName name="txit1nc">'[115]thao-go'!#REF!</definedName>
    <definedName name="ty">[269]ESTI.!$A$1:$U$52</definedName>
    <definedName name="ty_le">#REF!</definedName>
    <definedName name="Ty_Le_1">#REF!</definedName>
    <definedName name="ty_le_BTN">#REF!</definedName>
    <definedName name="Ty_le1">#REF!</definedName>
    <definedName name="tyle2">#REF!</definedName>
    <definedName name="TYT">boa</definedName>
    <definedName name="u">#REF!</definedName>
    <definedName name="ufny">#REF!</definedName>
    <definedName name="UK_UPcon">[204]QUEFTS!#REF!</definedName>
    <definedName name="un">#REF!</definedName>
    <definedName name="UN_UPcon">[204]QUEFTS!#REF!</definedName>
    <definedName name="unitt">boa</definedName>
    <definedName name="UNL">#REF!</definedName>
    <definedName name="upnoc">#REF!</definedName>
    <definedName name="upperlowlandlimit">#REF!</definedName>
    <definedName name="USCT">#REF!</definedName>
    <definedName name="USCTKU">#REF!</definedName>
    <definedName name="usd">15500</definedName>
    <definedName name="USKC">#REF!</definedName>
    <definedName name="usmm">#REF!</definedName>
    <definedName name="usmm1">#REF!</definedName>
    <definedName name="USNC">#REF!</definedName>
    <definedName name="ut">boa</definedName>
    <definedName name="v">'[272]4'!$K$24</definedName>
    <definedName name="V.1">#REF!</definedName>
    <definedName name="V.10">#REF!</definedName>
    <definedName name="V.11">#REF!</definedName>
    <definedName name="V.12">#REF!</definedName>
    <definedName name="V.13">#REF!</definedName>
    <definedName name="V.14">#REF!</definedName>
    <definedName name="V.15">#REF!</definedName>
    <definedName name="V.16">#REF!</definedName>
    <definedName name="V.17">#REF!</definedName>
    <definedName name="V.18">#REF!</definedName>
    <definedName name="V.2">#REF!</definedName>
    <definedName name="V.3">#REF!</definedName>
    <definedName name="V.4">#REF!</definedName>
    <definedName name="V.5">#REF!</definedName>
    <definedName name="V.6">#REF!</definedName>
    <definedName name="V.7">#REF!</definedName>
    <definedName name="V.8">#REF!</definedName>
    <definedName name="V.9">#REF!</definedName>
    <definedName name="V_1">[80]Input!#REF!</definedName>
    <definedName name="V_2">[80]Input!#REF!</definedName>
    <definedName name="v_25">'[79]Tai trong'!$L$92</definedName>
    <definedName name="V_3">[80]Input!#REF!</definedName>
    <definedName name="V_4">[80]Input!#REF!</definedName>
    <definedName name="V_i_ni_l_ng">'[32]he so'!$B$23</definedName>
    <definedName name="V0">'[56]Tai trong'!#REF!</definedName>
    <definedName name="VA">[39]ND!#REF!</definedName>
    <definedName name="VAÄT_LIEÄU">"nhandongia"</definedName>
    <definedName name="vaidia">#REF!</definedName>
    <definedName name="Value0">#REF!</definedName>
    <definedName name="Value1">#REF!</definedName>
    <definedName name="Value10">#REF!</definedName>
    <definedName name="Value11">#REF!</definedName>
    <definedName name="Value12">#REF!</definedName>
    <definedName name="Value13">#REF!</definedName>
    <definedName name="Value14">#REF!</definedName>
    <definedName name="Value15">#REF!</definedName>
    <definedName name="Value16">#REF!</definedName>
    <definedName name="Value17">#REF!</definedName>
    <definedName name="Value18">#REF!</definedName>
    <definedName name="Value19">#REF!</definedName>
    <definedName name="Value2">#REF!</definedName>
    <definedName name="Value20">#REF!</definedName>
    <definedName name="Value21">#REF!</definedName>
    <definedName name="Value22">#REF!</definedName>
    <definedName name="Value23">#REF!</definedName>
    <definedName name="Value24">#REF!</definedName>
    <definedName name="Value25">#REF!</definedName>
    <definedName name="Value26">#REF!</definedName>
    <definedName name="Value27">#REF!</definedName>
    <definedName name="Value28">#REF!</definedName>
    <definedName name="Value29">#REF!</definedName>
    <definedName name="Value3">#REF!</definedName>
    <definedName name="Value30">#REF!</definedName>
    <definedName name="Value31">#REF!</definedName>
    <definedName name="Value32">#REF!</definedName>
    <definedName name="Value33">#REF!</definedName>
    <definedName name="Value34">#REF!</definedName>
    <definedName name="Value35">#REF!</definedName>
    <definedName name="Value36">#REF!</definedName>
    <definedName name="Value37">#REF!</definedName>
    <definedName name="Value38">#REF!</definedName>
    <definedName name="Value39">#REF!</definedName>
    <definedName name="Value4">#REF!</definedName>
    <definedName name="Value40">#REF!</definedName>
    <definedName name="Value41">#REF!</definedName>
    <definedName name="Value42">#REF!</definedName>
    <definedName name="Value43">#REF!</definedName>
    <definedName name="Value44">#REF!</definedName>
    <definedName name="Value45">#REF!</definedName>
    <definedName name="Value46">#REF!</definedName>
    <definedName name="Value47">#REF!</definedName>
    <definedName name="Value48">#REF!</definedName>
    <definedName name="Value49">#REF!</definedName>
    <definedName name="Value5">#REF!</definedName>
    <definedName name="Value50">#REF!</definedName>
    <definedName name="Value51">#REF!</definedName>
    <definedName name="Value52">#REF!</definedName>
    <definedName name="Value53">#REF!</definedName>
    <definedName name="Value54">#REF!</definedName>
    <definedName name="Value55">#REF!</definedName>
    <definedName name="Value6">#REF!</definedName>
    <definedName name="Value7">#REF!</definedName>
    <definedName name="Value8">#REF!</definedName>
    <definedName name="Value9">#REF!</definedName>
    <definedName name="VAN">[57]CT35!#REF!</definedName>
    <definedName name="vanchuyen">#REF!</definedName>
    <definedName name="vanchuyencoc">'[104]Gia vat tu'!$E$53</definedName>
    <definedName name="VANCHUYENTHUCONG">'[84]vanchuyen TC'!$B$5:$I$30</definedName>
    <definedName name="vankhuon">'[93]Gia vat tu'!$D$38</definedName>
    <definedName name="VARIINST">#REF!</definedName>
    <definedName name="VARIPURC">#REF!</definedName>
    <definedName name="VAT">#N/A</definedName>
    <definedName name="VAT_04">#REF!</definedName>
    <definedName name="VAT_22">[216]DZ22!#REF!</definedName>
    <definedName name="VAT_35">#REF!</definedName>
    <definedName name="VAT_Cto">#REF!</definedName>
    <definedName name="vat_lieu_KVIII">#REF!</definedName>
    <definedName name="VAT_TB">#REF!</definedName>
    <definedName name="VAT_TBA">#REF!</definedName>
    <definedName name="VAT_XLTBA">#REF!</definedName>
    <definedName name="vatlieu">#REF!</definedName>
    <definedName name="Vattu">#REF!</definedName>
    <definedName name="VB">'[56]Tai trong'!#REF!</definedName>
    <definedName name="vbtchongnuocm300">#REF!</definedName>
    <definedName name="vbtm150">#REF!</definedName>
    <definedName name="vbtm300">#REF!</definedName>
    <definedName name="vbtm400">#REF!</definedName>
    <definedName name="Vc">#REF!</definedName>
    <definedName name="vc3.">'[289]Chi tiet'!#REF!</definedName>
    <definedName name="vca">'[289]Chi tiet'!#REF!</definedName>
    <definedName name="vcbo1" hidden="1">{"'Sheet1'!$L$16"}</definedName>
    <definedName name="vcbt35">'[258]CHIET TINH DZ 10 KV'!$I$5</definedName>
    <definedName name="VCC">#REF!</definedName>
    <definedName name="vccat">'[49]CHITIET-DZ04'!$K$16</definedName>
    <definedName name="vccat0.4">#REF!</definedName>
    <definedName name="vccat35">'[258]CHIET TINH DZ 10 KV'!$L$14</definedName>
    <definedName name="vccatv">#REF!</definedName>
    <definedName name="vccot">#REF!</definedName>
    <definedName name="vccot.">'[289]Chi tiet'!#REF!</definedName>
    <definedName name="vccot0.4">#REF!</definedName>
    <definedName name="vccot35">#REF!</definedName>
    <definedName name="vccott">#REF!</definedName>
    <definedName name="vccottt">#REF!</definedName>
    <definedName name="VCD">#REF!</definedName>
    <definedName name="vcda">#REF!</definedName>
    <definedName name="vcda0.4">#REF!</definedName>
    <definedName name="vcda35">'[258]CHIET TINH DZ 10 KV'!$L$15</definedName>
    <definedName name="vcdatc2">#REF!</definedName>
    <definedName name="vcdatc3">#REF!</definedName>
    <definedName name="vcdatd">#REF!</definedName>
    <definedName name="vcday">#REF!</definedName>
    <definedName name="vcdayct">'[290]CHIET TINH CCT '!#REF!</definedName>
    <definedName name="vcdbt">'[14]CT Thang Mo'!$B$220:$I$220</definedName>
    <definedName name="vcdc">#REF!</definedName>
    <definedName name="vcdc.">'[289]Chi tiet'!#REF!</definedName>
    <definedName name="VCDC400">#REF!</definedName>
    <definedName name="vcdctc">#REF!</definedName>
    <definedName name="vcdd">'[14]CT Thang Mo'!$B$182:$H$182</definedName>
    <definedName name="VCDD3p">'[228]KPVC-BD '!#REF!</definedName>
    <definedName name="vcddx">#REF!</definedName>
    <definedName name="vcdt">'[14]CT Thang Mo'!$B$406:$I$406</definedName>
    <definedName name="vcdtb">'[14]CT Thang Mo'!$B$432:$I$432</definedName>
    <definedName name="vcdungcu">'[49]CHITIET-DZ04'!$K$40</definedName>
    <definedName name="vcdungcu0.4">#REF!</definedName>
    <definedName name="vcdungcu35">#REF!</definedName>
    <definedName name="vcg">#REF!</definedName>
    <definedName name="vcgo">#REF!</definedName>
    <definedName name="vcgo0.4">#REF!</definedName>
    <definedName name="VCHT">#REF!</definedName>
    <definedName name="Vci">[65]Ttoan!#REF!</definedName>
    <definedName name="vcn">#REF!</definedName>
    <definedName name="vcnuoc">'[49]CHITIET-DZ04'!$K$19</definedName>
    <definedName name="vcnuoc0.4">#REF!</definedName>
    <definedName name="vcp">'[291]Bang tinh'!#REF!</definedName>
    <definedName name="vcphukien">'[49]CHITIET-DZ04'!$K$39</definedName>
    <definedName name="vcpk">#REF!</definedName>
    <definedName name="VCPK4">'[58]DZ 22KV'!#REF!</definedName>
    <definedName name="VCS">#REF!</definedName>
    <definedName name="vcsat">'[292]CHIET TINH CCT'!#REF!</definedName>
    <definedName name="vcsat0.4">#REF!</definedName>
    <definedName name="vcsat35">#REF!</definedName>
    <definedName name="vcsatct">'[290]CHIET TINH CCT '!#REF!</definedName>
    <definedName name="vcsu">#REF!</definedName>
    <definedName name="vcsuct">'[290]CHIET TINH CCT '!#REF!</definedName>
    <definedName name="vct">#REF!</definedName>
    <definedName name="vctb">#REF!</definedName>
    <definedName name="vctmong">#REF!</definedName>
    <definedName name="vctre">#REF!</definedName>
    <definedName name="VCTT">#REF!</definedName>
    <definedName name="VCVBT1">'[267]VCV-BE-TONG'!$G$11</definedName>
    <definedName name="VCVBT2">'[267]VCV-BE-TONG'!$G$17</definedName>
    <definedName name="Vcw">[65]Ttoan!#REF!</definedName>
    <definedName name="vcxa">[185]TT04!$J$20</definedName>
    <definedName name="vcxa35">'[258]CHIET TINH DZ 10 KV'!$L$18</definedName>
    <definedName name="vcxi">#REF!</definedName>
    <definedName name="vcxm">#REF!</definedName>
    <definedName name="vcxm0.4">#REF!</definedName>
    <definedName name="vcxm35">'[258]CHIET TINH DZ 10 KV'!$L$13</definedName>
    <definedName name="vd">#REF!</definedName>
    <definedName name="vd3p">#REF!</definedName>
    <definedName name="vdkt">[51]gVL!$Q$55</definedName>
    <definedName name="VDZ">'[56]Tai trong'!#REF!</definedName>
    <definedName name="Vf">[65]Ttoan!#REF!</definedName>
    <definedName name="vgio">'[79]Tai trong'!$L$91</definedName>
    <definedName name="vgk">#REF!</definedName>
    <definedName name="vgt">#REF!</definedName>
    <definedName name="Vi">[65]Ttoan!#REF!</definedName>
    <definedName name="Viet" hidden="1">{"'Sheet1'!$L$16"}</definedName>
    <definedName name="Vietri">#N/A</definedName>
    <definedName name="Village">[204]QUEFTS!#REF!</definedName>
    <definedName name="VK100d10">[99]Dinhhinh!$D$4</definedName>
    <definedName name="VK100d12">[99]Dinhhinh!$D$5</definedName>
    <definedName name="VK150d14">[99]Dinhhinh!$D$6</definedName>
    <definedName name="VK150d16">[99]Dinhhinh!$D$7</definedName>
    <definedName name="VK200d20">[99]Dinhhinh!$D$8</definedName>
    <definedName name="VK200d24">[99]Dinhhinh!$D$9</definedName>
    <definedName name="VK75d10">[99]Dinhhinh!$D$3</definedName>
    <definedName name="VKBantran">'[101]Ban tran'!$H$13</definedName>
    <definedName name="vkcauthang">#REF!</definedName>
    <definedName name="vkds">[40]Giavl!#REF!</definedName>
    <definedName name="vkh">[293]chiettinh!$I$11</definedName>
    <definedName name="VKMumo">'[101]Mu mo'!$H$16</definedName>
    <definedName name="vksan">#REF!</definedName>
    <definedName name="vktc">[40]Giavl!#REF!</definedName>
    <definedName name="vl">#REF!</definedName>
    <definedName name="VL.M10.1">'[125]Giai trinh'!#REF!</definedName>
    <definedName name="VL.M10.2">'[125]Giai trinh'!#REF!</definedName>
    <definedName name="VL.MDT">'[125]Giai trinh'!#REF!</definedName>
    <definedName name="vl1p">#REF!</definedName>
    <definedName name="vl3p">#REF!</definedName>
    <definedName name="VLBETONG">'[294]Gia thanh'!#REF!</definedName>
    <definedName name="Vlcap0.7">#REF!</definedName>
    <definedName name="VLcap1">#REF!</definedName>
    <definedName name="VLcapphoi">#REF!</definedName>
    <definedName name="VLcatsan">#REF!</definedName>
    <definedName name="VLcatvang">#REF!</definedName>
    <definedName name="VLda1x2">#REF!</definedName>
    <definedName name="VLda2x4">#REF!</definedName>
    <definedName name="VLda4x6">#REF!</definedName>
    <definedName name="VLda6x8">#REF!</definedName>
    <definedName name="VLdaba">#REF!</definedName>
    <definedName name="VLdahoc">#REF!</definedName>
    <definedName name="VLDayCC">#REF!</definedName>
    <definedName name="VLdaydien">#REF!</definedName>
    <definedName name="VLdayno">#REF!</definedName>
    <definedName name="vldd">'[115]TH XL'!#REF!</definedName>
    <definedName name="VLdinh">#REF!</definedName>
    <definedName name="vldn400">#REF!</definedName>
    <definedName name="vldn600">#REF!</definedName>
    <definedName name="VLgovankhuon">#REF!</definedName>
    <definedName name="VLHC">[229]TNHCHINH!$I$38</definedName>
    <definedName name="VLIEU">#REF!</definedName>
    <definedName name="vlieu2">[78]vlxmnc!#REF!</definedName>
    <definedName name="vlieu3">[78]vlxmnc!#REF!</definedName>
    <definedName name="vlieu4">[78]vlxmnc!#REF!</definedName>
    <definedName name="VLIEU5">[78]vlxmnc!#REF!</definedName>
    <definedName name="VLKday">#REF!</definedName>
    <definedName name="VLKipQP">#REF!</definedName>
    <definedName name="VLM">#REF!</definedName>
    <definedName name="VLNhuaduong">#REF!</definedName>
    <definedName name="vlp">'[32]he so'!$B$1</definedName>
    <definedName name="VLson">#REF!</definedName>
    <definedName name="VLT">#REF!</definedName>
    <definedName name="VLthep">#REF!</definedName>
    <definedName name="VLthephinh">[295]Giavl!$G$20</definedName>
    <definedName name="VLtheptam">[295]Giavl!$G$19</definedName>
    <definedName name="VLthuocno">#REF!</definedName>
    <definedName name="vltr">'[115]TH XL'!#REF!</definedName>
    <definedName name="vltram">#REF!</definedName>
    <definedName name="VLxaydung">#REF!</definedName>
    <definedName name="VLximang">#REF!</definedName>
    <definedName name="vm">[80]Input!#REF!</definedName>
    <definedName name="vm1.">[80]Input!#REF!</definedName>
    <definedName name="vm2.">[80]Input!#REF!</definedName>
    <definedName name="vn1.">[80]Input!#REF!</definedName>
    <definedName name="vn2.">[80]Input!#REF!</definedName>
    <definedName name="voi">'[296]Gia vat tu'!#REF!</definedName>
    <definedName name="Von.KL">#REF!</definedName>
    <definedName name="Vp">[65]Ttoan!#REF!</definedName>
    <definedName name="Vr">'[85]B-B'!$F$59</definedName>
    <definedName name="vr3p">#REF!</definedName>
    <definedName name="Vs">#REF!</definedName>
    <definedName name="vt1pbs">'[115]lam-moi'!#REF!</definedName>
    <definedName name="vtbs">'[115]lam-moi'!#REF!</definedName>
    <definedName name="vthang">#REF!</definedName>
    <definedName name="Vu">#REF!</definedName>
    <definedName name="Vu_">#REF!</definedName>
    <definedName name="Vua">#REF!</definedName>
    <definedName name="vua_75">[297]dongia!#REF!</definedName>
    <definedName name="VuaBT">#REF!</definedName>
    <definedName name="vung">#REF!</definedName>
    <definedName name="VX">[65]Ttoan!#REF!</definedName>
    <definedName name="vxaqn">#REF!</definedName>
    <definedName name="vxbqn">#REF!</definedName>
    <definedName name="vxcqn">#REF!</definedName>
    <definedName name="w">#REF!</definedName>
    <definedName name="W_Class1">#REF!</definedName>
    <definedName name="W_Class2">#REF!</definedName>
    <definedName name="W_Class3">#REF!</definedName>
    <definedName name="W_Class4">#REF!</definedName>
    <definedName name="W_Class5">#REF!</definedName>
    <definedName name="w5yn4">#REF!</definedName>
    <definedName name="Wat_tec">#REF!</definedName>
    <definedName name="watertruck">'[12]R&amp;P'!$G$210</definedName>
    <definedName name="wb">#REF!</definedName>
    <definedName name="wc">[65]Ttoan!#REF!</definedName>
    <definedName name="we">[20]XL4Poppy!$C$9</definedName>
    <definedName name="wf">[20]XL4Poppy!$A$15</definedName>
    <definedName name="wi">[298]XL4Poppy!$C$31</definedName>
    <definedName name="WIRE1">5</definedName>
    <definedName name="WL">#N/A</definedName>
    <definedName name="WLd">#N/A</definedName>
    <definedName name="WLL">'[56]Tai trong'!#REF!</definedName>
    <definedName name="wrn.chi._.tiÆt." hidden="1">{#N/A,#N/A,FALSE,"Chi tiÆt"}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s">#REF!</definedName>
    <definedName name="Wss">#REF!</definedName>
    <definedName name="Wst">#REF!</definedName>
    <definedName name="WT">#N/A</definedName>
    <definedName name="Wth">#REF!</definedName>
    <definedName name="wup">#REF!</definedName>
    <definedName name="WW">#N/A</definedName>
    <definedName name="X">#REF!</definedName>
    <definedName name="x_1">'[299]13.BANG CT'!#REF!</definedName>
    <definedName name="x_2">'[299]13.BANG CT'!#REF!</definedName>
    <definedName name="x_3">'[299]13.BANG CT'!#REF!</definedName>
    <definedName name="x_4">'[299]13.BANG CT'!#REF!</definedName>
    <definedName name="x_8I">'[299]15.MMUS GOI'!#REF!</definedName>
    <definedName name="x_8IV">'[299]14.MMUS GIUA NHIP'!#REF!</definedName>
    <definedName name="x_9I">'[299]15.MMUS GOI'!#REF!</definedName>
    <definedName name="x_9IV">'[299]14.MMUS GIUA NHIP'!#REF!</definedName>
    <definedName name="x_list">#REF!</definedName>
    <definedName name="X_ng">'[32]he so'!$B$20</definedName>
    <definedName name="X0.4">#REF!</definedName>
    <definedName name="x1_">#REF!</definedName>
    <definedName name="x17dnc">[300]chitiet!#REF!</definedName>
    <definedName name="x17dvl">[300]chitiet!#REF!</definedName>
    <definedName name="x17knc">[300]chitiet!#REF!</definedName>
    <definedName name="x17kvl">[300]chitiet!#REF!</definedName>
    <definedName name="X1pFCOnc">'[220]CHITIET VL-NC-TT -1p'!#REF!</definedName>
    <definedName name="X1pFCOvc">'[220]CHITIET VL-NC-TT -1p'!#REF!</definedName>
    <definedName name="X1pFCOvl">'[220]CHITIET VL-NC-TT -1p'!#REF!</definedName>
    <definedName name="x1pignc">'[301]lam-moi'!#REF!</definedName>
    <definedName name="X1pIGvc">'[220]CHITIET VL-NC-TT -1p'!#REF!</definedName>
    <definedName name="x1pigvl">'[301]lam-moi'!#REF!</definedName>
    <definedName name="x1pind">#REF!</definedName>
    <definedName name="x1pindnc">'[301]lam-moi'!#REF!</definedName>
    <definedName name="x1pindvl">'[301]lam-moi'!#REF!</definedName>
    <definedName name="x1ping">#REF!</definedName>
    <definedName name="x1pingnc">'[301]lam-moi'!#REF!</definedName>
    <definedName name="x1pingvl">'[301]lam-moi'!#REF!</definedName>
    <definedName name="x1pint">#REF!</definedName>
    <definedName name="x1pintnc">'[301]lam-moi'!#REF!</definedName>
    <definedName name="X1pINTvc">'[220]CHITIET VL-NC-TT -1p'!#REF!</definedName>
    <definedName name="x1pintvl">'[301]lam-moi'!#REF!</definedName>
    <definedName name="x1pitnc">'[301]lam-moi'!#REF!</definedName>
    <definedName name="X1pITvc">'[220]CHITIET VL-NC-TT -1p'!#REF!</definedName>
    <definedName name="x1pitvl">'[301]lam-moi'!#REF!</definedName>
    <definedName name="x2_">#REF!</definedName>
    <definedName name="x20knc">[300]chitiet!#REF!</definedName>
    <definedName name="x20kvl">[300]chitiet!#REF!</definedName>
    <definedName name="x22knc">[300]chitiet!#REF!</definedName>
    <definedName name="x22kvl">[300]chitiet!#REF!</definedName>
    <definedName name="x2mig1nc">'[301]lam-moi'!#REF!</definedName>
    <definedName name="x2mig1vl">'[301]lam-moi'!#REF!</definedName>
    <definedName name="x2min1nc">'[301]lam-moi'!#REF!</definedName>
    <definedName name="x2min1vl">'[301]lam-moi'!#REF!</definedName>
    <definedName name="x2mit1vl">'[301]lam-moi'!#REF!</definedName>
    <definedName name="x2mitnc">'[301]lam-moi'!#REF!</definedName>
    <definedName name="XA">#REF!</definedName>
    <definedName name="Xang">#REF!</definedName>
    <definedName name="Xao">#REF!</definedName>
    <definedName name="xaydung">[302]XL4Poppy!$B$1:$B$16</definedName>
    <definedName name="Xayranh100">'[303]Don gia chi tiet '!#REF!</definedName>
    <definedName name="XB_80">#REF!</definedName>
    <definedName name="xc">#REF!</definedName>
    <definedName name="XCCT">0.5</definedName>
    <definedName name="xcp">#REF!</definedName>
    <definedName name="xd0.6">#REF!</definedName>
    <definedName name="xd1.3">#REF!</definedName>
    <definedName name="xd1.5">#REF!</definedName>
    <definedName name="xdd">#REF!</definedName>
    <definedName name="XDDHT">#REF!</definedName>
    <definedName name="xdra">[22]sheet12!#REF!</definedName>
    <definedName name="xdsnc">[90]gtrinh!#REF!</definedName>
    <definedName name="xdsvl">[90]gtrinh!#REF!</definedName>
    <definedName name="xe">[61]Dim!#REF!</definedName>
    <definedName name="Xe_lao_dÇm">#REF!</definedName>
    <definedName name="xelaodam">'[12]R&amp;P'!$G$235</definedName>
    <definedName name="xethung10t">'[12]R&amp;P'!$G$191</definedName>
    <definedName name="xetreo">'[12]R&amp;P'!$G$274</definedName>
    <definedName name="xfco">#REF!</definedName>
    <definedName name="xfco3p">#REF!</definedName>
    <definedName name="xfconc">'[301]lam-moi'!#REF!</definedName>
    <definedName name="xfconc3p">#N/A</definedName>
    <definedName name="xfcotnc">#REF!</definedName>
    <definedName name="xfcotvl">#REF!</definedName>
    <definedName name="xfcovl">'[301]lam-moi'!#REF!</definedName>
    <definedName name="xfcovl3p">#N/A</definedName>
    <definedName name="xfnc">'[301]lam-moi'!#REF!</definedName>
    <definedName name="xfvl">'[301]lam-moi'!#REF!</definedName>
    <definedName name="xgc100">#REF!</definedName>
    <definedName name="xgc150">#REF!</definedName>
    <definedName name="xgc200">#REF!</definedName>
    <definedName name="xh">#REF!</definedName>
    <definedName name="xhn">#REF!</definedName>
    <definedName name="xhnnc">'[301]lam-moi'!#REF!</definedName>
    <definedName name="xhnvl">'[301]lam-moi'!#REF!</definedName>
    <definedName name="xi">#REF!</definedName>
    <definedName name="xig">#REF!</definedName>
    <definedName name="xig1">#REF!</definedName>
    <definedName name="xig1nc">'[301]lam-moi'!#REF!</definedName>
    <definedName name="xig1p">#REF!</definedName>
    <definedName name="xig1pnc">'[301]lam-moi'!#REF!</definedName>
    <definedName name="xig1pvl">'[301]lam-moi'!#REF!</definedName>
    <definedName name="xig1vl">'[301]lam-moi'!#REF!</definedName>
    <definedName name="xig2nc">'[301]lam-moi'!#REF!</definedName>
    <definedName name="xig2vl">'[301]lam-moi'!#REF!</definedName>
    <definedName name="xig3p">#REF!</definedName>
    <definedName name="xiggnc">#N/A</definedName>
    <definedName name="xiggvl">#N/A</definedName>
    <definedName name="xignc">'[301]lam-moi'!#REF!</definedName>
    <definedName name="xignc3p">#REF!</definedName>
    <definedName name="xigvl">'[301]lam-moi'!#REF!</definedName>
    <definedName name="xigvl3p">#REF!</definedName>
    <definedName name="XII200">#REF!</definedName>
    <definedName name="Xim_ng_PC40">'[32]he so'!$B$21</definedName>
    <definedName name="ximang">#REF!</definedName>
    <definedName name="XiMangPCB30">#N/A</definedName>
    <definedName name="xin">#REF!</definedName>
    <definedName name="xin190">#REF!</definedName>
    <definedName name="xin1903p">#REF!</definedName>
    <definedName name="xin190nc">'[301]lam-moi'!#REF!</definedName>
    <definedName name="xin190nc3p">#N/A</definedName>
    <definedName name="xin190vl">'[301]lam-moi'!#REF!</definedName>
    <definedName name="xin190vl3p">#N/A</definedName>
    <definedName name="xin2903p">#REF!</definedName>
    <definedName name="xin290nc3p">#REF!</definedName>
    <definedName name="xin290vl3p">#REF!</definedName>
    <definedName name="xin3p">#REF!</definedName>
    <definedName name="xin901nc">'[301]lam-moi'!#REF!</definedName>
    <definedName name="xin901vl">'[301]lam-moi'!#REF!</definedName>
    <definedName name="xind">#REF!</definedName>
    <definedName name="xind1p">#REF!</definedName>
    <definedName name="xind1pnc">'[301]lam-moi'!#REF!</definedName>
    <definedName name="xind1pvl">'[301]lam-moi'!#REF!</definedName>
    <definedName name="xind3p">#REF!</definedName>
    <definedName name="xindnc">'[301]lam-moi'!#REF!</definedName>
    <definedName name="xindnc1p">#REF!</definedName>
    <definedName name="xindnc3p">#N/A</definedName>
    <definedName name="xindvl">'[301]lam-moi'!#REF!</definedName>
    <definedName name="xindvl1p">#REF!</definedName>
    <definedName name="xindvl3p">#N/A</definedName>
    <definedName name="xing1p">#REF!</definedName>
    <definedName name="xing1pnc">'[301]lam-moi'!#REF!</definedName>
    <definedName name="xing1pvl">'[301]lam-moi'!#REF!</definedName>
    <definedName name="xingnc1p">#REF!</definedName>
    <definedName name="xingvl1p">#REF!</definedName>
    <definedName name="xinnc">'[301]lam-moi'!#REF!</definedName>
    <definedName name="xinnc3p">#REF!</definedName>
    <definedName name="xint1p">#REF!</definedName>
    <definedName name="xinvl">'[301]lam-moi'!#REF!</definedName>
    <definedName name="xinvl3p">#REF!</definedName>
    <definedName name="xit">#REF!</definedName>
    <definedName name="xit1">#REF!</definedName>
    <definedName name="xit1nc">'[301]lam-moi'!#REF!</definedName>
    <definedName name="xit1p">#REF!</definedName>
    <definedName name="xit1pnc">'[301]lam-moi'!#REF!</definedName>
    <definedName name="xit1pvl">'[301]lam-moi'!#REF!</definedName>
    <definedName name="xit1vl">'[301]lam-moi'!#REF!</definedName>
    <definedName name="xit2nc">'[301]lam-moi'!#REF!</definedName>
    <definedName name="xit2nc3p">#REF!</definedName>
    <definedName name="xit2vl">'[301]lam-moi'!#REF!</definedName>
    <definedName name="xit2vl3p">#REF!</definedName>
    <definedName name="xit3p">#REF!</definedName>
    <definedName name="xitnc">'[301]lam-moi'!#REF!</definedName>
    <definedName name="xitnc3p">#REF!</definedName>
    <definedName name="xittnc">#N/A</definedName>
    <definedName name="xittvl">#N/A</definedName>
    <definedName name="xitvl">'[301]lam-moi'!#REF!</definedName>
    <definedName name="xitvl3p">#REF!</definedName>
    <definedName name="xk0.6">#REF!</definedName>
    <definedName name="xk1.3">#REF!</definedName>
    <definedName name="xk1.5">#REF!</definedName>
    <definedName name="XL">#REF!</definedName>
    <definedName name="Xl_CTO">[261]Cto!$O$8</definedName>
    <definedName name="XL_TBA">#REF!</definedName>
    <definedName name="xlc">#REF!</definedName>
    <definedName name="xld">'[304]TH-XLap'!#REF!</definedName>
    <definedName name="xld1.4">#REF!</definedName>
    <definedName name="xlk">#REF!</definedName>
    <definedName name="xlk1.4">#REF!</definedName>
    <definedName name="XLP">#REF!</definedName>
    <definedName name="xlt">'[304]TH-XLap'!#REF!</definedName>
    <definedName name="XLxa">#REF!</definedName>
    <definedName name="xm">[139]gvl!$N$16</definedName>
    <definedName name="XM.M10.1">'[125]Giai trinh'!#REF!</definedName>
    <definedName name="XM.M10.2">'[125]Giai trinh'!#REF!</definedName>
    <definedName name="XM.MDT">'[125]Giai trinh'!#REF!</definedName>
    <definedName name="xmBim">#REF!</definedName>
    <definedName name="XMBT">#REF!</definedName>
    <definedName name="xmBut">#REF!</definedName>
    <definedName name="xmcax">#REF!</definedName>
    <definedName name="xmp40">[305]gvl!$Q$29</definedName>
    <definedName name="xmpc30">[55]vlieu!$E$13</definedName>
    <definedName name="xmpc40">[34]vlieu!#REF!</definedName>
    <definedName name="xn">#REF!</definedName>
    <definedName name="Xo">#REF!</definedName>
    <definedName name="xp">#REF!</definedName>
    <definedName name="xr1nc">'[301]lam-moi'!#REF!</definedName>
    <definedName name="xr1vl">'[301]lam-moi'!#REF!</definedName>
    <definedName name="Xsi">#REF!</definedName>
    <definedName name="xtr3pnc">[90]gtrinh!#REF!</definedName>
    <definedName name="xtr3pvl">[90]gtrinh!#REF!</definedName>
    <definedName name="xuat_hien">[306]DTCT!$D$10:$D$283</definedName>
    <definedName name="Xuat_hien1">[307]DTCT!$A$7:$A$238</definedName>
    <definedName name="xuclat1">'[12]R&amp;P'!$G$138</definedName>
    <definedName name="Xwo">#REF!</definedName>
    <definedName name="Xwo1">#REF!</definedName>
    <definedName name="Xwo2">#REF!</definedName>
    <definedName name="XXT">#REF!</definedName>
    <definedName name="Y">boa</definedName>
    <definedName name="y_1I">'[299]13.BANG CT'!#REF!</definedName>
    <definedName name="y_1II">'[299]13.BANG CT'!#REF!</definedName>
    <definedName name="y_1III">'[299]13.BANG CT'!#REF!</definedName>
    <definedName name="y_1IV">'[299]13.BANG CT'!#REF!</definedName>
    <definedName name="y_2I">'[299]13.BANG CT'!#REF!</definedName>
    <definedName name="y_2II">'[299]13.BANG CT'!#REF!</definedName>
    <definedName name="y_2III">'[299]13.BANG CT'!#REF!</definedName>
    <definedName name="y_2IV">'[299]13.BANG CT'!#REF!</definedName>
    <definedName name="y_3I">'[299]13.BANG CT'!#REF!</definedName>
    <definedName name="y_3II">'[299]13.BANG CT'!#REF!</definedName>
    <definedName name="y_3III">'[299]13.BANG CT'!#REF!</definedName>
    <definedName name="y_3IV">'[299]13.BANG CT'!#REF!</definedName>
    <definedName name="y_4I">'[299]13.BANG CT'!#REF!</definedName>
    <definedName name="y_4II">'[299]13.BANG CT'!#REF!</definedName>
    <definedName name="y_4III">'[299]13.BANG CT'!#REF!</definedName>
    <definedName name="y_4IV">'[299]13.BANG CT'!#REF!</definedName>
    <definedName name="y_9bI">'[299]13.BANG CT'!#REF!</definedName>
    <definedName name="y_9bII">'[299]13.BANG CT'!#REF!</definedName>
    <definedName name="y_9bIII">'[299]13.BANG CT'!#REF!</definedName>
    <definedName name="y_9bIV">'[299]13.BANG CT'!#REF!</definedName>
    <definedName name="y_9I">'[299]13.BANG CT'!#REF!</definedName>
    <definedName name="y_9II">'[299]13.BANG CT'!#REF!</definedName>
    <definedName name="y_9III">'[299]13.BANG CT'!#REF!</definedName>
    <definedName name="y_9IV">'[299]13.BANG CT'!#REF!</definedName>
    <definedName name="y_list">#REF!</definedName>
    <definedName name="Y1_2pvb">[65]Sheet2!#REF!</definedName>
    <definedName name="Y1_2pvt">[65]Sheet2!#REF!</definedName>
    <definedName name="Y1_4pvb">[65]Sheet2!#REF!</definedName>
    <definedName name="Y1_4pvt">[65]Sheet2!#REF!</definedName>
    <definedName name="Y3pvb">[65]Sheet2!#REF!</definedName>
    <definedName name="Y3pvt">[65]Sheet2!#REF!</definedName>
    <definedName name="yb">[65]Ttoan!#REF!</definedName>
    <definedName name="ybc">[65]Ttoan!#REF!</definedName>
    <definedName name="yc.">'[47]Tai trong'!$F$209</definedName>
    <definedName name="Ych1_2b">[65]Sheet2!#REF!</definedName>
    <definedName name="ycp">#REF!</definedName>
    <definedName name="Yct1_2b">[65]Sheet2!#REF!</definedName>
    <definedName name="Yct1_2t">[65]Sheet2!#REF!</definedName>
    <definedName name="Yct1_4b">[65]Sheet2!#REF!</definedName>
    <definedName name="Yct1_4t">[65]Sheet2!#REF!</definedName>
    <definedName name="Yct3b">[65]Sheet2!#REF!</definedName>
    <definedName name="Yct3t">[65]Sheet2!#REF!</definedName>
    <definedName name="Yctgb">[65]Sheet2!#REF!</definedName>
    <definedName name="Yctgt">[65]Sheet2!#REF!</definedName>
    <definedName name="Year">[204]QUEFTS!#REF!</definedName>
    <definedName name="yen1">#REF!</definedName>
    <definedName name="yen10">'[158]LD. no1'!#REF!</definedName>
    <definedName name="Yen1000">'[159]Summary of My Chanh Bridge'!$E$41</definedName>
    <definedName name="Yen1100">'[159]My Chanh Bridge'!$I$147</definedName>
    <definedName name="Yen1200">'[159]My Chanh Bridge'!$I$183</definedName>
    <definedName name="Yen1300">'[159]My Chanh Bridge'!$I$219</definedName>
    <definedName name="Yen1400">'[159]My Chanh Bridge'!$I$255</definedName>
    <definedName name="Yen1500">'[159]My Chanh Bridge'!$I$471</definedName>
    <definedName name="Yen1600">'[159]My Chanh Bridge'!$I$506</definedName>
    <definedName name="Yen1700">'[159]My Chanh Bridge'!$I$542</definedName>
    <definedName name="Yen1800">'[159]My Chanh Bridge'!$I$578</definedName>
    <definedName name="yen2">#REF!</definedName>
    <definedName name="Yen2000">'[159]Summary of Phu Bai Bridge'!$E$41</definedName>
    <definedName name="Yen2100">'[159]Phu Bai Bridge'!$H$41</definedName>
    <definedName name="Yen2200">'[159]Phu Bai Bridge'!$H$78</definedName>
    <definedName name="Yen2300">'[159]Phu Bai Bridge'!$H$109</definedName>
    <definedName name="Yen2400">'[159]Phu Bai Bridge'!$H$148</definedName>
    <definedName name="Yen2500">'[159]Phu Bai Bridge'!$H$259</definedName>
    <definedName name="Yen2600">'[159]Phu Bai Bridge'!$H$296</definedName>
    <definedName name="Yen2700">'[159]Phu Bai Bridge'!$H$333</definedName>
    <definedName name="Yen2800">'[159]Phu Bai Bridge'!$H$370</definedName>
    <definedName name="Yen3000">'[159]Summary of Nong Bridge'!$E$43</definedName>
    <definedName name="Yen3100">'[159]Nong Bridge'!$H$118</definedName>
    <definedName name="Yen3200">'[159]Nong Bridge'!$H$155</definedName>
    <definedName name="Yen3300">'[159]Nong Bridge'!$H$187</definedName>
    <definedName name="Yen3400">'[159]Nong Bridge'!$H$223</definedName>
    <definedName name="Yen3500">'[159]Nong Bridge'!$H$367</definedName>
    <definedName name="Yen3600">'[159]Nong Bridge'!$H$403</definedName>
    <definedName name="Yen3700">'[159]Nong Bridge'!$H$440</definedName>
    <definedName name="Yen3800">'[159]Nong Bridge'!$H$476</definedName>
    <definedName name="Yen3900">'[159]Nong Bridge'!$H$512</definedName>
    <definedName name="Yen4000">'[159]Summary of Phong Le Bridge'!$E$42</definedName>
    <definedName name="Yen4100">'[159]Phong Le Bridge'!$H$159</definedName>
    <definedName name="Yen4200">'[159]Phong Le Bridge'!$H$198</definedName>
    <definedName name="Yen4300">'[159]Phong Le Bridge'!$H$241</definedName>
    <definedName name="Yen4400">'[159]Phong Le Bridge'!$H$280</definedName>
    <definedName name="Yen4500">'[159]Phong Le Bridge'!$H$550</definedName>
    <definedName name="Yen4600">'[159]Phong Le Bridge'!$H$589</definedName>
    <definedName name="Yen4700">'[159]Phong Le Bridge'!$H$627</definedName>
    <definedName name="Yen4800">'[159]Phong Le Bridge'!$H$666</definedName>
    <definedName name="Yen5000">'[159]Summary of Ky Lam Bridge'!$E$43</definedName>
    <definedName name="Yen5100">'[159]Ky Lam Bridge'!$H$154</definedName>
    <definedName name="Yen5200">'[159]Ky Lam Bridge'!$H$193</definedName>
    <definedName name="Yen5300">'[159]Ky Lam Bridge'!$H$319</definedName>
    <definedName name="Yen5400">'[159]Ky Lam Bridge'!$H$358</definedName>
    <definedName name="Yen5500">'[159]Ky Lam Bridge'!$H$863</definedName>
    <definedName name="Yen5600">'[159]Ky Lam Bridge'!$H$988</definedName>
    <definedName name="Yen5700">'[159]Ky Lam Bridge'!$H$1026</definedName>
    <definedName name="Yen5800">'[159]Ky Lam Bridge'!$H$1064</definedName>
    <definedName name="Yen6000">'[159]Provisional Sums Item'!$J$40</definedName>
    <definedName name="Yen7000">'[159]Gas Pressure Welding'!$E$42</definedName>
    <definedName name="Yen8000">'[159]General Item&amp;General Requiremen'!$E$43</definedName>
    <definedName name="Yen8100">'[159]General Items'!$J$40</definedName>
    <definedName name="Yen8200_1">'[159]Regenral Requirements'!$H$45</definedName>
    <definedName name="Yen8200_2">'[159]Regenral Requirements'!$H$88</definedName>
    <definedName name="YeNuong">[21]BK04!#REF!</definedName>
    <definedName name="Ygpvb">[65]Sheet2!#REF!</definedName>
    <definedName name="Ygpvt">[65]Sheet2!#REF!</definedName>
    <definedName name="yieldsfield">#REF!</definedName>
    <definedName name="yieldstoevaluate">#REF!</definedName>
    <definedName name="Yktb1_2b">[65]Sheet2!#REF!</definedName>
    <definedName name="Yktb1_2t">[65]Sheet2!#REF!</definedName>
    <definedName name="Yktbgb">[65]Sheet2!#REF!</definedName>
    <definedName name="Yktbgt">[65]Sheet2!#REF!</definedName>
    <definedName name="Yktg1_2b">[65]Sheet2!#REF!</definedName>
    <definedName name="Yktg1_2t">[65]Sheet2!#REF!</definedName>
    <definedName name="Yktggb">[65]Sheet2!#REF!</definedName>
    <definedName name="Yktggt">[65]Sheet2!#REF!</definedName>
    <definedName name="YR0">#REF!</definedName>
    <definedName name="YRP">#REF!</definedName>
    <definedName name="Yt">[65]Ttoan!#REF!</definedName>
    <definedName name="ytc">[65]Ttoan!#REF!</definedName>
    <definedName name="ytddg">#REF!</definedName>
    <definedName name="Ythd1.5">#REF!</definedName>
    <definedName name="ythdg">#REF!</definedName>
    <definedName name="Ythdgoi">#REF!</definedName>
    <definedName name="Ytr">#REF!</definedName>
    <definedName name="yum">#REF!</definedName>
    <definedName name="Z">'[56]Tai trong'!#REF!</definedName>
    <definedName name="Z0">'[56]Tai trong'!#REF!</definedName>
    <definedName name="Zip">#REF!</definedName>
    <definedName name="zl">#REF!</definedName>
    <definedName name="ZP">'[95]Tieu nang'!$AD$939:$AL$1229</definedName>
    <definedName name="Zt">#REF!</definedName>
    <definedName name="Zw">#REF!</definedName>
    <definedName name="Zy">#REF!</definedName>
    <definedName name="ZYX">#REF!</definedName>
    <definedName name="ZZZ">#REF!</definedName>
    <definedName name="템플리트모듈1">boa</definedName>
    <definedName name="템플리트모듈2">boa</definedName>
    <definedName name="템플리트모듈3">boa</definedName>
    <definedName name="템플리트모듈4">boa</definedName>
    <definedName name="템플리트모듈5">boa</definedName>
    <definedName name="템플리트모듈6">boa</definedName>
    <definedName name="피팅">boa</definedName>
  </definedNames>
  <calcPr calcId="144525"/>
  <fileRecoveryPr repairLoad="1"/>
</workbook>
</file>

<file path=xl/calcChain.xml><?xml version="1.0" encoding="utf-8"?>
<calcChain xmlns="http://schemas.openxmlformats.org/spreadsheetml/2006/main">
  <c r="H422" i="7"/>
  <c r="G422" s="1"/>
  <c r="H421"/>
  <c r="G421"/>
  <c r="H420"/>
  <c r="G420" s="1"/>
  <c r="AJ419"/>
  <c r="AI419"/>
  <c r="AH419"/>
  <c r="U419"/>
  <c r="J419"/>
  <c r="H419"/>
  <c r="G419" s="1"/>
  <c r="AI418"/>
  <c r="J418"/>
  <c r="H418"/>
  <c r="G418" s="1"/>
  <c r="H417"/>
  <c r="G417" s="1"/>
  <c r="H416"/>
  <c r="G416" s="1"/>
  <c r="H415"/>
  <c r="G415" s="1"/>
  <c r="H414"/>
  <c r="G414" s="1"/>
  <c r="H413"/>
  <c r="G413"/>
  <c r="J412"/>
  <c r="H412" s="1"/>
  <c r="G412" s="1"/>
  <c r="H411"/>
  <c r="G411" s="1"/>
  <c r="H410"/>
  <c r="G410"/>
  <c r="H409"/>
  <c r="G409" s="1"/>
  <c r="H408"/>
  <c r="G408"/>
  <c r="H407"/>
  <c r="G407" s="1"/>
  <c r="G406"/>
  <c r="G405"/>
  <c r="H403"/>
  <c r="G403" s="1"/>
  <c r="H402"/>
  <c r="G402" s="1"/>
  <c r="H401"/>
  <c r="G401" s="1"/>
  <c r="G400"/>
  <c r="H399"/>
  <c r="G399" s="1"/>
  <c r="H398"/>
  <c r="G398" s="1"/>
  <c r="H397"/>
  <c r="G397"/>
  <c r="H396"/>
  <c r="G396" s="1"/>
  <c r="H395"/>
  <c r="G395"/>
  <c r="H394"/>
  <c r="G394" s="1"/>
  <c r="H393"/>
  <c r="G393" s="1"/>
  <c r="H392"/>
  <c r="G392" s="1"/>
  <c r="H391"/>
  <c r="G391" s="1"/>
  <c r="H390"/>
  <c r="G390" s="1"/>
  <c r="H389"/>
  <c r="G389" s="1"/>
  <c r="H388"/>
  <c r="G388" s="1"/>
  <c r="H387"/>
  <c r="G387"/>
  <c r="H386"/>
  <c r="G386" s="1"/>
  <c r="H385"/>
  <c r="G385" s="1"/>
  <c r="H384"/>
  <c r="G384" s="1"/>
  <c r="H383"/>
  <c r="G383" s="1"/>
  <c r="H382"/>
  <c r="G382" s="1"/>
  <c r="H381"/>
  <c r="G381"/>
  <c r="H380"/>
  <c r="G380" s="1"/>
  <c r="H379"/>
  <c r="G379"/>
  <c r="H378"/>
  <c r="G378" s="1"/>
  <c r="H377"/>
  <c r="G377" s="1"/>
  <c r="H376"/>
  <c r="G376" s="1"/>
  <c r="H375"/>
  <c r="G375" s="1"/>
  <c r="H374"/>
  <c r="G374" s="1"/>
  <c r="H373"/>
  <c r="G373" s="1"/>
  <c r="H372"/>
  <c r="G372" s="1"/>
  <c r="H371"/>
  <c r="G371"/>
  <c r="H370"/>
  <c r="G370" s="1"/>
  <c r="H369"/>
  <c r="G369" s="1"/>
  <c r="H368"/>
  <c r="G368" s="1"/>
  <c r="H367"/>
  <c r="G367" s="1"/>
  <c r="H366"/>
  <c r="G366" s="1"/>
  <c r="H365"/>
  <c r="G365"/>
  <c r="H364"/>
  <c r="G364" s="1"/>
  <c r="H363"/>
  <c r="G363"/>
  <c r="H362"/>
  <c r="G362" s="1"/>
  <c r="H360"/>
  <c r="G360" s="1"/>
  <c r="H359"/>
  <c r="G359" s="1"/>
  <c r="H358"/>
  <c r="G358" s="1"/>
  <c r="H357"/>
  <c r="G357" s="1"/>
  <c r="H356"/>
  <c r="G356" s="1"/>
  <c r="H355"/>
  <c r="G355" s="1"/>
  <c r="H354"/>
  <c r="G354"/>
  <c r="H353"/>
  <c r="G353" s="1"/>
  <c r="H352"/>
  <c r="G352" s="1"/>
  <c r="H351"/>
  <c r="G351" s="1"/>
  <c r="H350"/>
  <c r="G350" s="1"/>
  <c r="H349"/>
  <c r="G349" s="1"/>
  <c r="H348"/>
  <c r="G348"/>
  <c r="H347"/>
  <c r="G347" s="1"/>
  <c r="H346"/>
  <c r="G346"/>
  <c r="H345"/>
  <c r="G345" s="1"/>
  <c r="H344"/>
  <c r="G344" s="1"/>
  <c r="H343"/>
  <c r="G343" s="1"/>
  <c r="H342"/>
  <c r="G342" s="1"/>
  <c r="H341"/>
  <c r="G341" s="1"/>
  <c r="H340"/>
  <c r="G340" s="1"/>
  <c r="H339"/>
  <c r="G339" s="1"/>
  <c r="H338"/>
  <c r="G338"/>
  <c r="H336"/>
  <c r="G336" s="1"/>
  <c r="H335"/>
  <c r="G335" s="1"/>
  <c r="H334"/>
  <c r="G334" s="1"/>
  <c r="H333"/>
  <c r="G333" s="1"/>
  <c r="H332"/>
  <c r="G332" s="1"/>
  <c r="H331"/>
  <c r="G331"/>
  <c r="H330"/>
  <c r="G330" s="1"/>
  <c r="H329"/>
  <c r="G329"/>
  <c r="H327"/>
  <c r="G327" s="1"/>
  <c r="H326"/>
  <c r="G326" s="1"/>
  <c r="H325"/>
  <c r="G325" s="1"/>
  <c r="H324"/>
  <c r="G324" s="1"/>
  <c r="H323"/>
  <c r="G323" s="1"/>
  <c r="H322"/>
  <c r="G322" s="1"/>
  <c r="H321"/>
  <c r="G321" s="1"/>
  <c r="AI320"/>
  <c r="H320"/>
  <c r="G320" s="1"/>
  <c r="H319"/>
  <c r="G319" s="1"/>
  <c r="H318"/>
  <c r="G318"/>
  <c r="H317"/>
  <c r="G317" s="1"/>
  <c r="H316"/>
  <c r="G316"/>
  <c r="H315"/>
  <c r="G315" s="1"/>
  <c r="H314"/>
  <c r="G314"/>
  <c r="H313"/>
  <c r="G313" s="1"/>
  <c r="H312"/>
  <c r="G312" s="1"/>
  <c r="H311"/>
  <c r="G311" s="1"/>
  <c r="H310"/>
  <c r="G310"/>
  <c r="H309"/>
  <c r="G309" s="1"/>
  <c r="H308"/>
  <c r="G308"/>
  <c r="H306"/>
  <c r="G306" s="1"/>
  <c r="H305"/>
  <c r="G305"/>
  <c r="H304"/>
  <c r="G304" s="1"/>
  <c r="H303"/>
  <c r="G303" s="1"/>
  <c r="H302"/>
  <c r="G302" s="1"/>
  <c r="H301"/>
  <c r="G301"/>
  <c r="H300"/>
  <c r="G300" s="1"/>
  <c r="H299"/>
  <c r="G299"/>
  <c r="H298"/>
  <c r="G298" s="1"/>
  <c r="H297"/>
  <c r="G297"/>
  <c r="H296"/>
  <c r="F296"/>
  <c r="H295"/>
  <c r="G295" s="1"/>
  <c r="H294"/>
  <c r="G294" s="1"/>
  <c r="H293"/>
  <c r="G293" s="1"/>
  <c r="H292"/>
  <c r="G292" s="1"/>
  <c r="H291"/>
  <c r="G291" s="1"/>
  <c r="H290"/>
  <c r="G290"/>
  <c r="H289"/>
  <c r="G289" s="1"/>
  <c r="H288"/>
  <c r="G288" s="1"/>
  <c r="H287"/>
  <c r="G287" s="1"/>
  <c r="H286"/>
  <c r="G286" s="1"/>
  <c r="H285"/>
  <c r="G285" s="1"/>
  <c r="H284"/>
  <c r="G284"/>
  <c r="G283"/>
  <c r="H282"/>
  <c r="G282"/>
  <c r="H281"/>
  <c r="G281" s="1"/>
  <c r="H280"/>
  <c r="G280" s="1"/>
  <c r="H278"/>
  <c r="G278" s="1"/>
  <c r="H277"/>
  <c r="G277" s="1"/>
  <c r="H276"/>
  <c r="G276" s="1"/>
  <c r="H275"/>
  <c r="G275" s="1"/>
  <c r="H274"/>
  <c r="G274" s="1"/>
  <c r="O273"/>
  <c r="H273"/>
  <c r="G273" s="1"/>
  <c r="H272"/>
  <c r="G272" s="1"/>
  <c r="H271"/>
  <c r="G271"/>
  <c r="H270"/>
  <c r="G270" s="1"/>
  <c r="H269"/>
  <c r="G269" s="1"/>
  <c r="G268"/>
  <c r="H267"/>
  <c r="G267" s="1"/>
  <c r="H266"/>
  <c r="G266"/>
  <c r="H265"/>
  <c r="G265" s="1"/>
  <c r="H264"/>
  <c r="G264"/>
  <c r="H263"/>
  <c r="G263" s="1"/>
  <c r="H262"/>
  <c r="G262"/>
  <c r="H261"/>
  <c r="G261" s="1"/>
  <c r="H259"/>
  <c r="G259"/>
  <c r="H258"/>
  <c r="G258" s="1"/>
  <c r="H257"/>
  <c r="G257"/>
  <c r="H256"/>
  <c r="G256" s="1"/>
  <c r="H255"/>
  <c r="G255"/>
  <c r="G254"/>
  <c r="H253"/>
  <c r="G253" s="1"/>
  <c r="G252"/>
  <c r="H251"/>
  <c r="G251" s="1"/>
  <c r="H250"/>
  <c r="G250"/>
  <c r="H249"/>
  <c r="G249" s="1"/>
  <c r="H248"/>
  <c r="G248"/>
  <c r="G247"/>
  <c r="H246"/>
  <c r="G246"/>
  <c r="H245"/>
  <c r="G245" s="1"/>
  <c r="H244"/>
  <c r="G244" s="1"/>
  <c r="H243"/>
  <c r="G243" s="1"/>
  <c r="H242"/>
  <c r="G242"/>
  <c r="G241"/>
  <c r="H240"/>
  <c r="G240"/>
  <c r="H239"/>
  <c r="G239" s="1"/>
  <c r="H238"/>
  <c r="G238"/>
  <c r="H237"/>
  <c r="G237" s="1"/>
  <c r="H236"/>
  <c r="G236" s="1"/>
  <c r="H235"/>
  <c r="G235" s="1"/>
  <c r="H234"/>
  <c r="G234" s="1"/>
  <c r="H233"/>
  <c r="G233" s="1"/>
  <c r="H232"/>
  <c r="G232"/>
  <c r="H231"/>
  <c r="G231" s="1"/>
  <c r="H230"/>
  <c r="G230"/>
  <c r="H229"/>
  <c r="G229" s="1"/>
  <c r="H228"/>
  <c r="G228" s="1"/>
  <c r="H227"/>
  <c r="G227" s="1"/>
  <c r="H226"/>
  <c r="G226"/>
  <c r="H225"/>
  <c r="G225" s="1"/>
  <c r="H224"/>
  <c r="G224"/>
  <c r="H223"/>
  <c r="G223" s="1"/>
  <c r="H222"/>
  <c r="G222"/>
  <c r="H221"/>
  <c r="G221" s="1"/>
  <c r="H220"/>
  <c r="G220" s="1"/>
  <c r="H219"/>
  <c r="G219" s="1"/>
  <c r="H218"/>
  <c r="G218"/>
  <c r="H217"/>
  <c r="G217" s="1"/>
  <c r="H216"/>
  <c r="G216"/>
  <c r="H215"/>
  <c r="G215" s="1"/>
  <c r="H214"/>
  <c r="G214" s="1"/>
  <c r="H213"/>
  <c r="G213" s="1"/>
  <c r="H212"/>
  <c r="G212" s="1"/>
  <c r="H211"/>
  <c r="G211" s="1"/>
  <c r="H210"/>
  <c r="G210" s="1"/>
  <c r="H209"/>
  <c r="G209" s="1"/>
  <c r="H208"/>
  <c r="G208"/>
  <c r="H207"/>
  <c r="G207" s="1"/>
  <c r="H206"/>
  <c r="H205"/>
  <c r="G205"/>
  <c r="H204"/>
  <c r="G204" s="1"/>
  <c r="H203"/>
  <c r="G203"/>
  <c r="H202"/>
  <c r="G202" s="1"/>
  <c r="H201"/>
  <c r="G201" s="1"/>
  <c r="H200"/>
  <c r="G200" s="1"/>
  <c r="G199"/>
  <c r="H198"/>
  <c r="G198" s="1"/>
  <c r="H197"/>
  <c r="G197"/>
  <c r="H196"/>
  <c r="G196" s="1"/>
  <c r="G195"/>
  <c r="H194"/>
  <c r="G194"/>
  <c r="H193"/>
  <c r="G193" s="1"/>
  <c r="H192"/>
  <c r="G192" s="1"/>
  <c r="H191"/>
  <c r="G191" s="1"/>
  <c r="H190"/>
  <c r="G190"/>
  <c r="H189"/>
  <c r="G189" s="1"/>
  <c r="H188"/>
  <c r="G188"/>
  <c r="H187"/>
  <c r="G187" s="1"/>
  <c r="H186"/>
  <c r="G186"/>
  <c r="H185"/>
  <c r="G185" s="1"/>
  <c r="H184"/>
  <c r="G184" s="1"/>
  <c r="H183"/>
  <c r="G183" s="1"/>
  <c r="H182"/>
  <c r="G182" s="1"/>
  <c r="H181"/>
  <c r="G181" s="1"/>
  <c r="H180"/>
  <c r="G180"/>
  <c r="H179"/>
  <c r="G179" s="1"/>
  <c r="H178"/>
  <c r="G178"/>
  <c r="H177"/>
  <c r="G177" s="1"/>
  <c r="H176"/>
  <c r="G176" s="1"/>
  <c r="H175"/>
  <c r="G175" s="1"/>
  <c r="H174"/>
  <c r="G174" s="1"/>
  <c r="H173"/>
  <c r="G173" s="1"/>
  <c r="H172"/>
  <c r="G172"/>
  <c r="H171"/>
  <c r="G171" s="1"/>
  <c r="H170"/>
  <c r="G170"/>
  <c r="H169"/>
  <c r="G169" s="1"/>
  <c r="H168"/>
  <c r="G168" s="1"/>
  <c r="H167"/>
  <c r="G167" s="1"/>
  <c r="H166"/>
  <c r="G166"/>
  <c r="H165"/>
  <c r="G165" s="1"/>
  <c r="AI164"/>
  <c r="H164"/>
  <c r="G164"/>
  <c r="H163"/>
  <c r="G163"/>
  <c r="H162"/>
  <c r="G162"/>
  <c r="H161"/>
  <c r="G161"/>
  <c r="H160"/>
  <c r="G160"/>
  <c r="H159"/>
  <c r="G159" s="1"/>
  <c r="G158"/>
  <c r="H157"/>
  <c r="G157" s="1"/>
  <c r="H155"/>
  <c r="G155" s="1"/>
  <c r="H154"/>
  <c r="G154" s="1"/>
  <c r="H153"/>
  <c r="G153" s="1"/>
  <c r="H152"/>
  <c r="G152" s="1"/>
  <c r="H151"/>
  <c r="G151" s="1"/>
  <c r="AJ150"/>
  <c r="AI150"/>
  <c r="V150"/>
  <c r="L150"/>
  <c r="J150"/>
  <c r="H149"/>
  <c r="G149" s="1"/>
  <c r="H148"/>
  <c r="G148" s="1"/>
  <c r="H147"/>
  <c r="G147" s="1"/>
  <c r="H146"/>
  <c r="H145"/>
  <c r="G145" s="1"/>
  <c r="H144"/>
  <c r="G144" s="1"/>
  <c r="H143"/>
  <c r="G143"/>
  <c r="H142"/>
  <c r="G142" s="1"/>
  <c r="H141"/>
  <c r="G141" s="1"/>
  <c r="H140"/>
  <c r="G140" s="1"/>
  <c r="H139"/>
  <c r="G139" s="1"/>
  <c r="H138"/>
  <c r="G138" s="1"/>
  <c r="H137"/>
  <c r="G137"/>
  <c r="H136"/>
  <c r="G136" s="1"/>
  <c r="H135"/>
  <c r="G135"/>
  <c r="H134"/>
  <c r="G134" s="1"/>
  <c r="H133"/>
  <c r="G133" s="1"/>
  <c r="G132"/>
  <c r="H131"/>
  <c r="G131" s="1"/>
  <c r="H130"/>
  <c r="G130"/>
  <c r="H129"/>
  <c r="G129" s="1"/>
  <c r="H128"/>
  <c r="G128"/>
  <c r="H127"/>
  <c r="G127" s="1"/>
  <c r="H126"/>
  <c r="G126"/>
  <c r="H125"/>
  <c r="G125" s="1"/>
  <c r="H124"/>
  <c r="G124"/>
  <c r="H123"/>
  <c r="G123" s="1"/>
  <c r="H122"/>
  <c r="G122"/>
  <c r="H121"/>
  <c r="G121" s="1"/>
  <c r="H120"/>
  <c r="G120"/>
  <c r="H119"/>
  <c r="G119" s="1"/>
  <c r="H118"/>
  <c r="G118"/>
  <c r="H117"/>
  <c r="G117" s="1"/>
  <c r="H116"/>
  <c r="G116"/>
  <c r="H115"/>
  <c r="G115" s="1"/>
  <c r="H114"/>
  <c r="G114"/>
  <c r="H113"/>
  <c r="G113" s="1"/>
  <c r="H112"/>
  <c r="G112"/>
  <c r="H111"/>
  <c r="G111" s="1"/>
  <c r="H110"/>
  <c r="G110"/>
  <c r="H109"/>
  <c r="G109" s="1"/>
  <c r="H108"/>
  <c r="G108"/>
  <c r="H107"/>
  <c r="G107" s="1"/>
  <c r="H106"/>
  <c r="G106"/>
  <c r="H105"/>
  <c r="G105" s="1"/>
  <c r="H104"/>
  <c r="G104"/>
  <c r="H103"/>
  <c r="G103" s="1"/>
  <c r="H102"/>
  <c r="G102"/>
  <c r="H101"/>
  <c r="G101" s="1"/>
  <c r="H100"/>
  <c r="G100"/>
  <c r="H99"/>
  <c r="G99" s="1"/>
  <c r="H98"/>
  <c r="G98"/>
  <c r="H97"/>
  <c r="G97" s="1"/>
  <c r="H96"/>
  <c r="G96"/>
  <c r="H95"/>
  <c r="G95" s="1"/>
  <c r="H94"/>
  <c r="G94"/>
  <c r="H93"/>
  <c r="G93" s="1"/>
  <c r="H92"/>
  <c r="G92"/>
  <c r="H91"/>
  <c r="G91" s="1"/>
  <c r="H90"/>
  <c r="G90"/>
  <c r="H89"/>
  <c r="G89" s="1"/>
  <c r="H88"/>
  <c r="G88"/>
  <c r="H87"/>
  <c r="G87" s="1"/>
  <c r="H86"/>
  <c r="G86"/>
  <c r="H85"/>
  <c r="G85" s="1"/>
  <c r="H84"/>
  <c r="G84"/>
  <c r="H83"/>
  <c r="G83" s="1"/>
  <c r="H82"/>
  <c r="G82"/>
  <c r="H81"/>
  <c r="G81" s="1"/>
  <c r="H80"/>
  <c r="G80"/>
  <c r="H79"/>
  <c r="G79" s="1"/>
  <c r="H78"/>
  <c r="G78"/>
  <c r="H77"/>
  <c r="G77" s="1"/>
  <c r="H76"/>
  <c r="G76"/>
  <c r="H75"/>
  <c r="G75" s="1"/>
  <c r="H74"/>
  <c r="G74"/>
  <c r="H73"/>
  <c r="G73" s="1"/>
  <c r="H72"/>
  <c r="G72"/>
  <c r="H71"/>
  <c r="G71" s="1"/>
  <c r="H70"/>
  <c r="G70"/>
  <c r="H69"/>
  <c r="G69" s="1"/>
  <c r="H68"/>
  <c r="G68"/>
  <c r="H67"/>
  <c r="G67" s="1"/>
  <c r="H66"/>
  <c r="G66"/>
  <c r="H65"/>
  <c r="G65" s="1"/>
  <c r="H64"/>
  <c r="G64"/>
  <c r="H63"/>
  <c r="G63" s="1"/>
  <c r="H62"/>
  <c r="G62"/>
  <c r="H61"/>
  <c r="G61" s="1"/>
  <c r="H60"/>
  <c r="G60"/>
  <c r="H59"/>
  <c r="G59" s="1"/>
  <c r="H58"/>
  <c r="G58"/>
  <c r="H57"/>
  <c r="G57" s="1"/>
  <c r="H56"/>
  <c r="G56"/>
  <c r="H55"/>
  <c r="G55" s="1"/>
  <c r="H54"/>
  <c r="G54"/>
  <c r="H53"/>
  <c r="G53" s="1"/>
  <c r="H52"/>
  <c r="G52"/>
  <c r="H51"/>
  <c r="G51" s="1"/>
  <c r="H50"/>
  <c r="G50"/>
  <c r="I49"/>
  <c r="G48"/>
  <c r="H47"/>
  <c r="G47"/>
  <c r="H46"/>
  <c r="G46" s="1"/>
  <c r="H45"/>
  <c r="G45"/>
  <c r="H44"/>
  <c r="G44" s="1"/>
  <c r="H42"/>
  <c r="G42" s="1"/>
  <c r="H41"/>
  <c r="G41" s="1"/>
  <c r="H40"/>
  <c r="G40" s="1"/>
  <c r="H39"/>
  <c r="G39" s="1"/>
  <c r="H38"/>
  <c r="G38" s="1"/>
  <c r="H37"/>
  <c r="G37" s="1"/>
  <c r="AJ36"/>
  <c r="AI36"/>
  <c r="AH36"/>
  <c r="U36"/>
  <c r="Q36"/>
  <c r="L36"/>
  <c r="J36"/>
  <c r="H35"/>
  <c r="G35" s="1"/>
  <c r="H34"/>
  <c r="G34"/>
  <c r="H33"/>
  <c r="G33" s="1"/>
  <c r="H32"/>
  <c r="G32"/>
  <c r="H31"/>
  <c r="G31" s="1"/>
  <c r="H30"/>
  <c r="G30"/>
  <c r="H29"/>
  <c r="G29" s="1"/>
  <c r="H28"/>
  <c r="G28" s="1"/>
  <c r="H27"/>
  <c r="G27"/>
  <c r="H26"/>
  <c r="G26" s="1"/>
  <c r="H25"/>
  <c r="G25"/>
  <c r="H24"/>
  <c r="G24" s="1"/>
  <c r="H23"/>
  <c r="G23"/>
  <c r="H22"/>
  <c r="G22" s="1"/>
  <c r="H21"/>
  <c r="G21"/>
  <c r="H20"/>
  <c r="G20" s="1"/>
  <c r="H19"/>
  <c r="G19" s="1"/>
  <c r="H18"/>
  <c r="G18" s="1"/>
  <c r="H17"/>
  <c r="G17"/>
  <c r="H16"/>
  <c r="G16" s="1"/>
  <c r="H15"/>
  <c r="G15"/>
  <c r="H14"/>
  <c r="G14" s="1"/>
  <c r="H12"/>
  <c r="G12"/>
  <c r="H11"/>
  <c r="G11" s="1"/>
  <c r="H10"/>
  <c r="G10" s="1"/>
  <c r="H9"/>
  <c r="G9" s="1"/>
  <c r="H8"/>
  <c r="G8"/>
  <c r="H7"/>
  <c r="G7" s="1"/>
  <c r="G6"/>
  <c r="BF63" i="6"/>
  <c r="AX63"/>
  <c r="AT63"/>
  <c r="AP63"/>
  <c r="AM63"/>
  <c r="AI63"/>
  <c r="AH63"/>
  <c r="AE63"/>
  <c r="AD63"/>
  <c r="AA63"/>
  <c r="Z63"/>
  <c r="V63"/>
  <c r="R63"/>
  <c r="O63"/>
  <c r="K63"/>
  <c r="J63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BI61"/>
  <c r="BG63" s="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BI59"/>
  <c r="BE63" s="1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I58"/>
  <c r="BD63" s="1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 s="1"/>
  <c r="Q58"/>
  <c r="P58"/>
  <c r="O58"/>
  <c r="N58"/>
  <c r="M58"/>
  <c r="L58"/>
  <c r="K58"/>
  <c r="J58"/>
  <c r="I58"/>
  <c r="H58"/>
  <c r="G58"/>
  <c r="F58"/>
  <c r="E58" s="1"/>
  <c r="D58"/>
  <c r="BI57"/>
  <c r="BC63" s="1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BI56"/>
  <c r="BB63" s="1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BI55"/>
  <c r="BA63" s="1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I54"/>
  <c r="AZ63" s="1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BI53"/>
  <c r="AY63" s="1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BI51"/>
  <c r="AW63" s="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I50"/>
  <c r="AV63" s="1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BI49"/>
  <c r="AU63" s="1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BI47"/>
  <c r="AS63" s="1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I46"/>
  <c r="AR63" s="1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BI45"/>
  <c r="AQ63" s="1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BI43"/>
  <c r="AO63" s="1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BI42"/>
  <c r="AN63" s="1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BI40"/>
  <c r="AL63" s="1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BI39"/>
  <c r="AK63" s="1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BI38"/>
  <c r="AJ63" s="1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BI35"/>
  <c r="AG63" s="1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BI34"/>
  <c r="AF63" s="1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I31"/>
  <c r="AC63" s="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BI30"/>
  <c r="AB63" s="1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BI27"/>
  <c r="Y63" s="1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BI26"/>
  <c r="X63" s="1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BI25"/>
  <c r="W63" s="1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BI23"/>
  <c r="U63" s="1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BI22"/>
  <c r="T63" s="1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BI21"/>
  <c r="S63" s="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I19"/>
  <c r="Q63" s="1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BI18"/>
  <c r="P63" s="1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BI16"/>
  <c r="N63" s="1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I15"/>
  <c r="M63" s="1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BI14"/>
  <c r="L63" s="1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BI11"/>
  <c r="I63" s="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BI10"/>
  <c r="H63" s="1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Q8"/>
  <c r="P8"/>
  <c r="O8"/>
  <c r="N8"/>
  <c r="M8"/>
  <c r="L8"/>
  <c r="K8"/>
  <c r="J8"/>
  <c r="I8"/>
  <c r="H8"/>
  <c r="G8"/>
  <c r="F8"/>
  <c r="E8"/>
  <c r="D8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6"/>
  <c r="D56" i="5"/>
  <c r="D55"/>
  <c r="D54"/>
  <c r="D53"/>
  <c r="M52"/>
  <c r="L52"/>
  <c r="K52"/>
  <c r="J52"/>
  <c r="I52"/>
  <c r="H52"/>
  <c r="G52"/>
  <c r="F52"/>
  <c r="E52"/>
  <c r="L51"/>
  <c r="J51"/>
  <c r="I51"/>
  <c r="H51"/>
  <c r="G51"/>
  <c r="F51"/>
  <c r="E51"/>
  <c r="D50"/>
  <c r="J49"/>
  <c r="H49"/>
  <c r="D49" s="1"/>
  <c r="L48"/>
  <c r="K48"/>
  <c r="H48"/>
  <c r="D48" s="1"/>
  <c r="D47"/>
  <c r="D46"/>
  <c r="H45"/>
  <c r="D45" s="1"/>
  <c r="M44"/>
  <c r="L44"/>
  <c r="K44"/>
  <c r="J44"/>
  <c r="I44"/>
  <c r="H44"/>
  <c r="G44"/>
  <c r="F44"/>
  <c r="E44"/>
  <c r="D44"/>
  <c r="M43"/>
  <c r="L43"/>
  <c r="K43"/>
  <c r="J43"/>
  <c r="I43"/>
  <c r="H43"/>
  <c r="G43"/>
  <c r="F43"/>
  <c r="E43"/>
  <c r="D42"/>
  <c r="D41"/>
  <c r="L40"/>
  <c r="D40" s="1"/>
  <c r="K40"/>
  <c r="J40"/>
  <c r="J39"/>
  <c r="D39" s="1"/>
  <c r="D38"/>
  <c r="D37"/>
  <c r="K36"/>
  <c r="J36"/>
  <c r="D36" s="1"/>
  <c r="M35"/>
  <c r="K35"/>
  <c r="J35"/>
  <c r="I35"/>
  <c r="H35"/>
  <c r="G35"/>
  <c r="E35"/>
  <c r="K34"/>
  <c r="F34"/>
  <c r="M33"/>
  <c r="K33"/>
  <c r="I33"/>
  <c r="H33"/>
  <c r="E33"/>
  <c r="D33"/>
  <c r="M32"/>
  <c r="K32"/>
  <c r="D32"/>
  <c r="H31"/>
  <c r="D31" s="1"/>
  <c r="M30"/>
  <c r="L30"/>
  <c r="K30"/>
  <c r="J30"/>
  <c r="H30"/>
  <c r="G30"/>
  <c r="F30"/>
  <c r="E30"/>
  <c r="D30" s="1"/>
  <c r="M29"/>
  <c r="L29"/>
  <c r="L28" s="1"/>
  <c r="K29"/>
  <c r="J29"/>
  <c r="J28" s="1"/>
  <c r="I29"/>
  <c r="I28" s="1"/>
  <c r="H29"/>
  <c r="G29"/>
  <c r="F29"/>
  <c r="F28" s="1"/>
  <c r="E29"/>
  <c r="G28"/>
  <c r="L27"/>
  <c r="K27"/>
  <c r="J27"/>
  <c r="I27"/>
  <c r="H27"/>
  <c r="G27"/>
  <c r="F27"/>
  <c r="E27"/>
  <c r="L26"/>
  <c r="K26"/>
  <c r="J26"/>
  <c r="I26"/>
  <c r="H26"/>
  <c r="G26"/>
  <c r="F26"/>
  <c r="E26"/>
  <c r="D26" s="1"/>
  <c r="L25"/>
  <c r="K25"/>
  <c r="J25"/>
  <c r="I25"/>
  <c r="H25"/>
  <c r="G25"/>
  <c r="F25"/>
  <c r="E25"/>
  <c r="L24"/>
  <c r="K24"/>
  <c r="I24"/>
  <c r="H24"/>
  <c r="G24"/>
  <c r="F24"/>
  <c r="E24"/>
  <c r="L23"/>
  <c r="K23"/>
  <c r="J23"/>
  <c r="I23"/>
  <c r="H23"/>
  <c r="G23"/>
  <c r="F23"/>
  <c r="E23"/>
  <c r="L22"/>
  <c r="K22"/>
  <c r="J22"/>
  <c r="I22"/>
  <c r="H22"/>
  <c r="G22"/>
  <c r="F22"/>
  <c r="E22"/>
  <c r="L21"/>
  <c r="K21"/>
  <c r="J21"/>
  <c r="I21"/>
  <c r="H21"/>
  <c r="G21"/>
  <c r="F21"/>
  <c r="E21"/>
  <c r="L20"/>
  <c r="K20"/>
  <c r="J20"/>
  <c r="I20"/>
  <c r="H20"/>
  <c r="G20"/>
  <c r="F20"/>
  <c r="E20"/>
  <c r="X18"/>
  <c r="X6" s="1"/>
  <c r="U18"/>
  <c r="T18"/>
  <c r="R18"/>
  <c r="Q18"/>
  <c r="Q6" s="1"/>
  <c r="P18"/>
  <c r="O18"/>
  <c r="M18"/>
  <c r="D18"/>
  <c r="M16"/>
  <c r="K16"/>
  <c r="J16"/>
  <c r="G16"/>
  <c r="D16" s="1"/>
  <c r="R15"/>
  <c r="D15"/>
  <c r="D14"/>
  <c r="O13"/>
  <c r="D13" s="1"/>
  <c r="R12"/>
  <c r="D12" s="1"/>
  <c r="R11"/>
  <c r="Q11"/>
  <c r="M11"/>
  <c r="K11"/>
  <c r="J11"/>
  <c r="D10"/>
  <c r="Y7"/>
  <c r="X7"/>
  <c r="W7"/>
  <c r="W6" s="1"/>
  <c r="V7"/>
  <c r="V6" s="1"/>
  <c r="U7"/>
  <c r="T7"/>
  <c r="S7"/>
  <c r="S6" s="1"/>
  <c r="R7"/>
  <c r="R6" s="1"/>
  <c r="Q7"/>
  <c r="P7"/>
  <c r="O7"/>
  <c r="N7"/>
  <c r="N6" s="1"/>
  <c r="M7"/>
  <c r="L7"/>
  <c r="K7"/>
  <c r="K6" s="1"/>
  <c r="J7"/>
  <c r="J6" s="1"/>
  <c r="I7"/>
  <c r="H7"/>
  <c r="G7"/>
  <c r="F7"/>
  <c r="F6" s="1"/>
  <c r="E7"/>
  <c r="Y6"/>
  <c r="U6"/>
  <c r="T6"/>
  <c r="P6"/>
  <c r="L6"/>
  <c r="I6"/>
  <c r="H6"/>
  <c r="E6"/>
  <c r="A4"/>
  <c r="Y28" i="4"/>
  <c r="V28"/>
  <c r="R28"/>
  <c r="Q28"/>
  <c r="N28"/>
  <c r="M28"/>
  <c r="L28"/>
  <c r="K28"/>
  <c r="J28"/>
  <c r="I28"/>
  <c r="H28"/>
  <c r="G28"/>
  <c r="F28"/>
  <c r="E28"/>
  <c r="X27"/>
  <c r="W27"/>
  <c r="W17" s="1"/>
  <c r="V27"/>
  <c r="V17" s="1"/>
  <c r="U27"/>
  <c r="T27"/>
  <c r="S27"/>
  <c r="S17" s="1"/>
  <c r="R27"/>
  <c r="Q27"/>
  <c r="P27"/>
  <c r="O27"/>
  <c r="O17" s="1"/>
  <c r="K27"/>
  <c r="D27" s="1"/>
  <c r="G27"/>
  <c r="D26"/>
  <c r="D25"/>
  <c r="D24"/>
  <c r="R23"/>
  <c r="J23"/>
  <c r="F23"/>
  <c r="D23" s="1"/>
  <c r="R22"/>
  <c r="E22"/>
  <c r="D21"/>
  <c r="R20"/>
  <c r="N20"/>
  <c r="M20"/>
  <c r="L20"/>
  <c r="K20"/>
  <c r="J20"/>
  <c r="H20"/>
  <c r="H17" s="1"/>
  <c r="G20"/>
  <c r="G17" s="1"/>
  <c r="F20"/>
  <c r="E20"/>
  <c r="D19"/>
  <c r="M18"/>
  <c r="E18"/>
  <c r="E17" s="1"/>
  <c r="Y17"/>
  <c r="X17"/>
  <c r="U17"/>
  <c r="T17"/>
  <c r="Q17"/>
  <c r="P17"/>
  <c r="N17"/>
  <c r="L17"/>
  <c r="J17"/>
  <c r="I17"/>
  <c r="K16"/>
  <c r="J16"/>
  <c r="I16"/>
  <c r="H16"/>
  <c r="G16"/>
  <c r="F16"/>
  <c r="Y15"/>
  <c r="X15"/>
  <c r="W15"/>
  <c r="V15"/>
  <c r="U15"/>
  <c r="T15"/>
  <c r="S15"/>
  <c r="R15"/>
  <c r="Q15"/>
  <c r="O15"/>
  <c r="N15"/>
  <c r="L15"/>
  <c r="K15"/>
  <c r="I15"/>
  <c r="H15"/>
  <c r="G15"/>
  <c r="F15"/>
  <c r="E15"/>
  <c r="D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D14" s="1"/>
  <c r="E14"/>
  <c r="Y13"/>
  <c r="X13"/>
  <c r="W13"/>
  <c r="V13"/>
  <c r="U13"/>
  <c r="T13"/>
  <c r="S13"/>
  <c r="R13"/>
  <c r="Q13"/>
  <c r="P13"/>
  <c r="O13"/>
  <c r="N13"/>
  <c r="M13"/>
  <c r="L13"/>
  <c r="K13"/>
  <c r="K6" s="1"/>
  <c r="J13"/>
  <c r="I13"/>
  <c r="H13"/>
  <c r="G13"/>
  <c r="D13" s="1"/>
  <c r="F13"/>
  <c r="E13"/>
  <c r="Y12"/>
  <c r="X12"/>
  <c r="W12"/>
  <c r="V12"/>
  <c r="U12"/>
  <c r="T12"/>
  <c r="S12"/>
  <c r="R12"/>
  <c r="Q12"/>
  <c r="P12"/>
  <c r="O12"/>
  <c r="N12"/>
  <c r="L12"/>
  <c r="K12"/>
  <c r="J12"/>
  <c r="I12"/>
  <c r="H12"/>
  <c r="G12"/>
  <c r="F12"/>
  <c r="E12"/>
  <c r="Y11"/>
  <c r="X11"/>
  <c r="W11"/>
  <c r="V11"/>
  <c r="U11"/>
  <c r="T11"/>
  <c r="S11"/>
  <c r="R11"/>
  <c r="Q11"/>
  <c r="P11"/>
  <c r="O11"/>
  <c r="N11"/>
  <c r="L11"/>
  <c r="K11"/>
  <c r="J11"/>
  <c r="I11"/>
  <c r="H11"/>
  <c r="G11"/>
  <c r="F11"/>
  <c r="E11"/>
  <c r="Y10"/>
  <c r="X10"/>
  <c r="W10"/>
  <c r="V10"/>
  <c r="U10"/>
  <c r="T10"/>
  <c r="S10"/>
  <c r="R10"/>
  <c r="Q10"/>
  <c r="P10"/>
  <c r="O10"/>
  <c r="N10"/>
  <c r="M10"/>
  <c r="L10"/>
  <c r="K10"/>
  <c r="I10"/>
  <c r="H10"/>
  <c r="G10"/>
  <c r="F10"/>
  <c r="E10"/>
  <c r="Y9"/>
  <c r="X9"/>
  <c r="W9"/>
  <c r="V9"/>
  <c r="U9"/>
  <c r="T9"/>
  <c r="S9"/>
  <c r="R9"/>
  <c r="Q9"/>
  <c r="P9"/>
  <c r="O9"/>
  <c r="N9"/>
  <c r="M9"/>
  <c r="L9"/>
  <c r="K9"/>
  <c r="J9"/>
  <c r="I9"/>
  <c r="I6" s="1"/>
  <c r="H9"/>
  <c r="G9"/>
  <c r="F9"/>
  <c r="E9"/>
  <c r="D9" s="1"/>
  <c r="Y8"/>
  <c r="X8"/>
  <c r="W8"/>
  <c r="V8"/>
  <c r="U8"/>
  <c r="T8"/>
  <c r="S8"/>
  <c r="S6" s="1"/>
  <c r="R8"/>
  <c r="Q8"/>
  <c r="P8"/>
  <c r="O8"/>
  <c r="O6" s="1"/>
  <c r="N8"/>
  <c r="M8"/>
  <c r="L8"/>
  <c r="K8"/>
  <c r="H8"/>
  <c r="D8" s="1"/>
  <c r="G8"/>
  <c r="E8"/>
  <c r="Y7"/>
  <c r="X7"/>
  <c r="W7"/>
  <c r="V7"/>
  <c r="U7"/>
  <c r="T7"/>
  <c r="S7"/>
  <c r="R7"/>
  <c r="Q7"/>
  <c r="P7"/>
  <c r="O7"/>
  <c r="N7"/>
  <c r="M7"/>
  <c r="L7"/>
  <c r="K7"/>
  <c r="J7"/>
  <c r="H7"/>
  <c r="G7"/>
  <c r="F7"/>
  <c r="E7"/>
  <c r="W6"/>
  <c r="Y57" i="3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D54" s="1"/>
  <c r="E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D53" s="1"/>
  <c r="F53"/>
  <c r="E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 s="1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D46" s="1"/>
  <c r="E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D45" s="1"/>
  <c r="F45"/>
  <c r="E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 s="1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 s="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D38" s="1"/>
  <c r="E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D37" s="1"/>
  <c r="F37"/>
  <c r="E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D35" s="1"/>
  <c r="E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 s="1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D30" s="1"/>
  <c r="E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D29" s="1"/>
  <c r="F29"/>
  <c r="E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D27" s="1"/>
  <c r="E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 s="1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D22" s="1"/>
  <c r="E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D21" s="1"/>
  <c r="F21"/>
  <c r="E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D19" s="1"/>
  <c r="E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 s="1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D14" s="1"/>
  <c r="E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D13" s="1"/>
  <c r="F13"/>
  <c r="E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D11" s="1"/>
  <c r="E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D6" s="1"/>
  <c r="E6"/>
  <c r="Y5"/>
  <c r="X5"/>
  <c r="X2" s="1"/>
  <c r="W5"/>
  <c r="V5"/>
  <c r="V2" s="1"/>
  <c r="U5"/>
  <c r="T5"/>
  <c r="T2" s="1"/>
  <c r="S5"/>
  <c r="S2" s="1"/>
  <c r="R5"/>
  <c r="R2" s="1"/>
  <c r="Q5"/>
  <c r="P5"/>
  <c r="P2" s="1"/>
  <c r="O5"/>
  <c r="O2" s="1"/>
  <c r="N5"/>
  <c r="N2" s="1"/>
  <c r="M5"/>
  <c r="L5"/>
  <c r="K5"/>
  <c r="J5"/>
  <c r="I5"/>
  <c r="H5"/>
  <c r="G5"/>
  <c r="F5"/>
  <c r="E5"/>
  <c r="Y2"/>
  <c r="W2"/>
  <c r="U2"/>
  <c r="Q2"/>
  <c r="D58" i="2"/>
  <c r="E56"/>
  <c r="G56" s="1"/>
  <c r="E55"/>
  <c r="D55"/>
  <c r="E54"/>
  <c r="G54" s="1"/>
  <c r="E53"/>
  <c r="G52"/>
  <c r="F52"/>
  <c r="E52"/>
  <c r="E51"/>
  <c r="G51" s="1"/>
  <c r="E50"/>
  <c r="G50" s="1"/>
  <c r="G49"/>
  <c r="F49"/>
  <c r="E48"/>
  <c r="G48" s="1"/>
  <c r="E47"/>
  <c r="G47" s="1"/>
  <c r="G46"/>
  <c r="E46"/>
  <c r="F46" s="1"/>
  <c r="G45"/>
  <c r="F45"/>
  <c r="E45"/>
  <c r="E44"/>
  <c r="G44" s="1"/>
  <c r="E43"/>
  <c r="F43" s="1"/>
  <c r="E42"/>
  <c r="E41"/>
  <c r="D41"/>
  <c r="E40"/>
  <c r="G40" s="1"/>
  <c r="D39"/>
  <c r="D38"/>
  <c r="F38" s="1"/>
  <c r="D37"/>
  <c r="D36"/>
  <c r="G36" s="1"/>
  <c r="G35"/>
  <c r="F35"/>
  <c r="D35"/>
  <c r="D34"/>
  <c r="G34" s="1"/>
  <c r="D33"/>
  <c r="G33" s="1"/>
  <c r="D32"/>
  <c r="G32" s="1"/>
  <c r="G31"/>
  <c r="F31"/>
  <c r="D31"/>
  <c r="D30"/>
  <c r="G30" s="1"/>
  <c r="D29"/>
  <c r="G29" s="1"/>
  <c r="E28"/>
  <c r="G28" s="1"/>
  <c r="E27"/>
  <c r="F27" s="1"/>
  <c r="D27"/>
  <c r="E26"/>
  <c r="G26" s="1"/>
  <c r="E25"/>
  <c r="G25" s="1"/>
  <c r="E24"/>
  <c r="G24" s="1"/>
  <c r="G23"/>
  <c r="F23"/>
  <c r="E23"/>
  <c r="F22"/>
  <c r="E22"/>
  <c r="G22" s="1"/>
  <c r="E21"/>
  <c r="G21" s="1"/>
  <c r="E20"/>
  <c r="G20" s="1"/>
  <c r="F19"/>
  <c r="E19"/>
  <c r="E18"/>
  <c r="D18"/>
  <c r="G17"/>
  <c r="F17"/>
  <c r="E17"/>
  <c r="E16"/>
  <c r="G16" s="1"/>
  <c r="E15"/>
  <c r="D15"/>
  <c r="G14"/>
  <c r="F14"/>
  <c r="E14"/>
  <c r="E13"/>
  <c r="G13" s="1"/>
  <c r="E12"/>
  <c r="G12" s="1"/>
  <c r="E11"/>
  <c r="G11" s="1"/>
  <c r="G10"/>
  <c r="F10"/>
  <c r="E10"/>
  <c r="E9"/>
  <c r="G9" s="1"/>
  <c r="Y58" i="1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F16" i="2" l="1"/>
  <c r="F34"/>
  <c r="G42"/>
  <c r="F42"/>
  <c r="D20" i="3"/>
  <c r="D20" i="4"/>
  <c r="D17" s="1"/>
  <c r="F17"/>
  <c r="K17"/>
  <c r="R17"/>
  <c r="G19" i="5"/>
  <c r="R8" i="6"/>
  <c r="F13" i="2"/>
  <c r="F30"/>
  <c r="F40"/>
  <c r="G55"/>
  <c r="M17" i="4"/>
  <c r="D18"/>
  <c r="F9" i="2"/>
  <c r="F26"/>
  <c r="F53"/>
  <c r="G53"/>
  <c r="D9" i="3"/>
  <c r="D12"/>
  <c r="D51"/>
  <c r="G6" i="4"/>
  <c r="M6"/>
  <c r="Q6"/>
  <c r="U6"/>
  <c r="Y6"/>
  <c r="H6"/>
  <c r="D22"/>
  <c r="D21" i="5"/>
  <c r="D29"/>
  <c r="G39" i="2"/>
  <c r="F39"/>
  <c r="G63" i="6"/>
  <c r="BI8"/>
  <c r="F63" s="1"/>
  <c r="D28" i="3"/>
  <c r="D44"/>
  <c r="D52"/>
  <c r="D7" i="4"/>
  <c r="J6"/>
  <c r="N6"/>
  <c r="R6"/>
  <c r="V6"/>
  <c r="D10"/>
  <c r="D12"/>
  <c r="G6" i="5"/>
  <c r="O6"/>
  <c r="D27"/>
  <c r="K28"/>
  <c r="K19" s="1"/>
  <c r="D10" i="3"/>
  <c r="D18"/>
  <c r="D26"/>
  <c r="D34"/>
  <c r="D42"/>
  <c r="D50"/>
  <c r="D57"/>
  <c r="F6" i="4"/>
  <c r="D11"/>
  <c r="D20" i="5"/>
  <c r="D17" s="1"/>
  <c r="H19"/>
  <c r="L19"/>
  <c r="D25"/>
  <c r="H28"/>
  <c r="D34"/>
  <c r="D35"/>
  <c r="D52"/>
  <c r="D36" i="3"/>
  <c r="D22" i="5"/>
  <c r="D8" i="3"/>
  <c r="D16"/>
  <c r="D24"/>
  <c r="D32"/>
  <c r="D40"/>
  <c r="D48"/>
  <c r="D56"/>
  <c r="L6" i="4"/>
  <c r="P6"/>
  <c r="T6"/>
  <c r="X6"/>
  <c r="D16"/>
  <c r="D28"/>
  <c r="D7" i="5"/>
  <c r="D11"/>
  <c r="F19"/>
  <c r="J19"/>
  <c r="D23"/>
  <c r="D24"/>
  <c r="E28"/>
  <c r="M28"/>
  <c r="M19" s="1"/>
  <c r="D43"/>
  <c r="D51"/>
  <c r="G296" i="7"/>
  <c r="H36"/>
  <c r="G36" s="1"/>
  <c r="H150"/>
  <c r="G150" s="1"/>
  <c r="BI7" i="6"/>
  <c r="E63" s="1"/>
  <c r="I19" i="5"/>
  <c r="M6"/>
  <c r="E19"/>
  <c r="D19" s="1"/>
  <c r="E6" i="4"/>
  <c r="E8" i="2"/>
  <c r="F8" s="1"/>
  <c r="F12"/>
  <c r="F21"/>
  <c r="F25"/>
  <c r="F29"/>
  <c r="F33"/>
  <c r="F44"/>
  <c r="F48"/>
  <c r="F51"/>
  <c r="F56"/>
  <c r="F11"/>
  <c r="F20"/>
  <c r="F24"/>
  <c r="F28"/>
  <c r="F32"/>
  <c r="F36"/>
  <c r="F47"/>
  <c r="F50"/>
  <c r="F54"/>
  <c r="F55"/>
  <c r="D6" i="5" l="1"/>
  <c r="D6" i="4"/>
  <c r="D28" i="5"/>
</calcChain>
</file>

<file path=xl/sharedStrings.xml><?xml version="1.0" encoding="utf-8"?>
<sst xmlns="http://schemas.openxmlformats.org/spreadsheetml/2006/main" count="2092" uniqueCount="773">
  <si>
    <t>Biểu 01/CH</t>
  </si>
  <si>
    <t>TRẠNG SỬ DỤNG ĐẤT NĂM 2020 CỦA THANH PHỐ ĐÔNG HÀ</t>
  </si>
  <si>
    <t>Thứ tự</t>
  </si>
  <si>
    <t xml:space="preserve"> CHỈ TIÊU </t>
  </si>
  <si>
    <t>Mã</t>
  </si>
  <si>
    <t>Tổng số</t>
  </si>
  <si>
    <t>Phường 1</t>
  </si>
  <si>
    <t>Phường 2</t>
  </si>
  <si>
    <t>Phường 3</t>
  </si>
  <si>
    <t>Phường 4</t>
  </si>
  <si>
    <t>Phường 5</t>
  </si>
  <si>
    <t>Phường Đ.Thanh</t>
  </si>
  <si>
    <t>Phường Đ.Giang</t>
  </si>
  <si>
    <t>Phường Đ.Lễ</t>
  </si>
  <si>
    <t>Phường Đ.Lương</t>
  </si>
  <si>
    <t>Xã Gio Sơn</t>
  </si>
  <si>
    <t>Xã Gio Thành</t>
  </si>
  <si>
    <t>Xã Gio Việt</t>
  </si>
  <si>
    <t>Xã Hải Thái</t>
  </si>
  <si>
    <t>Xã Linh Hải</t>
  </si>
  <si>
    <t>Xã Linh Thượng</t>
  </si>
  <si>
    <t>Xã Trung Giang</t>
  </si>
  <si>
    <t>Xã Trung Hải</t>
  </si>
  <si>
    <t>Xã Trung Sơn</t>
  </si>
  <si>
    <t>Xã Vĩnh Trường</t>
  </si>
  <si>
    <t xml:space="preserve">TT Cửa Việt </t>
  </si>
  <si>
    <t>TT Gio Linh</t>
  </si>
  <si>
    <t>TỔNG DIỆN TÍCH TỰ NHIÊN</t>
  </si>
  <si>
    <t>Đất nông nghiệp</t>
  </si>
  <si>
    <t>NNP</t>
  </si>
  <si>
    <t xml:space="preserve"> 1.1</t>
  </si>
  <si>
    <t>Đất trồng lúa</t>
  </si>
  <si>
    <t>LUA</t>
  </si>
  <si>
    <t xml:space="preserve"> Trong đó: Đất chuyên trồng lúa nước</t>
  </si>
  <si>
    <t>LUC</t>
  </si>
  <si>
    <t>Đất trồng lúa nước còn lại</t>
  </si>
  <si>
    <t>LUK</t>
  </si>
  <si>
    <t>Đất trồng lúa nương</t>
  </si>
  <si>
    <t>LUN</t>
  </si>
  <si>
    <t xml:space="preserve"> 1.2</t>
  </si>
  <si>
    <t>Đất trồng cây hàng năm khác</t>
  </si>
  <si>
    <t>HNK</t>
  </si>
  <si>
    <t xml:space="preserve"> 1.3</t>
  </si>
  <si>
    <t>Đất trồng cây lâu năm</t>
  </si>
  <si>
    <t>CLN</t>
  </si>
  <si>
    <t xml:space="preserve"> 1.4</t>
  </si>
  <si>
    <t>Đất rừng phòng hộ</t>
  </si>
  <si>
    <t>RPH</t>
  </si>
  <si>
    <t xml:space="preserve"> 1.5</t>
  </si>
  <si>
    <t>Đất rừng đặc dụng</t>
  </si>
  <si>
    <t>RDD</t>
  </si>
  <si>
    <t xml:space="preserve"> 1.6</t>
  </si>
  <si>
    <t>Đất rừng sản xuất</t>
  </si>
  <si>
    <t>RSX</t>
  </si>
  <si>
    <t xml:space="preserve"> 1.7</t>
  </si>
  <si>
    <t>Đất nuôi trồng thủy sản</t>
  </si>
  <si>
    <t>NTS</t>
  </si>
  <si>
    <t xml:space="preserve"> 1.8</t>
  </si>
  <si>
    <t>Đất làm muối</t>
  </si>
  <si>
    <t>LMU</t>
  </si>
  <si>
    <t xml:space="preserve"> 1.9</t>
  </si>
  <si>
    <t>Đất nông nghiệp khác</t>
  </si>
  <si>
    <t>NKH</t>
  </si>
  <si>
    <t>Đất phi nông nghiệp</t>
  </si>
  <si>
    <t>PNN</t>
  </si>
  <si>
    <t xml:space="preserve"> 2.1</t>
  </si>
  <si>
    <t>Đất quốc phòng</t>
  </si>
  <si>
    <t>CQP</t>
  </si>
  <si>
    <t xml:space="preserve"> 2.2</t>
  </si>
  <si>
    <t>Đất an ninh</t>
  </si>
  <si>
    <t>CAN</t>
  </si>
  <si>
    <t xml:space="preserve"> 2.3</t>
  </si>
  <si>
    <t>Đất khu công nghiệp</t>
  </si>
  <si>
    <t>SKK</t>
  </si>
  <si>
    <t xml:space="preserve"> 2.4</t>
  </si>
  <si>
    <t>Đất khu chế xuất</t>
  </si>
  <si>
    <t>SKT</t>
  </si>
  <si>
    <t xml:space="preserve"> 2.5</t>
  </si>
  <si>
    <t>Đất cụm công nghiệp</t>
  </si>
  <si>
    <t>SKN</t>
  </si>
  <si>
    <t xml:space="preserve"> 2.6</t>
  </si>
  <si>
    <t>Đất thương mại, dịch vụ</t>
  </si>
  <si>
    <t>TMD</t>
  </si>
  <si>
    <t xml:space="preserve"> 2.7</t>
  </si>
  <si>
    <t>Đất cơ sở sản xuất phi nông nghiệp</t>
  </si>
  <si>
    <t>SKC</t>
  </si>
  <si>
    <t xml:space="preserve"> 2.8</t>
  </si>
  <si>
    <t>Đất sử dụng cho hoạt động khoáng sản</t>
  </si>
  <si>
    <t>SKS</t>
  </si>
  <si>
    <t xml:space="preserve"> 2.9</t>
  </si>
  <si>
    <t xml:space="preserve">Đất phát triển hạ tầng </t>
  </si>
  <si>
    <t>DHT</t>
  </si>
  <si>
    <t xml:space="preserve"> 2.9.1</t>
  </si>
  <si>
    <t xml:space="preserve"> Đất giao thông</t>
  </si>
  <si>
    <t>DGT</t>
  </si>
  <si>
    <t xml:space="preserve"> 2.9.2</t>
  </si>
  <si>
    <t xml:space="preserve"> Đất thủy lợi</t>
  </si>
  <si>
    <t>DTL</t>
  </si>
  <si>
    <t xml:space="preserve"> 2.9.3</t>
  </si>
  <si>
    <t xml:space="preserve"> Đất công trình năng lượng</t>
  </si>
  <si>
    <t>DNL</t>
  </si>
  <si>
    <t xml:space="preserve"> 2.9.4</t>
  </si>
  <si>
    <t xml:space="preserve"> Đất công trình bưu chính viễn thông</t>
  </si>
  <si>
    <t>DBV</t>
  </si>
  <si>
    <t xml:space="preserve"> 2.9.5</t>
  </si>
  <si>
    <t xml:space="preserve"> Đất cơ sở văn hóa</t>
  </si>
  <si>
    <t>DVH</t>
  </si>
  <si>
    <t xml:space="preserve"> 2.9.6</t>
  </si>
  <si>
    <t xml:space="preserve"> Đất cơ sở y tế</t>
  </si>
  <si>
    <t>DYT</t>
  </si>
  <si>
    <t xml:space="preserve"> 2.9.7</t>
  </si>
  <si>
    <t xml:space="preserve"> Đất cơ sở giáo dục - đào tạo</t>
  </si>
  <si>
    <t>DGD</t>
  </si>
  <si>
    <t xml:space="preserve"> 2.9.8</t>
  </si>
  <si>
    <t xml:space="preserve"> Đất cơ sở thể dục - thể thao</t>
  </si>
  <si>
    <t>DTT</t>
  </si>
  <si>
    <t xml:space="preserve"> 2.9.9</t>
  </si>
  <si>
    <t xml:space="preserve"> Đất cơ sở nghiên cứu khoa học</t>
  </si>
  <si>
    <t>DKH</t>
  </si>
  <si>
    <t xml:space="preserve"> 2.9.10</t>
  </si>
  <si>
    <t xml:space="preserve"> Đất cơ sở dịch vụ về xã hội</t>
  </si>
  <si>
    <t>DXH</t>
  </si>
  <si>
    <t xml:space="preserve"> 2.9.11</t>
  </si>
  <si>
    <t xml:space="preserve"> Đất chợ</t>
  </si>
  <si>
    <t>DCH</t>
  </si>
  <si>
    <t xml:space="preserve"> 2.10</t>
  </si>
  <si>
    <t>Đất có di tích lịch sử - văn hóa</t>
  </si>
  <si>
    <t>DDT</t>
  </si>
  <si>
    <t xml:space="preserve"> 2.11</t>
  </si>
  <si>
    <t>Đất danh lam thắng cảnh</t>
  </si>
  <si>
    <t>DDL</t>
  </si>
  <si>
    <t xml:space="preserve"> 2.12</t>
  </si>
  <si>
    <t>Đất bãi thải, xử lý chất thải</t>
  </si>
  <si>
    <t>DRA</t>
  </si>
  <si>
    <t xml:space="preserve"> 2.13</t>
  </si>
  <si>
    <t>Đất ở tại nông thôn</t>
  </si>
  <si>
    <t>ONT</t>
  </si>
  <si>
    <t xml:space="preserve"> 2.14</t>
  </si>
  <si>
    <t>Đất ở tại đô thị</t>
  </si>
  <si>
    <t>ODT</t>
  </si>
  <si>
    <t xml:space="preserve"> 2.15</t>
  </si>
  <si>
    <t>Đất xây dựng trụ sở cơ quan</t>
  </si>
  <si>
    <t>TSC</t>
  </si>
  <si>
    <t xml:space="preserve"> 2.16</t>
  </si>
  <si>
    <t>Đất xây dựng trụ sở của tổ chức sự nghiệp</t>
  </si>
  <si>
    <t>DTS</t>
  </si>
  <si>
    <t xml:space="preserve"> 2.17</t>
  </si>
  <si>
    <t>Đất xây dựng cơ sở ngoại giao</t>
  </si>
  <si>
    <t>DNG</t>
  </si>
  <si>
    <t xml:space="preserve"> 2.18</t>
  </si>
  <si>
    <t>Đất cơ sở tôn giáo</t>
  </si>
  <si>
    <t>TON</t>
  </si>
  <si>
    <t xml:space="preserve"> 2.19</t>
  </si>
  <si>
    <t>Đất làm nghĩa trang, nghĩa địa, nhà tang lễ, nhà hỏa táng</t>
  </si>
  <si>
    <t>NTD</t>
  </si>
  <si>
    <t xml:space="preserve"> 2.20</t>
  </si>
  <si>
    <t>Đất sản xuất vật liệu xây dựng, làm đồ gốm</t>
  </si>
  <si>
    <t>SKX</t>
  </si>
  <si>
    <t xml:space="preserve"> 2.21</t>
  </si>
  <si>
    <t>Đất sinh hoạt cộng đồng</t>
  </si>
  <si>
    <t>DSH</t>
  </si>
  <si>
    <t xml:space="preserve"> 2.22</t>
  </si>
  <si>
    <t>Đất khu vui chơi, giải trí công cộng</t>
  </si>
  <si>
    <t>DKV</t>
  </si>
  <si>
    <t xml:space="preserve"> 2.23</t>
  </si>
  <si>
    <t>Đất cơ sở tín ngưỡng</t>
  </si>
  <si>
    <t>TIN</t>
  </si>
  <si>
    <t xml:space="preserve"> 2.24</t>
  </si>
  <si>
    <t>Đất sông, ngòi, kênh, rạch, suối</t>
  </si>
  <si>
    <t>SON</t>
  </si>
  <si>
    <t xml:space="preserve"> 2.25</t>
  </si>
  <si>
    <t>Đất có mặt nước chuyên dùng</t>
  </si>
  <si>
    <t>MNC</t>
  </si>
  <si>
    <t xml:space="preserve"> 2.26 </t>
  </si>
  <si>
    <t>Đất phi nông nghiệp khác</t>
  </si>
  <si>
    <t>PNK</t>
  </si>
  <si>
    <t>Đất chưa sử dụng</t>
  </si>
  <si>
    <t>CSD</t>
  </si>
  <si>
    <t>3.1</t>
  </si>
  <si>
    <t xml:space="preserve"> Đất bằng chưa sử dụng </t>
  </si>
  <si>
    <t>BCS</t>
  </si>
  <si>
    <t>3.2</t>
  </si>
  <si>
    <t xml:space="preserve"> Đất đồi núi chưa sử dụng </t>
  </si>
  <si>
    <t>DCS</t>
  </si>
  <si>
    <t>Biểu 02/CH</t>
  </si>
  <si>
    <t>KẾT QUẢ THỰC HIỆN QUY HOẠCH SỬ DỤNG ĐẤT KỲ TRƯỚC</t>
  </si>
  <si>
    <t>THÀNH PHỐ ĐÔNG HÀ - TỈNH QUẢNG TRỊ</t>
  </si>
  <si>
    <t>STT</t>
  </si>
  <si>
    <t>Chỉ tiêu</t>
  </si>
  <si>
    <t>Diện tích quy hoạch được duyệt (ha)</t>
  </si>
  <si>
    <t>Kết quả thực hiện</t>
  </si>
  <si>
    <t>Diện tích (ha)</t>
  </si>
  <si>
    <t>So sánh</t>
  </si>
  <si>
    <t>Tăng (+),  giảm (-) ha</t>
  </si>
  <si>
    <t>Tỷ lệ (%)</t>
  </si>
  <si>
    <t>(6) = (5)-(4)</t>
  </si>
  <si>
    <t>(7)=(5)/(4)*100%</t>
  </si>
  <si>
    <t>Đất thương mại dịch vụ</t>
  </si>
  <si>
    <t>Đất cơ sở sản xuất kinh doanh</t>
  </si>
  <si>
    <t>Đất phát triển hạ tầng cấp quốc gia, cấp tỉnh, cấp huyện, cấp xã</t>
  </si>
  <si>
    <t>2.10</t>
  </si>
  <si>
    <t>Đất xây dựng trụ sở tổ chức sự nghiệp</t>
  </si>
  <si>
    <t>Đát vật liệu xây dựng làm gốm</t>
  </si>
  <si>
    <t>2.20</t>
  </si>
  <si>
    <t xml:space="preserve">Đất bằng chưa sử dụng </t>
  </si>
  <si>
    <t xml:space="preserve">Đất đồi núi chưa sử dụng </t>
  </si>
  <si>
    <t>3.3</t>
  </si>
  <si>
    <t xml:space="preserve">Núi đá không có rừng cây </t>
  </si>
  <si>
    <t>NCS</t>
  </si>
  <si>
    <t>Biểu 03/QH</t>
  </si>
  <si>
    <t>QUY HOẠCH SỬ DỤNG ĐẤT ĐẾN NĂM 2030 THÀNH PHỐ ĐÔNG HÀ, TỈNH QUẢNG TRỊ</t>
  </si>
  <si>
    <t>Diện tích
(ha)</t>
  </si>
  <si>
    <t>Phân theo đơn vị hành chính (ha)</t>
  </si>
  <si>
    <t>Biểu 04/CH</t>
  </si>
  <si>
    <t>DIỆN TÍCH CHUYỂN MỤC ĐÍCH SỬ DỤNG ĐẤT TRONG KỲ QUY HOẠCH SỬ DỤNG ĐẤT CỦA THÀNH PHỐ ĐÔNG HÀ</t>
  </si>
  <si>
    <t>Đơn vị tính: ha</t>
  </si>
  <si>
    <t>TT</t>
  </si>
  <si>
    <t>Chỉ tiêu sử dụng đất</t>
  </si>
  <si>
    <t>Tổng diện tích</t>
  </si>
  <si>
    <t>Diện tích phân theo đơn vị hành chính</t>
  </si>
  <si>
    <t>Đất nông nghiệp chuyển sang đất phi nông nghiệp</t>
  </si>
  <si>
    <t>NNP/PNN</t>
  </si>
  <si>
    <t>1.1</t>
  </si>
  <si>
    <t xml:space="preserve">Đất trồng lúa </t>
  </si>
  <si>
    <t>LUA/PNN</t>
  </si>
  <si>
    <t>Trong đó: đất chuyên trồng lúa nước</t>
  </si>
  <si>
    <t>LUC/PNN</t>
  </si>
  <si>
    <t>1.2</t>
  </si>
  <si>
    <t>Đất trồng cây hàng năm</t>
  </si>
  <si>
    <t>HNK/PNN</t>
  </si>
  <si>
    <t>1.3</t>
  </si>
  <si>
    <t>CLN/PNN</t>
  </si>
  <si>
    <t>1.4</t>
  </si>
  <si>
    <t>RPH/PNN</t>
  </si>
  <si>
    <t>1.5</t>
  </si>
  <si>
    <t>RDD/PNN</t>
  </si>
  <si>
    <t>1.6</t>
  </si>
  <si>
    <t>RSX/PNN</t>
  </si>
  <si>
    <t>1.7</t>
  </si>
  <si>
    <t>Đất nuôi trồng thuỷ sản</t>
  </si>
  <si>
    <t>NTS/PNN</t>
  </si>
  <si>
    <t>1.8</t>
  </si>
  <si>
    <t>LMU/PNN</t>
  </si>
  <si>
    <t>1.9</t>
  </si>
  <si>
    <t>NKH/PNN</t>
  </si>
  <si>
    <t>2</t>
  </si>
  <si>
    <t>Chuyển đổi cơ cấu sử dụng đất trong nội bộ đất nông nghiệp</t>
  </si>
  <si>
    <t>2.1</t>
  </si>
  <si>
    <t>Đất trồng lúa chuyển sang đất trồng cây hàng năm</t>
  </si>
  <si>
    <t>LUA/HNK</t>
  </si>
  <si>
    <t>2.2</t>
  </si>
  <si>
    <t>Đất trồng lúa chuyển sang đất trồng rừng</t>
  </si>
  <si>
    <t>LUA/LNP</t>
  </si>
  <si>
    <t>2.3</t>
  </si>
  <si>
    <t>Đất trồng lúa chuyển sang đất nuôi trồng thuỷ sản</t>
  </si>
  <si>
    <t>LUA/NTS</t>
  </si>
  <si>
    <t>Đất trồng lúa chuyển sang đất nông nghiệp khác</t>
  </si>
  <si>
    <t>LUA/NNP</t>
  </si>
  <si>
    <t>2.4</t>
  </si>
  <si>
    <t>Đất trồng cây lâu năm chuyển sang đất nuôi trồng thuỷ sản</t>
  </si>
  <si>
    <t>CLN/NTS</t>
  </si>
  <si>
    <t>2.5</t>
  </si>
  <si>
    <t>Đất trồng cây hàng năm khác chuyển sang đất nuôi trồng thủy sản</t>
  </si>
  <si>
    <t>HNK/NTS</t>
  </si>
  <si>
    <t>2.6</t>
  </si>
  <si>
    <t>Đất trồng cây hàng năm khác chuyển sang đất làm muối</t>
  </si>
  <si>
    <t>HNK/LMU</t>
  </si>
  <si>
    <t>2.7</t>
  </si>
  <si>
    <t>Đất rừng phòng hộ chuyển sang đất nông nghiệp không phải là rừng</t>
  </si>
  <si>
    <t>RPH/NKR(a)</t>
  </si>
  <si>
    <t>2.8</t>
  </si>
  <si>
    <t>Đất rừng đặc dụng chuyển sang đất nông nghiệp không phải là rừng</t>
  </si>
  <si>
    <t>RDD/NKR(a)</t>
  </si>
  <si>
    <t>2.9</t>
  </si>
  <si>
    <t>Đất rừng sản xuất chuyển sang đất nông nghiệp không phải là rừng</t>
  </si>
  <si>
    <t>RSX/NKR(a)</t>
  </si>
  <si>
    <t>3</t>
  </si>
  <si>
    <t>Đất phi nông nghiệp không phải là đất ở chuyển sang đất ở</t>
  </si>
  <si>
    <t>PKO/OCT</t>
  </si>
  <si>
    <t>Biểu 05/CH</t>
  </si>
  <si>
    <t>DIỆN TÍCH ĐẤT CHƯA SỬ DỤNG VÀO SỬ DỤNG TRONG KỲ QUY HOẠCH CỦA THÀNH PHỐ ĐÔNG HÀ</t>
  </si>
  <si>
    <t>Đất phát triển hạ tầng</t>
  </si>
  <si>
    <t>Biểu 07/CH</t>
  </si>
  <si>
    <t>CHU CHUYỂN ĐẤT ĐAI TRONG KỲ QUY HOẠCH CỦA THÀNH PHỐ ĐÔNG HÀ</t>
  </si>
  <si>
    <t>HUYỆN GIO LINH - TỈNH QUẢNG TRỊ</t>
  </si>
  <si>
    <t>Diện tích 2020</t>
  </si>
  <si>
    <t>Chu chuyển các loại đất đến năm 2030</t>
  </si>
  <si>
    <t>Cộng giảm</t>
  </si>
  <si>
    <t>Diện tích 
năm 2030</t>
  </si>
  <si>
    <t xml:space="preserve"> T. đó: Đất chuyên trồng lúa nước</t>
  </si>
  <si>
    <t>Đất sử dụng cho hoạt động KS</t>
  </si>
  <si>
    <t xml:space="preserve"> Đất CT bưu chính viễn thông</t>
  </si>
  <si>
    <t>Đất làm NT, NĐ, nhà tang lễ, nhà hỏa táng</t>
  </si>
  <si>
    <t xml:space="preserve"> Núi đá không có rừng cây </t>
  </si>
  <si>
    <t>Cộng tăng</t>
  </si>
  <si>
    <t>Diện tích cuối kỳ, năm 2016</t>
  </si>
  <si>
    <t>Biểu 06/CH - DANH MỤC CÔNG TRÌNH, DỰ ÁN THỰC HIỆN TRONG THỜI KỲ 2021 - 2030</t>
  </si>
  <si>
    <t>CỦA THÀNH PHỐ ĐÔNG HÀ, TỈNH QUẢNG TRỊ</t>
  </si>
  <si>
    <t>Chủ đầu tư</t>
  </si>
  <si>
    <t>Tên dự án</t>
  </si>
  <si>
    <t>Địa điểm</t>
  </si>
  <si>
    <t>Vị trí trên bản
 đồ địa chính</t>
  </si>
  <si>
    <t>Diện tích hiện trạng</t>
  </si>
  <si>
    <t>Diện tích quy hoạch</t>
  </si>
  <si>
    <t>Diện tích tăng thêm (ha)</t>
  </si>
  <si>
    <t xml:space="preserve">Diện tích
theo QĐ </t>
  </si>
  <si>
    <t>i</t>
  </si>
  <si>
    <t>Năm thực hiện</t>
  </si>
  <si>
    <t>Ghi chú</t>
  </si>
  <si>
    <t>QP</t>
  </si>
  <si>
    <t>NTTS</t>
  </si>
  <si>
    <t>SON, MNC</t>
  </si>
  <si>
    <t>I</t>
  </si>
  <si>
    <t xml:space="preserve">Ban Chỉ huy quân sự thành phố </t>
  </si>
  <si>
    <t>Xây dựng ban Ban chỉ huy quân sự thành phố Đông Hà</t>
  </si>
  <si>
    <t>Khu phố 7 phường 3</t>
  </si>
  <si>
    <t>Ban Chỉ huy quân sự thành phố</t>
  </si>
  <si>
    <t>Xây dựng chiến đấu trong căn cứ hậu phương thành phố</t>
  </si>
  <si>
    <t>Khe Lấp, khu phố 1 phường 3</t>
  </si>
  <si>
    <t>Xây dựng khu sơ tán kết hợp luyện tập</t>
  </si>
  <si>
    <t>II</t>
  </si>
  <si>
    <t>Quy hoạch, mở rộng cụm công nghiệp Phường 4</t>
  </si>
  <si>
    <t>2021-2030</t>
  </si>
  <si>
    <t>Quy hoạch, mở rộng cụm công nghiệp Quố lộ 9D</t>
  </si>
  <si>
    <t>III</t>
  </si>
  <si>
    <t>Đất thương mai - dịch vụ</t>
  </si>
  <si>
    <t>Quy hoạch đất thương mại, dịch vụ dọc quốc lộ 9D</t>
  </si>
  <si>
    <t>Phường Đông Lương</t>
  </si>
  <si>
    <t>Quy hoạch cụm thương mại - dịch vụ dọc đường Bà Triệu</t>
  </si>
  <si>
    <t>Đất TM KDC Tây Trì</t>
  </si>
  <si>
    <t>2021-230</t>
  </si>
  <si>
    <t>Quy hoạch đất thương mại dịch vụ công viên hồ Khe Sắn (tổng diện tích 6 ha)</t>
  </si>
  <si>
    <t xml:space="preserve">Quy hoạch khu sinh thái Hồ Mếc </t>
  </si>
  <si>
    <t>Quy hoạch đất thương mai, dịch vụ KDC Đông Kênh N2</t>
  </si>
  <si>
    <t>Quy hoạch đất thương mại, dịch vụ dọc 2 bên bờ sông Hiếu</t>
  </si>
  <si>
    <t>Đông Giang</t>
  </si>
  <si>
    <t>Quy hoạch đất thương mại dịch vụ công viên sinh thái hồ Khê Mây</t>
  </si>
  <si>
    <t>Quy hoạch đất thương mại dịch vụ khu du lịch hồ Khe Lấp</t>
  </si>
  <si>
    <t xml:space="preserve">Quy hoạch đất thương mại, dịch vụ KĐT Nam sông Hiếu </t>
  </si>
  <si>
    <t>Quy hoạch đất thương mại, dịch vụ KĐT phía Đông đường Thành Cổ</t>
  </si>
  <si>
    <t>Quy hoạch đất thương mại dịch vụ lâm viên hồ Km6</t>
  </si>
  <si>
    <t>Quy hoạch đất thương mại dịch vụ  Lâm viên Cọ Dầu - Trung Chỉ</t>
  </si>
  <si>
    <t>Phường Đông Lễ</t>
  </si>
  <si>
    <t>Quy hoạch đất thương mại, dịch KĐT phía Đông thành phố</t>
  </si>
  <si>
    <t>Quy hoạch đất thương maại KDC khu phố 3</t>
  </si>
  <si>
    <t>Phường Đông Thanh</t>
  </si>
  <si>
    <t>Quy hoạch đất thương mại, dịch KĐT Bắc sông Hiếu giai đoạn 1</t>
  </si>
  <si>
    <t>Quy hoạch đất thương mại, dịch KĐT Bắc sông Hiếu giai đoạn 2</t>
  </si>
  <si>
    <t>Phường Đông Giang, Đông Thanh</t>
  </si>
  <si>
    <t>Quy hoạch khu du lịch sinh thái hồ Hói Sòng</t>
  </si>
  <si>
    <t>Phường Đông Giang</t>
  </si>
  <si>
    <t>Quy hoạch đất thương mại, dịch KDC phía Đông đường Lê Lợi</t>
  </si>
  <si>
    <t>Quy hoạch đất thương mại, dịch KĐT Thuận Châu</t>
  </si>
  <si>
    <t>Quy hoạch khu du lịch sinh thái vùng đuồi Vĩnh Phước</t>
  </si>
  <si>
    <t>Quy hoạch đất thương mại, dịch vụ KĐT sinh thái Nam Đông Hà</t>
  </si>
  <si>
    <t>Quy hoạch đất thương mại, dịch vụ KĐT dịch vụ - thương mại Nam Đông Hà</t>
  </si>
  <si>
    <t>Quy hoạch đất thương mại, dịch vụ KDC hai bên đường Phạm Hồng Thái</t>
  </si>
  <si>
    <t>V</t>
  </si>
  <si>
    <t>Đất sản xuất kinh doanh</t>
  </si>
  <si>
    <t>Quy hoạch đất sản xuất kinh doanh dọc trục quốc lộ 9D</t>
  </si>
  <si>
    <t>Phương 4</t>
  </si>
  <si>
    <t>Quy hoạch khu đất phục vụ di dời các cơ sở sản xuất kinh doanh trong các khu dân cư, các cơ sở sản xuất kinh doanh gây ô nhiễm</t>
  </si>
  <si>
    <t>VI</t>
  </si>
  <si>
    <t>Đất hạ tầng</t>
  </si>
  <si>
    <t>Đất giao thông</t>
  </si>
  <si>
    <t>Đường sắt cao tốc</t>
  </si>
  <si>
    <t>Phường 3, 4, Đông Lương</t>
  </si>
  <si>
    <t>Đường Tránh phía Đông thành phố Đông Hà</t>
  </si>
  <si>
    <t xml:space="preserve"> Đông Lễ, Đông Lương </t>
  </si>
  <si>
    <t>Đường song song với đường tránh thành phố nối từ đường Thuận Châu đến quốc lộ 9 đi sân bay</t>
  </si>
  <si>
    <t xml:space="preserve">Phường 2,  Đông Giang, Đông Lế </t>
  </si>
  <si>
    <t>Đường nối khu trung tâm TP. Đông Hà đi KKT Đông Nam</t>
  </si>
  <si>
    <t>Đường chạy dọc Kênh N2</t>
  </si>
  <si>
    <t>Phường 2, Đông Lễ, Đông Lương</t>
  </si>
  <si>
    <t>Đường Trần Phú đoạn từ Nguyễn Trãi đến Lê Văn Hưu</t>
  </si>
  <si>
    <t>Tờ bản đồ số 23, 24</t>
  </si>
  <si>
    <t>Xử lý nút giao thông nguy hiểm, tạo cảnh quan TP Đông Hà</t>
  </si>
  <si>
    <t>Tờ bản đồ số 07</t>
  </si>
  <si>
    <t>Nâng cấp, mở rộng đoạn cuối đường Đinh Tiên Hoàng (Tây Trì)</t>
  </si>
  <si>
    <t>Hoàn thiện đường giao thông Kiệt 20/5 đường Nguyễn Trãi</t>
  </si>
  <si>
    <t>Kéo dài đường Bà Triệu nối dài đoạn qua chợ Đông Hà</t>
  </si>
  <si>
    <t>Bến thuyền du lịch (khu di tích cảng quân sự Đông Hà)</t>
  </si>
  <si>
    <t>Nâng cấp, mở rộng đường Cồn Cỏ</t>
  </si>
  <si>
    <t xml:space="preserve">Đường Lê Thế Tiết kéo dài </t>
  </si>
  <si>
    <t>Cầu sông Hiếu và đường hai đầu cầu hạng mục giải phóng mặt bằng</t>
  </si>
  <si>
    <t>Tờ bản đồ số 14, 19</t>
  </si>
  <si>
    <t>Tờ số 18, 19, 20</t>
  </si>
  <si>
    <t>Đường Trần Đình Ân (đường Yết Kiêu đến Phù Đổng Thiên Vương)</t>
  </si>
  <si>
    <t>Tờ bản đồ số 35</t>
  </si>
  <si>
    <t>Đoạn đường bộ tuyến Bắc - Nam đoạn Cam Lộ - La Sơn</t>
  </si>
  <si>
    <t>Tờ bản đồ số 6, 7 tỷ lệ 1/5000</t>
  </si>
  <si>
    <t>Nâng cấp, mở rộng đoạn đường từ đường Nguyễn Trung Trực đến đường Trần Bình Trọng</t>
  </si>
  <si>
    <t>Tờ bản đồ số 20</t>
  </si>
  <si>
    <t>Đường Trần Bình Trọng từ đập ngăn mặn đến QL9</t>
  </si>
  <si>
    <t>Nâng cấp, mở rộng đoạn đường từ đường Nguyễn Trung Trực đến đường Trần Hưng Đạo</t>
  </si>
  <si>
    <t>Đường Nguyễn Trãi nối dài</t>
  </si>
  <si>
    <t>Phường 3,4</t>
  </si>
  <si>
    <t>Nâng cấp, mở rộng đường vào hồ Khe Lấp</t>
  </si>
  <si>
    <t xml:space="preserve">Nâng cấp, mở rộng đường Lý Thường Kiệt - từ đường Nguyễn Du đến Phường 4 </t>
  </si>
  <si>
    <t>Phường 3,4,5</t>
  </si>
  <si>
    <t>Bồi thường, hỗ trợ GPMB đối với những dự án kết thúc</t>
  </si>
  <si>
    <t>Phường 4, 5, Đông Giang</t>
  </si>
  <si>
    <t>Đường nối Quốc lộ 9 đến đường Bà Triệu</t>
  </si>
  <si>
    <t>Tờ bản đồ số 6</t>
  </si>
  <si>
    <t>Đường dân sinh từ khu phố 2 đến đường Chi Lăng</t>
  </si>
  <si>
    <t>Đường nối QL9 đến đường Bà Triệu</t>
  </si>
  <si>
    <t>Nâng cấp, mở rộng đường nối từ đường Chi Lăng đến đường Dinh Cát</t>
  </si>
  <si>
    <t>Đường dân sinh nối vùng hồ Km6 đến đường Chi Lăng</t>
  </si>
  <si>
    <t>Nâng cấp, mở rộng đường Lý Nam Đế, Phường 4</t>
  </si>
  <si>
    <t>Nâng cấp, mở rộng đường Đông Kinh Nghĩa Thục</t>
  </si>
  <si>
    <t>Nâng cấp, mở rộng đường Chi Lăng</t>
  </si>
  <si>
    <t>Nâng cấp, mở rộng đường Dinh Cát</t>
  </si>
  <si>
    <t>Nâng cấp, mở rộng đường Đào Tấn</t>
  </si>
  <si>
    <t xml:space="preserve">Nâng cấp, mở rộng đường Bà Triệu </t>
  </si>
  <si>
    <t>Nâng cấp, mở rộng đường bao Nghĩa trang liệt sỹ Quốc gia đường 9</t>
  </si>
  <si>
    <t>Nâng cấp, mở rộng đường Bắc Sơn</t>
  </si>
  <si>
    <t xml:space="preserve">Xây bãi đỗ xe </t>
  </si>
  <si>
    <t>Nâng cấp, mở rộng đường Trần Cao Vân - Nguyễn Chí Thanh</t>
  </si>
  <si>
    <t>Tờ bản đồ số 22, 23</t>
  </si>
  <si>
    <t>Làn mới, mở rộng đường Trường Chinh (đoạn nối từ Nguyễn Du - Nguyễn Chí Thanh)</t>
  </si>
  <si>
    <t>Tờ bản đồ số 22</t>
  </si>
  <si>
    <t>Đường Đặng Trần Côn (đoạn từ đường Hùng Vương đến Hàm Nghi)</t>
  </si>
  <si>
    <t>Tờ bản dồ số 17, 24</t>
  </si>
  <si>
    <t>Đường quanh hồ Trung Chỉ</t>
  </si>
  <si>
    <t>Tờ bản đồ số 27, 28</t>
  </si>
  <si>
    <t>Kiệt 178 Hàm Nghi</t>
  </si>
  <si>
    <t>Đường nối từ đường Nguyễn Trung Trực đến đường Trần Bình Trọng (đường Nguyễn Hữu Thận)</t>
  </si>
  <si>
    <t>Tờ bản đồ số 36</t>
  </si>
  <si>
    <t>Đường nối từ đường Lê Thánh Tông đến Đặng Trần Côn</t>
  </si>
  <si>
    <t>Đường nối Hàm Nghi vào nhà văn hóa khu phố 6 mới</t>
  </si>
  <si>
    <t>Đường Lý Thường Kiệt kéo dài (từ đương Nguyễn Du đến Phường 4)</t>
  </si>
  <si>
    <t>Xử lý các nút giao nguy hiểm, tạo cảnh quan đô thị</t>
  </si>
  <si>
    <t>Đường Nguyễn Chí Thanh kéo dài</t>
  </si>
  <si>
    <t>Nâng cấp, mở rộng đường Lê Thánh Tông</t>
  </si>
  <si>
    <t>Xây dựng đường quanh khu dân cư phía Tây làng Hòa Bình</t>
  </si>
  <si>
    <t>Đường Trần Quang Khải kéo dài</t>
  </si>
  <si>
    <t>Mở rộng đường Hải Thượng Lãn Ông</t>
  </si>
  <si>
    <t>Mở rộng Kiệt 38 (Tông Thất Thuyết - Hùng Vương)</t>
  </si>
  <si>
    <t>Nâng cấp đường Hồ Quý Ly</t>
  </si>
  <si>
    <t>Đường ven sông Hiếu, phường Đông Giang, TP Đông Hà</t>
  </si>
  <si>
    <t>Tờ bản đồ số 41, 45</t>
  </si>
  <si>
    <t>Đường nối QL1A đến trường dạy nghề sông Hiếu</t>
  </si>
  <si>
    <t>Tờ bản đồ số 40</t>
  </si>
  <si>
    <t>Đường nối từ Hói Sòng đến đường Xuyên Á</t>
  </si>
  <si>
    <t>Tờ bản đồ số 8, 13, 20</t>
  </si>
  <si>
    <t>Đường Trần Nguyên Hãn, TP. Đông Hà (GĐ2)</t>
  </si>
  <si>
    <t>Đường Tuệ Tĩnh và CSHT khu dân cư 2 bên tuyến</t>
  </si>
  <si>
    <t>Cơ sở hạ tầng khu đất TH09 đường Trần Bình Trọng</t>
  </si>
  <si>
    <t>Nâng cấp, mở rộng đường Hàn Thuyên</t>
  </si>
  <si>
    <t>Nâng cấp, mở rộng đường Nguyễn Biểu</t>
  </si>
  <si>
    <t>Nâng cấp, mở rộng đường Lê Thế Tiết đến đường Lê Duẩn</t>
  </si>
  <si>
    <t>Nâng cấp, mở rộng đường ven sông Thạch Hãn</t>
  </si>
  <si>
    <t>Nâng cấp, mở rộng đường dân cư Gia Phương</t>
  </si>
  <si>
    <t>NC, MR đường Trần Phú</t>
  </si>
  <si>
    <t>Nối dài đường Lê Văn Hưu đến đường Lý Thường Kiệt</t>
  </si>
  <si>
    <t>MR, kéo dài tuyến đường từ đường Lê Duẩn đến đường Lê Văn Hưu</t>
  </si>
  <si>
    <t>NC, MR kiệt 174 Lê Duẩn</t>
  </si>
  <si>
    <t xml:space="preserve"> NC, MR kiệt 174/2 chạy dọc công ADB đến khách sạn Mường Thanh</t>
  </si>
  <si>
    <t>Đường Lê Lợi nối dài đoạn từ đường Lý Thường Kiệt đến Quốc lộ 9D và CSHT khu dân cư hai bên tuyến (GĐ1)</t>
  </si>
  <si>
    <t>Đường nối từ đường Điện Biên Phủ đến đường Nguyễn Hữu Khiếu</t>
  </si>
  <si>
    <t>Đường Trần Hữu Dực nối dài</t>
  </si>
  <si>
    <t>Đường Trần Bình Trọng kéo dài đoạn từ Điện Biên Phủ đến Hùng Vương (thuộc dự án KĐT Nam Đông Hà, tổng diện tích 104,70 ha)</t>
  </si>
  <si>
    <t>Nâng cấp, mở rộng đường Nguyễn Thiện Thuật</t>
  </si>
  <si>
    <t>Giao thông KDC mới Phường 1</t>
  </si>
  <si>
    <t>Giao thông KDC Tây Trì</t>
  </si>
  <si>
    <t>Giao thông KDC Đặng Dung GĐ4</t>
  </si>
  <si>
    <t>Giao thông KDC Cồn Cỏ (GĐ3)</t>
  </si>
  <si>
    <t>Giao thông KDC Đồng Soi - giai đoạn 2</t>
  </si>
  <si>
    <t>Giao thông KDC dãy 2 đường Khóa Bảo - Thành Cổ</t>
  </si>
  <si>
    <t>Giao thông KDC đường Khóa Bảo - Thành Cổ</t>
  </si>
  <si>
    <t>Giao thông KTĐ phường 3 - giai đoạn 2</t>
  </si>
  <si>
    <t>Giao thông KĐT sông Hiếu giai đoạn 2</t>
  </si>
  <si>
    <t>Giao thông KĐT Nam sông Hiếu</t>
  </si>
  <si>
    <t>Giao thông KĐT phía Đông đường Thành Cổ, thành phố Đông Hà</t>
  </si>
  <si>
    <t>Giao thông KĐT Bắc sông Hiếu giai đoạn 2</t>
  </si>
  <si>
    <t>Phường Đông Thanh, Đông Giang</t>
  </si>
  <si>
    <t>Giao thông KĐT Bắc sông Hiếu (khu vực Bắc sông Hiếu)</t>
  </si>
  <si>
    <t>lkl/////</t>
  </si>
  <si>
    <t xml:space="preserve">Giao thông KDC khu phố 3 (Khu phố 5 cũ) </t>
  </si>
  <si>
    <t>Giao thông KDC 2 bên đường Lê Thánh Tông</t>
  </si>
  <si>
    <t>Giao thông KDC  đường Hàn Thuyên</t>
  </si>
  <si>
    <t>Đông Lễ</t>
  </si>
  <si>
    <t>Giao thông KDC đường Nguyễn Biểu</t>
  </si>
  <si>
    <t>Giao thông KĐT phía Đông thành phố Đông Hà</t>
  </si>
  <si>
    <t>Giao thông KDC 2 bên đường Tuệ Tĩnh</t>
  </si>
  <si>
    <t>Giao thông KĐT Tân Vĩnh (phần tái cơ cấu của dự án Khu đô thị Nam Đông Hà giai đoạn 3)</t>
  </si>
  <si>
    <t>Giao thông KDC  hai bên đường Phạm Hồng Thái</t>
  </si>
  <si>
    <t>Giao thông KDC phía Đông đường Lê Lợi</t>
  </si>
  <si>
    <t>Giao thông KĐT Thuận Châu</t>
  </si>
  <si>
    <t>Bãi đỗ xe</t>
  </si>
  <si>
    <t>Giao thông đô thị</t>
  </si>
  <si>
    <t>Giao thông KDC phía Bắc đường Lai Phước - Tân Vĩnh (Vùng Bàu)</t>
  </si>
  <si>
    <t>Giao thông KĐT-TM-DV Nam Đông Hà</t>
  </si>
  <si>
    <t xml:space="preserve">Giao thông KDC phía Tây đường Hùng Vương giáp cầu Vĩnh Phước </t>
  </si>
  <si>
    <t>Giao thông KĐT sinh thái Nam Đông Hà</t>
  </si>
  <si>
    <t>NC, MR đường Nguyễn Hoàng</t>
  </si>
  <si>
    <t>Đất thuỷ lợi</t>
  </si>
  <si>
    <t>Hoàn thiện hệ thống thoát nước ADB (đấu nối cầu bản đường Trường Chinh; đường Lê Văn Hưu đến Cầu Vượt; đường Hùng Vương đến Kiệt 17 Lê Thế Hiếu)</t>
  </si>
  <si>
    <t>Tờ bản đồ số 24</t>
  </si>
  <si>
    <t>Hồ KM6</t>
  </si>
  <si>
    <t>Xử lý sạt lỡ khẩn cấp bờ sông Hiếu thuộc địa bàn phường Đông Giang, thành phố Đông Hà</t>
  </si>
  <si>
    <t>phường Đông Giang</t>
  </si>
  <si>
    <t>Tờ bản đồ số 29, 37</t>
  </si>
  <si>
    <t>Kè chống sạt lở khẩn cấp bờ sông Thạch Hãn</t>
  </si>
  <si>
    <t>Tờ bản đồ số 7</t>
  </si>
  <si>
    <t>Tờ bản đồ số 41</t>
  </si>
  <si>
    <t>Tờ bản đồ số 15, 22</t>
  </si>
  <si>
    <t>Hệ thống thoát nước tiêu úng cho vùng sản xuất lúa phía Tây đường sắt Bắc Nam thuộc khu phố 4, phường Đông Thanh</t>
  </si>
  <si>
    <t>Dự án đập ngăn mặn sông Hiếu, tỉnh Quảng Trị</t>
  </si>
  <si>
    <t>Kè 2 bên bờ sông Hiếu</t>
  </si>
  <si>
    <t>Kè chống xói lở hai bờ sông Hiếu thành phố Đông Hà (giai đoạn 2)</t>
  </si>
  <si>
    <t>Phường 1,2, 3, 4, Đông Thanh, Đông Giang, Đông Lễ</t>
  </si>
  <si>
    <t>Hệ thống thu gom thoát nước trên địa bàn phường 4 dọc quốc lộ 9 về sông hiếu</t>
  </si>
  <si>
    <t xml:space="preserve">Kè sông Vĩnh Phước </t>
  </si>
  <si>
    <t>Quy hoạch kênh tiêu úng Đông Lương, Đông Lễ</t>
  </si>
  <si>
    <t>Phường Đông Lễ, Đông Lương</t>
  </si>
  <si>
    <t>Đất cơ sở văn hóa</t>
  </si>
  <si>
    <t>Quy hoạch Pano quảng cáo tấm lớn</t>
  </si>
  <si>
    <t>2022-2030</t>
  </si>
  <si>
    <t>Quy hoạch Màn hình LED hoặc Pano</t>
  </si>
  <si>
    <t xml:space="preserve">Quy hoạch Nhà văn hóa khu dân cư mới Phường </t>
  </si>
  <si>
    <t>Quy hoạch Nhà văn hóa khu phố 8</t>
  </si>
  <si>
    <t>Quy hoạch Nhà văn hóa Khu phố 2</t>
  </si>
  <si>
    <t>Quy hoạch khu thiết chế văn hóa thuộc KĐT Nam Đông Hà</t>
  </si>
  <si>
    <t>Nhà văn hóa khu phố 3,4</t>
  </si>
  <si>
    <t>Nhà văn hóa khu phố 2,4</t>
  </si>
  <si>
    <t>Quy hoạch mới nhà văn hoá khu phố 3 (khu vực trường mầm non cũ)</t>
  </si>
  <si>
    <t>Nhà văn hóa khu phố 1</t>
  </si>
  <si>
    <t>Nhà văn hóa Khu phố 4</t>
  </si>
  <si>
    <t>Quy hoạch mới nhà văn hoá khu phố 2 mới</t>
  </si>
  <si>
    <t>Quy hoạch Quảng trường và Bến thả hòa, điểm lưu trú Khu vực nghĩa Trang Liệt sỹ QG Đường 9</t>
  </si>
  <si>
    <t>Công viên mini, cụm pano trang trí cửa ngõ thành phố Đông Hà</t>
  </si>
  <si>
    <t>Nhà văn hóa khu phố 6</t>
  </si>
  <si>
    <t>Quy hoạch Màn hình LED hoặc Pano trước nhà văn hóa trung tâm phường</t>
  </si>
  <si>
    <t>Quy hoạch Màn hình Led, cụm biểu tượng ở cửa ngõ phía Nam và phía Bắc vào thành phố</t>
  </si>
  <si>
    <t>Quy hoạch Khu vực Nam cầu bắc qua sông Hiếu</t>
  </si>
  <si>
    <t>Quy hoạch quảng trường (KĐT Bắc sông Hiếu 2 giai đoạn 2)</t>
  </si>
  <si>
    <t>Quy hoạch Khu thiết chế văn hóa</t>
  </si>
  <si>
    <t>Quy hoạch nhà văn hóa Khu phố Đại Áng</t>
  </si>
  <si>
    <t>Quy hoạch Hội trường khu phố 2</t>
  </si>
  <si>
    <t>Đất giáo dục và đào tạo</t>
  </si>
  <si>
    <t>Xây dựng Trường THCS Nguyễn Trãi</t>
  </si>
  <si>
    <t>Tờ bản đồ số 01</t>
  </si>
  <si>
    <t>Mở rộng trường mầm non Hướng Dương, Khu phố 1</t>
  </si>
  <si>
    <t>Mở rộng trường tiểu học Nguyễn Bá Ngọc</t>
  </si>
  <si>
    <t>Mở rông trường mầm non tuổi thơ</t>
  </si>
  <si>
    <t>2021-2025</t>
  </si>
  <si>
    <t>Mở rộng trường mầm non phường 2</t>
  </si>
  <si>
    <t>Mở rộng trường TH-THCS phường 3 (khu 6)</t>
  </si>
  <si>
    <t xml:space="preserve">Phường 3 </t>
  </si>
  <si>
    <t>Mở rộng trường học trong khu đô thị phía Đông đường Thành Cổ</t>
  </si>
  <si>
    <t>Mở rộng trường TH-THCS phường 4 (khu 6)</t>
  </si>
  <si>
    <t xml:space="preserve">Phường 4 </t>
  </si>
  <si>
    <t>Mở rộng Trường mầm non Phường 4</t>
  </si>
  <si>
    <t>Mở rộng trường mầm non Hương Sen (Trung tâm)_khu 9</t>
  </si>
  <si>
    <t>Mở rộng trường mầm non Hương Sen (khu lẻ)_khu 8</t>
  </si>
  <si>
    <t>Mở rộng trường tiểu học Hòa Bình_khu 8</t>
  </si>
  <si>
    <t>Mở rộng trường THCS Nguyễn Huệ_khu 4</t>
  </si>
  <si>
    <t>Xây dựng trường trung cấp Chính trị Tỉnh</t>
  </si>
  <si>
    <t>Trung tâm bồi dưỡng chính trị thành phố Đông Hà</t>
  </si>
  <si>
    <t>Tờ bản đồ số 18</t>
  </si>
  <si>
    <t>Xây dựng trường học trong KĐT sông Hiếu giai đoạn 1</t>
  </si>
  <si>
    <t>Xây dựng trường học trong KĐT sông Hiếu giai đoạn 2</t>
  </si>
  <si>
    <t>Mở rộng trường THCS Hiếu Giang (mới)_KVB khu 1</t>
  </si>
  <si>
    <t>Trường mầm non Đông Thanh 2</t>
  </si>
  <si>
    <t>Trường tiểu học Đông Thanh 2</t>
  </si>
  <si>
    <t>Mở rộng trường tiểu học Đông Thanh</t>
  </si>
  <si>
    <t>Quy hoạch trường mầm non Đông Thanh 2 (KDC khu phố 3)</t>
  </si>
  <si>
    <t>Quy hoạch đất giáo dục (KDC dọc 2 bên đường Lê Thánh Tông)</t>
  </si>
  <si>
    <t>Mở rộng trường mầm non Đông Giang (khu lẻ)_khu 9</t>
  </si>
  <si>
    <t>Mở rộng trường mầm non Đông Giang (khu lẻ)_khu 2</t>
  </si>
  <si>
    <t>Mở rộng trường TH Đông Giang (ĐC)_khu 1</t>
  </si>
  <si>
    <t>Mở rộng trường TH Đông Giang (mới)_khu 2</t>
  </si>
  <si>
    <t>Mở rộng trường Phan Đình Phùng Đông Lễ khu 4</t>
  </si>
  <si>
    <t>Mở rộng trường THCS Đông Lễ</t>
  </si>
  <si>
    <t>Mở rộng trường Màm non Đông Lễ</t>
  </si>
  <si>
    <t>Mở rộng trường mầm non Đông Lương (khu lẻ)_khu Lai Phước</t>
  </si>
  <si>
    <t>Mở rộng trường mầm non Đông Lương (khu lẻ)_khu Vĩnh Phước</t>
  </si>
  <si>
    <t xml:space="preserve">Quy hoạch trường TH Lê Thánh Tông </t>
  </si>
  <si>
    <t>Phương Đông Lương</t>
  </si>
  <si>
    <t>Quy hoạch trường mầm non Họa My</t>
  </si>
  <si>
    <t>Quy hoạch trường THCS Triệu Thị Trinh</t>
  </si>
  <si>
    <t>Đất y tế</t>
  </si>
  <si>
    <t>Xây dựng bênh viện TTH</t>
  </si>
  <si>
    <t>Trạm y tế mới</t>
  </si>
  <si>
    <t>Quy hoạch đất y tế (KĐT Bắc sông Hiếu giai đoạn 2)</t>
  </si>
  <si>
    <t>Phường Đông Thanh, Đông Lương</t>
  </si>
  <si>
    <t>Đất cơ sở thể dục - thể thao</t>
  </si>
  <si>
    <t>Xây dựng, mở rộng sân tập thể thao cho nhiều môn khu Tây Trì</t>
  </si>
  <si>
    <t>Quy hoạch, mở rộng sân tập thể thao cho nhiều môn</t>
  </si>
  <si>
    <t>Quy hoạch sân thể thao đa năng</t>
  </si>
  <si>
    <t>Quy hoạch sân tập golf (KDC Nguyễn Du - Trần Bình Trọng)</t>
  </si>
  <si>
    <t>Quy hoạch sân tập thể thao (KDC hai bên đường Hàn Thuyên)</t>
  </si>
  <si>
    <t>Quy hoạch, mở rộng sân tập thể thao cho nhiều môn (KDC khu phố 3)</t>
  </si>
  <si>
    <t>Quy hoạch sân thể thao khu phố 3</t>
  </si>
  <si>
    <t>Quy hoạch sân thể thao khu phố 4</t>
  </si>
  <si>
    <t>Quy hoạch sân thể thao khu phố 5</t>
  </si>
  <si>
    <t>Quy hoạch đất thể dục thể thao (KĐT Bắc sông Hiếu giai đoạn 2</t>
  </si>
  <si>
    <t>Quy hoạch sân thể thao cho nhiều môn</t>
  </si>
  <si>
    <t>Đất năng lượng</t>
  </si>
  <si>
    <t>Quy hoạch năng lượng, nông nghiệp sạch</t>
  </si>
  <si>
    <t>Trạm biến áp 110Kv Cam lộ và đầu nối</t>
  </si>
  <si>
    <t>Đường dây 500kv Quảng Trạch - Dóc Sỏi</t>
  </si>
  <si>
    <t xml:space="preserve">Các phường </t>
  </si>
  <si>
    <t>Quyết định số 670/QĐ-UBND ngày 28/3/2019 của UBND tỉnh</t>
  </si>
  <si>
    <t>Cải tạo và phát triển lưới điện trung áp khu Tây Trì</t>
  </si>
  <si>
    <t>Đất chợ</t>
  </si>
  <si>
    <t>Quy hoạch chợ khu phố 7</t>
  </si>
  <si>
    <t>Quy hoạch chợ nông sản phía Đông (HTX Phú Lễ Khu phố 7)</t>
  </si>
  <si>
    <t>Quy hoạch chợ KDC đường Hàn Thuyên</t>
  </si>
  <si>
    <t>Mở rộng khuôn viên chợ trên đất khuôn viên UBND phường</t>
  </si>
  <si>
    <t>Quy hoạch chợ nông sản phía Tây (Thiết Tràng)</t>
  </si>
  <si>
    <t>Quy hoạch chợ (đường Hàm Nghi)</t>
  </si>
  <si>
    <t>Quy hoạch chợ Nam Đông Hà</t>
  </si>
  <si>
    <t>VII</t>
  </si>
  <si>
    <t>Đất di tích lịch sử - văn hoá</t>
  </si>
  <si>
    <t>Xây dựng bia di tích Cầu sắt xóm đò và địa điểm tổ chức lễ thả hoa</t>
  </si>
  <si>
    <t>Tờ bản đồ số 16,thửa số 152, 153, 168</t>
  </si>
  <si>
    <t>Quy hoạch đất di tích thuộc KĐT Bắc sông Hiếu giai đoạn 1</t>
  </si>
  <si>
    <t>Quy hoạch đất di tích (giếng Chăm) thuộc KĐT Bắc sông Hiếu giai đoạn 2</t>
  </si>
  <si>
    <t>Xây dựng bia di tích và khuôn viên của Chợ Hôm - Nhà thờ họ Nguyễn Khắc</t>
  </si>
  <si>
    <t>Tờ bản đồ số 15, thửa số 13a</t>
  </si>
  <si>
    <t>Quy hoạch khu di tích quốc gia đặc biệt cảng quân sự Đông Hà</t>
  </si>
  <si>
    <t>Quy hoạch khu di tích Bạch Đằng Giang</t>
  </si>
  <si>
    <t>Mở rộng di tích ngã ba Gia Độ</t>
  </si>
  <si>
    <t>Di tích xóm Đồng Hoang</t>
  </si>
  <si>
    <t>Quy hoạch khudi tích lịch sử đình làng Trung Chỉ</t>
  </si>
  <si>
    <t>Quy hoạch khu di tích lịch sử nhà ông Nguyễn Khuyến</t>
  </si>
  <si>
    <t>VIII</t>
  </si>
  <si>
    <t>Đất tôn giáo, tín ngưỡng</t>
  </si>
  <si>
    <t>Quy hoạch đất tôn giáo, tín ngưỡng thuộc KĐT Bắc sông Hiếu giai đoạn 2</t>
  </si>
  <si>
    <t>Niệm phật đường Đông Lai</t>
  </si>
  <si>
    <t>tờ bản đồ số 27, 34</t>
  </si>
  <si>
    <t>Tịnh thất Kiều Đàm</t>
  </si>
  <si>
    <t>Tờ bản đồ số 05, thửa 216, 150</t>
  </si>
  <si>
    <t>IX</t>
  </si>
  <si>
    <t>Khu dân cư mới Phường 1</t>
  </si>
  <si>
    <t>Khu dân cư phố Tây Trì, Phường 1 (Tổng diện tích là 11,05 ha)</t>
  </si>
  <si>
    <t xml:space="preserve">Khu đô thị phía Đông đường Thành Cổ </t>
  </si>
  <si>
    <t>XD CSHT Khu dân cư Cồn Cỏ giai đoạn 2,3 (Tổng diện tích 7,00 ha, trong đó đất ở là 5,40 ha)</t>
  </si>
  <si>
    <t>Tờ bản đồ số 8, 9</t>
  </si>
  <si>
    <t>Xây dựng hạ tầngKDC đường Đặng Dung, giai đoạn 4 (Tổng diện tích KDC là 3 ha, trong đó đất ở là 2 ha)</t>
  </si>
  <si>
    <t>Tờ bản đồ số 5, 6</t>
  </si>
  <si>
    <t>Quyết định số 2205/QĐ-UBND ngày 20/9/2019 của UBND thành phố</t>
  </si>
  <si>
    <t>Xây dựng hạ tầng KDC Đông kênh N2 đoạn đường từ Lê Thế Tiết đến đường Đoàn Thị Điểm</t>
  </si>
  <si>
    <t>Tờ bản đồ số 12</t>
  </si>
  <si>
    <t>Xây dựng CSHT khu dân cư dãy 2 đường Khóa Bảo và đường Thành Cổ</t>
  </si>
  <si>
    <t>Xây dựng CSHT khu dân cư phía Tây đường Kháo Bảo (giai đoạn 2)</t>
  </si>
  <si>
    <t>Tờ bản đồ số 5, 10</t>
  </si>
  <si>
    <t>Khu đô thị sinh thái Nam sông Hiếu (tổng diện tích là 28,07 ha, trong đó có 10,87 ha là đất ở)</t>
  </si>
  <si>
    <t>tờ bản đồ số 11</t>
  </si>
  <si>
    <t>Xây dựng CSHT khu Tái định cư Phường 3</t>
  </si>
  <si>
    <t>Tờ bản đồ số 10</t>
  </si>
  <si>
    <t>Xây dựng CSHT KDC đường Bà Triệu</t>
  </si>
  <si>
    <t>Tờ bản đồ số 12, 13. Tờ bản đồ số 3</t>
  </si>
  <si>
    <t>Xây dựng CSHT khu dân cư phía Tây đường Kháo Bảo (giai đoạn 3)</t>
  </si>
  <si>
    <t>XDCSH Khu dân cư Đồng Soi</t>
  </si>
  <si>
    <t>Khu dân cư Đồng Soi giai đoạn 2</t>
  </si>
  <si>
    <t>XDCSH Khu dân cư thương binh cũ</t>
  </si>
  <si>
    <t>Xây dựng hạ tầng KDC  đường Khóa Bảo - Thành Cổ (Tổng diện tích KDC là 7 ha, trong đất ở là 5,2 ha)</t>
  </si>
  <si>
    <t>Đấu giá quỹ đất xen kẹt chưa sử dụng trong các KDC</t>
  </si>
  <si>
    <t>Đấu giá nhà văn hóa khu phố 1 cũ</t>
  </si>
  <si>
    <t>Đấu giá đất ở Nhà văn hoá khu phố 2 cũ</t>
  </si>
  <si>
    <t>Đấu giá khu đất giữa C.Ty CP An Phú và C.Ty TNHH Hà Giang</t>
  </si>
  <si>
    <t>Quy hoạch các khu chức năng đô thị dọc hai bên bờ sông Hiếu thuộc địa  bàn phường 4 (Tổng diện tích toàn khu là 10 ha, trong đó đất ở là 2,5 ha).</t>
  </si>
  <si>
    <t>Hoàn thiện CSHT các lô đất lẻ nằm xen kẽ trong khu dân cư để khai thác sử dụng</t>
  </si>
  <si>
    <t>Tờ bản đồ số 21</t>
  </si>
  <si>
    <t>Xây dựng hạ tầng KDC phía Tây làng Hòa Bình (Khu phố 8)</t>
  </si>
  <si>
    <t>Quy hoạch KDC Khu phố 7 (hồ Trung Chỉ)</t>
  </si>
  <si>
    <t>XD CSHT Khu khu tái định cư Bắc sông Hiếu</t>
  </si>
  <si>
    <t xml:space="preserve">Khu đô thị Bắc sông Hiếu Giai đoạn 2 (Tổng diện tích KĐT giai đoạnh 2 là 102,55 ha) </t>
  </si>
  <si>
    <t>Khu đô thị Bắc sông Hiếu Giai đoạn 1 (Tổng diện tích KĐT giai đoạn 1 là 46 ha).</t>
  </si>
  <si>
    <t>Quy hoạch mở rộng KDC khu phố 3 (Khu phố 5 cũ) có tổng diện tích 8 ha, trong đó đất ở là 2.73 ha</t>
  </si>
  <si>
    <t>Quy hoạch KDC 2 bên đường Lê Thánh Tông (Tổng diện tích KDC  là 7 ha, trong đó đất ở là 3,5 ha)</t>
  </si>
  <si>
    <t>Quy hoạch KDC Cồn Môn</t>
  </si>
  <si>
    <t>Quy hoạch KĐT Nghĩa An (Phía Bắc đập ngăn mặn)</t>
  </si>
  <si>
    <t>Chuyển mục đích sử dụng đất vờn, ao trong cùng thửa đất ở của các hộ gia đình, cá nhân</t>
  </si>
  <si>
    <t>Chuyển mục đích sử dụng đất sang đất ở Khu phố 2</t>
  </si>
  <si>
    <t>XD CSHT khu dân cư đường Thanh Niên (giai đoạn 2)</t>
  </si>
  <si>
    <t xml:space="preserve">Phường Đông Giang </t>
  </si>
  <si>
    <t>Tờ bản đồ số 26, 33</t>
  </si>
  <si>
    <t>Xây dựng CSHT mở rộng khu dân cư đường Thanh Niên</t>
  </si>
  <si>
    <t>Tờ bản đồ số 33, 34</t>
  </si>
  <si>
    <t>Xây dựng CSHT KDC đường Thanh Niên (giai đoạn 3)</t>
  </si>
  <si>
    <t>XD CSHT Khu dân cư tuyến đường dọc số 3 giao tuyến quy hoạch số 4 thuộc khu tái định cư đường Trần Nguyên Hãn</t>
  </si>
  <si>
    <t>Tờ bản đồ số 34</t>
  </si>
  <si>
    <t>Quy hoạch KĐT Thượng Nghĩa (Tuyến đường 47m nối từ đường Thanh Niên đế đường tránh QL1A phía Đông thành phố)</t>
  </si>
  <si>
    <t>Quy hoạch KDC vùng Mã Cửa + Trốc Bàu</t>
  </si>
  <si>
    <t>Quy hoạch KDC vùng Đạc (Khu phố 2)</t>
  </si>
  <si>
    <t>Quy hoạch KDC vùng Choi (Khu phố 3)</t>
  </si>
  <si>
    <t>Xây dựng CSHT KDC khu phố 1A, phường Đông Lễ</t>
  </si>
  <si>
    <t>Tờ bản đồ số 25</t>
  </si>
  <si>
    <t>Khu dân cư hai bên đường Hà Thuyên (Tổng diện tích là 12 ha)</t>
  </si>
  <si>
    <t>Xây dựng hạ tầng KDC 2 bên đường Tuệ Tĩnh (tổng diện tích là 2 ha, trong đó đất ở là 1 ha)</t>
  </si>
  <si>
    <t>Quy hoạch KDC hai bên đường Nguyễn Biểu</t>
  </si>
  <si>
    <t>Xem lại</t>
  </si>
  <si>
    <t>Quy hoạch khu Thương mai - dịch vụ và KDC phía Tây bến xe Đông Hà</t>
  </si>
  <si>
    <t>Quy hoạch KĐT phía Đông thành phố Đông Hà (Tổng diện tích KĐT là 388,40 ha, trong đó đất ở 195 ha, bao gồm 70,95 ha đất ở cũ và 10,50 ha quy hoạch các KDC khác)</t>
  </si>
  <si>
    <t>Khu nhà ở kết hợp nhà ở xã hội, Khu công nghiệp Nam Đông Hà</t>
  </si>
  <si>
    <t>Tờ bản đồ số 47</t>
  </si>
  <si>
    <t>Xây dựng KĐT Thuận Châu, thành phố Đông Hà (Tổng diện tích là 28 ha)</t>
  </si>
  <si>
    <t>phường Đông Lương</t>
  </si>
  <si>
    <t>Khu đô thị Tân Vĩnh (phần tái cơ cấu của dự án Khu đô thị Nam Đông Hà GĐ3)</t>
  </si>
  <si>
    <t>Khu đô thị sinh thái Nam Đông Hà (Tổng diện tích là 96 ha, trong đó đất ở là 35 ha)</t>
  </si>
  <si>
    <t>Khu đô thị thương mại – dịch vụ Nam Đông Hà, tổng diện tích 14,50 ha, trong đó đất ở là7.05 ha)</t>
  </si>
  <si>
    <t>Khu dân cư hai bên đường Phạm Hồng Thái (Tổng diện tích KDC là 17 ha, trong đó đất ở là 10 ha; năm 2021 xây dựng4,62ha)</t>
  </si>
  <si>
    <t>Quy hoạch KDC phía Đông đường Lê Lợi (Tổng diện tíchKDC  là 14 ha, trong đó đất ở là 10 ha; năm 2021 xây dựng 2,50 ha).</t>
  </si>
  <si>
    <t>Xây dựng CSHT khu đất lẻ (thửa số 03, tờ bản đồ số 03), phường Đông Lương</t>
  </si>
  <si>
    <t>Quy hoạch KDC Tây đương Hùng Vương giáp cầu Vĩnh Phước (Tổng diện tích là 10 ha, trong đó đất ở là 6,25 ha).</t>
  </si>
  <si>
    <t>Quy hoạch KDC phía Bắc đường Lai Phước - Tân Vĩnh (vùng Bàu), Tổng diện tích KDC là 5 ha, trong đó đất ở là 3,5 ha</t>
  </si>
  <si>
    <t>Quy hoạch đất ở khu vực bộ đội biên phòng tỉnh</t>
  </si>
  <si>
    <t>Quy hoạch khu ở Nam Quốc lộ 9</t>
  </si>
  <si>
    <t>Quy hoạch KDC Trung Chỉ + Đại Áng</t>
  </si>
  <si>
    <t>Đấu giá khu đất giữa trạm điện 110KV và Trường trung cấp Y tế Quảng Trị</t>
  </si>
  <si>
    <t>Đất sinh hoạt công đồng; đất vui chơi giải trí công cộng</t>
  </si>
  <si>
    <t>Quy hoạch công viên, cây xanh khu dân cư mới Phường 1</t>
  </si>
  <si>
    <t>Quy hoạch công viên, cây xanh KĐT Đông Thành Cổ</t>
  </si>
  <si>
    <t>Quy hoạch công viên, cây xanh (di dời toàn bộ mộ lẻ trong KDC ra nghĩa trang thành phố)</t>
  </si>
  <si>
    <t>Quy hoạch cây xanh,công cộng KDC phố Tây Trì</t>
  </si>
  <si>
    <t>Quy hoạch công viên mini Phường 2</t>
  </si>
  <si>
    <t>Quy hoạch vườn hoa trung tâm</t>
  </si>
  <si>
    <t>Cây xanh, thể thao Khu dân cư Cồn Cỏ, giai đoạn 2</t>
  </si>
  <si>
    <t>Cây xanh, thể thao Khu dân cư Cồn Cỏ, giai đoạn 3</t>
  </si>
  <si>
    <t xml:space="preserve">Quy hoạch vườn hoa từ kiệt 42 Lương Ngọc Quyến đến Kiệt 317 </t>
  </si>
  <si>
    <t>Quy hoạch vườn hoa đường Nguyễn Trung Trực</t>
  </si>
  <si>
    <t>Quy hoạch đất cây xanh, mặt nước thuộc Khu đô thị Nam sông Hiếu</t>
  </si>
  <si>
    <t>Quy hoạch đất cây xanh, mặt nước thuộc Khu đô thị phía Đông đường Thành Cổ</t>
  </si>
  <si>
    <t>Quy hoạch đất cây xanh thuộc KDC đường Khóa Bảo-Thành Cổ</t>
  </si>
  <si>
    <t>Quy hoạch Lâm viên sinh thái hồ Khe Lấp, diện tích 20 ha</t>
  </si>
  <si>
    <t>3021-2030</t>
  </si>
  <si>
    <t>Quy hoạch công viên dọc bờ sông Hiếu Phường 4</t>
  </si>
  <si>
    <t>Quy hoạch công viên cây xanh cạnh trạm y tế mới</t>
  </si>
  <si>
    <t>Quy hoạch lâm viên sinh thái hồ Km6, diện tích 15 ha</t>
  </si>
  <si>
    <t>Quy hoạch Lâm viên Cọ Dầu - Trung Chỉ (Tổng diện tích 100 ha, trong đó đất công viên, cây xanh, khu vui chơi, giải trí là 14,77 ha)</t>
  </si>
  <si>
    <t>Quy hoạch cây xanh, công cộng KDC dọc 2 bên đường Hàn Thuyên</t>
  </si>
  <si>
    <t>Quy hoạch cây xanh, công cộng KDC 2 bên đường Tuệ Tĩnh</t>
  </si>
  <si>
    <t>Quy hoạch cây xanh, thể thao, công cộng KĐT sông Hiếu, giai đoạn 2</t>
  </si>
  <si>
    <t>Quy hoạch cây xanh, công cộng KĐT sông Hiếu, giai đoạn 2</t>
  </si>
  <si>
    <t>Quy hoạch cây xanh, công cộng, dự trữ KĐT sông Hiếu, giai đoạn 1</t>
  </si>
  <si>
    <t>Quy hoạch cây xanh KDC khu phố 3</t>
  </si>
  <si>
    <t>Quy hoạch Cồn nổi trên sông Hiếu</t>
  </si>
  <si>
    <t>Quy hoạch công viên đường Hùng Vương (khu đất cách ly giữa đường Hùng Vương và Khu Công nghiệp Nam Đông Hà)</t>
  </si>
  <si>
    <t>Quy hoạch công viên Tân Vĩnh (đất cách ly đường dây 110kW thuộc Khu đô thị Nam Đông Hà giai đoạn 3)</t>
  </si>
  <si>
    <t>Quy hoạch công viên Phía Tây bệnh viện tỉnh</t>
  </si>
  <si>
    <t>Quy hoạch công viên Lê Lợi giao Đoàn Hữu Trưng</t>
  </si>
  <si>
    <t>Quy hoạch công viên cây xanh, công cộng trong KDC phía Đông đường Lê Lợi</t>
  </si>
  <si>
    <t>Quy hoạch công viên cây xanh, công cộng trong KĐT sinh thái Nam Đông Hà</t>
  </si>
  <si>
    <t>Quy hoạch công viên cây xanh, công cộng trong KĐT Thuận Châu</t>
  </si>
  <si>
    <t>Quy hoạch công viên cây xanh, công cộng trong KĐT, TM-DV Nam Đông Hà</t>
  </si>
  <si>
    <t>Quy hoạch công viên cây xanh, công cộng KDC hai bên đường Phạm Hồng Thái</t>
  </si>
  <si>
    <t>X</t>
  </si>
  <si>
    <t>Hội trường hợp tác xã Đại Áng</t>
  </si>
  <si>
    <t>Nhà phòng chống bão lụt, kết hợp sinh hoạt cộng đồng</t>
  </si>
  <si>
    <t>Nhà phòng chống bão lụt, kết hợp sinh hoạt cộng đồng KP 5</t>
  </si>
  <si>
    <t>QH XD, MR các loại đất khác</t>
  </si>
  <si>
    <t>Quy hoạch đất trụ sở cơ quan (KĐT Bắc sông Hiếu giai đoạn 1)</t>
  </si>
  <si>
    <t>Quy hoạch đất trụ sở cơ quan (KĐT Bắc sông Hiếu giai đoạn 2)</t>
  </si>
  <si>
    <t>Quy hoạch bãi rác thải đầu cầu Vĩnh Phước</t>
  </si>
  <si>
    <t>Quy hoạch khu nghĩa trang (KĐT sông Hiếu giai đoạn 2)</t>
  </si>
  <si>
    <t>Mở rộng nghĩa trang nhân dân thành phố giai đoạn 1</t>
  </si>
  <si>
    <t>Mở rộng nghĩa trang nhân dân thành phố tại phường 3</t>
  </si>
  <si>
    <t>Nghĩa trang phục vụ di dời mộ Bắc Sông Hiếu</t>
  </si>
  <si>
    <t>Quy hoạch vùng trồng màu</t>
  </si>
  <si>
    <t>Quy hoạch vùng trồng hoa (Tổng diện tích là 7,18 ha, trong đó diện tích trồng hoa là 3,46 ha)</t>
  </si>
  <si>
    <t>Quy hoạch vùng trồng hoa Vĩnh Phước</t>
  </si>
  <si>
    <t>Quy hoạch vùng nuôi trồng thủy sản Khe Lấp</t>
  </si>
  <si>
    <t>Phát triển nuôi trồng thủy sản (Khu phố 5)</t>
  </si>
  <si>
    <t>Quy hoạch nuôi cá nước ngọt (Vùng Lác)</t>
  </si>
  <si>
    <t>Quy hoạch nuôi cá nước ngọt (Cửa Chùa)</t>
  </si>
  <si>
    <t>Quy hoạch vùng nuôi tôm nước lợ</t>
  </si>
  <si>
    <t>Quy hoạch vùng nuôi trồng thủy sản Kkhu vực Vĩnh Phước</t>
  </si>
  <si>
    <t>Quy hoạch khu trang trại chăn nuôi trồng trọt (Khu vực hồ Khe Lấp)</t>
  </si>
  <si>
    <t>Quy hoạch nuôi chim yến</t>
  </si>
</sst>
</file>

<file path=xl/styles.xml><?xml version="1.0" encoding="utf-8"?>
<styleSheet xmlns="http://schemas.openxmlformats.org/spreadsheetml/2006/main">
  <numFmts count="98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\ _₫_-;\-* #,##0\ _₫_-;_-* &quot;-&quot;\ _₫_-;_-@_-"/>
    <numFmt numFmtId="165" formatCode="_-* #,##0.00\ _₫_-;\-* #,##0.00\ _₫_-;_-* &quot;-&quot;??\ _₫_-;_-@_-"/>
    <numFmt numFmtId="166" formatCode="&quot;\&quot;#,##0.00;[Red]&quot;\&quot;&quot;\&quot;&quot;\&quot;&quot;\&quot;&quot;\&quot;&quot;\&quot;\-#,##0.00"/>
    <numFmt numFmtId="167" formatCode="&quot;\&quot;#,##0;[Red]&quot;\&quot;&quot;\&quot;\-#,##0"/>
    <numFmt numFmtId="168" formatCode="_-* #,##0_-;\-* #,##0_-;_-* &quot;-&quot;_-;_-@_-"/>
    <numFmt numFmtId="169" formatCode="_-* #,##0.00_-;\-* #,##0.00_-;_-* &quot;-&quot;??_-;_-@_-"/>
    <numFmt numFmtId="170" formatCode="_ &quot;\&quot;* #,##0_ ;_ &quot;\&quot;* \-#,##0_ ;_ &quot;\&quot;* &quot;-&quot;_ ;_ @_ "/>
    <numFmt numFmtId="171" formatCode="_ * #,##0_ ;_ * \-#,##0_ ;_ * &quot;-&quot;_ ;_ @_ "/>
    <numFmt numFmtId="172" formatCode="_ * #,##0.00_ ;_ * \-#,##0.00_ ;_ * &quot;-&quot;??_ ;_ @_ "/>
    <numFmt numFmtId="173" formatCode="_ &quot;\&quot;* #,##0.00_ ;_ &quot;\&quot;* &quot;\&quot;&quot;\&quot;&quot;\&quot;&quot;\&quot;&quot;\&quot;&quot;\&quot;&quot;\&quot;&quot;\&quot;&quot;\&quot;\-#,##0.00_ ;_ &quot;\&quot;* &quot;-&quot;??_ ;_ @_ "/>
    <numFmt numFmtId="174" formatCode="0.000"/>
    <numFmt numFmtId="175" formatCode="&quot;Fr.&quot;\ #,##0.00;&quot;Fr.&quot;\ \-#,##0.00"/>
    <numFmt numFmtId="176" formatCode="#,##0\ &quot;$&quot;_);[Red]\(#,##0\ &quot;$&quot;\)"/>
    <numFmt numFmtId="177" formatCode="&quot;$&quot;###,0&quot;.&quot;00_);[Red]\(&quot;$&quot;###,0&quot;.&quot;00\)"/>
    <numFmt numFmtId="178" formatCode="_ * #,##0_)_£_ ;_ * \(#,##0\)_£_ ;_ * &quot;-&quot;_)_£_ ;_ @_ "/>
    <numFmt numFmtId="179" formatCode="0.00000000000E+00;\?"/>
    <numFmt numFmtId="180" formatCode="&quot;Fr.&quot;\ #,##0;&quot;Fr.&quot;\ \-#,##0"/>
    <numFmt numFmtId="181" formatCode="_(* #,##0.0_);_(* \(#,##0.0\);_(* &quot;-&quot;??_);_(@_)"/>
    <numFmt numFmtId="182" formatCode="_-* #,##0\ &quot;DM&quot;_-;\-* #,##0\ &quot;DM&quot;_-;_-* &quot;-&quot;\ &quot;DM&quot;_-;_-@_-"/>
    <numFmt numFmtId="183" formatCode="_-* #,##0.00\ &quot;DM&quot;_-;\-* #,##0.00\ &quot;DM&quot;_-;_-* &quot;-&quot;??\ &quot;DM&quot;_-;_-@_-"/>
    <numFmt numFmtId="184" formatCode="&quot;￥&quot;#,##0;&quot;￥&quot;\-#,##0"/>
    <numFmt numFmtId="185" formatCode="00.000"/>
    <numFmt numFmtId="186" formatCode="_-&quot;$&quot;* #,##0_-;\-&quot;$&quot;* #,##0_-;_-&quot;$&quot;* &quot;-&quot;_-;_-@_-"/>
    <numFmt numFmtId="187" formatCode="_-&quot;$&quot;* #,##0.00_-;\-&quot;$&quot;* #,##0.00_-;_-&quot;$&quot;* &quot;-&quot;??_-;_-@_-"/>
    <numFmt numFmtId="188" formatCode="0_);\(0\)"/>
    <numFmt numFmtId="189" formatCode="0.0"/>
    <numFmt numFmtId="190" formatCode="_-* #,##0\ _F_-;\-* #,##0\ _F_-;_-* &quot;-&quot;\ _F_-;_-@_-"/>
    <numFmt numFmtId="191" formatCode="_-* #,##0.00\ _V_N_D_-;\-* #,##0.00\ _V_N_D_-;_-* &quot;-&quot;??\ _V_N_D_-;_-@_-"/>
    <numFmt numFmtId="192" formatCode="_-* #,##0\ _V_N_D_-;\-* #,##0\ _V_N_D_-;_-* &quot;-&quot;\ _V_N_D_-;_-@_-"/>
    <numFmt numFmtId="193" formatCode="###0"/>
    <numFmt numFmtId="194" formatCode="#,##0.0000"/>
    <numFmt numFmtId="195" formatCode="#,##0.00000"/>
    <numFmt numFmtId="196" formatCode="&quot;$&quot;#&quot;$&quot;##0_);\(&quot;$&quot;#&quot;$&quot;##0\)"/>
    <numFmt numFmtId="197" formatCode="&quot;\&quot;#,##0;[Red]&quot;\&quot;\-#,##0"/>
    <numFmt numFmtId="198" formatCode="&quot;SFr.&quot;\ #,##0.00;[Red]&quot;SFr.&quot;\ \-#,##0.00"/>
    <numFmt numFmtId="199" formatCode="###\ ###\ ###"/>
    <numFmt numFmtId="200" formatCode="_ &quot;SFr.&quot;\ * #,##0_ ;_ &quot;SFr.&quot;\ * \-#,##0_ ;_ &quot;SFr.&quot;\ * &quot;-&quot;_ ;_ @_ "/>
    <numFmt numFmtId="201" formatCode="#,##0;\-#,##0;&quot;-&quot;"/>
    <numFmt numFmtId="202" formatCode="#,##0.0_);\(#,##0.0\)"/>
    <numFmt numFmtId="203" formatCode="_(* #,##0.0000_);_(* \(#,##0.0000\);_(* &quot;-&quot;??_);_(@_)"/>
    <numFmt numFmtId="204" formatCode="###\ ###\ ###\ ###\ .00"/>
    <numFmt numFmtId="205" formatCode="###\ ###\ ###.000"/>
    <numFmt numFmtId="206" formatCode="_-* #,##0.000\ _F_-;\-* #,##0.000\ _F_-;_-* &quot;-&quot;???\ _F_-;_-@_-"/>
    <numFmt numFmtId="207" formatCode="dd\-mm\-yy"/>
    <numFmt numFmtId="208" formatCode="_-* #,##0.00\ &quot;F&quot;_-;\-* #,##0.00\ &quot;F&quot;_-;_-* &quot;-&quot;??\ &quot;F&quot;_-;_-@_-"/>
    <numFmt numFmtId="209" formatCode="0.000_)"/>
    <numFmt numFmtId="210" formatCode="#,##0;\(#,##0\)"/>
    <numFmt numFmtId="211" formatCode="_ &quot;R&quot;\ * #,##0_ ;_ &quot;R&quot;\ * \-#,##0_ ;_ &quot;R&quot;\ * &quot;-&quot;_ ;_ @_ "/>
    <numFmt numFmtId="212" formatCode="&quot;$&quot;#,##0.000_);[Red]\(&quot;$&quot;#,##0.00\)"/>
    <numFmt numFmtId="213" formatCode="\t0.00%"/>
    <numFmt numFmtId="214" formatCode="_(* #,##0_);_(* \(#,##0\);_(* &quot;-&quot;??_);_(@_)"/>
    <numFmt numFmtId="215" formatCode="&quot;$&quot;\ \ \ \ #,##0_);\(&quot;$&quot;\ \ \ #,##0\)"/>
    <numFmt numFmtId="216" formatCode="&quot;$&quot;\ \ \ \ \ #,##0_);\(&quot;$&quot;\ \ \ \ \ #,##0\)"/>
    <numFmt numFmtId="217" formatCode="_-&quot;F&quot;\ * #,##0.0_-;_-&quot;F&quot;\ * #,##0.0\-;_-&quot;F&quot;\ * &quot;-&quot;??_-;_-@_-"/>
    <numFmt numFmtId="218" formatCode="\t#\ ??/??"/>
    <numFmt numFmtId="219" formatCode="_-&quot;VND&quot;* #,##0_-;\-&quot;VND&quot;* #,##0_-;_-&quot;VND&quot;* &quot;-&quot;_-;_-@_-"/>
    <numFmt numFmtId="220" formatCode="_-* #,##0\ _?_-;\-* #,##0\ _?_-;_-* &quot;-&quot;\ _?_-;_-@_-"/>
    <numFmt numFmtId="221" formatCode="_(&quot;Rp&quot;* #,##0.00_);_(&quot;Rp&quot;* \(#,##0.00\);_(&quot;Rp&quot;* &quot;-&quot;??_);_(@_)"/>
    <numFmt numFmtId="222" formatCode="#,##0.00\ &quot;FB&quot;;[Red]\-#,##0.00\ &quot;FB&quot;"/>
    <numFmt numFmtId="223" formatCode="#,##0\ &quot;$&quot;;\-#,##0\ &quot;$&quot;"/>
    <numFmt numFmtId="224" formatCode="_-* #,##0.00\ _?_-;\-* #,##0.00\ _?_-;_-* &quot;-&quot;??\ _?_-;_-@_-"/>
    <numFmt numFmtId="225" formatCode="&quot;$&quot;#,##0;\-&quot;$&quot;#,##0"/>
    <numFmt numFmtId="226" formatCode="_-* #,##0\ _F_B_-;\-* #,##0\ _F_B_-;_-* &quot;-&quot;\ _F_B_-;_-@_-"/>
    <numFmt numFmtId="227" formatCode="_([$€-2]* #,##0.00_);_([$€-2]* \(#,##0.00\);_([$€-2]* &quot;-&quot;??_)"/>
    <numFmt numFmtId="228" formatCode="#,##0_);\-#,##0_)"/>
    <numFmt numFmtId="229" formatCode="&quot;Dong&quot;#,##0.00_);[Red]\(&quot;Dong&quot;#,##0.00\)"/>
    <numFmt numFmtId="230" formatCode="#,##0\ &quot;$&quot;_);\(#,##0\ &quot;$&quot;\)"/>
    <numFmt numFmtId="231" formatCode="0.0000"/>
    <numFmt numFmtId="232" formatCode="&quot;$&quot;#,##0;[Red]\-&quot;$&quot;#,##0"/>
    <numFmt numFmtId="233" formatCode="&quot;$&quot;#,##0.00;[Red]\-&quot;$&quot;#,##0.00"/>
    <numFmt numFmtId="234" formatCode="#,##0.00_);\-#,##0.00_)"/>
    <numFmt numFmtId="235" formatCode="#,##0.000_);\(#,##0.000\)"/>
    <numFmt numFmtId="236" formatCode="#"/>
    <numFmt numFmtId="237" formatCode="&quot;¡Ì&quot;#,##0;[Red]\-&quot;¡Ì&quot;#,##0"/>
    <numFmt numFmtId="238" formatCode="\$#,##0\ ;\(\$#,##0\)"/>
    <numFmt numFmtId="239" formatCode="_(&quot;.&quot;* #&quot;$&quot;##0_);_(&quot;.&quot;* \(#&quot;$&quot;##0\);_(&quot;.&quot;* &quot;-&quot;_);_(@_)"/>
    <numFmt numFmtId="240" formatCode="&quot;$&quot;#&quot;$&quot;##0_);[Red]\(&quot;$&quot;#&quot;$&quot;##0\)"/>
    <numFmt numFmtId="241" formatCode="_-&quot;£&quot;* #,##0_-;\-&quot;£&quot;* #,##0_-;_-&quot;£&quot;* &quot;-&quot;_-;_-@_-"/>
    <numFmt numFmtId="242" formatCode="#,##0.00\ &quot;F&quot;_);[Red]\(#,##0.00\ &quot;F&quot;\)"/>
    <numFmt numFmtId="243" formatCode="#,##0.00\ &quot;F&quot;;[Red]\-#,##0.00\ &quot;F&quot;"/>
    <numFmt numFmtId="244" formatCode="#,##0.00\ \ "/>
    <numFmt numFmtId="245" formatCode="0.00000"/>
    <numFmt numFmtId="246" formatCode="&quot;.&quot;#,##0.00_);[Red]\(&quot;.&quot;#,##0.00\)"/>
    <numFmt numFmtId="247" formatCode="_-* #,##0.0\ _F_-;\-* #,##0.0\ _F_-;_-* &quot;-&quot;??\ _F_-;_-@_-"/>
    <numFmt numFmtId="248" formatCode="&quot;£&quot;#,##0;[Red]\-&quot;£&quot;#,##0"/>
    <numFmt numFmtId="249" formatCode="_-&quot;£&quot;* #,##0.00_-;\-&quot;£&quot;* #,##0.00_-;_-&quot;£&quot;* &quot;-&quot;??_-;_-@_-"/>
    <numFmt numFmtId="250" formatCode="&quot;\&quot;#,##0;&quot;\&quot;\-#,##0"/>
    <numFmt numFmtId="251" formatCode="_-* ###,0&quot;.&quot;00\ _F_B_-;\-* ###,0&quot;.&quot;00\ _F_B_-;_-* &quot;-&quot;??\ _F_B_-;_-@_-"/>
    <numFmt numFmtId="252" formatCode="#,##0\ &quot;F&quot;;\-#,##0\ &quot;F&quot;"/>
    <numFmt numFmtId="253" formatCode="#,##0\ &quot;F&quot;;[Red]\-#,##0\ &quot;F&quot;"/>
    <numFmt numFmtId="254" formatCode="0.000\ "/>
    <numFmt numFmtId="255" formatCode="#,##0\ &quot;Lt&quot;;[Red]\-#,##0\ &quot;Lt&quot;"/>
  </numFmts>
  <fonts count="153">
    <font>
      <sz val="10"/>
      <name val="Arial"/>
    </font>
    <font>
      <sz val="11"/>
      <color theme="1"/>
      <name val="Calibri"/>
      <family val="2"/>
      <charset val="163"/>
      <scheme val="minor"/>
    </font>
    <font>
      <sz val="10"/>
      <name val="Arial"/>
    </font>
    <font>
      <b/>
      <sz val="14"/>
      <name val="Times New Roman"/>
      <family val="1"/>
    </font>
    <font>
      <sz val="9"/>
      <name val="Times New Roman"/>
      <family val="1"/>
    </font>
    <font>
      <b/>
      <sz val="12"/>
      <name val="Times New Roman"/>
      <family val="1"/>
    </font>
    <font>
      <b/>
      <sz val="9"/>
      <name val="Times New Roman"/>
      <family val="1"/>
    </font>
    <font>
      <b/>
      <sz val="10"/>
      <name val="Times New Roman"/>
      <family val="1"/>
    </font>
    <font>
      <sz val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1"/>
      <name val="UVnTime"/>
    </font>
    <font>
      <sz val="9"/>
      <color rgb="FFFF0000"/>
      <name val="Times New Roman"/>
      <family val="1"/>
    </font>
    <font>
      <sz val="12"/>
      <name val=".VnTime"/>
      <family val="2"/>
    </font>
    <font>
      <sz val="10"/>
      <name val="Arial"/>
      <family val="2"/>
    </font>
    <font>
      <sz val="12"/>
      <name val="????"/>
      <family val="1"/>
      <charset val="136"/>
    </font>
    <font>
      <b/>
      <u/>
      <sz val="14"/>
      <color indexed="8"/>
      <name val=".VnBook-AntiquaH"/>
      <family val="2"/>
    </font>
    <font>
      <sz val="12"/>
      <name val="¹ÙÅÁÃ¼"/>
      <charset val="129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2"/>
      <name val="±¼¸²Ã¼"/>
      <family val="3"/>
      <charset val="129"/>
    </font>
    <font>
      <sz val="12"/>
      <name val="¹UAAA¼"/>
      <family val="3"/>
      <charset val="129"/>
    </font>
    <font>
      <sz val="12"/>
      <name val="µ¸¿òÃ¼"/>
      <family val="3"/>
      <charset val="129"/>
    </font>
    <font>
      <b/>
      <sz val="10"/>
      <name val="Helv"/>
    </font>
    <font>
      <sz val="12"/>
      <name val="VNI-Times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sz val="14"/>
      <name val=".VnTime"/>
      <family val="2"/>
    </font>
    <font>
      <sz val="10"/>
      <name val="MS Sans Serif"/>
      <family val="2"/>
    </font>
    <font>
      <b/>
      <sz val="11"/>
      <name val="Helv"/>
    </font>
    <font>
      <sz val="12"/>
      <name val="Arial"/>
      <family val="2"/>
    </font>
    <font>
      <sz val="13"/>
      <name val=".VnTime"/>
      <family val="2"/>
    </font>
    <font>
      <sz val="14"/>
      <color indexed="8"/>
      <name val="Times New Roman"/>
      <family val="2"/>
      <charset val="163"/>
    </font>
    <font>
      <sz val="10"/>
      <name val="Arial"/>
      <family val="2"/>
      <charset val="163"/>
    </font>
    <font>
      <sz val="11"/>
      <name val="–¾’©"/>
      <family val="1"/>
      <charset val="128"/>
    </font>
    <font>
      <sz val="11"/>
      <color indexed="32"/>
      <name val="VNI-Times"/>
    </font>
    <font>
      <sz val="10"/>
      <name val=".VnArial"/>
      <family val="2"/>
    </font>
    <font>
      <sz val="9"/>
      <name val=".VnTime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 "/>
      <family val="1"/>
      <charset val="136"/>
    </font>
    <font>
      <sz val="12"/>
      <name val="Times New Roman"/>
      <family val="1"/>
    </font>
    <font>
      <sz val="14"/>
      <name val="뼻뮝"/>
      <family val="3"/>
    </font>
    <font>
      <sz val="12"/>
      <name val="바탕체"/>
      <family val="3"/>
    </font>
    <font>
      <sz val="12"/>
      <name val="뼻뮝"/>
      <family val="3"/>
    </font>
    <font>
      <sz val="12"/>
      <name val="바탕체"/>
      <family val="1"/>
      <charset val="129"/>
    </font>
    <font>
      <sz val="11"/>
      <name val="돋움"/>
      <family val="3"/>
    </font>
    <font>
      <sz val="10"/>
      <name val="굴림체"/>
      <family val="3"/>
    </font>
    <font>
      <sz val="9"/>
      <name val="Arial"/>
      <family val="2"/>
    </font>
    <font>
      <sz val="12"/>
      <name val="Courier"/>
      <family val="3"/>
    </font>
    <font>
      <sz val="7"/>
      <name val="Times New Roman"/>
      <family val="1"/>
    </font>
    <font>
      <i/>
      <sz val="9"/>
      <name val="Times New Roman"/>
      <family val="1"/>
    </font>
    <font>
      <i/>
      <sz val="12"/>
      <name val="Times New Roman"/>
      <family val="1"/>
    </font>
    <font>
      <sz val="7"/>
      <name val="Arial"/>
      <family val="2"/>
    </font>
    <font>
      <b/>
      <sz val="13"/>
      <name val="Times New Roman"/>
      <family val="1"/>
    </font>
    <font>
      <b/>
      <sz val="11"/>
      <name val="Times New Roman"/>
      <family val="1"/>
    </font>
    <font>
      <b/>
      <sz val="10"/>
      <name val="Arial"/>
      <family val="2"/>
    </font>
    <font>
      <b/>
      <sz val="7"/>
      <name val="Arial"/>
      <family val="2"/>
    </font>
    <font>
      <sz val="11"/>
      <name val="Times New Roman"/>
      <family val="1"/>
    </font>
    <font>
      <b/>
      <sz val="10"/>
      <name val="Times New Roman"/>
      <family val="1"/>
      <charset val="163"/>
    </font>
    <font>
      <sz val="8"/>
      <name val="Times New Roman"/>
      <family val="1"/>
    </font>
    <font>
      <sz val="14"/>
      <name val="Times New Roman"/>
      <family val="1"/>
    </font>
    <font>
      <b/>
      <sz val="8"/>
      <name val="Times New Roman"/>
      <family val="1"/>
    </font>
    <font>
      <b/>
      <sz val="7"/>
      <name val="Times New Roman"/>
      <family val="1"/>
    </font>
    <font>
      <i/>
      <sz val="8"/>
      <name val="Times New Roman"/>
      <family val="1"/>
    </font>
    <font>
      <i/>
      <sz val="7"/>
      <name val="Times New Roman"/>
      <family val="1"/>
    </font>
    <font>
      <sz val="7"/>
      <name val="Times New Roman"/>
      <family val="1"/>
      <charset val="163"/>
    </font>
    <font>
      <sz val="5"/>
      <name val="Times New Roman"/>
      <family val="1"/>
    </font>
    <font>
      <sz val="12"/>
      <name val="돋움체"/>
      <family val="3"/>
      <charset val="129"/>
    </font>
    <font>
      <sz val="10"/>
      <name val="AngsanaUPC"/>
      <family val="1"/>
    </font>
    <font>
      <sz val="12"/>
      <name val="|??¢¥¢¬¨Ï"/>
      <family val="1"/>
      <charset val="129"/>
    </font>
    <font>
      <sz val="14"/>
      <name val="뼻뮝"/>
      <family val="3"/>
      <charset val="129"/>
    </font>
    <font>
      <sz val="10"/>
      <name val="VNI-Times"/>
    </font>
    <font>
      <sz val="10"/>
      <name val="Helv"/>
      <family val="2"/>
    </font>
    <font>
      <sz val="12"/>
      <name val="???"/>
    </font>
    <font>
      <sz val="12"/>
      <name val=".VnArial"/>
      <family val="2"/>
    </font>
    <font>
      <sz val="11"/>
      <name val="3C_Times_T"/>
    </font>
    <font>
      <sz val="14"/>
      <name val="Terminal"/>
      <family val="3"/>
      <charset val="128"/>
    </font>
    <font>
      <sz val="14"/>
      <name val="VnTime"/>
    </font>
    <font>
      <sz val="11"/>
      <name val=".VnTime"/>
      <family val="2"/>
    </font>
    <font>
      <b/>
      <sz val="10"/>
      <name val=".VnArial"/>
      <family val="2"/>
    </font>
    <font>
      <sz val="12"/>
      <name val="???"/>
      <family val="3"/>
    </font>
    <font>
      <sz val="12"/>
      <color indexed="8"/>
      <name val="¹ÙÅÁÃ¼"/>
      <family val="1"/>
      <charset val="129"/>
    </font>
    <font>
      <sz val="8"/>
      <name val="Times New Roman"/>
      <family val="1"/>
      <charset val="163"/>
    </font>
    <font>
      <b/>
      <i/>
      <sz val="14"/>
      <name val="VNTime"/>
      <family val="2"/>
    </font>
    <font>
      <sz val="12"/>
      <name val="Tms Rmn"/>
    </font>
    <font>
      <sz val="10"/>
      <name val="Times New Roman"/>
      <family val="1"/>
      <charset val="163"/>
    </font>
    <font>
      <sz val="12"/>
      <name val="System"/>
      <family val="1"/>
      <charset val="129"/>
    </font>
    <font>
      <sz val="12"/>
      <name val="¹ÙÅÁÃ¼"/>
      <family val="1"/>
      <charset val="129"/>
    </font>
    <font>
      <sz val="10"/>
      <name val="±¼¸²A¼"/>
      <family val="3"/>
      <charset val="129"/>
    </font>
    <font>
      <sz val="10"/>
      <color indexed="8"/>
      <name val="Arial"/>
      <family val="2"/>
    </font>
    <font>
      <sz val="10"/>
      <name val="Helv"/>
    </font>
    <font>
      <sz val="12"/>
      <name val="Arial"/>
      <family val="2"/>
      <charset val="163"/>
    </font>
    <font>
      <sz val="11"/>
      <name val="Tms Rmn"/>
    </font>
    <font>
      <sz val="11"/>
      <color theme="1"/>
      <name val="Calibri"/>
      <family val="2"/>
      <scheme val="minor"/>
    </font>
    <font>
      <sz val="10"/>
      <name val="MS Serif"/>
      <family val="1"/>
    </font>
    <font>
      <b/>
      <sz val="11"/>
      <name val="VNTimeH"/>
      <family val="2"/>
    </font>
    <font>
      <sz val="10"/>
      <name val="Arial CE"/>
      <charset val="238"/>
    </font>
    <font>
      <b/>
      <sz val="12"/>
      <color indexed="8"/>
      <name val=".VnTime"/>
      <family val="2"/>
    </font>
    <font>
      <sz val="10"/>
      <color indexed="16"/>
      <name val="MS Serif"/>
      <family val="1"/>
    </font>
    <font>
      <sz val="10"/>
      <name val=".VnArialH"/>
      <family val="2"/>
    </font>
    <font>
      <b/>
      <sz val="12"/>
      <name val=".VnBook-AntiquaH"/>
      <family val="2"/>
    </font>
    <font>
      <b/>
      <sz val="12"/>
      <color indexed="9"/>
      <name val="Tms Rmn"/>
    </font>
    <font>
      <b/>
      <sz val="8"/>
      <name val="MS Sans Serif"/>
      <family val="2"/>
    </font>
    <font>
      <b/>
      <sz val="14"/>
      <name val=".VnTimeH"/>
      <family val="2"/>
    </font>
    <font>
      <sz val="12"/>
      <name val="??"/>
      <family val="1"/>
      <charset val="129"/>
    </font>
    <font>
      <sz val="10"/>
      <name val="VNI-Helve"/>
    </font>
    <font>
      <sz val="7"/>
      <name val="Small Fonts"/>
      <family val="2"/>
    </font>
    <font>
      <sz val="11"/>
      <name val="VNI-Aptima"/>
    </font>
    <font>
      <b/>
      <sz val="11"/>
      <name val="Arial"/>
      <family val="2"/>
    </font>
    <font>
      <sz val="12"/>
      <name val="Helv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2"/>
      <color indexed="8"/>
      <name val="Arial"/>
      <family val="2"/>
      <charset val="163"/>
    </font>
    <font>
      <b/>
      <i/>
      <sz val="12"/>
      <color indexed="8"/>
      <name val="Arial"/>
      <family val="2"/>
      <charset val="163"/>
    </font>
    <font>
      <sz val="12"/>
      <color indexed="8"/>
      <name val="Arial"/>
      <family val="2"/>
      <charset val="163"/>
    </font>
    <font>
      <sz val="10"/>
      <color indexed="8"/>
      <name val="Arial"/>
      <family val="2"/>
      <charset val="163"/>
    </font>
    <font>
      <i/>
      <sz val="12"/>
      <color indexed="8"/>
      <name val="Arial"/>
      <family val="2"/>
      <charset val="163"/>
    </font>
    <font>
      <sz val="19"/>
      <color indexed="48"/>
      <name val="Arial"/>
      <family val="2"/>
      <charset val="163"/>
    </font>
    <font>
      <sz val="12"/>
      <color indexed="14"/>
      <name val="Arial"/>
      <family val="2"/>
      <charset val="163"/>
    </font>
    <font>
      <b/>
      <sz val="18"/>
      <color indexed="8"/>
      <name val="Cambria"/>
      <family val="1"/>
      <charset val="163"/>
    </font>
    <font>
      <u/>
      <sz val="10.8"/>
      <color indexed="12"/>
      <name val=".VnArial Narrow"/>
      <family val="2"/>
    </font>
    <font>
      <sz val="8"/>
      <name val="MS Sans Serif"/>
      <family val="2"/>
    </font>
    <font>
      <b/>
      <sz val="10.5"/>
      <name val=".VnAvantH"/>
      <family val="2"/>
    </font>
    <font>
      <b/>
      <sz val="18"/>
      <name val="Arial"/>
      <family val="2"/>
    </font>
    <font>
      <sz val="10"/>
      <name val="3C_Times_T"/>
    </font>
    <font>
      <sz val="10"/>
      <name val="VNbook-Antiqua"/>
    </font>
    <font>
      <b/>
      <sz val="8"/>
      <color indexed="8"/>
      <name val="Helv"/>
    </font>
    <font>
      <sz val="13"/>
      <name val=".VnArial"/>
      <family val="2"/>
    </font>
    <font>
      <b/>
      <i/>
      <u/>
      <sz val="12"/>
      <name val=".VnTimeH"/>
      <family val="2"/>
    </font>
    <font>
      <sz val="9.5"/>
      <name val=".VnBlackH"/>
      <family val="2"/>
    </font>
    <font>
      <b/>
      <sz val="10"/>
      <name val=".VnBahamasBH"/>
      <family val="2"/>
    </font>
    <font>
      <b/>
      <sz val="11"/>
      <name val=".VnArialH"/>
      <family val="2"/>
    </font>
    <font>
      <b/>
      <sz val="10"/>
      <name val=".VnArialH"/>
      <family val="2"/>
    </font>
    <font>
      <sz val="10"/>
      <name val=".VnArial Narrow"/>
      <family val="2"/>
    </font>
    <font>
      <sz val="12"/>
      <name val="VNTime"/>
    </font>
    <font>
      <sz val="11"/>
      <name val=".VnAvant"/>
      <family val="2"/>
    </font>
    <font>
      <b/>
      <sz val="13"/>
      <color indexed="8"/>
      <name val=".VnTimeH"/>
      <family val="2"/>
    </font>
    <font>
      <sz val="10"/>
      <name val=".VnAvant"/>
      <family val="2"/>
    </font>
    <font>
      <sz val="14"/>
      <name val="VnTime"/>
      <family val="2"/>
    </font>
    <font>
      <sz val="8"/>
      <name val=".VnTime"/>
      <family val="2"/>
    </font>
    <font>
      <b/>
      <sz val="8"/>
      <name val="VN Helvetica"/>
    </font>
    <font>
      <b/>
      <sz val="10"/>
      <name val="VN AvantGBook"/>
    </font>
    <font>
      <b/>
      <sz val="16"/>
      <name val=".VnTime"/>
      <family val="2"/>
    </font>
    <font>
      <b/>
      <i/>
      <sz val="12"/>
      <name val=".VnTime"/>
      <family val="2"/>
    </font>
    <font>
      <sz val="14"/>
      <name val=".VnArial"/>
      <family val="2"/>
    </font>
    <font>
      <sz val="10"/>
      <name val="명조"/>
      <family val="3"/>
      <charset val="129"/>
    </font>
    <font>
      <sz val="10"/>
      <name val="돋움체"/>
      <family val="3"/>
      <charset val="129"/>
    </font>
    <font>
      <sz val="9"/>
      <color indexed="8"/>
      <name val="ＭＳ Ｐゴシック"/>
      <family val="3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gray125">
        <fgColor indexed="3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0"/>
        <bgColor indexed="64"/>
      </patternFill>
    </fill>
    <fill>
      <patternFill patternType="darkVertical"/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13"/>
      </left>
      <right style="hair">
        <color indexed="13"/>
      </right>
      <top style="hair">
        <color indexed="13"/>
      </top>
      <bottom style="hair">
        <color indexed="13"/>
      </bottom>
      <diagonal/>
    </border>
    <border>
      <left/>
      <right/>
      <top/>
      <bottom style="hair">
        <color indexed="64"/>
      </bottom>
      <diagonal/>
    </border>
  </borders>
  <cellStyleXfs count="740">
    <xf numFmtId="0" fontId="0" fillId="0" borderId="0"/>
    <xf numFmtId="0" fontId="11" fillId="0" borderId="0"/>
    <xf numFmtId="0" fontId="13" fillId="0" borderId="0" applyNumberFormat="0" applyFill="0" applyBorder="0" applyAlignment="0" applyProtection="0"/>
    <xf numFmtId="166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14" fillId="0" borderId="0"/>
    <xf numFmtId="0" fontId="16" fillId="2" borderId="0"/>
    <xf numFmtId="0" fontId="18" fillId="2" borderId="0"/>
    <xf numFmtId="0" fontId="19" fillId="2" borderId="0"/>
    <xf numFmtId="0" fontId="20" fillId="0" borderId="0">
      <alignment wrapText="1"/>
    </xf>
    <xf numFmtId="0" fontId="21" fillId="0" borderId="0"/>
    <xf numFmtId="0" fontId="23" fillId="0" borderId="0" applyFont="0" applyFill="0" applyBorder="0" applyAlignment="0" applyProtection="0"/>
    <xf numFmtId="171" fontId="17" fillId="0" borderId="0" applyFont="0" applyFill="0" applyBorder="0" applyAlignment="0" applyProtection="0"/>
    <xf numFmtId="0" fontId="23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23" fillId="0" borderId="0"/>
    <xf numFmtId="0" fontId="23" fillId="0" borderId="0"/>
    <xf numFmtId="0" fontId="24" fillId="0" borderId="0"/>
    <xf numFmtId="0" fontId="25" fillId="0" borderId="0"/>
    <xf numFmtId="3" fontId="14" fillId="0" borderId="0" applyFont="0" applyFill="0" applyBorder="0" applyAlignment="0" applyProtection="0"/>
    <xf numFmtId="173" fontId="26" fillId="0" borderId="0" applyFont="0" applyFill="0" applyBorder="0" applyAlignment="0" applyProtection="0"/>
    <xf numFmtId="174" fontId="13" fillId="0" borderId="4"/>
    <xf numFmtId="0" fontId="14" fillId="0" borderId="0" applyFont="0" applyFill="0" applyBorder="0" applyAlignment="0" applyProtection="0"/>
    <xf numFmtId="3" fontId="13" fillId="0" borderId="0" applyFont="0" applyBorder="0" applyAlignment="0"/>
    <xf numFmtId="3" fontId="13" fillId="0" borderId="0" applyFont="0" applyBorder="0" applyAlignment="0"/>
    <xf numFmtId="2" fontId="14" fillId="0" borderId="0" applyFont="0" applyFill="0" applyBorder="0" applyAlignment="0" applyProtection="0"/>
    <xf numFmtId="38" fontId="27" fillId="3" borderId="0" applyNumberFormat="0" applyBorder="0" applyAlignment="0" applyProtection="0"/>
    <xf numFmtId="0" fontId="28" fillId="0" borderId="0">
      <alignment horizontal="left"/>
    </xf>
    <xf numFmtId="0" fontId="29" fillId="0" borderId="5" applyNumberFormat="0" applyAlignment="0" applyProtection="0">
      <alignment horizontal="left" vertical="center"/>
    </xf>
    <xf numFmtId="0" fontId="29" fillId="0" borderId="6">
      <alignment horizontal="left" vertical="center"/>
    </xf>
    <xf numFmtId="175" fontId="30" fillId="0" borderId="0">
      <protection locked="0"/>
    </xf>
    <xf numFmtId="175" fontId="30" fillId="0" borderId="0">
      <protection locked="0"/>
    </xf>
    <xf numFmtId="10" fontId="27" fillId="3" borderId="2" applyNumberFormat="0" applyBorder="0" applyAlignment="0" applyProtection="0"/>
    <xf numFmtId="38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0" fontId="32" fillId="0" borderId="7"/>
    <xf numFmtId="176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0" fontId="33" fillId="0" borderId="0" applyNumberFormat="0" applyFont="0" applyFill="0" applyAlignment="0"/>
    <xf numFmtId="178" fontId="34" fillId="0" borderId="0"/>
    <xf numFmtId="0" fontId="35" fillId="0" borderId="0"/>
    <xf numFmtId="0" fontId="14" fillId="0" borderId="0"/>
    <xf numFmtId="0" fontId="9" fillId="0" borderId="0"/>
    <xf numFmtId="0" fontId="35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3" fillId="0" borderId="0"/>
    <xf numFmtId="169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Font="0" applyFill="0" applyBorder="0" applyAlignment="0" applyProtection="0"/>
    <xf numFmtId="0" fontId="9" fillId="0" borderId="0"/>
    <xf numFmtId="10" fontId="1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8" fillId="0" borderId="0"/>
    <xf numFmtId="0" fontId="32" fillId="0" borderId="0"/>
    <xf numFmtId="179" fontId="39" fillId="0" borderId="8">
      <alignment horizontal="right" vertical="center"/>
    </xf>
    <xf numFmtId="180" fontId="39" fillId="0" borderId="8">
      <alignment horizontal="center"/>
    </xf>
    <xf numFmtId="0" fontId="3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1" fontId="39" fillId="0" borderId="0"/>
    <xf numFmtId="174" fontId="39" fillId="0" borderId="2"/>
    <xf numFmtId="5" fontId="21" fillId="0" borderId="9">
      <alignment horizontal="left" vertical="top"/>
    </xf>
    <xf numFmtId="0" fontId="40" fillId="0" borderId="9">
      <alignment horizontal="left" vertical="center"/>
    </xf>
    <xf numFmtId="0" fontId="41" fillId="4" borderId="2">
      <alignment horizontal="left" vertical="center"/>
    </xf>
    <xf numFmtId="5" fontId="42" fillId="0" borderId="10">
      <alignment horizontal="left" vertical="top"/>
    </xf>
    <xf numFmtId="182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4" fillId="0" borderId="0">
      <alignment vertical="center"/>
    </xf>
    <xf numFmtId="40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7" fillId="0" borderId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0" fontId="50" fillId="0" borderId="0"/>
    <xf numFmtId="0" fontId="33" fillId="0" borderId="0"/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176" fontId="52" fillId="0" borderId="0" applyFont="0" applyFill="0" applyBorder="0" applyAlignment="0" applyProtection="0"/>
    <xf numFmtId="187" fontId="51" fillId="0" borderId="0" applyFont="0" applyFill="0" applyBorder="0" applyAlignment="0" applyProtection="0"/>
    <xf numFmtId="186" fontId="26" fillId="0" borderId="0" applyFont="0" applyFill="0" applyBorder="0" applyAlignment="0" applyProtection="0"/>
    <xf numFmtId="3" fontId="71" fillId="0" borderId="2"/>
    <xf numFmtId="0" fontId="7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172" fontId="72" fillId="0" borderId="0" applyFont="0" applyFill="0" applyBorder="0" applyAlignment="0" applyProtection="0"/>
    <xf numFmtId="171" fontId="72" fillId="0" borderId="0" applyFont="0" applyFill="0" applyBorder="0" applyAlignment="0" applyProtection="0"/>
    <xf numFmtId="6" fontId="5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3" fillId="0" borderId="0"/>
    <xf numFmtId="40" fontId="74" fillId="0" borderId="0" applyFont="0" applyFill="0" applyBorder="0" applyAlignment="0" applyProtection="0"/>
    <xf numFmtId="38" fontId="7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168" fontId="13" fillId="0" borderId="0" applyFont="0" applyFill="0" applyBorder="0" applyAlignment="0" applyProtection="0"/>
    <xf numFmtId="0" fontId="14" fillId="0" borderId="0"/>
    <xf numFmtId="190" fontId="1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42" fontId="75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/>
    <xf numFmtId="0" fontId="76" fillId="0" borderId="0"/>
    <xf numFmtId="0" fontId="31" fillId="0" borderId="0" applyFont="0" applyFill="0" applyBorder="0" applyAlignment="0" applyProtection="0"/>
    <xf numFmtId="42" fontId="75" fillId="0" borderId="0" applyFont="0" applyFill="0" applyBorder="0" applyAlignment="0" applyProtection="0"/>
    <xf numFmtId="186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91" fontId="75" fillId="0" borderId="0" applyFont="0" applyFill="0" applyBorder="0" applyAlignment="0" applyProtection="0"/>
    <xf numFmtId="168" fontId="26" fillId="0" borderId="0" applyFont="0" applyFill="0" applyBorder="0" applyAlignment="0" applyProtection="0"/>
    <xf numFmtId="42" fontId="75" fillId="0" borderId="0" applyFont="0" applyFill="0" applyBorder="0" applyAlignment="0" applyProtection="0"/>
    <xf numFmtId="191" fontId="75" fillId="0" borderId="0" applyFont="0" applyFill="0" applyBorder="0" applyAlignment="0" applyProtection="0"/>
    <xf numFmtId="169" fontId="26" fillId="0" borderId="0" applyFont="0" applyFill="0" applyBorder="0" applyAlignment="0" applyProtection="0"/>
    <xf numFmtId="192" fontId="75" fillId="0" borderId="0" applyFont="0" applyFill="0" applyBorder="0" applyAlignment="0" applyProtection="0"/>
    <xf numFmtId="168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92" fontId="75" fillId="0" borderId="0" applyFont="0" applyFill="0" applyBorder="0" applyAlignment="0" applyProtection="0"/>
    <xf numFmtId="191" fontId="75" fillId="0" borderId="0" applyFont="0" applyFill="0" applyBorder="0" applyAlignment="0" applyProtection="0"/>
    <xf numFmtId="168" fontId="26" fillId="0" borderId="0" applyFont="0" applyFill="0" applyBorder="0" applyAlignment="0" applyProtection="0"/>
    <xf numFmtId="186" fontId="26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8" fontId="26" fillId="0" borderId="0" applyFont="0" applyFill="0" applyBorder="0" applyAlignment="0" applyProtection="0"/>
    <xf numFmtId="192" fontId="75" fillId="0" borderId="0" applyFont="0" applyFill="0" applyBorder="0" applyAlignment="0" applyProtection="0"/>
    <xf numFmtId="191" fontId="75" fillId="0" borderId="0" applyFont="0" applyFill="0" applyBorder="0" applyAlignment="0" applyProtection="0"/>
    <xf numFmtId="186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70" fontId="77" fillId="0" borderId="0" applyFont="0" applyFill="0" applyBorder="0" applyAlignment="0" applyProtection="0"/>
    <xf numFmtId="193" fontId="78" fillId="0" borderId="0" applyFont="0" applyFill="0" applyBorder="0" applyAlignment="0" applyProtection="0"/>
    <xf numFmtId="6" fontId="52" fillId="0" borderId="0" applyFont="0" applyFill="0" applyBorder="0" applyAlignment="0" applyProtection="0"/>
    <xf numFmtId="187" fontId="51" fillId="0" borderId="0" applyFont="0" applyFill="0" applyBorder="0" applyAlignment="0" applyProtection="0"/>
    <xf numFmtId="186" fontId="51" fillId="0" borderId="0" applyFont="0" applyFill="0" applyBorder="0" applyAlignment="0" applyProtection="0"/>
    <xf numFmtId="6" fontId="52" fillId="0" borderId="0" applyFont="0" applyFill="0" applyBorder="0" applyAlignment="0" applyProtection="0"/>
    <xf numFmtId="187" fontId="51" fillId="0" borderId="0" applyFont="0" applyFill="0" applyBorder="0" applyAlignment="0" applyProtection="0"/>
    <xf numFmtId="194" fontId="79" fillId="0" borderId="0" applyFont="0" applyFill="0" applyBorder="0" applyAlignment="0" applyProtection="0"/>
    <xf numFmtId="195" fontId="21" fillId="0" borderId="0" applyFont="0" applyFill="0" applyBorder="0" applyAlignment="0" applyProtection="0"/>
    <xf numFmtId="196" fontId="21" fillId="0" borderId="0" applyFont="0" applyFill="0" applyBorder="0" applyAlignment="0" applyProtection="0"/>
    <xf numFmtId="197" fontId="48" fillId="0" borderId="0" applyFont="0" applyFill="0" applyBorder="0" applyAlignment="0" applyProtection="0"/>
    <xf numFmtId="0" fontId="80" fillId="0" borderId="0"/>
    <xf numFmtId="0" fontId="37" fillId="0" borderId="0"/>
    <xf numFmtId="187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/>
    <xf numFmtId="1" fontId="81" fillId="0" borderId="2" applyBorder="0" applyAlignment="0">
      <alignment horizontal="center"/>
    </xf>
    <xf numFmtId="3" fontId="71" fillId="0" borderId="2"/>
    <xf numFmtId="3" fontId="71" fillId="0" borderId="2"/>
    <xf numFmtId="0" fontId="16" fillId="2" borderId="0"/>
    <xf numFmtId="170" fontId="77" fillId="0" borderId="0" applyFont="0" applyFill="0" applyBorder="0" applyAlignment="0" applyProtection="0"/>
    <xf numFmtId="0" fontId="82" fillId="2" borderId="0"/>
    <xf numFmtId="0" fontId="82" fillId="2" borderId="0"/>
    <xf numFmtId="0" fontId="16" fillId="2" borderId="0"/>
    <xf numFmtId="0" fontId="82" fillId="2" borderId="0"/>
    <xf numFmtId="0" fontId="82" fillId="2" borderId="0"/>
    <xf numFmtId="0" fontId="16" fillId="2" borderId="0"/>
    <xf numFmtId="0" fontId="16" fillId="2" borderId="0"/>
    <xf numFmtId="0" fontId="16" fillId="2" borderId="0"/>
    <xf numFmtId="0" fontId="82" fillId="2" borderId="0"/>
    <xf numFmtId="0" fontId="16" fillId="2" borderId="0"/>
    <xf numFmtId="0" fontId="16" fillId="2" borderId="0"/>
    <xf numFmtId="0" fontId="16" fillId="2" borderId="0"/>
    <xf numFmtId="0" fontId="82" fillId="2" borderId="0"/>
    <xf numFmtId="0" fontId="82" fillId="2" borderId="0"/>
    <xf numFmtId="0" fontId="82" fillId="2" borderId="0"/>
    <xf numFmtId="0" fontId="16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6" fillId="2" borderId="0"/>
    <xf numFmtId="0" fontId="82" fillId="2" borderId="0"/>
    <xf numFmtId="0" fontId="16" fillId="2" borderId="0"/>
    <xf numFmtId="0" fontId="16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6" fillId="2" borderId="0"/>
    <xf numFmtId="0" fontId="16" fillId="2" borderId="0"/>
    <xf numFmtId="0" fontId="16" fillId="2" borderId="0"/>
    <xf numFmtId="0" fontId="82" fillId="2" borderId="0"/>
    <xf numFmtId="0" fontId="16" fillId="2" borderId="0"/>
    <xf numFmtId="0" fontId="16" fillId="2" borderId="0"/>
    <xf numFmtId="0" fontId="16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6" fillId="2" borderId="0"/>
    <xf numFmtId="0" fontId="16" fillId="2" borderId="0"/>
    <xf numFmtId="0" fontId="16" fillId="2" borderId="0"/>
    <xf numFmtId="0" fontId="16" fillId="2" borderId="0"/>
    <xf numFmtId="0" fontId="16" fillId="2" borderId="0"/>
    <xf numFmtId="0" fontId="83" fillId="0" borderId="2" applyNumberFormat="0" applyFont="0" applyBorder="0">
      <alignment horizontal="left" indent="2"/>
    </xf>
    <xf numFmtId="9" fontId="84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85" fillId="0" borderId="0" applyBorder="0" applyAlignment="0" applyProtection="0"/>
    <xf numFmtId="0" fontId="18" fillId="2" borderId="0"/>
    <xf numFmtId="0" fontId="18" fillId="2" borderId="0"/>
    <xf numFmtId="0" fontId="82" fillId="2" borderId="0"/>
    <xf numFmtId="0" fontId="82" fillId="2" borderId="0"/>
    <xf numFmtId="0" fontId="18" fillId="2" borderId="0"/>
    <xf numFmtId="0" fontId="82" fillId="2" borderId="0"/>
    <xf numFmtId="0" fontId="82" fillId="2" borderId="0"/>
    <xf numFmtId="0" fontId="18" fillId="2" borderId="0"/>
    <xf numFmtId="0" fontId="18" fillId="2" borderId="0"/>
    <xf numFmtId="0" fontId="18" fillId="2" borderId="0"/>
    <xf numFmtId="0" fontId="82" fillId="2" borderId="0"/>
    <xf numFmtId="0" fontId="18" fillId="2" borderId="0"/>
    <xf numFmtId="0" fontId="18" fillId="2" borderId="0"/>
    <xf numFmtId="0" fontId="18" fillId="2" borderId="0"/>
    <xf numFmtId="0" fontId="82" fillId="2" borderId="0"/>
    <xf numFmtId="0" fontId="82" fillId="2" borderId="0"/>
    <xf numFmtId="0" fontId="82" fillId="2" borderId="0"/>
    <xf numFmtId="0" fontId="18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8" fillId="2" borderId="0"/>
    <xf numFmtId="0" fontId="82" fillId="2" borderId="0"/>
    <xf numFmtId="0" fontId="18" fillId="2" borderId="0"/>
    <xf numFmtId="0" fontId="18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8" fillId="2" borderId="0"/>
    <xf numFmtId="0" fontId="18" fillId="2" borderId="0"/>
    <xf numFmtId="0" fontId="18" fillId="2" borderId="0"/>
    <xf numFmtId="0" fontId="82" fillId="2" borderId="0"/>
    <xf numFmtId="0" fontId="18" fillId="2" borderId="0"/>
    <xf numFmtId="0" fontId="18" fillId="2" borderId="0"/>
    <xf numFmtId="0" fontId="18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8" fillId="2" borderId="0"/>
    <xf numFmtId="0" fontId="18" fillId="2" borderId="0"/>
    <xf numFmtId="0" fontId="18" fillId="2" borderId="0"/>
    <xf numFmtId="0" fontId="18" fillId="2" borderId="0"/>
    <xf numFmtId="0" fontId="18" fillId="2" borderId="0"/>
    <xf numFmtId="0" fontId="83" fillId="0" borderId="2" applyNumberFormat="0" applyFont="0" applyBorder="0" applyAlignment="0">
      <alignment horizontal="center"/>
    </xf>
    <xf numFmtId="0" fontId="13" fillId="0" borderId="0"/>
    <xf numFmtId="0" fontId="19" fillId="2" borderId="0"/>
    <xf numFmtId="0" fontId="19" fillId="2" borderId="0"/>
    <xf numFmtId="0" fontId="82" fillId="2" borderId="0"/>
    <xf numFmtId="0" fontId="82" fillId="2" borderId="0"/>
    <xf numFmtId="0" fontId="19" fillId="2" borderId="0"/>
    <xf numFmtId="0" fontId="82" fillId="2" borderId="0"/>
    <xf numFmtId="0" fontId="82" fillId="2" borderId="0"/>
    <xf numFmtId="0" fontId="19" fillId="2" borderId="0"/>
    <xf numFmtId="0" fontId="19" fillId="2" borderId="0"/>
    <xf numFmtId="0" fontId="19" fillId="2" borderId="0"/>
    <xf numFmtId="0" fontId="82" fillId="2" borderId="0"/>
    <xf numFmtId="0" fontId="19" fillId="2" borderId="0"/>
    <xf numFmtId="0" fontId="19" fillId="2" borderId="0"/>
    <xf numFmtId="0" fontId="19" fillId="2" borderId="0"/>
    <xf numFmtId="0" fontId="82" fillId="2" borderId="0"/>
    <xf numFmtId="0" fontId="82" fillId="2" borderId="0"/>
    <xf numFmtId="0" fontId="82" fillId="2" borderId="0"/>
    <xf numFmtId="0" fontId="19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9" fillId="2" borderId="0"/>
    <xf numFmtId="0" fontId="82" fillId="2" borderId="0"/>
    <xf numFmtId="0" fontId="19" fillId="2" borderId="0"/>
    <xf numFmtId="0" fontId="19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9" fillId="2" borderId="0"/>
    <xf numFmtId="0" fontId="19" fillId="2" borderId="0"/>
    <xf numFmtId="0" fontId="19" fillId="2" borderId="0"/>
    <xf numFmtId="0" fontId="82" fillId="2" borderId="0"/>
    <xf numFmtId="0" fontId="19" fillId="2" borderId="0"/>
    <xf numFmtId="0" fontId="19" fillId="2" borderId="0"/>
    <xf numFmtId="0" fontId="19" fillId="2" borderId="0"/>
    <xf numFmtId="0" fontId="82" fillId="2" borderId="0"/>
    <xf numFmtId="0" fontId="82" fillId="2" borderId="0"/>
    <xf numFmtId="0" fontId="82" fillId="2" borderId="0"/>
    <xf numFmtId="0" fontId="82" fillId="2" borderId="0"/>
    <xf numFmtId="0" fontId="19" fillId="2" borderId="0"/>
    <xf numFmtId="0" fontId="19" fillId="2" borderId="0"/>
    <xf numFmtId="0" fontId="19" fillId="2" borderId="0"/>
    <xf numFmtId="0" fontId="19" fillId="2" borderId="0"/>
    <xf numFmtId="0" fontId="20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82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20" fillId="0" borderId="0">
      <alignment wrapText="1"/>
    </xf>
    <xf numFmtId="0" fontId="21" fillId="0" borderId="0"/>
    <xf numFmtId="0" fontId="21" fillId="0" borderId="0"/>
    <xf numFmtId="0" fontId="21" fillId="0" borderId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39" fillId="0" borderId="0" applyFont="0" applyFill="0" applyBorder="0" applyAlignment="0" applyProtection="0"/>
    <xf numFmtId="200" fontId="2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" fillId="0" borderId="0" applyFont="0" applyFill="0" applyBorder="0" applyAlignment="0" applyProtection="0"/>
    <xf numFmtId="0" fontId="86" fillId="0" borderId="0">
      <alignment horizontal="center" wrapText="1"/>
      <protection locked="0"/>
    </xf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86" fontId="26" fillId="0" borderId="0" applyFont="0" applyFill="0" applyBorder="0" applyAlignment="0" applyProtection="0"/>
    <xf numFmtId="0" fontId="87" fillId="0" borderId="0"/>
    <xf numFmtId="0" fontId="88" fillId="0" borderId="0" applyNumberFormat="0" applyFill="0" applyBorder="0" applyAlignment="0" applyProtection="0"/>
    <xf numFmtId="0" fontId="89" fillId="0" borderId="0"/>
    <xf numFmtId="0" fontId="90" fillId="0" borderId="0"/>
    <xf numFmtId="0" fontId="91" fillId="0" borderId="0"/>
    <xf numFmtId="0" fontId="92" fillId="0" borderId="0"/>
    <xf numFmtId="0" fontId="91" fillId="0" borderId="0"/>
    <xf numFmtId="201" fontId="93" fillId="0" borderId="0" applyFill="0" applyBorder="0" applyAlignment="0"/>
    <xf numFmtId="202" fontId="94" fillId="0" borderId="0" applyFill="0" applyBorder="0" applyAlignment="0"/>
    <xf numFmtId="203" fontId="94" fillId="0" borderId="0" applyFill="0" applyBorder="0" applyAlignment="0"/>
    <xf numFmtId="204" fontId="13" fillId="0" borderId="0" applyFill="0" applyBorder="0" applyAlignment="0"/>
    <xf numFmtId="205" fontId="13" fillId="0" borderId="0" applyFill="0" applyBorder="0" applyAlignment="0"/>
    <xf numFmtId="206" fontId="95" fillId="0" borderId="0" applyFill="0" applyBorder="0" applyAlignment="0"/>
    <xf numFmtId="207" fontId="13" fillId="0" borderId="0" applyFill="0" applyBorder="0" applyAlignment="0"/>
    <xf numFmtId="202" fontId="94" fillId="0" borderId="0" applyFill="0" applyBorder="0" applyAlignment="0"/>
    <xf numFmtId="187" fontId="21" fillId="0" borderId="0" applyFont="0" applyFill="0" applyBorder="0" applyAlignment="0" applyProtection="0"/>
    <xf numFmtId="208" fontId="75" fillId="0" borderId="0" applyFont="0" applyFill="0" applyBorder="0" applyAlignment="0" applyProtection="0"/>
    <xf numFmtId="209" fontId="96" fillId="0" borderId="0"/>
    <xf numFmtId="209" fontId="96" fillId="0" borderId="0"/>
    <xf numFmtId="209" fontId="96" fillId="0" borderId="0"/>
    <xf numFmtId="209" fontId="96" fillId="0" borderId="0"/>
    <xf numFmtId="209" fontId="96" fillId="0" borderId="0"/>
    <xf numFmtId="209" fontId="96" fillId="0" borderId="0"/>
    <xf numFmtId="209" fontId="96" fillId="0" borderId="0"/>
    <xf numFmtId="209" fontId="96" fillId="0" borderId="0"/>
    <xf numFmtId="206" fontId="95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210" fontId="89" fillId="0" borderId="0"/>
    <xf numFmtId="0" fontId="98" fillId="0" borderId="0" applyNumberFormat="0" applyAlignment="0">
      <alignment horizontal="left"/>
    </xf>
    <xf numFmtId="211" fontId="34" fillId="0" borderId="0" applyFont="0" applyFill="0" applyBorder="0" applyAlignment="0" applyProtection="0"/>
    <xf numFmtId="212" fontId="78" fillId="0" borderId="0" applyFont="0" applyFill="0" applyBorder="0" applyAlignment="0" applyProtection="0"/>
    <xf numFmtId="169" fontId="51" fillId="0" borderId="0" applyFont="0" applyFill="0" applyBorder="0" applyAlignment="0" applyProtection="0"/>
    <xf numFmtId="202" fontId="94" fillId="0" borderId="0" applyFont="0" applyFill="0" applyBorder="0" applyAlignment="0" applyProtection="0"/>
    <xf numFmtId="213" fontId="2" fillId="0" borderId="0"/>
    <xf numFmtId="214" fontId="39" fillId="0" borderId="0" applyFont="0" applyFill="0" applyBorder="0" applyAlignment="0" applyProtection="0"/>
    <xf numFmtId="14" fontId="93" fillId="0" borderId="0" applyFill="0" applyBorder="0" applyAlignment="0"/>
    <xf numFmtId="0" fontId="99" fillId="0" borderId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7" fontId="78" fillId="0" borderId="0" applyFont="0" applyFill="0" applyBorder="0" applyAlignment="0" applyProtection="0"/>
    <xf numFmtId="166" fontId="14" fillId="0" borderId="0" applyFont="0" applyFill="0" applyBorder="0" applyAlignment="0" applyProtection="0"/>
    <xf numFmtId="218" fontId="2" fillId="0" borderId="0"/>
    <xf numFmtId="41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168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219" fontId="2" fillId="0" borderId="0" applyFont="0" applyFill="0" applyBorder="0" applyAlignment="0" applyProtection="0"/>
    <xf numFmtId="219" fontId="2" fillId="0" borderId="0" applyFont="0" applyFill="0" applyBorder="0" applyAlignment="0" applyProtection="0"/>
    <xf numFmtId="219" fontId="2" fillId="0" borderId="0" applyFont="0" applyFill="0" applyBorder="0" applyAlignment="0" applyProtection="0"/>
    <xf numFmtId="219" fontId="2" fillId="0" borderId="0" applyFont="0" applyFill="0" applyBorder="0" applyAlignment="0" applyProtection="0"/>
    <xf numFmtId="220" fontId="100" fillId="0" borderId="0" applyFont="0" applyFill="0" applyBorder="0" applyAlignment="0" applyProtection="0"/>
    <xf numFmtId="41" fontId="100" fillId="0" borderId="0" applyFont="0" applyFill="0" applyBorder="0" applyAlignment="0" applyProtection="0"/>
    <xf numFmtId="219" fontId="2" fillId="0" borderId="0" applyFont="0" applyFill="0" applyBorder="0" applyAlignment="0" applyProtection="0"/>
    <xf numFmtId="219" fontId="2" fillId="0" borderId="0" applyFont="0" applyFill="0" applyBorder="0" applyAlignment="0" applyProtection="0"/>
    <xf numFmtId="221" fontId="13" fillId="0" borderId="0" applyFont="0" applyFill="0" applyBorder="0" applyAlignment="0" applyProtection="0"/>
    <xf numFmtId="221" fontId="13" fillId="0" borderId="0" applyFont="0" applyFill="0" applyBorder="0" applyAlignment="0" applyProtection="0"/>
    <xf numFmtId="222" fontId="13" fillId="0" borderId="0" applyFont="0" applyFill="0" applyBorder="0" applyAlignment="0" applyProtection="0"/>
    <xf numFmtId="222" fontId="13" fillId="0" borderId="0" applyFont="0" applyFill="0" applyBorder="0" applyAlignment="0" applyProtection="0"/>
    <xf numFmtId="164" fontId="100" fillId="0" borderId="0" applyFont="0" applyFill="0" applyBorder="0" applyAlignment="0" applyProtection="0"/>
    <xf numFmtId="41" fontId="100" fillId="0" borderId="0" applyFont="0" applyFill="0" applyBorder="0" applyAlignment="0" applyProtection="0"/>
    <xf numFmtId="41" fontId="100" fillId="0" borderId="0" applyFont="0" applyFill="0" applyBorder="0" applyAlignment="0" applyProtection="0"/>
    <xf numFmtId="41" fontId="100" fillId="0" borderId="0" applyFont="0" applyFill="0" applyBorder="0" applyAlignment="0" applyProtection="0"/>
    <xf numFmtId="169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223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224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223" fontId="2" fillId="0" borderId="0" applyFont="0" applyFill="0" applyBorder="0" applyAlignment="0" applyProtection="0"/>
    <xf numFmtId="223" fontId="2" fillId="0" borderId="0" applyFont="0" applyFill="0" applyBorder="0" applyAlignment="0" applyProtection="0"/>
    <xf numFmtId="225" fontId="13" fillId="0" borderId="0" applyFont="0" applyFill="0" applyBorder="0" applyAlignment="0" applyProtection="0"/>
    <xf numFmtId="225" fontId="13" fillId="0" borderId="0" applyFont="0" applyFill="0" applyBorder="0" applyAlignment="0" applyProtection="0"/>
    <xf numFmtId="226" fontId="13" fillId="0" borderId="0" applyFont="0" applyFill="0" applyBorder="0" applyAlignment="0" applyProtection="0"/>
    <xf numFmtId="226" fontId="13" fillId="0" borderId="0" applyFont="0" applyFill="0" applyBorder="0" applyAlignment="0" applyProtection="0"/>
    <xf numFmtId="165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0" fontId="101" fillId="5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206" fontId="95" fillId="0" borderId="0" applyFill="0" applyBorder="0" applyAlignment="0"/>
    <xf numFmtId="202" fontId="94" fillId="0" borderId="0" applyFill="0" applyBorder="0" applyAlignment="0"/>
    <xf numFmtId="206" fontId="95" fillId="0" borderId="0" applyFill="0" applyBorder="0" applyAlignment="0"/>
    <xf numFmtId="207" fontId="13" fillId="0" borderId="0" applyFill="0" applyBorder="0" applyAlignment="0"/>
    <xf numFmtId="202" fontId="94" fillId="0" borderId="0" applyFill="0" applyBorder="0" applyAlignment="0"/>
    <xf numFmtId="0" fontId="102" fillId="0" borderId="0" applyNumberFormat="0" applyAlignment="0">
      <alignment horizontal="left"/>
    </xf>
    <xf numFmtId="227" fontId="2" fillId="0" borderId="0" applyFont="0" applyFill="0" applyBorder="0" applyAlignment="0" applyProtection="0"/>
    <xf numFmtId="228" fontId="58" fillId="2" borderId="0" applyBorder="0" applyProtection="0"/>
    <xf numFmtId="0" fontId="103" fillId="0" borderId="11" applyNumberFormat="0" applyFill="0" applyBorder="0" applyAlignment="0" applyProtection="0">
      <alignment horizontal="center" vertical="center"/>
    </xf>
    <xf numFmtId="229" fontId="21" fillId="7" borderId="11" applyBorder="0">
      <alignment horizontal="center"/>
    </xf>
    <xf numFmtId="229" fontId="21" fillId="7" borderId="11" applyBorder="0">
      <alignment horizontal="center"/>
    </xf>
    <xf numFmtId="229" fontId="21" fillId="7" borderId="11" applyBorder="0">
      <alignment horizontal="center"/>
    </xf>
    <xf numFmtId="0" fontId="104" fillId="0" borderId="0" applyNumberFormat="0" applyFont="0" applyBorder="0" applyAlignment="0">
      <alignment horizontal="left" vertical="center"/>
    </xf>
    <xf numFmtId="0" fontId="105" fillId="8" borderId="0"/>
    <xf numFmtId="0" fontId="106" fillId="0" borderId="7">
      <alignment horizontal="center"/>
    </xf>
    <xf numFmtId="0" fontId="106" fillId="0" borderId="0">
      <alignment horizontal="center"/>
    </xf>
    <xf numFmtId="5" fontId="42" fillId="9" borderId="2" applyNumberFormat="0" applyAlignment="0">
      <alignment horizontal="left" vertical="top"/>
    </xf>
    <xf numFmtId="49" fontId="107" fillId="0" borderId="2">
      <alignment vertical="center"/>
    </xf>
    <xf numFmtId="168" fontId="13" fillId="0" borderId="0" applyFont="0" applyFill="0" applyBorder="0" applyAlignment="0" applyProtection="0"/>
    <xf numFmtId="38" fontId="31" fillId="0" borderId="0" applyFont="0" applyFill="0" applyBorder="0" applyAlignment="0" applyProtection="0"/>
    <xf numFmtId="0" fontId="108" fillId="0" borderId="0"/>
    <xf numFmtId="230" fontId="22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2" fontId="109" fillId="0" borderId="8" applyBorder="0"/>
    <xf numFmtId="168" fontId="13" fillId="0" borderId="0" applyFont="0" applyFill="0" applyBorder="0" applyAlignment="0" applyProtection="0"/>
    <xf numFmtId="0" fontId="13" fillId="0" borderId="0"/>
    <xf numFmtId="0" fontId="86" fillId="0" borderId="19">
      <alignment horizontal="centerContinuous"/>
    </xf>
    <xf numFmtId="0" fontId="31" fillId="0" borderId="0"/>
    <xf numFmtId="206" fontId="95" fillId="0" borderId="0" applyFill="0" applyBorder="0" applyAlignment="0"/>
    <xf numFmtId="202" fontId="94" fillId="0" borderId="0" applyFill="0" applyBorder="0" applyAlignment="0"/>
    <xf numFmtId="206" fontId="95" fillId="0" borderId="0" applyFill="0" applyBorder="0" applyAlignment="0"/>
    <xf numFmtId="207" fontId="13" fillId="0" borderId="0" applyFill="0" applyBorder="0" applyAlignment="0"/>
    <xf numFmtId="202" fontId="94" fillId="0" borderId="0" applyFill="0" applyBorder="0" applyAlignment="0"/>
    <xf numFmtId="38" fontId="31" fillId="0" borderId="0" applyFont="0" applyFill="0" applyBorder="0" applyAlignment="0" applyProtection="0"/>
    <xf numFmtId="4" fontId="94" fillId="0" borderId="0" applyFont="0" applyFill="0" applyBorder="0" applyAlignment="0" applyProtection="0"/>
    <xf numFmtId="38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231" fontId="30" fillId="0" borderId="3"/>
    <xf numFmtId="232" fontId="31" fillId="0" borderId="0" applyFont="0" applyFill="0" applyBorder="0" applyAlignment="0" applyProtection="0"/>
    <xf numFmtId="233" fontId="31" fillId="0" borderId="0" applyFont="0" applyFill="0" applyBorder="0" applyAlignment="0" applyProtection="0"/>
    <xf numFmtId="0" fontId="34" fillId="0" borderId="2"/>
    <xf numFmtId="0" fontId="89" fillId="0" borderId="0"/>
    <xf numFmtId="37" fontId="110" fillId="0" borderId="0"/>
    <xf numFmtId="0" fontId="48" fillId="0" borderId="0"/>
    <xf numFmtId="0" fontId="9" fillId="0" borderId="0"/>
    <xf numFmtId="0" fontId="35" fillId="0" borderId="0"/>
    <xf numFmtId="0" fontId="1" fillId="0" borderId="0"/>
    <xf numFmtId="0" fontId="97" fillId="0" borderId="0"/>
    <xf numFmtId="0" fontId="97" fillId="0" borderId="0"/>
    <xf numFmtId="0" fontId="97" fillId="0" borderId="0"/>
    <xf numFmtId="0" fontId="13" fillId="0" borderId="0"/>
    <xf numFmtId="0" fontId="94" fillId="3" borderId="0"/>
    <xf numFmtId="0" fontId="100" fillId="0" borderId="0"/>
    <xf numFmtId="234" fontId="111" fillId="0" borderId="0" applyFont="0" applyFill="0" applyBorder="0" applyProtection="0">
      <alignment vertical="top" wrapText="1"/>
    </xf>
    <xf numFmtId="0" fontId="112" fillId="0" borderId="0" applyNumberFormat="0" applyFill="0" applyBorder="0" applyAlignment="0" applyProtection="0"/>
    <xf numFmtId="226" fontId="2" fillId="0" borderId="0" applyFont="0" applyFill="0" applyBorder="0" applyAlignment="0" applyProtection="0"/>
    <xf numFmtId="14" fontId="86" fillId="0" borderId="0">
      <alignment horizontal="center" wrapText="1"/>
      <protection locked="0"/>
    </xf>
    <xf numFmtId="205" fontId="13" fillId="0" borderId="0" applyFont="0" applyFill="0" applyBorder="0" applyAlignment="0" applyProtection="0"/>
    <xf numFmtId="235" fontId="2" fillId="0" borderId="0" applyFont="0" applyFill="0" applyBorder="0" applyAlignment="0" applyProtection="0"/>
    <xf numFmtId="9" fontId="31" fillId="0" borderId="20" applyNumberFormat="0" applyBorder="0"/>
    <xf numFmtId="206" fontId="95" fillId="0" borderId="0" applyFill="0" applyBorder="0" applyAlignment="0"/>
    <xf numFmtId="202" fontId="94" fillId="0" borderId="0" applyFill="0" applyBorder="0" applyAlignment="0"/>
    <xf numFmtId="206" fontId="95" fillId="0" borderId="0" applyFill="0" applyBorder="0" applyAlignment="0"/>
    <xf numFmtId="207" fontId="13" fillId="0" borderId="0" applyFill="0" applyBorder="0" applyAlignment="0"/>
    <xf numFmtId="202" fontId="94" fillId="0" borderId="0" applyFill="0" applyBorder="0" applyAlignment="0"/>
    <xf numFmtId="0" fontId="113" fillId="0" borderId="0"/>
    <xf numFmtId="0" fontId="31" fillId="0" borderId="0" applyNumberFormat="0" applyFont="0" applyFill="0" applyBorder="0" applyAlignment="0" applyProtection="0">
      <alignment horizontal="left"/>
    </xf>
    <xf numFmtId="0" fontId="114" fillId="0" borderId="7">
      <alignment horizontal="center"/>
    </xf>
    <xf numFmtId="0" fontId="115" fillId="10" borderId="0" applyNumberFormat="0" applyFont="0" applyBorder="0" applyAlignment="0">
      <alignment horizontal="center"/>
    </xf>
    <xf numFmtId="14" fontId="116" fillId="0" borderId="0" applyNumberFormat="0" applyFill="0" applyBorder="0" applyAlignment="0" applyProtection="0">
      <alignment horizontal="left"/>
    </xf>
    <xf numFmtId="4" fontId="117" fillId="11" borderId="21" applyNumberFormat="0" applyProtection="0">
      <alignment vertical="center"/>
    </xf>
    <xf numFmtId="4" fontId="118" fillId="11" borderId="21" applyNumberFormat="0" applyProtection="0">
      <alignment vertical="center"/>
    </xf>
    <xf numFmtId="4" fontId="119" fillId="11" borderId="21" applyNumberFormat="0" applyProtection="0">
      <alignment horizontal="left" vertical="center"/>
    </xf>
    <xf numFmtId="4" fontId="119" fillId="12" borderId="0" applyNumberFormat="0" applyProtection="0">
      <alignment horizontal="left" vertical="center"/>
    </xf>
    <xf numFmtId="4" fontId="119" fillId="13" borderId="21" applyNumberFormat="0" applyProtection="0">
      <alignment horizontal="right" vertical="center"/>
    </xf>
    <xf numFmtId="4" fontId="119" fillId="14" borderId="21" applyNumberFormat="0" applyProtection="0">
      <alignment horizontal="right" vertical="center"/>
    </xf>
    <xf numFmtId="4" fontId="119" fillId="15" borderId="21" applyNumberFormat="0" applyProtection="0">
      <alignment horizontal="right" vertical="center"/>
    </xf>
    <xf numFmtId="4" fontId="119" fillId="16" borderId="21" applyNumberFormat="0" applyProtection="0">
      <alignment horizontal="right" vertical="center"/>
    </xf>
    <xf numFmtId="4" fontId="119" fillId="17" borderId="21" applyNumberFormat="0" applyProtection="0">
      <alignment horizontal="right" vertical="center"/>
    </xf>
    <xf numFmtId="4" fontId="119" fillId="2" borderId="21" applyNumberFormat="0" applyProtection="0">
      <alignment horizontal="right" vertical="center"/>
    </xf>
    <xf numFmtId="4" fontId="119" fillId="18" borderId="21" applyNumberFormat="0" applyProtection="0">
      <alignment horizontal="right" vertical="center"/>
    </xf>
    <xf numFmtId="4" fontId="119" fillId="19" borderId="21" applyNumberFormat="0" applyProtection="0">
      <alignment horizontal="right" vertical="center"/>
    </xf>
    <xf numFmtId="4" fontId="119" fillId="20" borderId="21" applyNumberFormat="0" applyProtection="0">
      <alignment horizontal="right" vertical="center"/>
    </xf>
    <xf numFmtId="4" fontId="117" fillId="21" borderId="22" applyNumberFormat="0" applyProtection="0">
      <alignment horizontal="left" vertical="center"/>
    </xf>
    <xf numFmtId="4" fontId="117" fillId="22" borderId="0" applyNumberFormat="0" applyProtection="0">
      <alignment horizontal="left" vertical="center"/>
    </xf>
    <xf numFmtId="4" fontId="117" fillId="12" borderId="0" applyNumberFormat="0" applyProtection="0">
      <alignment horizontal="left" vertical="center"/>
    </xf>
    <xf numFmtId="4" fontId="119" fillId="22" borderId="21" applyNumberFormat="0" applyProtection="0">
      <alignment horizontal="right" vertical="center"/>
    </xf>
    <xf numFmtId="4" fontId="120" fillId="22" borderId="0" applyNumberFormat="0" applyProtection="0">
      <alignment horizontal="left" vertical="center"/>
    </xf>
    <xf numFmtId="4" fontId="120" fillId="12" borderId="0" applyNumberFormat="0" applyProtection="0">
      <alignment horizontal="left" vertical="center"/>
    </xf>
    <xf numFmtId="4" fontId="119" fillId="7" borderId="21" applyNumberFormat="0" applyProtection="0">
      <alignment vertical="center"/>
    </xf>
    <xf numFmtId="4" fontId="121" fillId="7" borderId="21" applyNumberFormat="0" applyProtection="0">
      <alignment vertical="center"/>
    </xf>
    <xf numFmtId="4" fontId="117" fillId="22" borderId="23" applyNumberFormat="0" applyProtection="0">
      <alignment horizontal="left" vertical="center"/>
    </xf>
    <xf numFmtId="4" fontId="119" fillId="7" borderId="21" applyNumberFormat="0" applyProtection="0">
      <alignment horizontal="right" vertical="center"/>
    </xf>
    <xf numFmtId="4" fontId="121" fillId="7" borderId="21" applyNumberFormat="0" applyProtection="0">
      <alignment horizontal="right" vertical="center"/>
    </xf>
    <xf numFmtId="4" fontId="117" fillId="22" borderId="21" applyNumberFormat="0" applyProtection="0">
      <alignment horizontal="left" vertical="center"/>
    </xf>
    <xf numFmtId="4" fontId="122" fillId="9" borderId="23" applyNumberFormat="0" applyProtection="0">
      <alignment horizontal="left" vertical="center"/>
    </xf>
    <xf numFmtId="4" fontId="123" fillId="7" borderId="21" applyNumberFormat="0" applyProtection="0">
      <alignment horizontal="right" vertical="center"/>
    </xf>
    <xf numFmtId="0" fontId="44" fillId="0" borderId="0">
      <alignment vertical="center"/>
    </xf>
    <xf numFmtId="236" fontId="79" fillId="0" borderId="0" applyFont="0" applyFill="0" applyBorder="0" applyAlignment="0" applyProtection="0"/>
    <xf numFmtId="0" fontId="115" fillId="1" borderId="6" applyNumberFormat="0" applyFont="0" applyAlignment="0">
      <alignment horizontal="center"/>
    </xf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>
      <alignment horizontal="center"/>
    </xf>
    <xf numFmtId="0" fontId="2" fillId="0" borderId="0"/>
    <xf numFmtId="214" fontId="127" fillId="0" borderId="0" applyNumberFormat="0" applyBorder="0" applyAlignment="0">
      <alignment horizontal="centerContinuous"/>
    </xf>
    <xf numFmtId="0" fontId="31" fillId="0" borderId="0" applyFont="0" applyFill="0" applyBorder="0" applyAlignment="0" applyProtection="0"/>
    <xf numFmtId="0" fontId="29" fillId="0" borderId="6">
      <alignment horizontal="left" vertical="center"/>
    </xf>
    <xf numFmtId="0" fontId="29" fillId="0" borderId="5" applyNumberFormat="0" applyAlignment="0" applyProtection="0">
      <alignment horizontal="left" vertical="center"/>
    </xf>
    <xf numFmtId="0" fontId="2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14" fontId="39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82" fillId="0" borderId="0"/>
    <xf numFmtId="0" fontId="129" fillId="0" borderId="0"/>
    <xf numFmtId="0" fontId="34" fillId="0" borderId="0"/>
    <xf numFmtId="0" fontId="34" fillId="0" borderId="0"/>
    <xf numFmtId="0" fontId="33" fillId="0" borderId="0" applyNumberFormat="0" applyFont="0" applyFill="0" applyAlignment="0"/>
    <xf numFmtId="192" fontId="75" fillId="0" borderId="0" applyFont="0" applyFill="0" applyBorder="0" applyAlignment="0" applyProtection="0"/>
    <xf numFmtId="42" fontId="75" fillId="0" borderId="0" applyFont="0" applyFill="0" applyBorder="0" applyAlignment="0" applyProtection="0"/>
    <xf numFmtId="0" fontId="14" fillId="0" borderId="24" applyNumberFormat="0" applyFont="0" applyFill="0" applyAlignment="0" applyProtection="0"/>
    <xf numFmtId="237" fontId="34" fillId="0" borderId="0" applyFont="0" applyFill="0" applyBorder="0" applyAlignment="0" applyProtection="0"/>
    <xf numFmtId="192" fontId="75" fillId="0" borderId="0" applyFont="0" applyFill="0" applyBorder="0" applyAlignment="0" applyProtection="0"/>
    <xf numFmtId="3" fontId="14" fillId="0" borderId="0" applyFont="0" applyFill="0" applyBorder="0" applyAlignment="0" applyProtection="0"/>
    <xf numFmtId="238" fontId="14" fillId="0" borderId="0" applyFont="0" applyFill="0" applyBorder="0" applyAlignment="0" applyProtection="0"/>
    <xf numFmtId="239" fontId="21" fillId="0" borderId="0" applyFont="0" applyFill="0" applyBorder="0" applyAlignment="0" applyProtection="0"/>
    <xf numFmtId="240" fontId="21" fillId="0" borderId="0" applyFont="0" applyFill="0" applyBorder="0" applyAlignment="0" applyProtection="0"/>
    <xf numFmtId="0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14" fontId="130" fillId="0" borderId="0"/>
    <xf numFmtId="40" fontId="131" fillId="0" borderId="0" applyBorder="0">
      <alignment horizontal="right"/>
    </xf>
    <xf numFmtId="232" fontId="13" fillId="0" borderId="8">
      <alignment horizontal="right" vertical="center"/>
    </xf>
    <xf numFmtId="241" fontId="132" fillId="0" borderId="8">
      <alignment horizontal="right" vertical="center"/>
    </xf>
    <xf numFmtId="241" fontId="132" fillId="0" borderId="8">
      <alignment horizontal="right" vertical="center"/>
    </xf>
    <xf numFmtId="241" fontId="132" fillId="0" borderId="8">
      <alignment horizontal="right" vertical="center"/>
    </xf>
    <xf numFmtId="241" fontId="132" fillId="0" borderId="8">
      <alignment horizontal="right" vertical="center"/>
    </xf>
    <xf numFmtId="241" fontId="132" fillId="0" borderId="8">
      <alignment horizontal="right" vertical="center"/>
    </xf>
    <xf numFmtId="241" fontId="132" fillId="0" borderId="8">
      <alignment horizontal="right" vertical="center"/>
    </xf>
    <xf numFmtId="179" fontId="39" fillId="0" borderId="8">
      <alignment horizontal="right" vertical="center"/>
    </xf>
    <xf numFmtId="242" fontId="34" fillId="0" borderId="8">
      <alignment horizontal="right" vertical="center"/>
    </xf>
    <xf numFmtId="242" fontId="34" fillId="0" borderId="8">
      <alignment horizontal="right" vertical="center"/>
    </xf>
    <xf numFmtId="242" fontId="34" fillId="0" borderId="8">
      <alignment horizontal="right" vertical="center"/>
    </xf>
    <xf numFmtId="243" fontId="34" fillId="0" borderId="8">
      <alignment horizontal="right" vertical="center"/>
    </xf>
    <xf numFmtId="244" fontId="75" fillId="0" borderId="8">
      <alignment horizontal="right" vertical="center"/>
    </xf>
    <xf numFmtId="245" fontId="13" fillId="0" borderId="8">
      <alignment horizontal="right" vertical="center"/>
    </xf>
    <xf numFmtId="245" fontId="13" fillId="0" borderId="8">
      <alignment horizontal="right" vertical="center"/>
    </xf>
    <xf numFmtId="245" fontId="13" fillId="0" borderId="8">
      <alignment horizontal="right" vertical="center"/>
    </xf>
    <xf numFmtId="245" fontId="13" fillId="0" borderId="8">
      <alignment horizontal="right" vertical="center"/>
    </xf>
    <xf numFmtId="245" fontId="13" fillId="0" borderId="8">
      <alignment horizontal="right" vertical="center"/>
    </xf>
    <xf numFmtId="246" fontId="30" fillId="0" borderId="8">
      <alignment horizontal="right" vertical="center"/>
    </xf>
    <xf numFmtId="247" fontId="13" fillId="0" borderId="8">
      <alignment horizontal="right" vertical="center"/>
    </xf>
    <xf numFmtId="247" fontId="13" fillId="0" borderId="8">
      <alignment horizontal="right" vertical="center"/>
    </xf>
    <xf numFmtId="248" fontId="30" fillId="0" borderId="8">
      <alignment horizontal="right" vertical="center"/>
    </xf>
    <xf numFmtId="245" fontId="13" fillId="0" borderId="8">
      <alignment horizontal="right" vertical="center"/>
    </xf>
    <xf numFmtId="249" fontId="21" fillId="0" borderId="8">
      <alignment horizontal="right" vertical="center"/>
    </xf>
    <xf numFmtId="179" fontId="39" fillId="0" borderId="8">
      <alignment horizontal="right" vertical="center"/>
    </xf>
    <xf numFmtId="244" fontId="75" fillId="0" borderId="8">
      <alignment horizontal="right" vertical="center"/>
    </xf>
    <xf numFmtId="179" fontId="39" fillId="0" borderId="8">
      <alignment horizontal="right" vertical="center"/>
    </xf>
    <xf numFmtId="248" fontId="30" fillId="0" borderId="8">
      <alignment horizontal="right" vertical="center"/>
    </xf>
    <xf numFmtId="179" fontId="39" fillId="0" borderId="8">
      <alignment horizontal="right" vertical="center"/>
    </xf>
    <xf numFmtId="248" fontId="30" fillId="0" borderId="8">
      <alignment horizontal="right" vertical="center"/>
    </xf>
    <xf numFmtId="248" fontId="30" fillId="0" borderId="8">
      <alignment horizontal="right" vertical="center"/>
    </xf>
    <xf numFmtId="248" fontId="30" fillId="0" borderId="8">
      <alignment horizontal="right" vertical="center"/>
    </xf>
    <xf numFmtId="245" fontId="13" fillId="0" borderId="8">
      <alignment horizontal="right" vertical="center"/>
    </xf>
    <xf numFmtId="179" fontId="39" fillId="0" borderId="8">
      <alignment horizontal="right" vertical="center"/>
    </xf>
    <xf numFmtId="245" fontId="13" fillId="0" borderId="8">
      <alignment horizontal="right" vertical="center"/>
    </xf>
    <xf numFmtId="179" fontId="39" fillId="0" borderId="8">
      <alignment horizontal="right" vertical="center"/>
    </xf>
    <xf numFmtId="243" fontId="34" fillId="0" borderId="8">
      <alignment horizontal="right" vertical="center"/>
    </xf>
    <xf numFmtId="241" fontId="132" fillId="0" borderId="8">
      <alignment horizontal="right" vertical="center"/>
    </xf>
    <xf numFmtId="179" fontId="39" fillId="0" borderId="8">
      <alignment horizontal="right" vertical="center"/>
    </xf>
    <xf numFmtId="179" fontId="39" fillId="0" borderId="8">
      <alignment horizontal="right" vertical="center"/>
    </xf>
    <xf numFmtId="179" fontId="39" fillId="0" borderId="8">
      <alignment horizontal="right" vertical="center"/>
    </xf>
    <xf numFmtId="242" fontId="34" fillId="0" borderId="8">
      <alignment horizontal="right" vertical="center"/>
    </xf>
    <xf numFmtId="243" fontId="34" fillId="0" borderId="8">
      <alignment horizontal="right" vertical="center"/>
    </xf>
    <xf numFmtId="243" fontId="34" fillId="0" borderId="8">
      <alignment horizontal="right" vertical="center"/>
    </xf>
    <xf numFmtId="243" fontId="34" fillId="0" borderId="8">
      <alignment horizontal="right" vertical="center"/>
    </xf>
    <xf numFmtId="243" fontId="34" fillId="0" borderId="8">
      <alignment horizontal="right" vertical="center"/>
    </xf>
    <xf numFmtId="243" fontId="34" fillId="0" borderId="8">
      <alignment horizontal="right" vertical="center"/>
    </xf>
    <xf numFmtId="248" fontId="30" fillId="0" borderId="8">
      <alignment horizontal="right" vertical="center"/>
    </xf>
    <xf numFmtId="243" fontId="34" fillId="0" borderId="8">
      <alignment horizontal="right" vertical="center"/>
    </xf>
    <xf numFmtId="247" fontId="13" fillId="0" borderId="8">
      <alignment horizontal="right" vertical="center"/>
    </xf>
    <xf numFmtId="245" fontId="13" fillId="0" borderId="8">
      <alignment horizontal="right" vertical="center"/>
    </xf>
    <xf numFmtId="248" fontId="30" fillId="0" borderId="8">
      <alignment horizontal="right" vertical="center"/>
    </xf>
    <xf numFmtId="248" fontId="30" fillId="0" borderId="8">
      <alignment horizontal="right" vertical="center"/>
    </xf>
    <xf numFmtId="248" fontId="30" fillId="0" borderId="8">
      <alignment horizontal="right" vertical="center"/>
    </xf>
    <xf numFmtId="244" fontId="75" fillId="0" borderId="8">
      <alignment horizontal="right" vertical="center"/>
    </xf>
    <xf numFmtId="243" fontId="34" fillId="0" borderId="8">
      <alignment horizontal="right" vertical="center"/>
    </xf>
    <xf numFmtId="247" fontId="13" fillId="0" borderId="8">
      <alignment horizontal="right" vertical="center"/>
    </xf>
    <xf numFmtId="245" fontId="13" fillId="0" borderId="8">
      <alignment horizontal="right" vertical="center"/>
    </xf>
    <xf numFmtId="242" fontId="34" fillId="0" borderId="8">
      <alignment horizontal="right" vertical="center"/>
    </xf>
    <xf numFmtId="247" fontId="13" fillId="0" borderId="8">
      <alignment horizontal="right" vertical="center"/>
    </xf>
    <xf numFmtId="243" fontId="34" fillId="0" borderId="8">
      <alignment horizontal="right" vertical="center"/>
    </xf>
    <xf numFmtId="247" fontId="13" fillId="0" borderId="8">
      <alignment horizontal="right" vertical="center"/>
    </xf>
    <xf numFmtId="243" fontId="34" fillId="0" borderId="8">
      <alignment horizontal="right" vertical="center"/>
    </xf>
    <xf numFmtId="243" fontId="34" fillId="0" borderId="8">
      <alignment horizontal="right" vertical="center"/>
    </xf>
    <xf numFmtId="243" fontId="34" fillId="0" borderId="8">
      <alignment horizontal="right" vertical="center"/>
    </xf>
    <xf numFmtId="244" fontId="75" fillId="0" borderId="8">
      <alignment horizontal="right" vertical="center"/>
    </xf>
    <xf numFmtId="247" fontId="13" fillId="0" borderId="8">
      <alignment horizontal="right" vertical="center"/>
    </xf>
    <xf numFmtId="248" fontId="30" fillId="0" borderId="8">
      <alignment horizontal="right" vertical="center"/>
    </xf>
    <xf numFmtId="250" fontId="13" fillId="0" borderId="8">
      <alignment horizontal="right" vertical="center"/>
    </xf>
    <xf numFmtId="232" fontId="13" fillId="0" borderId="8">
      <alignment horizontal="right" vertical="center"/>
    </xf>
    <xf numFmtId="243" fontId="34" fillId="0" borderId="8">
      <alignment horizontal="right" vertical="center"/>
    </xf>
    <xf numFmtId="243" fontId="34" fillId="0" borderId="8">
      <alignment horizontal="right" vertical="center"/>
    </xf>
    <xf numFmtId="243" fontId="34" fillId="0" borderId="8">
      <alignment horizontal="right" vertical="center"/>
    </xf>
    <xf numFmtId="243" fontId="34" fillId="0" borderId="8">
      <alignment horizontal="right" vertical="center"/>
    </xf>
    <xf numFmtId="242" fontId="34" fillId="0" borderId="8">
      <alignment horizontal="right" vertical="center"/>
    </xf>
    <xf numFmtId="248" fontId="30" fillId="0" borderId="8">
      <alignment horizontal="right" vertical="center"/>
    </xf>
    <xf numFmtId="243" fontId="34" fillId="0" borderId="8">
      <alignment horizontal="right" vertical="center"/>
    </xf>
    <xf numFmtId="248" fontId="30" fillId="0" borderId="8">
      <alignment horizontal="right" vertical="center"/>
    </xf>
    <xf numFmtId="248" fontId="30" fillId="0" borderId="8">
      <alignment horizontal="right" vertical="center"/>
    </xf>
    <xf numFmtId="243" fontId="34" fillId="0" borderId="8">
      <alignment horizontal="right" vertical="center"/>
    </xf>
    <xf numFmtId="243" fontId="34" fillId="0" borderId="8">
      <alignment horizontal="right" vertical="center"/>
    </xf>
    <xf numFmtId="241" fontId="132" fillId="0" borderId="8">
      <alignment horizontal="right" vertical="center"/>
    </xf>
    <xf numFmtId="243" fontId="34" fillId="0" borderId="8">
      <alignment horizontal="right" vertical="center"/>
    </xf>
    <xf numFmtId="246" fontId="30" fillId="0" borderId="8">
      <alignment horizontal="right" vertical="center"/>
    </xf>
    <xf numFmtId="249" fontId="21" fillId="0" borderId="8">
      <alignment horizontal="right" vertical="center"/>
    </xf>
    <xf numFmtId="248" fontId="30" fillId="0" borderId="8">
      <alignment horizontal="right" vertical="center"/>
    </xf>
    <xf numFmtId="251" fontId="30" fillId="0" borderId="8">
      <alignment horizontal="right" vertical="center"/>
    </xf>
    <xf numFmtId="249" fontId="21" fillId="0" borderId="8">
      <alignment horizontal="right" vertical="center"/>
    </xf>
    <xf numFmtId="243" fontId="34" fillId="0" borderId="8">
      <alignment horizontal="right" vertical="center"/>
    </xf>
    <xf numFmtId="179" fontId="39" fillId="0" borderId="8">
      <alignment horizontal="right" vertical="center"/>
    </xf>
    <xf numFmtId="243" fontId="34" fillId="0" borderId="8">
      <alignment horizontal="right" vertical="center"/>
    </xf>
    <xf numFmtId="242" fontId="34" fillId="0" borderId="8">
      <alignment horizontal="right" vertical="center"/>
    </xf>
    <xf numFmtId="242" fontId="34" fillId="0" borderId="8">
      <alignment horizontal="right" vertical="center"/>
    </xf>
    <xf numFmtId="243" fontId="34" fillId="0" borderId="8">
      <alignment horizontal="right" vertical="center"/>
    </xf>
    <xf numFmtId="179" fontId="39" fillId="0" borderId="8">
      <alignment horizontal="right" vertical="center"/>
    </xf>
    <xf numFmtId="179" fontId="39" fillId="0" borderId="8">
      <alignment horizontal="right" vertical="center"/>
    </xf>
    <xf numFmtId="248" fontId="30" fillId="0" borderId="8">
      <alignment horizontal="right" vertical="center"/>
    </xf>
    <xf numFmtId="243" fontId="34" fillId="0" borderId="8">
      <alignment horizontal="right" vertical="center"/>
    </xf>
    <xf numFmtId="243" fontId="34" fillId="0" borderId="8">
      <alignment horizontal="right" vertical="center"/>
    </xf>
    <xf numFmtId="179" fontId="39" fillId="0" borderId="8">
      <alignment horizontal="right" vertical="center"/>
    </xf>
    <xf numFmtId="179" fontId="39" fillId="0" borderId="8">
      <alignment horizontal="right" vertical="center"/>
    </xf>
    <xf numFmtId="249" fontId="21" fillId="0" borderId="8">
      <alignment horizontal="right" vertical="center"/>
    </xf>
    <xf numFmtId="243" fontId="34" fillId="0" borderId="8">
      <alignment horizontal="right" vertical="center"/>
    </xf>
    <xf numFmtId="232" fontId="13" fillId="0" borderId="8">
      <alignment horizontal="right" vertical="center"/>
    </xf>
    <xf numFmtId="248" fontId="30" fillId="0" borderId="8">
      <alignment horizontal="right" vertical="center"/>
    </xf>
    <xf numFmtId="252" fontId="13" fillId="0" borderId="8">
      <alignment horizontal="right" vertical="center"/>
    </xf>
    <xf numFmtId="49" fontId="93" fillId="0" borderId="0" applyFill="0" applyBorder="0" applyAlignment="0"/>
    <xf numFmtId="252" fontId="2" fillId="0" borderId="0" applyFill="0" applyBorder="0" applyAlignment="0"/>
    <xf numFmtId="253" fontId="2" fillId="0" borderId="0" applyFill="0" applyBorder="0" applyAlignment="0"/>
    <xf numFmtId="0" fontId="133" fillId="0" borderId="0">
      <alignment horizontal="center"/>
    </xf>
    <xf numFmtId="3" fontId="134" fillId="0" borderId="0" applyNumberFormat="0" applyFill="0" applyBorder="0" applyAlignment="0" applyProtection="0">
      <alignment horizontal="center" wrapText="1"/>
    </xf>
    <xf numFmtId="0" fontId="135" fillId="0" borderId="10" applyBorder="0" applyAlignment="0">
      <alignment horizontal="center" vertical="center"/>
    </xf>
    <xf numFmtId="0" fontId="136" fillId="0" borderId="0" applyNumberFormat="0" applyFill="0" applyBorder="0" applyAlignment="0" applyProtection="0">
      <alignment horizontal="centerContinuous"/>
    </xf>
    <xf numFmtId="0" fontId="103" fillId="0" borderId="25" applyNumberFormat="0" applyFill="0" applyBorder="0" applyAlignment="0" applyProtection="0">
      <alignment horizontal="center" vertical="center" wrapText="1"/>
    </xf>
    <xf numFmtId="0" fontId="137" fillId="0" borderId="26" applyNumberFormat="0" applyBorder="0" applyAlignment="0">
      <alignment vertical="center"/>
    </xf>
    <xf numFmtId="0" fontId="138" fillId="0" borderId="27">
      <alignment horizontal="center"/>
    </xf>
    <xf numFmtId="0" fontId="139" fillId="0" borderId="28"/>
    <xf numFmtId="0" fontId="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9" fillId="0" borderId="12" applyNumberFormat="0" applyBorder="0" applyAlignment="0"/>
    <xf numFmtId="0" fontId="140" fillId="0" borderId="3" applyNumberFormat="0" applyBorder="0" applyAlignment="0">
      <alignment horizontal="center"/>
    </xf>
    <xf numFmtId="3" fontId="141" fillId="0" borderId="11" applyNumberFormat="0" applyBorder="0" applyAlignment="0"/>
    <xf numFmtId="186" fontId="21" fillId="0" borderId="0" applyFont="0" applyFill="0" applyBorder="0" applyAlignment="0" applyProtection="0"/>
    <xf numFmtId="225" fontId="22" fillId="0" borderId="0" applyFont="0" applyFill="0" applyBorder="0" applyAlignment="0" applyProtection="0"/>
    <xf numFmtId="254" fontId="142" fillId="0" borderId="0" applyFont="0" applyFill="0" applyBorder="0" applyAlignment="0" applyProtection="0"/>
    <xf numFmtId="255" fontId="39" fillId="0" borderId="0" applyFont="0" applyFill="0" applyBorder="0" applyAlignment="0" applyProtection="0"/>
    <xf numFmtId="0" fontId="29" fillId="0" borderId="29">
      <alignment horizontal="center"/>
    </xf>
    <xf numFmtId="3" fontId="34" fillId="0" borderId="0" applyNumberFormat="0" applyBorder="0" applyAlignment="0" applyProtection="0">
      <alignment horizontal="centerContinuous"/>
      <protection locked="0"/>
    </xf>
    <xf numFmtId="3" fontId="143" fillId="0" borderId="0">
      <protection locked="0"/>
    </xf>
    <xf numFmtId="0" fontId="144" fillId="0" borderId="30" applyFill="0" applyBorder="0" applyAlignment="0">
      <alignment horizontal="center"/>
    </xf>
    <xf numFmtId="5" fontId="145" fillId="23" borderId="10">
      <alignment vertical="top"/>
    </xf>
    <xf numFmtId="6" fontId="146" fillId="24" borderId="10"/>
    <xf numFmtId="0" fontId="147" fillId="25" borderId="0">
      <alignment horizontal="left" vertical="center"/>
    </xf>
    <xf numFmtId="42" fontId="100" fillId="0" borderId="0" applyFont="0" applyFill="0" applyBorder="0" applyAlignment="0" applyProtection="0"/>
    <xf numFmtId="44" fontId="100" fillId="0" borderId="0" applyFont="0" applyFill="0" applyBorder="0" applyAlignment="0" applyProtection="0"/>
    <xf numFmtId="0" fontId="148" fillId="0" borderId="31" applyNumberFormat="0" applyFont="0" applyAlignment="0">
      <alignment horizontal="center"/>
    </xf>
    <xf numFmtId="0" fontId="149" fillId="0" borderId="0" applyNumberFormat="0" applyFill="0" applyBorder="0" applyAlignment="0" applyProtection="0"/>
    <xf numFmtId="168" fontId="13" fillId="0" borderId="0" applyFont="0" applyFill="0" applyBorder="0" applyAlignment="0" applyProtection="0"/>
    <xf numFmtId="0" fontId="150" fillId="0" borderId="32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51" fillId="0" borderId="0"/>
    <xf numFmtId="172" fontId="152" fillId="0" borderId="0" applyFont="0" applyFill="0" applyBorder="0" applyAlignment="0" applyProtection="0"/>
    <xf numFmtId="171" fontId="152" fillId="0" borderId="0" applyFont="0" applyFill="0" applyBorder="0" applyAlignment="0" applyProtection="0"/>
    <xf numFmtId="0" fontId="80" fillId="0" borderId="0"/>
    <xf numFmtId="187" fontId="152" fillId="0" borderId="0" applyFont="0" applyFill="0" applyBorder="0" applyAlignment="0" applyProtection="0"/>
    <xf numFmtId="186" fontId="152" fillId="0" borderId="0" applyFont="0" applyFill="0" applyBorder="0" applyAlignment="0" applyProtection="0"/>
  </cellStyleXfs>
  <cellXfs count="300">
    <xf numFmtId="0" fontId="0" fillId="0" borderId="0" xfId="0"/>
    <xf numFmtId="0" fontId="3" fillId="0" borderId="0" xfId="0" applyFont="1" applyFill="1"/>
    <xf numFmtId="0" fontId="4" fillId="0" borderId="0" xfId="0" applyFont="1" applyFill="1"/>
    <xf numFmtId="2" fontId="4" fillId="0" borderId="0" xfId="0" applyNumberFormat="1" applyFont="1" applyFill="1"/>
    <xf numFmtId="43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6" fillId="0" borderId="0" xfId="0" applyFont="1" applyFill="1"/>
    <xf numFmtId="0" fontId="7" fillId="0" borderId="2" xfId="0" quotePrefix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2" fontId="6" fillId="0" borderId="2" xfId="0" applyNumberFormat="1" applyFont="1" applyFill="1" applyBorder="1" applyAlignment="1"/>
    <xf numFmtId="2" fontId="6" fillId="0" borderId="3" xfId="0" applyNumberFormat="1" applyFont="1" applyFill="1" applyBorder="1" applyAlignment="1"/>
    <xf numFmtId="4" fontId="6" fillId="0" borderId="0" xfId="0" applyNumberFormat="1" applyFont="1" applyFill="1"/>
    <xf numFmtId="0" fontId="7" fillId="0" borderId="2" xfId="0" applyFont="1" applyFill="1" applyBorder="1" applyAlignment="1"/>
    <xf numFmtId="2" fontId="6" fillId="0" borderId="0" xfId="0" applyNumberFormat="1" applyFont="1" applyFill="1"/>
    <xf numFmtId="2" fontId="8" fillId="0" borderId="0" xfId="0" applyNumberFormat="1" applyFont="1" applyFill="1"/>
    <xf numFmtId="0" fontId="9" fillId="0" borderId="2" xfId="0" applyFont="1" applyFill="1" applyBorder="1" applyAlignment="1">
      <alignment horizontal="center"/>
    </xf>
    <xf numFmtId="0" fontId="9" fillId="0" borderId="2" xfId="0" applyFont="1" applyFill="1" applyBorder="1" applyAlignment="1"/>
    <xf numFmtId="2" fontId="4" fillId="0" borderId="2" xfId="0" applyNumberFormat="1" applyFont="1" applyFill="1" applyBorder="1" applyAlignment="1"/>
    <xf numFmtId="2" fontId="4" fillId="0" borderId="3" xfId="0" applyNumberFormat="1" applyFont="1" applyFill="1" applyBorder="1" applyAlignment="1"/>
    <xf numFmtId="4" fontId="4" fillId="0" borderId="0" xfId="0" applyNumberFormat="1" applyFont="1" applyFill="1"/>
    <xf numFmtId="0" fontId="10" fillId="0" borderId="2" xfId="0" applyFont="1" applyFill="1" applyBorder="1" applyAlignment="1">
      <alignment horizontal="center"/>
    </xf>
    <xf numFmtId="0" fontId="10" fillId="0" borderId="2" xfId="0" applyFont="1" applyFill="1" applyBorder="1" applyAlignment="1"/>
    <xf numFmtId="16" fontId="9" fillId="0" borderId="2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wrapText="1"/>
    </xf>
    <xf numFmtId="0" fontId="9" fillId="0" borderId="2" xfId="0" applyFont="1" applyFill="1" applyBorder="1" applyAlignment="1">
      <alignment wrapText="1"/>
    </xf>
    <xf numFmtId="0" fontId="9" fillId="0" borderId="2" xfId="1" applyFont="1" applyFill="1" applyBorder="1" applyAlignment="1"/>
    <xf numFmtId="4" fontId="12" fillId="0" borderId="0" xfId="0" applyNumberFormat="1" applyFont="1" applyFill="1"/>
    <xf numFmtId="17" fontId="9" fillId="0" borderId="2" xfId="0" applyNumberFormat="1" applyFont="1" applyFill="1" applyBorder="1" applyAlignment="1">
      <alignment horizontal="center"/>
    </xf>
    <xf numFmtId="43" fontId="4" fillId="0" borderId="2" xfId="0" applyNumberFormat="1" applyFont="1" applyFill="1" applyBorder="1" applyAlignment="1"/>
    <xf numFmtId="43" fontId="4" fillId="0" borderId="2" xfId="0" applyNumberFormat="1" applyFont="1" applyFill="1" applyBorder="1" applyAlignment="1">
      <alignment horizontal="center" wrapText="1"/>
    </xf>
    <xf numFmtId="43" fontId="4" fillId="0" borderId="0" xfId="0" applyNumberFormat="1" applyFont="1" applyFill="1"/>
    <xf numFmtId="0" fontId="9" fillId="0" borderId="0" xfId="0" applyFont="1" applyFill="1"/>
    <xf numFmtId="0" fontId="44" fillId="0" borderId="0" xfId="0" applyFont="1" applyFill="1"/>
    <xf numFmtId="0" fontId="5" fillId="0" borderId="0" xfId="0" applyFont="1" applyFill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188" fontId="53" fillId="0" borderId="2" xfId="0" applyNumberFormat="1" applyFont="1" applyFill="1" applyBorder="1" applyAlignment="1">
      <alignment horizontal="center" vertical="center"/>
    </xf>
    <xf numFmtId="188" fontId="53" fillId="0" borderId="0" xfId="0" applyNumberFormat="1" applyFont="1" applyFill="1" applyAlignment="1">
      <alignment horizontal="center" vertical="center"/>
    </xf>
    <xf numFmtId="0" fontId="7" fillId="3" borderId="2" xfId="0" quotePrefix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43" fontId="7" fillId="3" borderId="2" xfId="0" applyNumberFormat="1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right" wrapText="1"/>
    </xf>
    <xf numFmtId="2" fontId="6" fillId="0" borderId="2" xfId="0" applyNumberFormat="1" applyFont="1" applyBorder="1" applyAlignment="1"/>
    <xf numFmtId="2" fontId="7" fillId="3" borderId="2" xfId="0" applyNumberFormat="1" applyFont="1" applyFill="1" applyBorder="1" applyAlignment="1">
      <alignment wrapText="1"/>
    </xf>
    <xf numFmtId="4" fontId="6" fillId="0" borderId="2" xfId="0" applyNumberFormat="1" applyFont="1" applyBorder="1" applyAlignment="1"/>
    <xf numFmtId="0" fontId="5" fillId="0" borderId="0" xfId="0" applyFont="1" applyFill="1" applyAlignment="1">
      <alignment vertical="center"/>
    </xf>
    <xf numFmtId="0" fontId="7" fillId="3" borderId="2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vertical="center"/>
    </xf>
    <xf numFmtId="2" fontId="4" fillId="0" borderId="2" xfId="0" applyNumberFormat="1" applyFont="1" applyBorder="1" applyAlignment="1"/>
    <xf numFmtId="2" fontId="9" fillId="3" borderId="2" xfId="0" applyNumberFormat="1" applyFont="1" applyFill="1" applyBorder="1" applyAlignment="1">
      <alignment wrapText="1"/>
    </xf>
    <xf numFmtId="4" fontId="4" fillId="0" borderId="2" xfId="0" applyNumberFormat="1" applyFont="1" applyBorder="1" applyAlignment="1"/>
    <xf numFmtId="0" fontId="44" fillId="3" borderId="0" xfId="0" applyFont="1" applyFill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vertical="center"/>
    </xf>
    <xf numFmtId="2" fontId="54" fillId="0" borderId="2" xfId="0" applyNumberFormat="1" applyFont="1" applyBorder="1" applyAlignment="1"/>
    <xf numFmtId="2" fontId="10" fillId="3" borderId="2" xfId="0" applyNumberFormat="1" applyFont="1" applyFill="1" applyBorder="1" applyAlignment="1">
      <alignment wrapText="1"/>
    </xf>
    <xf numFmtId="4" fontId="54" fillId="0" borderId="2" xfId="0" applyNumberFormat="1" applyFont="1" applyBorder="1" applyAlignment="1"/>
    <xf numFmtId="0" fontId="55" fillId="3" borderId="0" xfId="0" applyFont="1" applyFill="1" applyAlignment="1">
      <alignment vertical="center"/>
    </xf>
    <xf numFmtId="16" fontId="9" fillId="3" borderId="2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vertical="center" wrapText="1"/>
    </xf>
    <xf numFmtId="0" fontId="9" fillId="3" borderId="2" xfId="0" applyFont="1" applyFill="1" applyBorder="1" applyAlignment="1">
      <alignment vertical="center" wrapText="1"/>
    </xf>
    <xf numFmtId="2" fontId="4" fillId="3" borderId="2" xfId="0" applyNumberFormat="1" applyFont="1" applyFill="1" applyBorder="1" applyAlignment="1">
      <alignment horizontal="right" wrapText="1"/>
    </xf>
    <xf numFmtId="0" fontId="9" fillId="3" borderId="2" xfId="1" applyFont="1" applyFill="1" applyBorder="1" applyAlignment="1">
      <alignment vertical="center"/>
    </xf>
    <xf numFmtId="49" fontId="9" fillId="3" borderId="2" xfId="0" applyNumberFormat="1" applyFont="1" applyFill="1" applyBorder="1" applyAlignment="1">
      <alignment horizontal="center" vertical="center"/>
    </xf>
    <xf numFmtId="2" fontId="44" fillId="3" borderId="0" xfId="0" applyNumberFormat="1" applyFont="1" applyFill="1" applyAlignment="1">
      <alignment vertical="center"/>
    </xf>
    <xf numFmtId="43" fontId="9" fillId="3" borderId="11" xfId="0" applyNumberFormat="1" applyFont="1" applyFill="1" applyBorder="1" applyAlignment="1">
      <alignment vertical="center"/>
    </xf>
    <xf numFmtId="43" fontId="9" fillId="3" borderId="11" xfId="0" applyNumberFormat="1" applyFont="1" applyFill="1" applyBorder="1" applyAlignment="1">
      <alignment horizontal="center" vertical="center" wrapText="1"/>
    </xf>
    <xf numFmtId="43" fontId="4" fillId="3" borderId="11" xfId="0" applyNumberFormat="1" applyFont="1" applyFill="1" applyBorder="1" applyAlignment="1">
      <alignment horizontal="center" vertical="center" wrapText="1"/>
    </xf>
    <xf numFmtId="43" fontId="9" fillId="3" borderId="12" xfId="0" applyNumberFormat="1" applyFont="1" applyFill="1" applyBorder="1" applyAlignment="1">
      <alignment vertical="center"/>
    </xf>
    <xf numFmtId="43" fontId="9" fillId="3" borderId="12" xfId="0" applyNumberFormat="1" applyFont="1" applyFill="1" applyBorder="1" applyAlignment="1">
      <alignment horizontal="center" vertical="center" wrapText="1"/>
    </xf>
    <xf numFmtId="43" fontId="4" fillId="3" borderId="12" xfId="0" applyNumberFormat="1" applyFont="1" applyFill="1" applyBorder="1" applyAlignment="1">
      <alignment horizontal="center" vertical="center" wrapText="1"/>
    </xf>
    <xf numFmtId="43" fontId="9" fillId="3" borderId="13" xfId="0" applyNumberFormat="1" applyFont="1" applyFill="1" applyBorder="1" applyAlignment="1">
      <alignment vertical="center"/>
    </xf>
    <xf numFmtId="43" fontId="9" fillId="3" borderId="13" xfId="0" applyNumberFormat="1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vertical="center"/>
    </xf>
    <xf numFmtId="0" fontId="14" fillId="0" borderId="0" xfId="0" applyFont="1" applyFill="1"/>
    <xf numFmtId="0" fontId="56" fillId="0" borderId="0" xfId="0" applyFont="1" applyFill="1"/>
    <xf numFmtId="2" fontId="51" fillId="0" borderId="0" xfId="0" applyNumberFormat="1" applyFont="1" applyFill="1"/>
    <xf numFmtId="0" fontId="51" fillId="0" borderId="0" xfId="0" applyFont="1" applyFill="1"/>
    <xf numFmtId="43" fontId="7" fillId="3" borderId="2" xfId="0" applyNumberFormat="1" applyFont="1" applyFill="1" applyBorder="1" applyAlignment="1">
      <alignment horizontal="center" vertical="center" wrapText="1"/>
    </xf>
    <xf numFmtId="2" fontId="7" fillId="0" borderId="2" xfId="0" applyNumberFormat="1" applyFont="1" applyBorder="1" applyAlignment="1">
      <alignment vertical="center"/>
    </xf>
    <xf numFmtId="4" fontId="7" fillId="0" borderId="2" xfId="0" applyNumberFormat="1" applyFont="1" applyBorder="1" applyAlignment="1">
      <alignment vertical="center"/>
    </xf>
    <xf numFmtId="4" fontId="7" fillId="0" borderId="2" xfId="0" applyNumberFormat="1" applyFont="1" applyFill="1" applyBorder="1" applyAlignment="1">
      <alignment vertical="center"/>
    </xf>
    <xf numFmtId="4" fontId="59" fillId="0" borderId="0" xfId="0" applyNumberFormat="1" applyFont="1" applyFill="1"/>
    <xf numFmtId="43" fontId="59" fillId="0" borderId="0" xfId="0" applyNumberFormat="1" applyFont="1" applyFill="1"/>
    <xf numFmtId="0" fontId="60" fillId="0" borderId="0" xfId="0" applyFont="1" applyFill="1"/>
    <xf numFmtId="0" fontId="59" fillId="0" borderId="0" xfId="0" applyFont="1" applyFill="1"/>
    <xf numFmtId="43" fontId="60" fillId="0" borderId="0" xfId="0" applyNumberFormat="1" applyFont="1" applyFill="1"/>
    <xf numFmtId="43" fontId="9" fillId="3" borderId="2" xfId="0" applyNumberFormat="1" applyFont="1" applyFill="1" applyBorder="1" applyAlignment="1">
      <alignment horizontal="center" vertical="center" wrapText="1"/>
    </xf>
    <xf numFmtId="2" fontId="9" fillId="0" borderId="2" xfId="0" applyNumberFormat="1" applyFont="1" applyBorder="1" applyAlignment="1">
      <alignment vertical="center"/>
    </xf>
    <xf numFmtId="4" fontId="9" fillId="0" borderId="2" xfId="0" applyNumberFormat="1" applyFont="1" applyBorder="1" applyAlignment="1">
      <alignment vertical="center"/>
    </xf>
    <xf numFmtId="4" fontId="9" fillId="0" borderId="2" xfId="0" applyNumberFormat="1" applyFont="1" applyFill="1" applyBorder="1" applyAlignment="1">
      <alignment vertical="center"/>
    </xf>
    <xf numFmtId="2" fontId="56" fillId="0" borderId="0" xfId="0" applyNumberFormat="1" applyFont="1" applyFill="1"/>
    <xf numFmtId="17" fontId="9" fillId="3" borderId="2" xfId="0" applyNumberFormat="1" applyFont="1" applyFill="1" applyBorder="1" applyAlignment="1">
      <alignment horizontal="center" vertical="center"/>
    </xf>
    <xf numFmtId="2" fontId="14" fillId="0" borderId="0" xfId="0" applyNumberFormat="1" applyFont="1" applyFill="1"/>
    <xf numFmtId="0" fontId="44" fillId="0" borderId="0" xfId="50" applyFont="1" applyFill="1" applyAlignment="1">
      <alignment vertical="center"/>
    </xf>
    <xf numFmtId="43" fontId="44" fillId="0" borderId="0" xfId="50" applyNumberFormat="1" applyFont="1" applyFill="1" applyAlignment="1">
      <alignment vertical="center"/>
    </xf>
    <xf numFmtId="0" fontId="5" fillId="0" borderId="0" xfId="50" applyFont="1" applyFill="1" applyBorder="1" applyAlignment="1">
      <alignment horizontal="centerContinuous" vertical="center" wrapText="1"/>
    </xf>
    <xf numFmtId="0" fontId="57" fillId="0" borderId="0" xfId="50" applyFont="1" applyFill="1" applyBorder="1" applyAlignment="1">
      <alignment horizontal="centerContinuous" vertical="center" wrapText="1"/>
    </xf>
    <xf numFmtId="0" fontId="58" fillId="0" borderId="2" xfId="0" applyFont="1" applyBorder="1" applyAlignment="1">
      <alignment horizontal="center" vertical="center" wrapText="1"/>
    </xf>
    <xf numFmtId="0" fontId="58" fillId="0" borderId="2" xfId="50" applyFont="1" applyFill="1" applyBorder="1" applyAlignment="1">
      <alignment horizontal="left" vertical="center" wrapText="1"/>
    </xf>
    <xf numFmtId="2" fontId="58" fillId="0" borderId="2" xfId="0" applyNumberFormat="1" applyFont="1" applyFill="1" applyBorder="1" applyAlignment="1">
      <alignment horizontal="justify" vertical="center" wrapText="1"/>
    </xf>
    <xf numFmtId="2" fontId="58" fillId="0" borderId="2" xfId="0" applyNumberFormat="1" applyFont="1" applyFill="1" applyBorder="1" applyAlignment="1">
      <alignment horizontal="center" vertical="center" wrapText="1"/>
    </xf>
    <xf numFmtId="43" fontId="7" fillId="0" borderId="2" xfId="0" applyNumberFormat="1" applyFont="1" applyFill="1" applyBorder="1" applyAlignment="1">
      <alignment horizontal="right" vertical="center" wrapText="1"/>
    </xf>
    <xf numFmtId="43" fontId="5" fillId="0" borderId="0" xfId="50" applyNumberFormat="1" applyFont="1" applyFill="1" applyAlignment="1">
      <alignment vertical="center" wrapText="1"/>
    </xf>
    <xf numFmtId="0" fontId="5" fillId="0" borderId="0" xfId="50" applyFont="1" applyFill="1" applyAlignment="1">
      <alignment vertical="center" wrapText="1"/>
    </xf>
    <xf numFmtId="49" fontId="61" fillId="0" borderId="2" xfId="0" applyNumberFormat="1" applyFont="1" applyFill="1" applyBorder="1" applyAlignment="1">
      <alignment horizontal="left" vertical="center"/>
    </xf>
    <xf numFmtId="2" fontId="61" fillId="0" borderId="2" xfId="0" applyNumberFormat="1" applyFont="1" applyFill="1" applyBorder="1" applyAlignment="1">
      <alignment horizontal="justify" vertical="center" wrapText="1"/>
    </xf>
    <xf numFmtId="0" fontId="61" fillId="0" borderId="2" xfId="0" applyFont="1" applyFill="1" applyBorder="1" applyAlignment="1">
      <alignment horizontal="center" vertical="center" wrapText="1"/>
    </xf>
    <xf numFmtId="43" fontId="9" fillId="0" borderId="2" xfId="0" applyNumberFormat="1" applyFont="1" applyFill="1" applyBorder="1" applyAlignment="1">
      <alignment horizontal="right" vertical="center" wrapText="1"/>
    </xf>
    <xf numFmtId="0" fontId="44" fillId="0" borderId="0" xfId="50" applyFont="1" applyFill="1" applyAlignment="1">
      <alignment vertical="center" wrapText="1"/>
    </xf>
    <xf numFmtId="43" fontId="9" fillId="0" borderId="2" xfId="0" applyNumberFormat="1" applyFont="1" applyFill="1" applyBorder="1" applyAlignment="1">
      <alignment horizontal="center" vertical="center" wrapText="1"/>
    </xf>
    <xf numFmtId="43" fontId="44" fillId="0" borderId="0" xfId="50" applyNumberFormat="1" applyFont="1" applyFill="1" applyAlignment="1">
      <alignment vertical="center" wrapText="1"/>
    </xf>
    <xf numFmtId="2" fontId="61" fillId="0" borderId="2" xfId="0" applyNumberFormat="1" applyFont="1" applyFill="1" applyBorder="1" applyAlignment="1">
      <alignment horizontal="center" vertical="center" wrapText="1"/>
    </xf>
    <xf numFmtId="0" fontId="5" fillId="0" borderId="0" xfId="50" applyFont="1" applyFill="1" applyAlignment="1">
      <alignment vertical="center"/>
    </xf>
    <xf numFmtId="43" fontId="5" fillId="0" borderId="0" xfId="50" applyNumberFormat="1" applyFont="1" applyFill="1" applyAlignment="1">
      <alignment vertical="center"/>
    </xf>
    <xf numFmtId="49" fontId="58" fillId="0" borderId="2" xfId="50" applyNumberFormat="1" applyFont="1" applyFill="1" applyBorder="1" applyAlignment="1">
      <alignment horizontal="left" vertical="center"/>
    </xf>
    <xf numFmtId="0" fontId="58" fillId="0" borderId="2" xfId="0" applyFont="1" applyFill="1" applyBorder="1" applyAlignment="1">
      <alignment horizontal="justify" vertical="center" wrapText="1"/>
    </xf>
    <xf numFmtId="2" fontId="7" fillId="0" borderId="2" xfId="0" applyNumberFormat="1" applyFont="1" applyFill="1" applyBorder="1" applyAlignment="1">
      <alignment horizontal="right" vertical="center" wrapText="1"/>
    </xf>
    <xf numFmtId="2" fontId="44" fillId="0" borderId="0" xfId="50" applyNumberFormat="1" applyFont="1" applyFill="1" applyAlignment="1">
      <alignment vertical="center"/>
    </xf>
    <xf numFmtId="49" fontId="61" fillId="0" borderId="2" xfId="50" applyNumberFormat="1" applyFont="1" applyFill="1" applyBorder="1" applyAlignment="1">
      <alignment horizontal="left" vertical="center"/>
    </xf>
    <xf numFmtId="0" fontId="61" fillId="0" borderId="2" xfId="0" applyFont="1" applyFill="1" applyBorder="1" applyAlignment="1">
      <alignment horizontal="justify" vertical="center" wrapText="1"/>
    </xf>
    <xf numFmtId="2" fontId="61" fillId="0" borderId="2" xfId="0" applyNumberFormat="1" applyFont="1" applyFill="1" applyBorder="1" applyAlignment="1">
      <alignment horizontal="center" vertical="center"/>
    </xf>
    <xf numFmtId="0" fontId="9" fillId="0" borderId="2" xfId="50" applyFont="1" applyFill="1" applyBorder="1" applyAlignment="1">
      <alignment vertical="center"/>
    </xf>
    <xf numFmtId="43" fontId="62" fillId="0" borderId="2" xfId="0" applyNumberFormat="1" applyFont="1" applyFill="1" applyBorder="1" applyAlignment="1">
      <alignment horizontal="right" vertical="center" wrapText="1"/>
    </xf>
    <xf numFmtId="43" fontId="9" fillId="0" borderId="2" xfId="50" applyNumberFormat="1" applyFont="1" applyFill="1" applyBorder="1" applyAlignment="1">
      <alignment vertical="center"/>
    </xf>
    <xf numFmtId="2" fontId="9" fillId="0" borderId="2" xfId="50" applyNumberFormat="1" applyFont="1" applyFill="1" applyBorder="1" applyAlignment="1">
      <alignment vertical="center"/>
    </xf>
    <xf numFmtId="43" fontId="7" fillId="0" borderId="2" xfId="50" applyNumberFormat="1" applyFont="1" applyFill="1" applyBorder="1" applyAlignment="1">
      <alignment vertical="center"/>
    </xf>
    <xf numFmtId="0" fontId="7" fillId="0" borderId="2" xfId="50" applyFont="1" applyFill="1" applyBorder="1" applyAlignment="1">
      <alignment vertical="center"/>
    </xf>
    <xf numFmtId="0" fontId="63" fillId="0" borderId="0" xfId="50" applyFont="1" applyFill="1" applyAlignment="1">
      <alignment horizontal="left" vertical="center"/>
    </xf>
    <xf numFmtId="0" fontId="64" fillId="0" borderId="0" xfId="50" applyFont="1" applyFill="1" applyAlignment="1">
      <alignment vertical="center"/>
    </xf>
    <xf numFmtId="43" fontId="64" fillId="0" borderId="0" xfId="50" applyNumberFormat="1" applyFont="1" applyFill="1" applyAlignment="1">
      <alignment vertical="center"/>
    </xf>
    <xf numFmtId="43" fontId="57" fillId="0" borderId="0" xfId="50" applyNumberFormat="1" applyFont="1" applyFill="1" applyBorder="1" applyAlignment="1">
      <alignment horizontal="centerContinuous" vertical="center" wrapText="1"/>
    </xf>
    <xf numFmtId="0" fontId="55" fillId="0" borderId="0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center" vertical="center"/>
    </xf>
    <xf numFmtId="43" fontId="58" fillId="0" borderId="2" xfId="0" applyNumberFormat="1" applyFont="1" applyFill="1" applyBorder="1" applyAlignment="1">
      <alignment horizontal="right" vertical="center" wrapText="1"/>
    </xf>
    <xf numFmtId="0" fontId="44" fillId="3" borderId="2" xfId="0" applyFont="1" applyFill="1" applyBorder="1" applyAlignment="1">
      <alignment horizontal="center" vertical="center"/>
    </xf>
    <xf numFmtId="43" fontId="61" fillId="0" borderId="2" xfId="0" applyNumberFormat="1" applyFont="1" applyFill="1" applyBorder="1" applyAlignment="1">
      <alignment horizontal="right" vertical="center" wrapText="1"/>
    </xf>
    <xf numFmtId="0" fontId="55" fillId="3" borderId="2" xfId="0" applyFont="1" applyFill="1" applyBorder="1" applyAlignment="1">
      <alignment horizontal="center" vertical="center"/>
    </xf>
    <xf numFmtId="43" fontId="61" fillId="0" borderId="2" xfId="0" applyNumberFormat="1" applyFont="1" applyFill="1" applyBorder="1" applyAlignment="1">
      <alignment horizontal="center" vertical="center" wrapText="1"/>
    </xf>
    <xf numFmtId="16" fontId="44" fillId="3" borderId="2" xfId="0" applyNumberFormat="1" applyFont="1" applyFill="1" applyBorder="1" applyAlignment="1">
      <alignment horizontal="center" vertical="center"/>
    </xf>
    <xf numFmtId="43" fontId="58" fillId="0" borderId="2" xfId="0" applyNumberFormat="1" applyFont="1" applyFill="1" applyBorder="1" applyAlignment="1">
      <alignment horizontal="center" vertical="center" wrapText="1"/>
    </xf>
    <xf numFmtId="0" fontId="5" fillId="3" borderId="2" xfId="0" quotePrefix="1" applyFont="1" applyFill="1" applyBorder="1" applyAlignment="1">
      <alignment horizontal="center" vertical="center"/>
    </xf>
    <xf numFmtId="43" fontId="61" fillId="0" borderId="2" xfId="50" applyNumberFormat="1" applyFont="1" applyFill="1" applyBorder="1" applyAlignment="1">
      <alignment vertical="center"/>
    </xf>
    <xf numFmtId="17" fontId="44" fillId="3" borderId="2" xfId="0" applyNumberFormat="1" applyFont="1" applyFill="1" applyBorder="1" applyAlignment="1">
      <alignment horizontal="center" vertical="center"/>
    </xf>
    <xf numFmtId="43" fontId="65" fillId="0" borderId="0" xfId="46" applyNumberFormat="1" applyFont="1" applyFill="1" applyAlignment="1">
      <alignment horizontal="left"/>
    </xf>
    <xf numFmtId="43" fontId="9" fillId="0" borderId="0" xfId="46" applyNumberFormat="1" applyFont="1" applyFill="1"/>
    <xf numFmtId="43" fontId="65" fillId="0" borderId="0" xfId="46" applyNumberFormat="1" applyFont="1" applyFill="1"/>
    <xf numFmtId="43" fontId="53" fillId="0" borderId="0" xfId="46" applyNumberFormat="1" applyFont="1" applyFill="1"/>
    <xf numFmtId="43" fontId="66" fillId="0" borderId="0" xfId="46" applyNumberFormat="1" applyFont="1" applyFill="1"/>
    <xf numFmtId="43" fontId="7" fillId="0" borderId="0" xfId="46" applyNumberFormat="1" applyFont="1" applyFill="1"/>
    <xf numFmtId="43" fontId="7" fillId="0" borderId="16" xfId="46" applyNumberFormat="1" applyFont="1" applyFill="1" applyBorder="1" applyAlignment="1">
      <alignment horizontal="center"/>
    </xf>
    <xf numFmtId="43" fontId="9" fillId="0" borderId="15" xfId="46" applyNumberFormat="1" applyFont="1" applyFill="1" applyBorder="1" applyAlignment="1">
      <alignment horizontal="center" vertical="center" wrapText="1"/>
    </xf>
    <xf numFmtId="43" fontId="9" fillId="0" borderId="15" xfId="46" applyNumberFormat="1" applyFont="1" applyFill="1" applyBorder="1" applyAlignment="1">
      <alignment horizontal="center" vertical="center"/>
    </xf>
    <xf numFmtId="43" fontId="7" fillId="0" borderId="15" xfId="46" applyNumberFormat="1" applyFont="1" applyFill="1" applyBorder="1" applyAlignment="1">
      <alignment horizontal="center" vertical="center" wrapText="1"/>
    </xf>
    <xf numFmtId="43" fontId="9" fillId="0" borderId="2" xfId="46" applyNumberFormat="1" applyFont="1" applyFill="1" applyBorder="1" applyAlignment="1">
      <alignment horizontal="center" vertical="center" wrapText="1"/>
    </xf>
    <xf numFmtId="43" fontId="4" fillId="0" borderId="2" xfId="46" applyNumberFormat="1" applyFont="1" applyFill="1" applyBorder="1" applyAlignment="1">
      <alignment horizontal="center" vertical="center" wrapText="1"/>
    </xf>
    <xf numFmtId="43" fontId="4" fillId="0" borderId="15" xfId="46" applyNumberFormat="1" applyFont="1" applyFill="1" applyBorder="1" applyAlignment="1">
      <alignment horizontal="center" vertical="center" wrapText="1"/>
    </xf>
    <xf numFmtId="43" fontId="7" fillId="0" borderId="15" xfId="46" applyNumberFormat="1" applyFont="1" applyFill="1" applyBorder="1" applyAlignment="1">
      <alignment horizontal="center" vertical="center"/>
    </xf>
    <xf numFmtId="0" fontId="65" fillId="0" borderId="3" xfId="46" quotePrefix="1" applyFont="1" applyFill="1" applyBorder="1" applyAlignment="1">
      <alignment horizontal="center" vertical="center"/>
    </xf>
    <xf numFmtId="0" fontId="6" fillId="0" borderId="3" xfId="46" applyFont="1" applyFill="1" applyBorder="1" applyAlignment="1">
      <alignment horizontal="center" vertical="center"/>
    </xf>
    <xf numFmtId="43" fontId="65" fillId="0" borderId="11" xfId="46" applyNumberFormat="1" applyFont="1" applyFill="1" applyBorder="1" applyAlignment="1">
      <alignment horizontal="center" vertical="center"/>
    </xf>
    <xf numFmtId="4" fontId="65" fillId="0" borderId="10" xfId="46" applyNumberFormat="1" applyFont="1" applyFill="1" applyBorder="1"/>
    <xf numFmtId="43" fontId="65" fillId="0" borderId="17" xfId="46" applyNumberFormat="1" applyFont="1" applyFill="1" applyBorder="1"/>
    <xf numFmtId="0" fontId="65" fillId="0" borderId="12" xfId="46" applyFont="1" applyFill="1" applyBorder="1" applyAlignment="1">
      <alignment horizontal="center"/>
    </xf>
    <xf numFmtId="0" fontId="6" fillId="0" borderId="12" xfId="46" applyFont="1" applyFill="1" applyBorder="1" applyAlignment="1"/>
    <xf numFmtId="4" fontId="65" fillId="0" borderId="12" xfId="46" applyNumberFormat="1" applyFont="1" applyFill="1" applyBorder="1"/>
    <xf numFmtId="43" fontId="63" fillId="0" borderId="17" xfId="46" applyNumberFormat="1" applyFont="1" applyFill="1" applyBorder="1"/>
    <xf numFmtId="0" fontId="63" fillId="0" borderId="12" xfId="46" applyFont="1" applyFill="1" applyBorder="1" applyAlignment="1">
      <alignment horizontal="center"/>
    </xf>
    <xf numFmtId="0" fontId="4" fillId="0" borderId="12" xfId="46" applyFont="1" applyFill="1" applyBorder="1" applyAlignment="1"/>
    <xf numFmtId="4" fontId="63" fillId="0" borderId="12" xfId="46" applyNumberFormat="1" applyFont="1" applyFill="1" applyBorder="1"/>
    <xf numFmtId="0" fontId="67" fillId="0" borderId="12" xfId="46" applyFont="1" applyFill="1" applyBorder="1" applyAlignment="1">
      <alignment horizontal="center"/>
    </xf>
    <xf numFmtId="0" fontId="54" fillId="0" borderId="12" xfId="46" applyFont="1" applyFill="1" applyBorder="1" applyAlignment="1">
      <alignment horizontal="left" vertical="center" wrapText="1"/>
    </xf>
    <xf numFmtId="0" fontId="54" fillId="0" borderId="12" xfId="46" applyFont="1" applyFill="1" applyBorder="1" applyAlignment="1"/>
    <xf numFmtId="16" fontId="63" fillId="0" borderId="12" xfId="46" applyNumberFormat="1" applyFont="1" applyFill="1" applyBorder="1" applyAlignment="1">
      <alignment horizontal="left"/>
    </xf>
    <xf numFmtId="0" fontId="4" fillId="0" borderId="12" xfId="46" applyFont="1" applyFill="1" applyBorder="1" applyAlignment="1">
      <alignment wrapText="1"/>
    </xf>
    <xf numFmtId="0" fontId="63" fillId="0" borderId="12" xfId="46" applyFont="1" applyFill="1" applyBorder="1" applyAlignment="1">
      <alignment horizontal="left"/>
    </xf>
    <xf numFmtId="0" fontId="65" fillId="0" borderId="12" xfId="46" quotePrefix="1" applyFont="1" applyFill="1" applyBorder="1" applyAlignment="1">
      <alignment horizontal="left"/>
    </xf>
    <xf numFmtId="0" fontId="63" fillId="0" borderId="12" xfId="46" applyFont="1" applyFill="1" applyBorder="1" applyAlignment="1">
      <alignment horizontal="left" vertical="center"/>
    </xf>
    <xf numFmtId="0" fontId="4" fillId="0" borderId="12" xfId="46" applyFont="1" applyFill="1" applyBorder="1" applyAlignment="1">
      <alignment vertical="center" wrapText="1"/>
    </xf>
    <xf numFmtId="0" fontId="4" fillId="0" borderId="12" xfId="1" applyFont="1" applyFill="1" applyBorder="1" applyAlignment="1">
      <alignment vertical="center"/>
    </xf>
    <xf numFmtId="0" fontId="4" fillId="0" borderId="12" xfId="46" applyFont="1" applyFill="1" applyBorder="1" applyAlignment="1">
      <alignment horizontal="left" vertical="center" wrapText="1"/>
    </xf>
    <xf numFmtId="17" fontId="63" fillId="0" borderId="12" xfId="46" applyNumberFormat="1" applyFont="1" applyFill="1" applyBorder="1" applyAlignment="1">
      <alignment horizontal="left"/>
    </xf>
    <xf numFmtId="0" fontId="65" fillId="0" borderId="13" xfId="46" applyFont="1" applyFill="1" applyBorder="1" applyAlignment="1">
      <alignment horizontal="left"/>
    </xf>
    <xf numFmtId="0" fontId="6" fillId="0" borderId="13" xfId="46" applyFont="1" applyFill="1" applyBorder="1" applyAlignment="1"/>
    <xf numFmtId="0" fontId="65" fillId="0" borderId="13" xfId="46" applyFont="1" applyFill="1" applyBorder="1" applyAlignment="1">
      <alignment horizontal="center"/>
    </xf>
    <xf numFmtId="4" fontId="65" fillId="0" borderId="13" xfId="46" applyNumberFormat="1" applyFont="1" applyFill="1" applyBorder="1"/>
    <xf numFmtId="43" fontId="65" fillId="0" borderId="18" xfId="46" applyNumberFormat="1" applyFont="1" applyFill="1" applyBorder="1"/>
    <xf numFmtId="43" fontId="6" fillId="0" borderId="11" xfId="46" applyNumberFormat="1" applyFont="1" applyFill="1" applyBorder="1" applyAlignment="1">
      <alignment vertical="center"/>
    </xf>
    <xf numFmtId="43" fontId="6" fillId="0" borderId="11" xfId="46" applyNumberFormat="1" applyFont="1" applyFill="1" applyBorder="1" applyAlignment="1">
      <alignment horizontal="center" vertical="center" wrapText="1"/>
    </xf>
    <xf numFmtId="4" fontId="65" fillId="0" borderId="11" xfId="46" applyNumberFormat="1" applyFont="1" applyFill="1" applyBorder="1"/>
    <xf numFmtId="43" fontId="65" fillId="0" borderId="11" xfId="46" applyNumberFormat="1" applyFont="1" applyFill="1" applyBorder="1"/>
    <xf numFmtId="43" fontId="6" fillId="0" borderId="12" xfId="46" applyNumberFormat="1" applyFont="1" applyFill="1" applyBorder="1" applyAlignment="1">
      <alignment vertical="center"/>
    </xf>
    <xf numFmtId="43" fontId="6" fillId="0" borderId="12" xfId="46" applyNumberFormat="1" applyFont="1" applyFill="1" applyBorder="1" applyAlignment="1">
      <alignment horizontal="center" vertical="center" wrapText="1"/>
    </xf>
    <xf numFmtId="43" fontId="6" fillId="0" borderId="13" xfId="46" applyNumberFormat="1" applyFont="1" applyFill="1" applyBorder="1" applyAlignment="1">
      <alignment vertical="center"/>
    </xf>
    <xf numFmtId="43" fontId="6" fillId="0" borderId="13" xfId="49" applyNumberFormat="1" applyFont="1" applyFill="1" applyBorder="1" applyAlignment="1">
      <alignment horizontal="center" vertical="center" wrapText="1"/>
    </xf>
    <xf numFmtId="43" fontId="65" fillId="0" borderId="13" xfId="46" applyNumberFormat="1" applyFont="1" applyFill="1" applyBorder="1"/>
    <xf numFmtId="43" fontId="6" fillId="0" borderId="15" xfId="46" applyNumberFormat="1" applyFont="1" applyFill="1" applyBorder="1" applyAlignment="1">
      <alignment vertical="center"/>
    </xf>
    <xf numFmtId="43" fontId="6" fillId="0" borderId="15" xfId="49" applyNumberFormat="1" applyFont="1" applyFill="1" applyBorder="1" applyAlignment="1">
      <alignment horizontal="center" vertical="center" wrapText="1"/>
    </xf>
    <xf numFmtId="43" fontId="65" fillId="0" borderId="15" xfId="46" applyNumberFormat="1" applyFont="1" applyFill="1" applyBorder="1"/>
    <xf numFmtId="43" fontId="9" fillId="0" borderId="0" xfId="46" applyNumberFormat="1" applyFont="1" applyFill="1" applyBorder="1"/>
    <xf numFmtId="0" fontId="53" fillId="0" borderId="0" xfId="0" applyFont="1" applyFill="1" applyAlignment="1">
      <alignment horizontal="center" vertical="center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left" vertical="center" wrapText="1"/>
    </xf>
    <xf numFmtId="2" fontId="53" fillId="0" borderId="0" xfId="0" applyNumberFormat="1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left" vertical="center" wrapText="1"/>
    </xf>
    <xf numFmtId="2" fontId="53" fillId="0" borderId="2" xfId="48" applyNumberFormat="1" applyFont="1" applyFill="1" applyBorder="1" applyAlignment="1">
      <alignment horizontal="center" vertical="center" wrapText="1"/>
    </xf>
    <xf numFmtId="2" fontId="53" fillId="0" borderId="2" xfId="0" applyNumberFormat="1" applyFont="1" applyFill="1" applyBorder="1" applyAlignment="1">
      <alignment horizontal="center" vertical="center"/>
    </xf>
    <xf numFmtId="0" fontId="53" fillId="0" borderId="2" xfId="0" applyFont="1" applyFill="1" applyBorder="1" applyAlignment="1">
      <alignment horizontal="left" vertical="center"/>
    </xf>
    <xf numFmtId="1" fontId="53" fillId="0" borderId="2" xfId="0" applyNumberFormat="1" applyFont="1" applyFill="1" applyBorder="1" applyAlignment="1">
      <alignment horizontal="center" vertical="center"/>
    </xf>
    <xf numFmtId="3" fontId="53" fillId="0" borderId="2" xfId="0" applyNumberFormat="1" applyFont="1" applyFill="1" applyBorder="1" applyAlignment="1">
      <alignment horizontal="left" vertical="center" wrapText="1"/>
    </xf>
    <xf numFmtId="2" fontId="53" fillId="0" borderId="0" xfId="0" applyNumberFormat="1" applyFont="1" applyFill="1" applyAlignment="1">
      <alignment horizontal="center" vertical="center"/>
    </xf>
    <xf numFmtId="2" fontId="53" fillId="0" borderId="2" xfId="48" applyNumberFormat="1" applyFont="1" applyFill="1" applyBorder="1" applyAlignment="1">
      <alignment horizontal="left" vertical="center" wrapText="1"/>
    </xf>
    <xf numFmtId="0" fontId="56" fillId="0" borderId="2" xfId="0" applyFont="1" applyFill="1" applyBorder="1" applyAlignment="1">
      <alignment horizontal="center" vertical="center" wrapText="1"/>
    </xf>
    <xf numFmtId="3" fontId="53" fillId="0" borderId="10" xfId="0" applyNumberFormat="1" applyFont="1" applyFill="1" applyBorder="1" applyAlignment="1">
      <alignment horizontal="left" vertical="center" wrapText="1"/>
    </xf>
    <xf numFmtId="0" fontId="53" fillId="0" borderId="10" xfId="0" applyFont="1" applyFill="1" applyBorder="1" applyAlignment="1">
      <alignment horizontal="left" vertical="center" wrapText="1"/>
    </xf>
    <xf numFmtId="2" fontId="53" fillId="0" borderId="2" xfId="0" applyNumberFormat="1" applyFont="1" applyFill="1" applyBorder="1" applyAlignment="1">
      <alignment horizontal="center" vertical="center" wrapText="1"/>
    </xf>
    <xf numFmtId="0" fontId="68" fillId="0" borderId="2" xfId="0" applyFont="1" applyFill="1" applyBorder="1" applyAlignment="1">
      <alignment horizontal="center" vertical="center" wrapText="1"/>
    </xf>
    <xf numFmtId="0" fontId="68" fillId="0" borderId="2" xfId="0" applyFont="1" applyFill="1" applyBorder="1" applyAlignment="1">
      <alignment horizontal="left" vertical="center" wrapText="1"/>
    </xf>
    <xf numFmtId="2" fontId="68" fillId="0" borderId="2" xfId="0" applyNumberFormat="1" applyFont="1" applyFill="1" applyBorder="1" applyAlignment="1">
      <alignment horizontal="center" vertical="center"/>
    </xf>
    <xf numFmtId="2" fontId="53" fillId="0" borderId="2" xfId="48" applyNumberFormat="1" applyFont="1" applyFill="1" applyBorder="1" applyAlignment="1">
      <alignment horizontal="justify" vertical="center" wrapText="1"/>
    </xf>
    <xf numFmtId="2" fontId="53" fillId="0" borderId="2" xfId="43" applyNumberFormat="1" applyFont="1" applyFill="1" applyBorder="1" applyAlignment="1">
      <alignment vertical="center" wrapText="1"/>
    </xf>
    <xf numFmtId="2" fontId="53" fillId="0" borderId="2" xfId="43" applyNumberFormat="1" applyFont="1" applyFill="1" applyBorder="1" applyAlignment="1">
      <alignment horizontal="center" vertical="center" wrapText="1"/>
    </xf>
    <xf numFmtId="2" fontId="53" fillId="0" borderId="2" xfId="47" applyNumberFormat="1" applyFont="1" applyFill="1" applyBorder="1" applyAlignment="1">
      <alignment horizontal="left" vertical="center" wrapText="1"/>
    </xf>
    <xf numFmtId="2" fontId="53" fillId="0" borderId="2" xfId="47" applyNumberFormat="1" applyFont="1" applyFill="1" applyBorder="1" applyAlignment="1">
      <alignment horizontal="center" vertical="center" wrapText="1"/>
    </xf>
    <xf numFmtId="2" fontId="53" fillId="0" borderId="2" xfId="43" applyNumberFormat="1" applyFont="1" applyFill="1" applyBorder="1" applyAlignment="1">
      <alignment horizontal="left" vertical="center" wrapText="1"/>
    </xf>
    <xf numFmtId="2" fontId="69" fillId="0" borderId="2" xfId="43" applyNumberFormat="1" applyFont="1" applyFill="1" applyBorder="1" applyAlignment="1">
      <alignment vertical="center" wrapText="1"/>
    </xf>
    <xf numFmtId="2" fontId="69" fillId="0" borderId="2" xfId="43" applyNumberFormat="1" applyFont="1" applyFill="1" applyBorder="1" applyAlignment="1">
      <alignment horizontal="left" vertical="center" wrapText="1"/>
    </xf>
    <xf numFmtId="174" fontId="53" fillId="0" borderId="2" xfId="0" applyNumberFormat="1" applyFont="1" applyFill="1" applyBorder="1" applyAlignment="1">
      <alignment horizontal="center" vertical="center" wrapText="1"/>
    </xf>
    <xf numFmtId="2" fontId="53" fillId="0" borderId="2" xfId="43" applyNumberFormat="1" applyFont="1" applyFill="1" applyBorder="1" applyAlignment="1">
      <alignment horizontal="center" vertical="center"/>
    </xf>
    <xf numFmtId="189" fontId="56" fillId="0" borderId="2" xfId="0" applyNumberFormat="1" applyFont="1" applyFill="1" applyBorder="1" applyAlignment="1">
      <alignment horizontal="center" vertical="center" wrapText="1"/>
    </xf>
    <xf numFmtId="189" fontId="53" fillId="0" borderId="2" xfId="0" applyNumberFormat="1" applyFont="1" applyFill="1" applyBorder="1" applyAlignment="1">
      <alignment horizontal="center" vertical="center" wrapText="1"/>
    </xf>
    <xf numFmtId="2" fontId="68" fillId="0" borderId="2" xfId="43" applyNumberFormat="1" applyFont="1" applyFill="1" applyBorder="1" applyAlignment="1">
      <alignment vertical="center" wrapText="1"/>
    </xf>
    <xf numFmtId="2" fontId="68" fillId="0" borderId="2" xfId="43" applyNumberFormat="1" applyFont="1" applyFill="1" applyBorder="1" applyAlignment="1">
      <alignment horizontal="center" vertical="center" wrapText="1"/>
    </xf>
    <xf numFmtId="2" fontId="68" fillId="0" borderId="2" xfId="48" applyNumberFormat="1" applyFont="1" applyFill="1" applyBorder="1" applyAlignment="1">
      <alignment horizontal="center" vertical="center" wrapText="1"/>
    </xf>
    <xf numFmtId="2" fontId="68" fillId="0" borderId="2" xfId="43" applyNumberFormat="1" applyFont="1" applyFill="1" applyBorder="1" applyAlignment="1">
      <alignment horizontal="center" vertical="center"/>
    </xf>
    <xf numFmtId="0" fontId="68" fillId="0" borderId="0" xfId="0" applyFont="1" applyFill="1" applyAlignment="1">
      <alignment horizontal="center" vertical="center"/>
    </xf>
    <xf numFmtId="1" fontId="53" fillId="0" borderId="2" xfId="43" applyNumberFormat="1" applyFont="1" applyFill="1" applyBorder="1" applyAlignment="1">
      <alignment horizontal="center" vertical="center"/>
    </xf>
    <xf numFmtId="0" fontId="69" fillId="0" borderId="2" xfId="0" applyFont="1" applyFill="1" applyBorder="1" applyAlignment="1">
      <alignment horizontal="left" vertical="center" wrapText="1"/>
    </xf>
    <xf numFmtId="0" fontId="69" fillId="0" borderId="2" xfId="0" applyFont="1" applyFill="1" applyBorder="1" applyAlignment="1">
      <alignment horizontal="center" vertical="center" wrapText="1"/>
    </xf>
    <xf numFmtId="2" fontId="69" fillId="0" borderId="2" xfId="0" applyNumberFormat="1" applyFont="1" applyFill="1" applyBorder="1" applyAlignment="1">
      <alignment horizontal="center" vertical="center"/>
    </xf>
    <xf numFmtId="1" fontId="53" fillId="0" borderId="2" xfId="48" applyNumberFormat="1" applyFont="1" applyFill="1" applyBorder="1" applyAlignment="1">
      <alignment horizontal="center" vertical="center" wrapText="1"/>
    </xf>
    <xf numFmtId="2" fontId="68" fillId="0" borderId="2" xfId="0" applyNumberFormat="1" applyFont="1" applyFill="1" applyBorder="1" applyAlignment="1">
      <alignment horizontal="center" vertical="center" wrapText="1"/>
    </xf>
    <xf numFmtId="3" fontId="68" fillId="0" borderId="2" xfId="0" applyNumberFormat="1" applyFont="1" applyFill="1" applyBorder="1" applyAlignment="1">
      <alignment horizontal="left" vertical="center" wrapText="1"/>
    </xf>
    <xf numFmtId="2" fontId="69" fillId="0" borderId="2" xfId="47" applyNumberFormat="1" applyFont="1" applyFill="1" applyBorder="1" applyAlignment="1">
      <alignment horizontal="center" vertical="center" wrapText="1"/>
    </xf>
    <xf numFmtId="2" fontId="69" fillId="0" borderId="2" xfId="47" applyNumberFormat="1" applyFont="1" applyFill="1" applyBorder="1" applyAlignment="1">
      <alignment horizontal="left" vertical="center" wrapText="1"/>
    </xf>
    <xf numFmtId="1" fontId="68" fillId="0" borderId="2" xfId="0" applyNumberFormat="1" applyFont="1" applyFill="1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2" fontId="69" fillId="0" borderId="2" xfId="43" applyNumberFormat="1" applyFont="1" applyFill="1" applyBorder="1" applyAlignment="1">
      <alignment horizontal="center" vertical="center" wrapText="1"/>
    </xf>
    <xf numFmtId="2" fontId="70" fillId="0" borderId="2" xfId="0" applyNumberFormat="1" applyFont="1" applyFill="1" applyBorder="1" applyAlignment="1">
      <alignment horizontal="center" vertical="center"/>
    </xf>
    <xf numFmtId="0" fontId="53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 wrapText="1"/>
    </xf>
    <xf numFmtId="0" fontId="58" fillId="0" borderId="2" xfId="0" applyFont="1" applyFill="1" applyBorder="1" applyAlignment="1">
      <alignment horizontal="center"/>
    </xf>
    <xf numFmtId="0" fontId="3" fillId="0" borderId="0" xfId="0" applyFont="1" applyFill="1" applyAlignment="1">
      <alignment horizontal="left" vertical="center"/>
    </xf>
    <xf numFmtId="0" fontId="3" fillId="0" borderId="0" xfId="50" applyFont="1" applyFill="1" applyBorder="1" applyAlignment="1">
      <alignment horizontal="center" vertical="center" wrapText="1"/>
    </xf>
    <xf numFmtId="43" fontId="44" fillId="0" borderId="1" xfId="5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2" fontId="58" fillId="0" borderId="2" xfId="0" applyNumberFormat="1" applyFont="1" applyFill="1" applyBorder="1" applyAlignment="1">
      <alignment horizontal="center" vertical="center"/>
    </xf>
    <xf numFmtId="0" fontId="58" fillId="0" borderId="2" xfId="50" applyFont="1" applyFill="1" applyBorder="1" applyAlignment="1">
      <alignment horizontal="center" vertical="center" wrapText="1"/>
    </xf>
    <xf numFmtId="0" fontId="58" fillId="0" borderId="2" xfId="50" applyFont="1" applyFill="1" applyBorder="1" applyAlignment="1">
      <alignment horizontal="center" vertical="center"/>
    </xf>
    <xf numFmtId="43" fontId="7" fillId="0" borderId="0" xfId="46" applyNumberFormat="1" applyFont="1" applyFill="1" applyAlignment="1">
      <alignment horizontal="left"/>
    </xf>
    <xf numFmtId="43" fontId="57" fillId="0" borderId="0" xfId="46" applyNumberFormat="1" applyFont="1" applyFill="1" applyAlignment="1">
      <alignment horizontal="center"/>
    </xf>
    <xf numFmtId="43" fontId="5" fillId="0" borderId="0" xfId="46" applyNumberFormat="1" applyFont="1" applyFill="1" applyAlignment="1">
      <alignment horizontal="center"/>
    </xf>
    <xf numFmtId="43" fontId="9" fillId="0" borderId="10" xfId="46" applyNumberFormat="1" applyFont="1" applyFill="1" applyBorder="1" applyAlignment="1">
      <alignment horizontal="center" vertical="center"/>
    </xf>
    <xf numFmtId="43" fontId="9" fillId="0" borderId="15" xfId="46" applyNumberFormat="1" applyFont="1" applyFill="1" applyBorder="1" applyAlignment="1">
      <alignment horizontal="center" vertical="center"/>
    </xf>
    <xf numFmtId="43" fontId="7" fillId="0" borderId="10" xfId="46" applyNumberFormat="1" applyFont="1" applyFill="1" applyBorder="1" applyAlignment="1">
      <alignment horizontal="center" vertical="center"/>
    </xf>
    <xf numFmtId="43" fontId="7" fillId="0" borderId="15" xfId="46" applyNumberFormat="1" applyFont="1" applyFill="1" applyBorder="1" applyAlignment="1">
      <alignment horizontal="center" vertical="center"/>
    </xf>
    <xf numFmtId="43" fontId="9" fillId="0" borderId="10" xfId="46" applyNumberFormat="1" applyFont="1" applyFill="1" applyBorder="1" applyAlignment="1">
      <alignment horizontal="center" vertical="center" wrapText="1"/>
    </xf>
    <xf numFmtId="43" fontId="9" fillId="0" borderId="15" xfId="46" applyNumberFormat="1" applyFont="1" applyFill="1" applyBorder="1" applyAlignment="1">
      <alignment horizontal="center" vertical="center" wrapText="1"/>
    </xf>
    <xf numFmtId="43" fontId="7" fillId="0" borderId="8" xfId="46" applyNumberFormat="1" applyFont="1" applyFill="1" applyBorder="1" applyAlignment="1">
      <alignment horizontal="center" vertical="center" wrapText="1"/>
    </xf>
    <xf numFmtId="43" fontId="7" fillId="0" borderId="6" xfId="46" applyNumberFormat="1" applyFont="1" applyFill="1" applyBorder="1" applyAlignment="1">
      <alignment horizontal="center" vertical="center" wrapText="1"/>
    </xf>
    <xf numFmtId="43" fontId="7" fillId="0" borderId="14" xfId="46" applyNumberFormat="1" applyFont="1" applyFill="1" applyBorder="1" applyAlignment="1">
      <alignment horizontal="center" vertical="center" wrapText="1"/>
    </xf>
    <xf numFmtId="0" fontId="66" fillId="0" borderId="0" xfId="0" applyFont="1" applyFill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left" vertical="center" wrapText="1"/>
    </xf>
    <xf numFmtId="0" fontId="56" fillId="0" borderId="2" xfId="0" applyFont="1" applyFill="1" applyBorder="1" applyAlignment="1">
      <alignment horizontal="left" vertical="center" wrapText="1"/>
    </xf>
    <xf numFmtId="2" fontId="53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2" fontId="53" fillId="0" borderId="2" xfId="48" applyNumberFormat="1" applyFont="1" applyFill="1" applyBorder="1" applyAlignment="1">
      <alignment horizontal="left" vertical="center" wrapText="1"/>
    </xf>
    <xf numFmtId="2" fontId="53" fillId="0" borderId="2" xfId="47" applyNumberFormat="1" applyFont="1" applyFill="1" applyBorder="1" applyAlignment="1">
      <alignment horizontal="center" vertical="center" wrapText="1"/>
    </xf>
    <xf numFmtId="2" fontId="53" fillId="0" borderId="2" xfId="47" applyNumberFormat="1" applyFont="1" applyFill="1" applyBorder="1" applyAlignment="1">
      <alignment horizontal="left" vertical="center" wrapText="1"/>
    </xf>
    <xf numFmtId="2" fontId="53" fillId="0" borderId="2" xfId="48" applyNumberFormat="1" applyFont="1" applyFill="1" applyBorder="1" applyAlignment="1">
      <alignment horizontal="center" vertical="center" wrapText="1"/>
    </xf>
    <xf numFmtId="0" fontId="53" fillId="0" borderId="10" xfId="0" applyFont="1" applyFill="1" applyBorder="1" applyAlignment="1">
      <alignment horizontal="left" vertical="center" wrapText="1"/>
    </xf>
    <xf numFmtId="0" fontId="53" fillId="0" borderId="15" xfId="0" applyFont="1" applyFill="1" applyBorder="1" applyAlignment="1">
      <alignment horizontal="left" vertical="center" wrapText="1"/>
    </xf>
    <xf numFmtId="189" fontId="53" fillId="0" borderId="2" xfId="47" applyNumberFormat="1" applyFont="1" applyFill="1" applyBorder="1" applyAlignment="1">
      <alignment horizontal="center" vertical="center" wrapText="1"/>
    </xf>
    <xf numFmtId="189" fontId="56" fillId="0" borderId="2" xfId="0" applyNumberFormat="1" applyFont="1" applyFill="1" applyBorder="1" applyAlignment="1">
      <alignment horizontal="center" vertical="center" wrapText="1"/>
    </xf>
    <xf numFmtId="189" fontId="69" fillId="0" borderId="2" xfId="47" applyNumberFormat="1" applyFont="1" applyFill="1" applyBorder="1" applyAlignment="1">
      <alignment horizontal="center" vertical="center" wrapText="1"/>
    </xf>
    <xf numFmtId="2" fontId="69" fillId="0" borderId="2" xfId="47" applyNumberFormat="1" applyFont="1" applyFill="1" applyBorder="1" applyAlignment="1">
      <alignment horizontal="left" vertical="center" wrapText="1"/>
    </xf>
  </cellXfs>
  <cellStyles count="740">
    <cellStyle name="_x0001_" xfId="93"/>
    <cellStyle name="          _x000d_&#10;shell=progman.exe_x000d_&#10;m" xfId="2"/>
    <cellStyle name="#,##0" xfId="94"/>
    <cellStyle name="??" xfId="3"/>
    <cellStyle name="?? [0.00]_      " xfId="95"/>
    <cellStyle name="?? [0]" xfId="4"/>
    <cellStyle name="?_x001d_??%U©÷u&amp;H©÷9_x0008_? s&#10;_x0007__x0001__x0001_" xfId="96"/>
    <cellStyle name="???? [0.00]_      " xfId="97"/>
    <cellStyle name="????_      " xfId="98"/>
    <cellStyle name="???[0]_?? DI" xfId="5"/>
    <cellStyle name="???_?? DI" xfId="6"/>
    <cellStyle name="??[0]_BRE" xfId="99"/>
    <cellStyle name="??_      " xfId="100"/>
    <cellStyle name="??A? [0]_laroux_1_¢¬???¢â? " xfId="101"/>
    <cellStyle name="??A?_laroux_1_¢¬???¢â? " xfId="102"/>
    <cellStyle name="?¡±¢¥?_?¨ù??¢´¢¥_¢¬???¢â? " xfId="103"/>
    <cellStyle name="_x0001_?¶æµ_x001b_ºß­ " xfId="104"/>
    <cellStyle name="_x0001_?¶æµ_x001b_ºß­_" xfId="105"/>
    <cellStyle name="?ðÇ%U?&amp;H?_x0008_?s&#10;_x0007__x0001__x0001_" xfId="106"/>
    <cellStyle name="[0]_Chi phÝ kh¸c_V" xfId="107"/>
    <cellStyle name="_x0001_\Ô" xfId="108"/>
    <cellStyle name="_Bang Chi tieu (2)" xfId="109"/>
    <cellStyle name="_Book1" xfId="110"/>
    <cellStyle name="_Book1_1" xfId="111"/>
    <cellStyle name="_Book1_Book1" xfId="112"/>
    <cellStyle name="_DT Nam vai" xfId="113"/>
    <cellStyle name="_Du toan" xfId="114"/>
    <cellStyle name="_Goi 1 A tham tra" xfId="115"/>
    <cellStyle name="_KT (2)" xfId="116"/>
    <cellStyle name="_KT (2)_1" xfId="117"/>
    <cellStyle name="_KT (2)_2" xfId="118"/>
    <cellStyle name="_KT (2)_2_TG-TH" xfId="119"/>
    <cellStyle name="_KT (2)_3" xfId="120"/>
    <cellStyle name="_KT (2)_3_TG-TH" xfId="121"/>
    <cellStyle name="_KT (2)_4" xfId="122"/>
    <cellStyle name="_KT (2)_4_TG-TH" xfId="123"/>
    <cellStyle name="_KT (2)_5" xfId="124"/>
    <cellStyle name="_KT (2)_TG-TH" xfId="125"/>
    <cellStyle name="_KT_TG" xfId="126"/>
    <cellStyle name="_KT_TG_1" xfId="127"/>
    <cellStyle name="_KT_TG_2" xfId="128"/>
    <cellStyle name="_KT_TG_3" xfId="129"/>
    <cellStyle name="_KT_TG_4" xfId="130"/>
    <cellStyle name="_NDIA04-2000" xfId="131"/>
    <cellStyle name="_Sheet2" xfId="132"/>
    <cellStyle name="_Sheet3" xfId="133"/>
    <cellStyle name="_TG-TH" xfId="134"/>
    <cellStyle name="_TG-TH_1" xfId="135"/>
    <cellStyle name="_TG-TH_2" xfId="136"/>
    <cellStyle name="_TG-TH_3" xfId="137"/>
    <cellStyle name="_TG-TH_4" xfId="138"/>
    <cellStyle name="_THCPKS" xfId="139"/>
    <cellStyle name="_ÿÿÿÿÿ" xfId="140"/>
    <cellStyle name="~1" xfId="141"/>
    <cellStyle name="_x0001_¨c^ " xfId="142"/>
    <cellStyle name="_x0001_¨c^[" xfId="143"/>
    <cellStyle name="_x0001_¨c^_" xfId="144"/>
    <cellStyle name="_x0001_¨Œc^ " xfId="145"/>
    <cellStyle name="_x0001_¨Œc^[" xfId="146"/>
    <cellStyle name="_x0001_¨Œc^_" xfId="147"/>
    <cellStyle name="’Ê‰Ý [0.00]_laroux" xfId="148"/>
    <cellStyle name="’Ê‰Ý_laroux" xfId="149"/>
    <cellStyle name="_x0001_µÑTÖ " xfId="150"/>
    <cellStyle name="_x0001_µÑTÖ_" xfId="151"/>
    <cellStyle name="•W?_¯–ì" xfId="152"/>
    <cellStyle name="•W€_STDFOR" xfId="7"/>
    <cellStyle name="•W_’·Šú‰p•¶" xfId="153"/>
    <cellStyle name="ÊÝ [0.00]_LOCAL PARTS PRICE" xfId="154"/>
    <cellStyle name="ÊÝ_LOCAL PARTS PRICE" xfId="155"/>
    <cellStyle name="W_LOCAL PARTS PRICE" xfId="156"/>
    <cellStyle name="0" xfId="157"/>
    <cellStyle name="0.0" xfId="158"/>
    <cellStyle name="0.00" xfId="159"/>
    <cellStyle name="1" xfId="8"/>
    <cellStyle name="1_Bang tong hop khoi luong" xfId="160"/>
    <cellStyle name="1_Book1" xfId="161"/>
    <cellStyle name="1_Book1_1" xfId="162"/>
    <cellStyle name="1_Book1_Book1" xfId="163"/>
    <cellStyle name="1_Book1_Du toan KT-TCsua theo TT 03 - YC 471" xfId="164"/>
    <cellStyle name="1_Book1_Du toan Phuong lam" xfId="165"/>
    <cellStyle name="1_Book1_Khoi Luong Hoang Truong - Hoang Phu" xfId="166"/>
    <cellStyle name="1_Book1_Muong TL" xfId="167"/>
    <cellStyle name="1_C" xfId="168"/>
    <cellStyle name="1_Cau Hua Trai (TT 04)" xfId="169"/>
    <cellStyle name="1_Cau thuy dien Ban La (Cu Anh)" xfId="170"/>
    <cellStyle name="1_cong" xfId="171"/>
    <cellStyle name="1_DIEN" xfId="172"/>
    <cellStyle name="1_Dinh muc thiet ke" xfId="173"/>
    <cellStyle name="1_Du toan (23-05-2005) Tham dinh" xfId="174"/>
    <cellStyle name="1_Du toan (5 - 04 - 2004)" xfId="175"/>
    <cellStyle name="1_Du toan 558 (Km17+508.12 - Km 22)" xfId="176"/>
    <cellStyle name="1_Du toan bo sung (11-2004)" xfId="177"/>
    <cellStyle name="1_Du toan Goi 1" xfId="178"/>
    <cellStyle name="1_Du toan Goi 2" xfId="179"/>
    <cellStyle name="1_Du toan KT-TCsua theo TT 03 - YC 471" xfId="180"/>
    <cellStyle name="1_Du toan ngay (28-10-2005)" xfId="181"/>
    <cellStyle name="1_Du toan ngay 1-9-2004 (version 1)" xfId="182"/>
    <cellStyle name="1_Du toan Phuong lam" xfId="183"/>
    <cellStyle name="1_Du toan QL 27 (23-12-2005)" xfId="184"/>
    <cellStyle name="1_Gia_VLQL48_duyet " xfId="191"/>
    <cellStyle name="1_goi 1" xfId="185"/>
    <cellStyle name="1_Goi 1 (TT04)" xfId="186"/>
    <cellStyle name="1_Goi1N206" xfId="187"/>
    <cellStyle name="1_Goi2N206" xfId="188"/>
    <cellStyle name="1_Goi4N216" xfId="189"/>
    <cellStyle name="1_Goi5N216" xfId="190"/>
    <cellStyle name="1_Hoi Song" xfId="192"/>
    <cellStyle name="1_Khoi luong" xfId="200"/>
    <cellStyle name="1_Khoi luong doan 1" xfId="201"/>
    <cellStyle name="1_Khoi Luong Hoang Truong - Hoang Phu" xfId="202"/>
    <cellStyle name="1_Kl6-6-05" xfId="193"/>
    <cellStyle name="1_Klnutgiao" xfId="194"/>
    <cellStyle name="1_KlQdinhduyet" xfId="195"/>
    <cellStyle name="1_KlQL4goi5KCS" xfId="196"/>
    <cellStyle name="1_Kltayth" xfId="197"/>
    <cellStyle name="1_KltaythQDduyet" xfId="198"/>
    <cellStyle name="1_Kluong4-2004" xfId="199"/>
    <cellStyle name="1_maugiacotaluy" xfId="203"/>
    <cellStyle name="1_Sheet1" xfId="204"/>
    <cellStyle name="1_t" xfId="205"/>
    <cellStyle name="1_TRUNG PMU 5" xfId="206"/>
    <cellStyle name="1_ÿÿÿÿÿ" xfId="207"/>
    <cellStyle name="1_ÿÿÿÿÿ_Book1" xfId="208"/>
    <cellStyle name="_x0001_1¼„½(" xfId="209"/>
    <cellStyle name="_x0001_1¼½(" xfId="210"/>
    <cellStyle name="¹éºÐÀ²_      " xfId="211"/>
    <cellStyle name="2" xfId="9"/>
    <cellStyle name="2_Bang tong hop khoi luong" xfId="212"/>
    <cellStyle name="2_Book1" xfId="213"/>
    <cellStyle name="2_Book1_1" xfId="214"/>
    <cellStyle name="2_Book1_Book1" xfId="215"/>
    <cellStyle name="2_Book1_Du toan KT-TCsua theo TT 03 - YC 471" xfId="216"/>
    <cellStyle name="2_Book1_Du toan Phuong lam" xfId="217"/>
    <cellStyle name="2_Book1_Khoi Luong Hoang Truong - Hoang Phu" xfId="218"/>
    <cellStyle name="2_Book1_Muong TL" xfId="219"/>
    <cellStyle name="2_C" xfId="220"/>
    <cellStyle name="2_Cau Hua Trai (TT 04)" xfId="221"/>
    <cellStyle name="2_Cau thuy dien Ban La (Cu Anh)" xfId="222"/>
    <cellStyle name="2_cong" xfId="223"/>
    <cellStyle name="2_DIEN" xfId="224"/>
    <cellStyle name="2_Dinh muc thiet ke" xfId="225"/>
    <cellStyle name="2_Du toan (23-05-2005) Tham dinh" xfId="226"/>
    <cellStyle name="2_Du toan (5 - 04 - 2004)" xfId="227"/>
    <cellStyle name="2_Du toan 558 (Km17+508.12 - Km 22)" xfId="228"/>
    <cellStyle name="2_Du toan bo sung (11-2004)" xfId="229"/>
    <cellStyle name="2_Du toan Goi 1" xfId="230"/>
    <cellStyle name="2_Du toan Goi 2" xfId="231"/>
    <cellStyle name="2_Du toan KT-TCsua theo TT 03 - YC 471" xfId="232"/>
    <cellStyle name="2_Du toan ngay (28-10-2005)" xfId="233"/>
    <cellStyle name="2_Du toan ngay 1-9-2004 (version 1)" xfId="234"/>
    <cellStyle name="2_Du toan Phuong lam" xfId="235"/>
    <cellStyle name="2_Du toan QL 27 (23-12-2005)" xfId="236"/>
    <cellStyle name="2_Gia_VLQL48_duyet " xfId="243"/>
    <cellStyle name="2_goi 1" xfId="237"/>
    <cellStyle name="2_Goi 1 (TT04)" xfId="238"/>
    <cellStyle name="2_Goi1N206" xfId="239"/>
    <cellStyle name="2_Goi2N206" xfId="240"/>
    <cellStyle name="2_Goi4N216" xfId="241"/>
    <cellStyle name="2_Goi5N216" xfId="242"/>
    <cellStyle name="2_Hoi Song" xfId="244"/>
    <cellStyle name="2_Khoi luong" xfId="252"/>
    <cellStyle name="2_Khoi luong doan 1" xfId="253"/>
    <cellStyle name="2_Khoi Luong Hoang Truong - Hoang Phu" xfId="254"/>
    <cellStyle name="2_Kl6-6-05" xfId="245"/>
    <cellStyle name="2_Klnutgiao" xfId="246"/>
    <cellStyle name="2_KlQdinhduyet" xfId="247"/>
    <cellStyle name="2_KlQL4goi5KCS" xfId="248"/>
    <cellStyle name="2_Kltayth" xfId="249"/>
    <cellStyle name="2_KltaythQDduyet" xfId="250"/>
    <cellStyle name="2_Kluong4-2004" xfId="251"/>
    <cellStyle name="2_maugiacotaluy" xfId="255"/>
    <cellStyle name="2_Sheet1" xfId="256"/>
    <cellStyle name="2_t" xfId="257"/>
    <cellStyle name="2_TRUNG PMU 5" xfId="258"/>
    <cellStyle name="2_ÿÿÿÿÿ" xfId="259"/>
    <cellStyle name="2_ÿÿÿÿÿ_Book1" xfId="260"/>
    <cellStyle name="20" xfId="261"/>
    <cellStyle name="3" xfId="10"/>
    <cellStyle name="3_Bang tong hop khoi luong" xfId="262"/>
    <cellStyle name="3_Book1" xfId="263"/>
    <cellStyle name="3_Book1_1" xfId="264"/>
    <cellStyle name="3_Book1_Book1" xfId="265"/>
    <cellStyle name="3_Book1_Du toan KT-TCsua theo TT 03 - YC 471" xfId="266"/>
    <cellStyle name="3_Book1_Du toan Phuong lam" xfId="267"/>
    <cellStyle name="3_Book1_Khoi Luong Hoang Truong - Hoang Phu" xfId="268"/>
    <cellStyle name="3_Book1_Muong TL" xfId="269"/>
    <cellStyle name="3_C" xfId="270"/>
    <cellStyle name="3_Cau Hua Trai (TT 04)" xfId="271"/>
    <cellStyle name="3_Cau thuy dien Ban La (Cu Anh)" xfId="272"/>
    <cellStyle name="3_cong" xfId="273"/>
    <cellStyle name="3_DIEN" xfId="274"/>
    <cellStyle name="3_Dinh muc thiet ke" xfId="275"/>
    <cellStyle name="3_Du toan (23-05-2005) Tham dinh" xfId="276"/>
    <cellStyle name="3_Du toan (5 - 04 - 2004)" xfId="277"/>
    <cellStyle name="3_Du toan 558 (Km17+508.12 - Km 22)" xfId="278"/>
    <cellStyle name="3_Du toan bo sung (11-2004)" xfId="279"/>
    <cellStyle name="3_Du toan Goi 1" xfId="280"/>
    <cellStyle name="3_Du toan Goi 2" xfId="281"/>
    <cellStyle name="3_Du toan KT-TCsua theo TT 03 - YC 471" xfId="282"/>
    <cellStyle name="3_Du toan ngay (28-10-2005)" xfId="283"/>
    <cellStyle name="3_Du toan ngay 1-9-2004 (version 1)" xfId="284"/>
    <cellStyle name="3_Du toan Phuong lam" xfId="285"/>
    <cellStyle name="3_Du toan QL 27 (23-12-2005)" xfId="286"/>
    <cellStyle name="3_Gia_VLQL48_duyet " xfId="293"/>
    <cellStyle name="3_goi 1" xfId="287"/>
    <cellStyle name="3_Goi 1 (TT04)" xfId="288"/>
    <cellStyle name="3_Goi1N206" xfId="289"/>
    <cellStyle name="3_Goi2N206" xfId="290"/>
    <cellStyle name="3_Goi4N216" xfId="291"/>
    <cellStyle name="3_Goi5N216" xfId="292"/>
    <cellStyle name="3_Hoi Song" xfId="294"/>
    <cellStyle name="3_Khoi luong" xfId="302"/>
    <cellStyle name="3_Khoi luong doan 1" xfId="303"/>
    <cellStyle name="3_Khoi Luong Hoang Truong - Hoang Phu" xfId="304"/>
    <cellStyle name="3_Kl6-6-05" xfId="295"/>
    <cellStyle name="3_Klnutgiao" xfId="296"/>
    <cellStyle name="3_KlQdinhduyet" xfId="297"/>
    <cellStyle name="3_KlQL4goi5KCS" xfId="298"/>
    <cellStyle name="3_Kltayth" xfId="299"/>
    <cellStyle name="3_KltaythQDduyet" xfId="300"/>
    <cellStyle name="3_Kluong4-2004" xfId="301"/>
    <cellStyle name="3_maugiacotaluy" xfId="305"/>
    <cellStyle name="3_Sheet1" xfId="306"/>
    <cellStyle name="3_t" xfId="307"/>
    <cellStyle name="3_ÿÿÿÿÿ" xfId="308"/>
    <cellStyle name="4" xfId="11"/>
    <cellStyle name="4_Bang tong hop khoi luong" xfId="309"/>
    <cellStyle name="4_Book1" xfId="310"/>
    <cellStyle name="4_Book1_1" xfId="311"/>
    <cellStyle name="4_Book1_Book1" xfId="312"/>
    <cellStyle name="4_Book1_Du toan KT-TCsua theo TT 03 - YC 471" xfId="313"/>
    <cellStyle name="4_Book1_Du toan Phuong lam" xfId="314"/>
    <cellStyle name="4_Book1_Khoi Luong Hoang Truong - Hoang Phu" xfId="315"/>
    <cellStyle name="4_Book1_Muong TL" xfId="316"/>
    <cellStyle name="4_C" xfId="317"/>
    <cellStyle name="4_Cau Hua Trai (TT 04)" xfId="318"/>
    <cellStyle name="4_Cau thuy dien Ban La (Cu Anh)" xfId="319"/>
    <cellStyle name="4_cong" xfId="320"/>
    <cellStyle name="4_DIEN" xfId="321"/>
    <cellStyle name="4_Dinh muc thiet ke" xfId="322"/>
    <cellStyle name="4_Du toan (23-05-2005) Tham dinh" xfId="323"/>
    <cellStyle name="4_Du toan (5 - 04 - 2004)" xfId="324"/>
    <cellStyle name="4_Du toan 558 (Km17+508.12 - Km 22)" xfId="325"/>
    <cellStyle name="4_Du toan bo sung (11-2004)" xfId="326"/>
    <cellStyle name="4_Du toan Goi 1" xfId="327"/>
    <cellStyle name="4_Du toan Goi 2" xfId="328"/>
    <cellStyle name="4_Du toan KT-TCsua theo TT 03 - YC 471" xfId="329"/>
    <cellStyle name="4_Du toan ngay (28-10-2005)" xfId="330"/>
    <cellStyle name="4_Du toan ngay 1-9-2004 (version 1)" xfId="331"/>
    <cellStyle name="4_Du toan Phuong lam" xfId="332"/>
    <cellStyle name="4_Du toan QL 27 (23-12-2005)" xfId="333"/>
    <cellStyle name="4_Gia_VLQL48_duyet " xfId="340"/>
    <cellStyle name="4_goi 1" xfId="334"/>
    <cellStyle name="4_Goi 1 (TT04)" xfId="335"/>
    <cellStyle name="4_Goi1N206" xfId="336"/>
    <cellStyle name="4_Goi2N206" xfId="337"/>
    <cellStyle name="4_Goi4N216" xfId="338"/>
    <cellStyle name="4_Goi5N216" xfId="339"/>
    <cellStyle name="4_Hoi Song" xfId="341"/>
    <cellStyle name="4_Khoi luong" xfId="349"/>
    <cellStyle name="4_Khoi luong doan 1" xfId="350"/>
    <cellStyle name="4_Khoi Luong Hoang Truong - Hoang Phu" xfId="351"/>
    <cellStyle name="4_Kl6-6-05" xfId="342"/>
    <cellStyle name="4_Klnutgiao" xfId="343"/>
    <cellStyle name="4_KlQdinhduyet" xfId="344"/>
    <cellStyle name="4_KlQL4goi5KCS" xfId="345"/>
    <cellStyle name="4_Kltayth" xfId="346"/>
    <cellStyle name="4_KltaythQDduyet" xfId="347"/>
    <cellStyle name="4_Kluong4-2004" xfId="348"/>
    <cellStyle name="4_maugiacotaluy" xfId="352"/>
    <cellStyle name="4_Sheet1" xfId="353"/>
    <cellStyle name="4_t" xfId="354"/>
    <cellStyle name="4_ÿÿÿÿÿ" xfId="355"/>
    <cellStyle name="6" xfId="12"/>
    <cellStyle name="6_Bieu QH Phuong 3" xfId="356"/>
    <cellStyle name="6_Danh mục Phuong 5" xfId="357"/>
    <cellStyle name="6_sơn la" xfId="358"/>
    <cellStyle name="_x0001_Å»_x001e_´ " xfId="359"/>
    <cellStyle name="_x0001_Å»_x001e_´_" xfId="360"/>
    <cellStyle name="ÅëÈ­ [0]_      " xfId="361"/>
    <cellStyle name="AeE­ [0]_INQUIRY ¿?¾÷AßAø " xfId="362"/>
    <cellStyle name="ÅëÈ­ [0]_laroux" xfId="363"/>
    <cellStyle name="ÅëÈ­_      " xfId="364"/>
    <cellStyle name="AeE­_INQUIRY ¿?¾÷AßAø " xfId="365"/>
    <cellStyle name="ÅëÈ­_L601CPT" xfId="366"/>
    <cellStyle name="args.style" xfId="367"/>
    <cellStyle name="ÄÞ¸¶ [0]_      " xfId="368"/>
    <cellStyle name="AÞ¸¶ [0]_INQUIRY ¿?¾÷AßAø " xfId="13"/>
    <cellStyle name="ÄÞ¸¶ [0]_L601CPT" xfId="14"/>
    <cellStyle name="ÄÞ¸¶_      " xfId="369"/>
    <cellStyle name="AÞ¸¶_INQUIRY ¿?¾÷AßAø " xfId="15"/>
    <cellStyle name="ÄÞ¸¶_L601CPT" xfId="16"/>
    <cellStyle name="AutoFormat Options" xfId="370"/>
    <cellStyle name="Bangchu" xfId="371"/>
    <cellStyle name="Body" xfId="372"/>
    <cellStyle name="C?AØ_¿?¾÷CoE² " xfId="17"/>
    <cellStyle name="Ç¥ÁØ_      " xfId="373"/>
    <cellStyle name="C￥AØ_¿μ¾÷CoE² " xfId="18"/>
    <cellStyle name="Ç¥ÁØ_±³°¢¼ö·®" xfId="19"/>
    <cellStyle name="C￥AØ_≫c¾÷ºIº° AN°e " xfId="374"/>
    <cellStyle name="Ç¥ÁØ_laroux_4_ÃÑÇÕ°è " xfId="375"/>
    <cellStyle name="C￥AØ_Sheet1_¿μ¾÷CoE² " xfId="376"/>
    <cellStyle name="Ç¥ÁØ_ÿÿÿÿÿÿ_4_ÃÑÇÕ°è " xfId="377"/>
    <cellStyle name="Calc Currency (0)" xfId="378"/>
    <cellStyle name="Calc Currency (2)" xfId="379"/>
    <cellStyle name="Calc Percent (0)" xfId="380"/>
    <cellStyle name="Calc Percent (1)" xfId="381"/>
    <cellStyle name="Calc Percent (2)" xfId="382"/>
    <cellStyle name="Calc Units (0)" xfId="383"/>
    <cellStyle name="Calc Units (1)" xfId="384"/>
    <cellStyle name="Calc Units (2)" xfId="385"/>
    <cellStyle name="category" xfId="20"/>
    <cellStyle name="C℀" xfId="386"/>
    <cellStyle name="Cerrency_Sheet2_XANGDAU" xfId="387"/>
    <cellStyle name="Chi phÝ kh¸c_Book1" xfId="407"/>
    <cellStyle name="Comma  - Style1" xfId="388"/>
    <cellStyle name="Comma  - Style2" xfId="389"/>
    <cellStyle name="Comma  - Style3" xfId="390"/>
    <cellStyle name="Comma  - Style4" xfId="391"/>
    <cellStyle name="Comma  - Style5" xfId="392"/>
    <cellStyle name="Comma  - Style6" xfId="393"/>
    <cellStyle name="Comma  - Style7" xfId="394"/>
    <cellStyle name="Comma  - Style8" xfId="395"/>
    <cellStyle name="Comma [00]" xfId="396"/>
    <cellStyle name="Comma 2" xfId="397"/>
    <cellStyle name="Comma 3" xfId="398"/>
    <cellStyle name="Comma 4" xfId="399"/>
    <cellStyle name="comma zerodec" xfId="400"/>
    <cellStyle name="Comma0" xfId="21"/>
    <cellStyle name="Copied" xfId="401"/>
    <cellStyle name="Cࡵrrency_Sheet1_PRODUCTĠ" xfId="402"/>
    <cellStyle name="_x0001_CS_x0006_RMO[" xfId="403"/>
    <cellStyle name="_x0001_CS_x0006_RMO_" xfId="404"/>
    <cellStyle name="Currency [00]" xfId="405"/>
    <cellStyle name="Currency0" xfId="22"/>
    <cellStyle name="Currency1" xfId="406"/>
    <cellStyle name="D1" xfId="23"/>
    <cellStyle name="Date" xfId="24"/>
    <cellStyle name="Date Short" xfId="408"/>
    <cellStyle name="daude" xfId="409"/>
    <cellStyle name="Dezimal [0]_NEGS" xfId="410"/>
    <cellStyle name="Dezimal_NEGS" xfId="411"/>
    <cellStyle name="_x0001_dÏÈ¹ " xfId="412"/>
    <cellStyle name="_x0001_dÏÈ¹_" xfId="413"/>
    <cellStyle name="Dollar (zero dec)" xfId="414"/>
    <cellStyle name="Dziesi?tny [0]_Invoices2001Slovakia" xfId="415"/>
    <cellStyle name="Dziesi?tny_Invoices2001Slovakia" xfId="416"/>
    <cellStyle name="Dziesietny [0]_Invoices2001Slovakia" xfId="417"/>
    <cellStyle name="Dziesiętny [0]_Invoices2001Slovakia" xfId="418"/>
    <cellStyle name="Dziesietny [0]_Invoices2001Slovakia_01_Nha so 1_Dien" xfId="419"/>
    <cellStyle name="Dziesiętny [0]_Invoices2001Slovakia_01_Nha so 1_Dien" xfId="420"/>
    <cellStyle name="Dziesietny [0]_Invoices2001Slovakia_10_Nha so 10_Dien1" xfId="421"/>
    <cellStyle name="Dziesiętny [0]_Invoices2001Slovakia_10_Nha so 10_Dien1" xfId="422"/>
    <cellStyle name="Dziesietny [0]_Invoices2001Slovakia_bang so sanh gia tri" xfId="423"/>
    <cellStyle name="Dziesiętny [0]_Invoices2001Slovakia_Book1" xfId="424"/>
    <cellStyle name="Dziesietny [0]_Invoices2001Slovakia_Book1_1" xfId="425"/>
    <cellStyle name="Dziesiętny [0]_Invoices2001Slovakia_Book1_1" xfId="426"/>
    <cellStyle name="Dziesietny [0]_Invoices2001Slovakia_Book1_1_Book1" xfId="427"/>
    <cellStyle name="Dziesiętny [0]_Invoices2001Slovakia_Book1_1_Book1" xfId="428"/>
    <cellStyle name="Dziesietny [0]_Invoices2001Slovakia_Book1_2" xfId="429"/>
    <cellStyle name="Dziesiętny [0]_Invoices2001Slovakia_Book1_2" xfId="430"/>
    <cellStyle name="Dziesietny [0]_Invoices2001Slovakia_DT Nam vai" xfId="431"/>
    <cellStyle name="Dziesiętny [0]_Invoices2001Slovakia_Nhalamviec VTC(25-1-05)" xfId="432"/>
    <cellStyle name="Dziesietny [0]_Invoices2001Slovakia_TDT KHANH HOA" xfId="433"/>
    <cellStyle name="Dziesiętny [0]_Invoices2001Slovakia_TDT KHANH HOA" xfId="434"/>
    <cellStyle name="Dziesietny_Invoices2001Slovakia" xfId="435"/>
    <cellStyle name="Dziesiętny_Invoices2001Slovakia" xfId="436"/>
    <cellStyle name="Dziesietny_Invoices2001Slovakia_01_Nha so 1_Dien" xfId="437"/>
    <cellStyle name="Dziesiętny_Invoices2001Slovakia_01_Nha so 1_Dien" xfId="438"/>
    <cellStyle name="Dziesietny_Invoices2001Slovakia_10_Nha so 10_Dien1" xfId="439"/>
    <cellStyle name="Dziesiętny_Invoices2001Slovakia_10_Nha so 10_Dien1" xfId="440"/>
    <cellStyle name="Dziesietny_Invoices2001Slovakia_bang so sanh gia tri" xfId="441"/>
    <cellStyle name="Dziesiętny_Invoices2001Slovakia_Book1" xfId="442"/>
    <cellStyle name="Dziesietny_Invoices2001Slovakia_Book1_1" xfId="443"/>
    <cellStyle name="Dziesiętny_Invoices2001Slovakia_Book1_1" xfId="444"/>
    <cellStyle name="Dziesietny_Invoices2001Slovakia_Book1_1_Book1" xfId="445"/>
    <cellStyle name="Dziesiętny_Invoices2001Slovakia_Book1_1_Book1" xfId="446"/>
    <cellStyle name="Dziesietny_Invoices2001Slovakia_Book1_2" xfId="447"/>
    <cellStyle name="Dziesiętny_Invoices2001Slovakia_Book1_2" xfId="448"/>
    <cellStyle name="Dziesietny_Invoices2001Slovakia_DT Nam vai" xfId="449"/>
    <cellStyle name="Dziesiętny_Invoices2001Slovakia_Nhalamviec VTC(25-1-05)" xfId="450"/>
    <cellStyle name="Dziesietny_Invoices2001Slovakia_TDT KHANH HOA" xfId="451"/>
    <cellStyle name="Dziesiętny_Invoices2001Slovakia_TDT KHANH HOA" xfId="452"/>
    <cellStyle name="e" xfId="25"/>
    <cellStyle name="Emphasis 1" xfId="453"/>
    <cellStyle name="Emphasis 2" xfId="454"/>
    <cellStyle name="Emphasis 3" xfId="455"/>
    <cellStyle name="Enter Currency (0)" xfId="456"/>
    <cellStyle name="Enter Currency (2)" xfId="457"/>
    <cellStyle name="Enter Units (0)" xfId="458"/>
    <cellStyle name="Enter Units (1)" xfId="459"/>
    <cellStyle name="Enter Units (2)" xfId="460"/>
    <cellStyle name="Entered" xfId="461"/>
    <cellStyle name="Euro" xfId="462"/>
    <cellStyle name="f" xfId="26"/>
    <cellStyle name="Fixed" xfId="27"/>
    <cellStyle name="Grey" xfId="28"/>
    <cellStyle name="Group" xfId="463"/>
    <cellStyle name="H" xfId="464"/>
    <cellStyle name="H_Book1" xfId="465"/>
    <cellStyle name="H_D-A-VU" xfId="466"/>
    <cellStyle name="H_HSTHAU" xfId="467"/>
    <cellStyle name="ha" xfId="468"/>
    <cellStyle name="Head 1" xfId="469"/>
    <cellStyle name="HEADER" xfId="29"/>
    <cellStyle name="Header1" xfId="30"/>
    <cellStyle name="Header2" xfId="31"/>
    <cellStyle name="Heading1" xfId="32"/>
    <cellStyle name="Heading2" xfId="33"/>
    <cellStyle name="HEADINGS" xfId="470"/>
    <cellStyle name="HEADINGSTOP" xfId="471"/>
    <cellStyle name="headoption" xfId="472"/>
    <cellStyle name="Hoa-Scholl" xfId="473"/>
    <cellStyle name="i phÝ kh¸c_B¶ng 2" xfId="474"/>
    <cellStyle name="I.3" xfId="475"/>
    <cellStyle name="_x0001_í½?" xfId="476"/>
    <cellStyle name="ï-¾È»ê_BiÓu TB" xfId="477"/>
    <cellStyle name="_x0001_íå_x001b_ô " xfId="478"/>
    <cellStyle name="_x0001_íå_x001b_ô_" xfId="479"/>
    <cellStyle name="Input [yellow]" xfId="34"/>
    <cellStyle name="k" xfId="480"/>
    <cellStyle name="kh¸c_Bang Chi tieu" xfId="481"/>
    <cellStyle name="khanh" xfId="482"/>
    <cellStyle name="khung" xfId="483"/>
    <cellStyle name="Ledger 17 x 11 in" xfId="484"/>
    <cellStyle name="Link Currency (0)" xfId="485"/>
    <cellStyle name="Link Currency (2)" xfId="486"/>
    <cellStyle name="Link Units (0)" xfId="487"/>
    <cellStyle name="Link Units (1)" xfId="488"/>
    <cellStyle name="Link Units (2)" xfId="489"/>
    <cellStyle name="Migliaia (0)_CALPREZZ" xfId="490"/>
    <cellStyle name="Migliaia_ PESO ELETTR." xfId="491"/>
    <cellStyle name="Millares [0]_Well Timing" xfId="35"/>
    <cellStyle name="Millares_Well Timing" xfId="36"/>
    <cellStyle name="Milliers [0]_AR1194" xfId="492"/>
    <cellStyle name="Milliers_AR1194" xfId="493"/>
    <cellStyle name="Model" xfId="37"/>
    <cellStyle name="moi" xfId="494"/>
    <cellStyle name="Moneda [0]_Well Timing" xfId="38"/>
    <cellStyle name="Moneda_Well Timing" xfId="39"/>
    <cellStyle name="Monétaire [0]_AR1194" xfId="495"/>
    <cellStyle name="Monétaire_AR1194" xfId="496"/>
    <cellStyle name="n" xfId="40"/>
    <cellStyle name="New" xfId="497"/>
    <cellStyle name="New Times Roman" xfId="498"/>
    <cellStyle name="no dec" xfId="499"/>
    <cellStyle name="Normal" xfId="0" builtinId="0"/>
    <cellStyle name="Normal - Style1" xfId="41"/>
    <cellStyle name="Normal - 유형1" xfId="500"/>
    <cellStyle name="Normal 10" xfId="42"/>
    <cellStyle name="Normal 11 2" xfId="43"/>
    <cellStyle name="Normal 2" xfId="44"/>
    <cellStyle name="Normal 2 2" xfId="501"/>
    <cellStyle name="Normal 3" xfId="45"/>
    <cellStyle name="Normal 3 2" xfId="502"/>
    <cellStyle name="Normal 4" xfId="46"/>
    <cellStyle name="Normal 5" xfId="47"/>
    <cellStyle name="Normal 5 2" xfId="48"/>
    <cellStyle name="Normal 6" xfId="503"/>
    <cellStyle name="Normal 7" xfId="504"/>
    <cellStyle name="Normal 8" xfId="505"/>
    <cellStyle name="Normal 9" xfId="506"/>
    <cellStyle name="Normal_Bieu_xa" xfId="1"/>
    <cellStyle name="Normal_BIEU-CC1 2" xfId="49"/>
    <cellStyle name="Normal_bieuDH" xfId="50"/>
    <cellStyle name="Normal1" xfId="507"/>
    <cellStyle name="Normale_ PESO ELETTR." xfId="508"/>
    <cellStyle name="Normalny_Cennik obowiazuje od 06-08-2001 r (1)" xfId="509"/>
    <cellStyle name="NWM" xfId="510"/>
    <cellStyle name="Œ…‹æØ‚è [0.00]_laroux" xfId="51"/>
    <cellStyle name="Œ…‹æØ‚è_laroux" xfId="52"/>
    <cellStyle name="oft Excel]_x000d_&#10;Comment=open=/f ‚ðw’è‚·‚é‚ÆAƒ†[ƒU[’è‹`ŠÖ”‚ðŠÖ”“\‚è•t‚¯‚Ìˆê——‚É“o˜^‚·‚é‚±‚Æ‚ª‚Å‚«‚Ü‚·B_x000d_&#10;Maximized" xfId="511"/>
    <cellStyle name="oft Excel]_x000d_&#10;Comment=The open=/f lines load custom functions into the Paste Function list._x000d_&#10;Maximized=2_x000d_&#10;Basics=1_x000d_&#10;A" xfId="53"/>
    <cellStyle name="oft Excel]_x000d_&#10;Comment=The open=/f lines load custom functions into the Paste Function list._x000d_&#10;Maximized=3_x000d_&#10;Basics=1_x000d_&#10;A" xfId="54"/>
    <cellStyle name="omma [0]_Mktg Prog" xfId="55"/>
    <cellStyle name="ormal_Sheet1_1" xfId="56"/>
    <cellStyle name="Pattern" xfId="512"/>
    <cellStyle name="per.style" xfId="513"/>
    <cellStyle name="Percent [0]" xfId="514"/>
    <cellStyle name="Percent [00]" xfId="515"/>
    <cellStyle name="Percent [2]" xfId="57"/>
    <cellStyle name="PERCENTAGE" xfId="516"/>
    <cellStyle name="PrePop Currency (0)" xfId="517"/>
    <cellStyle name="PrePop Currency (2)" xfId="518"/>
    <cellStyle name="PrePop Units (0)" xfId="519"/>
    <cellStyle name="PrePop Units (1)" xfId="520"/>
    <cellStyle name="PrePop Units (2)" xfId="521"/>
    <cellStyle name="pricing" xfId="522"/>
    <cellStyle name="PSChar" xfId="523"/>
    <cellStyle name="PSHeading" xfId="524"/>
    <cellStyle name="regstoresfromspecstores" xfId="525"/>
    <cellStyle name="RevList" xfId="526"/>
    <cellStyle name="s]_x000d_&#10;spooler=yes_x000d_&#10;load=_x000d_&#10;Beep=yes_x000d_&#10;NullPort=None_x000d_&#10;BorderWidth=3_x000d_&#10;CursorBlinkRate=1200_x000d_&#10;DoubleClickSpeed=452_x000d_&#10;Programs=co" xfId="58"/>
    <cellStyle name="SAPBEXaggData" xfId="527"/>
    <cellStyle name="SAPBEXaggDataEmph" xfId="528"/>
    <cellStyle name="SAPBEXaggItem" xfId="529"/>
    <cellStyle name="SAPBEXchaText" xfId="530"/>
    <cellStyle name="SAPBEXexcBad7" xfId="531"/>
    <cellStyle name="SAPBEXexcBad8" xfId="532"/>
    <cellStyle name="SAPBEXexcBad9" xfId="533"/>
    <cellStyle name="SAPBEXexcCritical4" xfId="534"/>
    <cellStyle name="SAPBEXexcCritical5" xfId="535"/>
    <cellStyle name="SAPBEXexcCritical6" xfId="536"/>
    <cellStyle name="SAPBEXexcGood1" xfId="537"/>
    <cellStyle name="SAPBEXexcGood2" xfId="538"/>
    <cellStyle name="SAPBEXexcGood3" xfId="539"/>
    <cellStyle name="SAPBEXfilterDrill" xfId="540"/>
    <cellStyle name="SAPBEXfilterItem" xfId="541"/>
    <cellStyle name="SAPBEXfilterText" xfId="542"/>
    <cellStyle name="SAPBEXformats" xfId="543"/>
    <cellStyle name="SAPBEXheaderItem" xfId="544"/>
    <cellStyle name="SAPBEXheaderText" xfId="545"/>
    <cellStyle name="SAPBEXresData" xfId="546"/>
    <cellStyle name="SAPBEXresDataEmph" xfId="547"/>
    <cellStyle name="SAPBEXresItem" xfId="548"/>
    <cellStyle name="SAPBEXstdData" xfId="549"/>
    <cellStyle name="SAPBEXstdDataEmph" xfId="550"/>
    <cellStyle name="SAPBEXstdItem" xfId="551"/>
    <cellStyle name="SAPBEXtitle" xfId="552"/>
    <cellStyle name="SAPBEXundefined" xfId="553"/>
    <cellStyle name="_x0001_sç?" xfId="554"/>
    <cellStyle name="serJet 1200 Series PCL 6" xfId="555"/>
    <cellStyle name="SHADEDSTORES" xfId="556"/>
    <cellStyle name="Sheet Title" xfId="557"/>
    <cellStyle name="Siêu nối kết_Book1" xfId="558"/>
    <cellStyle name="specstores" xfId="559"/>
    <cellStyle name="Standard_NEGS" xfId="560"/>
    <cellStyle name="STTDG" xfId="561"/>
    <cellStyle name="Style 1" xfId="562"/>
    <cellStyle name="Style 10" xfId="563"/>
    <cellStyle name="Style 11" xfId="564"/>
    <cellStyle name="Style 12" xfId="565"/>
    <cellStyle name="Style 13" xfId="566"/>
    <cellStyle name="Style 14" xfId="567"/>
    <cellStyle name="Style 15" xfId="568"/>
    <cellStyle name="Style 16" xfId="569"/>
    <cellStyle name="Style 17" xfId="570"/>
    <cellStyle name="Style 18" xfId="571"/>
    <cellStyle name="Style 19" xfId="572"/>
    <cellStyle name="Style 2" xfId="573"/>
    <cellStyle name="Style 20" xfId="574"/>
    <cellStyle name="Style 21" xfId="575"/>
    <cellStyle name="Style 22" xfId="576"/>
    <cellStyle name="Style 23" xfId="577"/>
    <cellStyle name="Style 3" xfId="578"/>
    <cellStyle name="Style 4" xfId="579"/>
    <cellStyle name="Style 5" xfId="580"/>
    <cellStyle name="Style 6" xfId="581"/>
    <cellStyle name="Style 7" xfId="582"/>
    <cellStyle name="Style 8" xfId="583"/>
    <cellStyle name="Style 9" xfId="584"/>
    <cellStyle name="Style Date" xfId="585"/>
    <cellStyle name="style_1" xfId="59"/>
    <cellStyle name="subhead" xfId="60"/>
    <cellStyle name="Subtotal" xfId="586"/>
    <cellStyle name="T" xfId="61"/>
    <cellStyle name="T_09_BangTongHopKinhPhiNhaso9" xfId="587"/>
    <cellStyle name="T_09a_PhanMongNhaSo9" xfId="588"/>
    <cellStyle name="T_09b_PhanThannhaso9" xfId="589"/>
    <cellStyle name="T_09c_PhandienNhaso9" xfId="590"/>
    <cellStyle name="T_09d_Phannuocnhaso9" xfId="591"/>
    <cellStyle name="T_09f_TienluongThannhaso9" xfId="592"/>
    <cellStyle name="T_10b_PhanThanNhaSo10" xfId="593"/>
    <cellStyle name="T_3. Quy hoach Hai Ha (05-8)" xfId="594"/>
    <cellStyle name="T_Ba0107" xfId="595"/>
    <cellStyle name="T_Bo2107" xfId="596"/>
    <cellStyle name="T_Bo2810" xfId="597"/>
    <cellStyle name="T_Book1" xfId="598"/>
    <cellStyle name="T_Book1_09_BangTongHopKinhPhiNhaso9" xfId="599"/>
    <cellStyle name="T_Book1_09a_PhanMongNhaSo9" xfId="600"/>
    <cellStyle name="T_Book1_09b_PhanThannhaso9" xfId="601"/>
    <cellStyle name="T_Book1_09c_PhandienNhaso9" xfId="602"/>
    <cellStyle name="T_Book1_09d_Phannuocnhaso9" xfId="603"/>
    <cellStyle name="T_Book1_09f_TienluongThannhaso9" xfId="604"/>
    <cellStyle name="T_Book1_1" xfId="605"/>
    <cellStyle name="T_Book1_1_Book1" xfId="606"/>
    <cellStyle name="T_Book1_1_Book1_1" xfId="607"/>
    <cellStyle name="T_Book1_1_Book1_doi cao (phan giao thong) CP da dam" xfId="608"/>
    <cellStyle name="T_Book1_1_CPK" xfId="609"/>
    <cellStyle name="T_Book1_1_danh sach ®oan phi" xfId="610"/>
    <cellStyle name="T_Book1_1_doi cao (phan giao thong) CP da dam" xfId="611"/>
    <cellStyle name="T_Book1_1_DT Nam vai" xfId="612"/>
    <cellStyle name="T_Book1_1_KL Cuoi cung Ho CV Thuong Luu" xfId="613"/>
    <cellStyle name="T_Book1_1_Pu Sum Cap6-32TD20088s.xlsDC.xlsmoi" xfId="614"/>
    <cellStyle name="T_Book1_1_SanNen" xfId="615"/>
    <cellStyle name="T_Book1_1_Sheet2" xfId="616"/>
    <cellStyle name="T_Book1_1_Sheet3" xfId="617"/>
    <cellStyle name="T_Book1_1_THCPKS" xfId="618"/>
    <cellStyle name="T_Book1_1_Thiet bi" xfId="619"/>
    <cellStyle name="T_Book1_1_THKL" xfId="620"/>
    <cellStyle name="T_Book1_10b_PhanThanNhaSo10" xfId="621"/>
    <cellStyle name="T_Book1_2" xfId="622"/>
    <cellStyle name="T_Book1_2_doi cao (phan giao thong) CP da dam" xfId="623"/>
    <cellStyle name="T_Book1_2_DT Nam vai" xfId="624"/>
    <cellStyle name="T_Book1_2_Sheet2" xfId="625"/>
    <cellStyle name="T_Book1_2_Sheet3" xfId="626"/>
    <cellStyle name="T_Book1_2_THCPKS" xfId="627"/>
    <cellStyle name="T_Book1_3" xfId="628"/>
    <cellStyle name="T_Book1_Ba0107" xfId="629"/>
    <cellStyle name="T_Book1_Ba0107_Bo2107" xfId="630"/>
    <cellStyle name="T_Book1_Ba0107_Chu_dieu11-08" xfId="631"/>
    <cellStyle name="T_Book1_Bo2107" xfId="632"/>
    <cellStyle name="T_Book1_Book1" xfId="633"/>
    <cellStyle name="T_Book1_Book1_1" xfId="634"/>
    <cellStyle name="T_Book1_Book1_1_doi cao (phan giao thong) CP da dam" xfId="635"/>
    <cellStyle name="T_Book1_Book1_2" xfId="636"/>
    <cellStyle name="T_Book1_Book1_Book1" xfId="637"/>
    <cellStyle name="T_Book1_Book1_Sheet2" xfId="638"/>
    <cellStyle name="T_Book1_Book1_Sheet3" xfId="639"/>
    <cellStyle name="T_Book1_Book1_THCPKS" xfId="640"/>
    <cellStyle name="T_Book1_Chu_dieu11-08" xfId="642"/>
    <cellStyle name="T_Book1_CPK" xfId="641"/>
    <cellStyle name="T_Book1_doi cao (phan giao thong) CP da dam" xfId="643"/>
    <cellStyle name="T_Book1_DT Nam vai" xfId="644"/>
    <cellStyle name="T_Book1_DT_BO2907" xfId="645"/>
    <cellStyle name="T_Book1_KL Cuoi cung Ho CV Thuong Luu" xfId="646"/>
    <cellStyle name="T_Book1_Pu Sum Cap6-32TD20088s.xlsDC.xlsmoi" xfId="647"/>
    <cellStyle name="T_Book1_SanNen" xfId="648"/>
    <cellStyle name="T_Book1_Sheet2" xfId="649"/>
    <cellStyle name="T_Book1_Sheet3" xfId="650"/>
    <cellStyle name="T_Book1_THCPKS" xfId="651"/>
    <cellStyle name="T_Book1_Thiet bi" xfId="652"/>
    <cellStyle name="T_Book1_THKL" xfId="653"/>
    <cellStyle name="T_Cau theo TT519" xfId="654"/>
    <cellStyle name="T_CDKT" xfId="655"/>
    <cellStyle name="T_CHU THANH" xfId="660"/>
    <cellStyle name="T_Chu_dieu11-08" xfId="661"/>
    <cellStyle name="T_CPK" xfId="656"/>
    <cellStyle name="T_CtBa_2905" xfId="657"/>
    <cellStyle name="T_CtBa_2905_Bo2107" xfId="658"/>
    <cellStyle name="T_CtBa_2905_Chu_dieu11-08" xfId="659"/>
    <cellStyle name="T_Danh mục Phuong 5" xfId="662"/>
    <cellStyle name="T_danh sach ®oan phi" xfId="663"/>
    <cellStyle name="T_denbu" xfId="664"/>
    <cellStyle name="T_doi cao (phan giao thong) CP da dam" xfId="665"/>
    <cellStyle name="T_DT_BO2907" xfId="666"/>
    <cellStyle name="T_dtTL598G1." xfId="667"/>
    <cellStyle name="T_du toan kho bac - Than Uyen" xfId="668"/>
    <cellStyle name="T_Duong NT3_New" xfId="669"/>
    <cellStyle name="T_Duong TT xa Nam Khanh" xfId="670"/>
    <cellStyle name="T_Ho van xa khi" xfId="671"/>
    <cellStyle name="T_Khao satD1" xfId="673"/>
    <cellStyle name="T_Khoi luong §­êng èng" xfId="674"/>
    <cellStyle name="T_KL Cuoi cung Ho CV Thuong Luu" xfId="672"/>
    <cellStyle name="T_MLba0308" xfId="675"/>
    <cellStyle name="T_Nhu cau huyen Trung Khanh" xfId="676"/>
    <cellStyle name="T_Phuong 3" xfId="678"/>
    <cellStyle name="T_Phuong 5" xfId="679"/>
    <cellStyle name="T_Pu Sum Cap6-32TD20088s.xlsDC.xlsmoi" xfId="677"/>
    <cellStyle name="T_QT di chuyen ca phe" xfId="680"/>
    <cellStyle name="T_Quy hoach Bac Ha (12-6)" xfId="681"/>
    <cellStyle name="T_Quy hoach Bac Ha (9-5)" xfId="682"/>
    <cellStyle name="T_SanNen" xfId="683"/>
    <cellStyle name="T_Sheet2" xfId="684"/>
    <cellStyle name="T_Sheet3" xfId="685"/>
    <cellStyle name="T_SO LIEU DATTDMNBB (19.11)" xfId="686"/>
    <cellStyle name="T_sơn la" xfId="687"/>
    <cellStyle name="T_THCPKS" xfId="689"/>
    <cellStyle name="T_Thiet bi" xfId="690"/>
    <cellStyle name="T_THKL" xfId="691"/>
    <cellStyle name="T_Thong ke TDTKKT - Nam 2005" xfId="692"/>
    <cellStyle name="T_tien2004" xfId="688"/>
    <cellStyle name="Text Indent A" xfId="693"/>
    <cellStyle name="Text Indent B" xfId="694"/>
    <cellStyle name="Text Indent C" xfId="695"/>
    <cellStyle name="th" xfId="62"/>
    <cellStyle name="þ_x001d_ð¤_x000c_¯þ_x0014__x000d_¨þU_x0001_À_x0004_ _x0015__x000f__x0001__x0001_" xfId="703"/>
    <cellStyle name="þ_x001d_ð·_x000c_æþ'_x000d_ßþU_x0001_Ø_x0005_ü_x0014__x0007__x0001__x0001_" xfId="63"/>
    <cellStyle name="þ_x001d_ðÇ%Uý—&amp;Hý9_x0008_Ÿ s&#10;_x0007__x0001__x0001_" xfId="64"/>
    <cellStyle name="þ_x001d_ðÇ%Uý—&amp;Hý9_x0008_Ÿ s&#10;_x0007__x0001__x0001_" xfId="704"/>
    <cellStyle name="þ_x001d_ðK_x000c_Fý_x001b__x000d_9ýU_x0001_Ð_x0008_¦)_x0007__x0001__x0001_" xfId="705"/>
    <cellStyle name="thuong-10" xfId="706"/>
    <cellStyle name="thuong-11" xfId="707"/>
    <cellStyle name="Thuyet minh" xfId="708"/>
    <cellStyle name="Tieu_de_2" xfId="696"/>
    <cellStyle name="tit1" xfId="697"/>
    <cellStyle name="tit2" xfId="698"/>
    <cellStyle name="tit3" xfId="699"/>
    <cellStyle name="tit4" xfId="700"/>
    <cellStyle name="Tongcong" xfId="701"/>
    <cellStyle name="tt1" xfId="702"/>
    <cellStyle name="_x0014_ur℀" xfId="709"/>
    <cellStyle name="ux_3_¼­¿ï-¾È»ê" xfId="710"/>
    <cellStyle name="Valuta (0)_CALPREZZ" xfId="711"/>
    <cellStyle name="Valuta_ PESO ELETTR." xfId="712"/>
    <cellStyle name="VANG1" xfId="713"/>
    <cellStyle name="viet" xfId="65"/>
    <cellStyle name="viet2" xfId="66"/>
    <cellStyle name="Vn Time 13" xfId="714"/>
    <cellStyle name="Vn Time 14" xfId="715"/>
    <cellStyle name="vn_time" xfId="716"/>
    <cellStyle name="vnbo" xfId="717"/>
    <cellStyle name="vnhead1" xfId="69"/>
    <cellStyle name="vnhead2" xfId="718"/>
    <cellStyle name="vnhead3" xfId="70"/>
    <cellStyle name="vnhead4" xfId="719"/>
    <cellStyle name="vntxt1" xfId="67"/>
    <cellStyle name="vntxt2" xfId="68"/>
    <cellStyle name="Währung [0]_UXO VII" xfId="71"/>
    <cellStyle name="Währung_UXO VII" xfId="72"/>
    <cellStyle name="Walutowy [0]_Invoices2001Slovakia" xfId="720"/>
    <cellStyle name="Walutowy_Invoices2001Slovakia" xfId="721"/>
    <cellStyle name="xan1" xfId="722"/>
    <cellStyle name="xuan" xfId="723"/>
    <cellStyle name="Ý kh¸c_B¶ng 1 (2)" xfId="724"/>
    <cellStyle name=" [0.00]_ Att. 1- Cover" xfId="73"/>
    <cellStyle name="_ Att. 1- Cover" xfId="74"/>
    <cellStyle name="?_ Att. 1- Cover" xfId="75"/>
    <cellStyle name="똿뗦먛귟 [0.00]_PRODUCT DETAIL Q1" xfId="76"/>
    <cellStyle name="똿뗦먛귟_PRODUCT DETAIL Q1" xfId="77"/>
    <cellStyle name="믅됞 [0.00]_PRODUCT DETAIL Q1" xfId="78"/>
    <cellStyle name="믅됞_PRODUCT DETAIL Q1" xfId="79"/>
    <cellStyle name="백분율_95" xfId="80"/>
    <cellStyle name="뷭?_BOOKSHIP" xfId="81"/>
    <cellStyle name="안건회계법인" xfId="725"/>
    <cellStyle name="콤마 [ - 유형1" xfId="726"/>
    <cellStyle name="콤마 [ - 유형2" xfId="727"/>
    <cellStyle name="콤마 [ - 유형3" xfId="728"/>
    <cellStyle name="콤마 [ - 유형4" xfId="729"/>
    <cellStyle name="콤마 [ - 유형5" xfId="730"/>
    <cellStyle name="콤마 [ - 유형6" xfId="731"/>
    <cellStyle name="콤마 [ - 유형7" xfId="732"/>
    <cellStyle name="콤마 [ - 유형8" xfId="733"/>
    <cellStyle name="콤마 [0]_ 비목별 월별기술 " xfId="82"/>
    <cellStyle name="콤마_ 비목별 월별기술 " xfId="83"/>
    <cellStyle name="통화 [0]_1202" xfId="84"/>
    <cellStyle name="통화_1202" xfId="85"/>
    <cellStyle name="표준_(정보부문)월별인원계획" xfId="86"/>
    <cellStyle name="표줠_Sheet1_1_총괄표 (수출입) (2)" xfId="734"/>
    <cellStyle name="一般_00Q3902REV.1" xfId="87"/>
    <cellStyle name="千分位[0]_00Q3902REV.1" xfId="88"/>
    <cellStyle name="千分位_00Q3902REV.1" xfId="89"/>
    <cellStyle name="桁区切り [0.00]_††††† " xfId="735"/>
    <cellStyle name="桁区切り_††††† " xfId="736"/>
    <cellStyle name="標準_††††† " xfId="737"/>
    <cellStyle name="貨幣 [0]_00Q3902REV.1" xfId="90"/>
    <cellStyle name="貨幣[0]_BRE" xfId="91"/>
    <cellStyle name="貨幣_00Q3902REV.1" xfId="92"/>
    <cellStyle name="通貨 [0.00]_††††† " xfId="738"/>
    <cellStyle name="通貨_††††† " xfId="73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99" Type="http://schemas.openxmlformats.org/officeDocument/2006/relationships/externalLink" Target="externalLinks/externalLink292.xml"/><Relationship Id="rId303" Type="http://schemas.openxmlformats.org/officeDocument/2006/relationships/externalLink" Target="externalLinks/externalLink296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205" Type="http://schemas.openxmlformats.org/officeDocument/2006/relationships/externalLink" Target="externalLinks/externalLink198.xml"/><Relationship Id="rId226" Type="http://schemas.openxmlformats.org/officeDocument/2006/relationships/externalLink" Target="externalLinks/externalLink219.xml"/><Relationship Id="rId247" Type="http://schemas.openxmlformats.org/officeDocument/2006/relationships/externalLink" Target="externalLinks/externalLink240.xml"/><Relationship Id="rId107" Type="http://schemas.openxmlformats.org/officeDocument/2006/relationships/externalLink" Target="externalLinks/externalLink100.xml"/><Relationship Id="rId268" Type="http://schemas.openxmlformats.org/officeDocument/2006/relationships/externalLink" Target="externalLinks/externalLink261.xml"/><Relationship Id="rId289" Type="http://schemas.openxmlformats.org/officeDocument/2006/relationships/externalLink" Target="externalLinks/externalLink282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314" Type="http://schemas.openxmlformats.org/officeDocument/2006/relationships/externalLink" Target="externalLinks/externalLink307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16" Type="http://schemas.openxmlformats.org/officeDocument/2006/relationships/externalLink" Target="externalLinks/externalLink209.xml"/><Relationship Id="rId237" Type="http://schemas.openxmlformats.org/officeDocument/2006/relationships/externalLink" Target="externalLinks/externalLink230.xml"/><Relationship Id="rId258" Type="http://schemas.openxmlformats.org/officeDocument/2006/relationships/externalLink" Target="externalLinks/externalLink251.xml"/><Relationship Id="rId279" Type="http://schemas.openxmlformats.org/officeDocument/2006/relationships/externalLink" Target="externalLinks/externalLink272.xml"/><Relationship Id="rId22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39" Type="http://schemas.openxmlformats.org/officeDocument/2006/relationships/externalLink" Target="externalLinks/externalLink132.xml"/><Relationship Id="rId290" Type="http://schemas.openxmlformats.org/officeDocument/2006/relationships/externalLink" Target="externalLinks/externalLink283.xml"/><Relationship Id="rId304" Type="http://schemas.openxmlformats.org/officeDocument/2006/relationships/externalLink" Target="externalLinks/externalLink297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64.xml"/><Relationship Id="rId192" Type="http://schemas.openxmlformats.org/officeDocument/2006/relationships/externalLink" Target="externalLinks/externalLink185.xml"/><Relationship Id="rId206" Type="http://schemas.openxmlformats.org/officeDocument/2006/relationships/externalLink" Target="externalLinks/externalLink199.xml"/><Relationship Id="rId227" Type="http://schemas.openxmlformats.org/officeDocument/2006/relationships/externalLink" Target="externalLinks/externalLink220.xml"/><Relationship Id="rId248" Type="http://schemas.openxmlformats.org/officeDocument/2006/relationships/externalLink" Target="externalLinks/externalLink241.xml"/><Relationship Id="rId269" Type="http://schemas.openxmlformats.org/officeDocument/2006/relationships/externalLink" Target="externalLinks/externalLink262.xml"/><Relationship Id="rId12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6.xml"/><Relationship Id="rId108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22.xml"/><Relationship Id="rId280" Type="http://schemas.openxmlformats.org/officeDocument/2006/relationships/externalLink" Target="externalLinks/externalLink273.xml"/><Relationship Id="rId315" Type="http://schemas.openxmlformats.org/officeDocument/2006/relationships/externalLink" Target="externalLinks/externalLink308.xml"/><Relationship Id="rId54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5.xml"/><Relationship Id="rId217" Type="http://schemas.openxmlformats.org/officeDocument/2006/relationships/externalLink" Target="externalLinks/externalLink210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31.xml"/><Relationship Id="rId259" Type="http://schemas.openxmlformats.org/officeDocument/2006/relationships/externalLink" Target="externalLinks/externalLink252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270" Type="http://schemas.openxmlformats.org/officeDocument/2006/relationships/externalLink" Target="externalLinks/externalLink263.xml"/><Relationship Id="rId291" Type="http://schemas.openxmlformats.org/officeDocument/2006/relationships/externalLink" Target="externalLinks/externalLink284.xml"/><Relationship Id="rId305" Type="http://schemas.openxmlformats.org/officeDocument/2006/relationships/externalLink" Target="externalLinks/externalLink298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207" Type="http://schemas.openxmlformats.org/officeDocument/2006/relationships/externalLink" Target="externalLinks/externalLink200.xml"/><Relationship Id="rId228" Type="http://schemas.openxmlformats.org/officeDocument/2006/relationships/externalLink" Target="externalLinks/externalLink221.xml"/><Relationship Id="rId249" Type="http://schemas.openxmlformats.org/officeDocument/2006/relationships/externalLink" Target="externalLinks/externalLink242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260" Type="http://schemas.openxmlformats.org/officeDocument/2006/relationships/externalLink" Target="externalLinks/externalLink253.xml"/><Relationship Id="rId281" Type="http://schemas.openxmlformats.org/officeDocument/2006/relationships/externalLink" Target="externalLinks/externalLink274.xml"/><Relationship Id="rId316" Type="http://schemas.openxmlformats.org/officeDocument/2006/relationships/externalLink" Target="externalLinks/externalLink309.xml"/><Relationship Id="rId34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34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18" Type="http://schemas.openxmlformats.org/officeDocument/2006/relationships/externalLink" Target="externalLinks/externalLink211.xml"/><Relationship Id="rId239" Type="http://schemas.openxmlformats.org/officeDocument/2006/relationships/externalLink" Target="externalLinks/externalLink232.xml"/><Relationship Id="rId250" Type="http://schemas.openxmlformats.org/officeDocument/2006/relationships/externalLink" Target="externalLinks/externalLink243.xml"/><Relationship Id="rId271" Type="http://schemas.openxmlformats.org/officeDocument/2006/relationships/externalLink" Target="externalLinks/externalLink264.xml"/><Relationship Id="rId292" Type="http://schemas.openxmlformats.org/officeDocument/2006/relationships/externalLink" Target="externalLinks/externalLink285.xml"/><Relationship Id="rId306" Type="http://schemas.openxmlformats.org/officeDocument/2006/relationships/externalLink" Target="externalLinks/externalLink299.xml"/><Relationship Id="rId24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31" Type="http://schemas.openxmlformats.org/officeDocument/2006/relationships/externalLink" Target="externalLinks/externalLink124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208" Type="http://schemas.openxmlformats.org/officeDocument/2006/relationships/externalLink" Target="externalLinks/externalLink201.xml"/><Relationship Id="rId229" Type="http://schemas.openxmlformats.org/officeDocument/2006/relationships/externalLink" Target="externalLinks/externalLink222.xml"/><Relationship Id="rId19" Type="http://schemas.openxmlformats.org/officeDocument/2006/relationships/externalLink" Target="externalLinks/externalLink12.xml"/><Relationship Id="rId224" Type="http://schemas.openxmlformats.org/officeDocument/2006/relationships/externalLink" Target="externalLinks/externalLink217.xml"/><Relationship Id="rId240" Type="http://schemas.openxmlformats.org/officeDocument/2006/relationships/externalLink" Target="externalLinks/externalLink233.xml"/><Relationship Id="rId245" Type="http://schemas.openxmlformats.org/officeDocument/2006/relationships/externalLink" Target="externalLinks/externalLink238.xml"/><Relationship Id="rId261" Type="http://schemas.openxmlformats.org/officeDocument/2006/relationships/externalLink" Target="externalLinks/externalLink254.xml"/><Relationship Id="rId266" Type="http://schemas.openxmlformats.org/officeDocument/2006/relationships/externalLink" Target="externalLinks/externalLink259.xml"/><Relationship Id="rId287" Type="http://schemas.openxmlformats.org/officeDocument/2006/relationships/externalLink" Target="externalLinks/externalLink280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282" Type="http://schemas.openxmlformats.org/officeDocument/2006/relationships/externalLink" Target="externalLinks/externalLink275.xml"/><Relationship Id="rId312" Type="http://schemas.openxmlformats.org/officeDocument/2006/relationships/externalLink" Target="externalLinks/externalLink305.xml"/><Relationship Id="rId317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219" Type="http://schemas.openxmlformats.org/officeDocument/2006/relationships/externalLink" Target="externalLinks/externalLink212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7.xml"/><Relationship Id="rId230" Type="http://schemas.openxmlformats.org/officeDocument/2006/relationships/externalLink" Target="externalLinks/externalLink223.xml"/><Relationship Id="rId235" Type="http://schemas.openxmlformats.org/officeDocument/2006/relationships/externalLink" Target="externalLinks/externalLink228.xml"/><Relationship Id="rId251" Type="http://schemas.openxmlformats.org/officeDocument/2006/relationships/externalLink" Target="externalLinks/externalLink244.xml"/><Relationship Id="rId256" Type="http://schemas.openxmlformats.org/officeDocument/2006/relationships/externalLink" Target="externalLinks/externalLink249.xml"/><Relationship Id="rId277" Type="http://schemas.openxmlformats.org/officeDocument/2006/relationships/externalLink" Target="externalLinks/externalLink270.xml"/><Relationship Id="rId298" Type="http://schemas.openxmlformats.org/officeDocument/2006/relationships/externalLink" Target="externalLinks/externalLink291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72" Type="http://schemas.openxmlformats.org/officeDocument/2006/relationships/externalLink" Target="externalLinks/externalLink265.xml"/><Relationship Id="rId293" Type="http://schemas.openxmlformats.org/officeDocument/2006/relationships/externalLink" Target="externalLinks/externalLink286.xml"/><Relationship Id="rId302" Type="http://schemas.openxmlformats.org/officeDocument/2006/relationships/externalLink" Target="externalLinks/externalLink295.xml"/><Relationship Id="rId307" Type="http://schemas.openxmlformats.org/officeDocument/2006/relationships/externalLink" Target="externalLinks/externalLink300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88.xml"/><Relationship Id="rId209" Type="http://schemas.openxmlformats.org/officeDocument/2006/relationships/externalLink" Target="externalLinks/externalLink202.xml"/><Relationship Id="rId190" Type="http://schemas.openxmlformats.org/officeDocument/2006/relationships/externalLink" Target="externalLinks/externalLink183.xml"/><Relationship Id="rId204" Type="http://schemas.openxmlformats.org/officeDocument/2006/relationships/externalLink" Target="externalLinks/externalLink197.xml"/><Relationship Id="rId220" Type="http://schemas.openxmlformats.org/officeDocument/2006/relationships/externalLink" Target="externalLinks/externalLink213.xml"/><Relationship Id="rId225" Type="http://schemas.openxmlformats.org/officeDocument/2006/relationships/externalLink" Target="externalLinks/externalLink218.xml"/><Relationship Id="rId241" Type="http://schemas.openxmlformats.org/officeDocument/2006/relationships/externalLink" Target="externalLinks/externalLink234.xml"/><Relationship Id="rId246" Type="http://schemas.openxmlformats.org/officeDocument/2006/relationships/externalLink" Target="externalLinks/externalLink239.xml"/><Relationship Id="rId267" Type="http://schemas.openxmlformats.org/officeDocument/2006/relationships/externalLink" Target="externalLinks/externalLink260.xml"/><Relationship Id="rId288" Type="http://schemas.openxmlformats.org/officeDocument/2006/relationships/externalLink" Target="externalLinks/externalLink281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262" Type="http://schemas.openxmlformats.org/officeDocument/2006/relationships/externalLink" Target="externalLinks/externalLink255.xml"/><Relationship Id="rId283" Type="http://schemas.openxmlformats.org/officeDocument/2006/relationships/externalLink" Target="externalLinks/externalLink276.xml"/><Relationship Id="rId313" Type="http://schemas.openxmlformats.org/officeDocument/2006/relationships/externalLink" Target="externalLinks/externalLink306.xml"/><Relationship Id="rId318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10" Type="http://schemas.openxmlformats.org/officeDocument/2006/relationships/externalLink" Target="externalLinks/externalLink203.xml"/><Relationship Id="rId215" Type="http://schemas.openxmlformats.org/officeDocument/2006/relationships/externalLink" Target="externalLinks/externalLink208.xml"/><Relationship Id="rId236" Type="http://schemas.openxmlformats.org/officeDocument/2006/relationships/externalLink" Target="externalLinks/externalLink229.xml"/><Relationship Id="rId257" Type="http://schemas.openxmlformats.org/officeDocument/2006/relationships/externalLink" Target="externalLinks/externalLink250.xml"/><Relationship Id="rId278" Type="http://schemas.openxmlformats.org/officeDocument/2006/relationships/externalLink" Target="externalLinks/externalLink271.xml"/><Relationship Id="rId26" Type="http://schemas.openxmlformats.org/officeDocument/2006/relationships/externalLink" Target="externalLinks/externalLink19.xml"/><Relationship Id="rId231" Type="http://schemas.openxmlformats.org/officeDocument/2006/relationships/externalLink" Target="externalLinks/externalLink224.xml"/><Relationship Id="rId252" Type="http://schemas.openxmlformats.org/officeDocument/2006/relationships/externalLink" Target="externalLinks/externalLink245.xml"/><Relationship Id="rId273" Type="http://schemas.openxmlformats.org/officeDocument/2006/relationships/externalLink" Target="externalLinks/externalLink266.xml"/><Relationship Id="rId294" Type="http://schemas.openxmlformats.org/officeDocument/2006/relationships/externalLink" Target="externalLinks/externalLink287.xml"/><Relationship Id="rId308" Type="http://schemas.openxmlformats.org/officeDocument/2006/relationships/externalLink" Target="externalLinks/externalLink301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externalLink" Target="externalLinks/externalLink189.xml"/><Relationship Id="rId200" Type="http://schemas.openxmlformats.org/officeDocument/2006/relationships/externalLink" Target="externalLinks/externalLink193.xml"/><Relationship Id="rId16" Type="http://schemas.openxmlformats.org/officeDocument/2006/relationships/externalLink" Target="externalLinks/externalLink9.xml"/><Relationship Id="rId221" Type="http://schemas.openxmlformats.org/officeDocument/2006/relationships/externalLink" Target="externalLinks/externalLink214.xml"/><Relationship Id="rId242" Type="http://schemas.openxmlformats.org/officeDocument/2006/relationships/externalLink" Target="externalLinks/externalLink235.xml"/><Relationship Id="rId263" Type="http://schemas.openxmlformats.org/officeDocument/2006/relationships/externalLink" Target="externalLinks/externalLink256.xml"/><Relationship Id="rId284" Type="http://schemas.openxmlformats.org/officeDocument/2006/relationships/externalLink" Target="externalLinks/externalLink277.xml"/><Relationship Id="rId319" Type="http://schemas.openxmlformats.org/officeDocument/2006/relationships/sharedStrings" Target="sharedStrings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11" Type="http://schemas.openxmlformats.org/officeDocument/2006/relationships/externalLink" Target="externalLinks/externalLink204.xml"/><Relationship Id="rId232" Type="http://schemas.openxmlformats.org/officeDocument/2006/relationships/externalLink" Target="externalLinks/externalLink225.xml"/><Relationship Id="rId253" Type="http://schemas.openxmlformats.org/officeDocument/2006/relationships/externalLink" Target="externalLinks/externalLink246.xml"/><Relationship Id="rId274" Type="http://schemas.openxmlformats.org/officeDocument/2006/relationships/externalLink" Target="externalLinks/externalLink267.xml"/><Relationship Id="rId295" Type="http://schemas.openxmlformats.org/officeDocument/2006/relationships/externalLink" Target="externalLinks/externalLink288.xml"/><Relationship Id="rId309" Type="http://schemas.openxmlformats.org/officeDocument/2006/relationships/externalLink" Target="externalLinks/externalLink302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320" Type="http://schemas.openxmlformats.org/officeDocument/2006/relationships/calcChain" Target="calcChain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97" Type="http://schemas.openxmlformats.org/officeDocument/2006/relationships/externalLink" Target="externalLinks/externalLink190.xml"/><Relationship Id="rId201" Type="http://schemas.openxmlformats.org/officeDocument/2006/relationships/externalLink" Target="externalLinks/externalLink194.xml"/><Relationship Id="rId222" Type="http://schemas.openxmlformats.org/officeDocument/2006/relationships/externalLink" Target="externalLinks/externalLink215.xml"/><Relationship Id="rId243" Type="http://schemas.openxmlformats.org/officeDocument/2006/relationships/externalLink" Target="externalLinks/externalLink236.xml"/><Relationship Id="rId264" Type="http://schemas.openxmlformats.org/officeDocument/2006/relationships/externalLink" Target="externalLinks/externalLink257.xml"/><Relationship Id="rId285" Type="http://schemas.openxmlformats.org/officeDocument/2006/relationships/externalLink" Target="externalLinks/externalLink278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310" Type="http://schemas.openxmlformats.org/officeDocument/2006/relationships/externalLink" Target="externalLinks/externalLink303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5.xml"/><Relationship Id="rId233" Type="http://schemas.openxmlformats.org/officeDocument/2006/relationships/externalLink" Target="externalLinks/externalLink226.xml"/><Relationship Id="rId254" Type="http://schemas.openxmlformats.org/officeDocument/2006/relationships/externalLink" Target="externalLinks/externalLink247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275" Type="http://schemas.openxmlformats.org/officeDocument/2006/relationships/externalLink" Target="externalLinks/externalLink268.xml"/><Relationship Id="rId296" Type="http://schemas.openxmlformats.org/officeDocument/2006/relationships/externalLink" Target="externalLinks/externalLink289.xml"/><Relationship Id="rId300" Type="http://schemas.openxmlformats.org/officeDocument/2006/relationships/externalLink" Target="externalLinks/externalLink293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externalLink" Target="externalLinks/externalLink191.xml"/><Relationship Id="rId202" Type="http://schemas.openxmlformats.org/officeDocument/2006/relationships/externalLink" Target="externalLinks/externalLink195.xml"/><Relationship Id="rId223" Type="http://schemas.openxmlformats.org/officeDocument/2006/relationships/externalLink" Target="externalLinks/externalLink216.xml"/><Relationship Id="rId244" Type="http://schemas.openxmlformats.org/officeDocument/2006/relationships/externalLink" Target="externalLinks/externalLink237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265" Type="http://schemas.openxmlformats.org/officeDocument/2006/relationships/externalLink" Target="externalLinks/externalLink258.xml"/><Relationship Id="rId286" Type="http://schemas.openxmlformats.org/officeDocument/2006/relationships/externalLink" Target="externalLinks/externalLink279.xml"/><Relationship Id="rId50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Relationship Id="rId311" Type="http://schemas.openxmlformats.org/officeDocument/2006/relationships/externalLink" Target="externalLinks/externalLink304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13" Type="http://schemas.openxmlformats.org/officeDocument/2006/relationships/externalLink" Target="externalLinks/externalLink206.xml"/><Relationship Id="rId234" Type="http://schemas.openxmlformats.org/officeDocument/2006/relationships/externalLink" Target="externalLinks/externalLink22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55" Type="http://schemas.openxmlformats.org/officeDocument/2006/relationships/externalLink" Target="externalLinks/externalLink248.xml"/><Relationship Id="rId276" Type="http://schemas.openxmlformats.org/officeDocument/2006/relationships/externalLink" Target="externalLinks/externalLink269.xml"/><Relationship Id="rId297" Type="http://schemas.openxmlformats.org/officeDocument/2006/relationships/externalLink" Target="externalLinks/externalLink290.xml"/><Relationship Id="rId40" Type="http://schemas.openxmlformats.org/officeDocument/2006/relationships/externalLink" Target="externalLinks/externalLink33.xml"/><Relationship Id="rId115" Type="http://schemas.openxmlformats.org/officeDocument/2006/relationships/externalLink" Target="externalLinks/externalLink108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301" Type="http://schemas.openxmlformats.org/officeDocument/2006/relationships/externalLink" Target="externalLinks/externalLink294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9" Type="http://schemas.openxmlformats.org/officeDocument/2006/relationships/externalLink" Target="externalLinks/externalLink192.xml"/><Relationship Id="rId203" Type="http://schemas.openxmlformats.org/officeDocument/2006/relationships/externalLink" Target="externalLinks/externalLink19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dungquat\goi3\Form%20nop%20thau\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ng\d\My%20documents\2003\tkkt\hanthuyen\dt_ht6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UONG\279\Hoa\DUONG\ql70\Bang%20TL%20(moi)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1.%20HOANG%20THANH\1.%20DU%20TOAN%202006\6.%20Van%20Ban\4.%20Duong%20tai%20dinh%20cu%20cao%20toc\BVTC\KHOI%20LUONG%20TAI%20DINH%20CU\Khoi%20luong%20tran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y1\My%20Documents\COCnhoi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chung\c\chovinh\khoibien\khoibie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phuong\my%20documents\My%20Documents\HS99\Cai%20Lan%20Port\Cai%20Lan%20Port%20Expansion%20Project_Package%20I%20(1,3%20&amp;4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Vu%20Dang%20Nhan\Cong%20trinh%20dang%20thi%20cong\QL279%20(Km187%20-%20Km203)\TT%2005%20(14.03.05)\$$M%20Luu\DUTOAN\LHIEP1\Cau425KimLu(sua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hu%2019%20-%2020%20H.%20B&#215;nh%20TP.%20Vinh(giai%20&#174;o&#185;n%20II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Chi%20Thu\THU\so%20ke%20toan\So%20sach%20ke%20toan\Mau%20so%20sach%20ke%20toan\ASD2.0\Ctasd\CTGOC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CUONG\Tham%20tra%20TKKTTC\DZ%2022kv%20va%20TBA%20Noong%20bua\WB\Lang%20mo%20-%20sin%20h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_dh3\c\QUY\QUYETTOA\QTQUY2.0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KIENGIAN\LONGKIEN\DD110\TTK1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Hao\TToanGDII-WB\Lo60\tha\Tai%20Chinh-%20QT-Halang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&#171;%20chuy&#170;n\C&#199;u%205%20Th&#168;ng%20Long\C&#199;u%20Ch&#238;%20G&#231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XLS\DT-MAU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tai%20lieu%20rieng\DT%20lap%20moi%20(hung)\sin%20ho\sin%20ho%20sua\lap\Nen_ma~1%20G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DATA\MYDOCU~1\ANSUONG-HC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DATA\MYDOCU~1\M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HIEN\TUYHA\MYXUA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ung%20Quat\Goi3\PNT-P3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4\c\Tuan\Tuyen%20Quang\Cong%20trinh%20%20DDK35KV%20M.Quan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6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.cuong\at-anh\PARKER\My%20Documents\HS00\BAOGIA\Mien%20nam\Namconson_SK\09-str~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NG\D\LT\DONGIA\DGnuoc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_thanh_binh\d\Luu_Tru\Ltb_ktkh\DZ220KV_Dau_Noi_sau_tram_500kV_Ha_Tinh\Gia_thau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m\35-HBINH\TBA-HB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CD%20Lai%20Xuan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Chu%20Hung\QT%20Cong%20An\My%20Documents\My%20Pictures\WINDOWS\TEMP\Van%20Ban\ChiDinhThau110ThoXuan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KIENGIAN\BACHUC\HTBACHUC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4\d\tien%20son\tien%20son%20chuan\Documents%20and%20Settings\IBM\Desktop\Thu%20Huyen\Goi%2013.1\DATA\khh\LOWLI\A-TUAN\khh\sua\biphuoc\tach-71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tantt\tantt\tantt\BSQ3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Chu%20Hung\QT%20Cong%20An\Program%20Files\Hau.KH\Mong%20Cai\DT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Quy&#213;t%20to&#184;n%20th&#184;i%20nguy&#170;n\Quyet%20toan%20Tan%20Thinh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1\c\Hoa\Quyet%20Toan\Vinh%20Phuc\Ctao%20luoi%20khu%20Chau%20Giang%20B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Chu%20Hung\QT%20Cong%20An\QUANG%20NINH\QN-%20MOI\TIEN%20YEN\DTSong%20dong%20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Dinh.P8\C&#171;ng%20tr&#215;nh%202001\&#167;DK10KV%20Ch&#232;ng%20qu&#184;%20t&#182;i%20trung%20gian%20Thanh%20Mi&#214;n\Duyet-II-TKKT-TCSTTGThanhMien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EN%20KHI%20HOA\BAC%20CAN\QT%20phuc%20chinh%20QT%20Lan%20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Van\Luu%20Tru\Cuo89\cuoc8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uan\c\DungKTKH\Data%202002\Du%20toan\Giao%20thong\Cau\cau%20Cai%20Tu\BINH\DUTOAN\DTch&#221;nhth&#248;c\phong%20nen\DT-THL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Phong%20Kinh%20Te\LUC\EXCEL\Th&#199;u\Du%20thau%20Y&#170;n%20Minh%20-%20H&#181;%20Giang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Hung@\Tai%20lieu\Excel\TinhmoU_QT79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Project\Ban%20tinh\HB\thac-coc-duyet-mcgiua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.yen\c\H-YEN\LUU%20XA\DUYET\DZ110K~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KM272-~1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VTRIN~1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1A-1\Thuy\236%20IPC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Setup\Gia257\GiaOK\95.2ThanhLam_NgheAn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gtkii\tuan1\duytien\DT902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tai%20lieu%20rieng\DT%20lap%20moi%20(hung)\sin%20ho\sin%20ho%20sua\trong%20cao%20su%20nhanh%202(1.5km)cong%20tam%2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LVTD\MSOffice\EXCEL\LUC\HY35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Vi%20Thanh-Can%20Tho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My%20Documents\New%20Folder\HungC\nckt\VietNhat\NGOC\Q-NGAI\DAI-MO\H4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WINDOWS\TEMP\M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-NAM99\DUTOAN\Dinhmuc\DG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u_nongthon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Thanhhoa\lc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c\c\Son\NLuong-MB\TK-KT-TC\Bac-Kan\KhungTen\Khungten-35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Documents%20and%20Settings\h\My%20Documents\Chuyen%20vung\TH%20Than%20Thuoc%201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Huyen\DOANHTHU\Nam%202004\Hung\Hung%20NTV\PKKL%20from%20No1%20to%20No5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Vu%20Dang%20Nhan\Cong%20trinh%20dang%20thi%20cong\QL279%20(Km187%20-%20Km203)\TT%2005%20(14.03.05)\WINDOWS\TEMP\Kl%20va%20Kh%20PII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UONG\279\Hoa\DUONG\Seagame\Don%20gia\Bang%20TL%20(moi)1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td510\c\DUTOAN\NC-T-HOC\DU%20TOAN\DONGIA\dongia.dtn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DATA\MYDOCU~1\DGIA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LATddd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qldald_srv01\cbxd\Nguyen%20Hang\Thu%20Hang\CAC%20PHATSINH\My%20Documents\LUONG%20SON%20GT\DT%20Cualo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WORKS\6787\civil\final\option\6787CWFASE2CASE2_00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Dung%20Quat\Goi3\PNT-P3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en\hien%201\MHOAN\500DQ-DN\fan2\CAPITAL\220DTXL\PLQN99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diac1\TenRieng\Huong\dungquat\05-08\KCAD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DATA\MYDOCU~2\NAM2002\Hang\Dinh%20muc\DMUC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.chung\c\1\VIETNAMBuilding%2017%20R&amp;D\TUAN\BRIDGE\BINH\18M\18T_H2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\share\@Hung\BacKanII\Calculation%20sheet\T1%20-%20BK%20(22-7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n\TP%20LAST\My%20Documents\My%20Project\Duan%20Cau%20Duong%20sat\KY%20LAM\EXCEL\Pile%20bearing%20capacity%20VOLUME%20III-P5-N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bd1-500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d\Phong%20Kinh%20te%20May2\Thu\Thu%20Ba%20che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@\Cai%20Mon\TKKT_Diachat%20moi\Suabangtinhtheotuvanngay20-11-03\T2%20sua\T2-Cai%20Mon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@Trang\@Du-an\Railway\Thuchien\Bongson\Underpass1018+250\Calculation\AbutA1\UPA.AbutA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ieu\hung%20bdh\My%20Documents\Nam\Approach%20slapl-SAP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ivt\c\NEWTHUYVAN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butment-Anle-Piles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.cuong\at-anh\PARKER\My%20Documents\HS00\DTTK\parker\Dieuchinh\Quote1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WINDOWS\Desktop\NLNT\Lo%2060\HIEN\TANHUNG\HTTANHU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ONG\BAOCAO\CUONG\2001\Kurabe\DTTK_5-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phuong\my%20documents\My%20Documents\DONGIA\99_DG\DGIAXDCB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IPHONG\TRUSO\CHINHLY\CTCLCH~1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Hao\TToanGDII-WB\Lo60\My%20Documents\Km4_TQ_HN%20(moi)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Hao\TToanGDII-WB\Lo60\GocSau(moi)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amdinh\Yen%20Dinh%20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Chu%20Hung\QT%20Cong%20An\My%20Documents\My%20Pictures\WINDOWS\TEMP\Van%20Ban\Ph&#173;&#172;ng%20Th&#182;o\Tuy&#170;n%20Quang\TQ%20s&#246;a%20v&#210;\Nga\Tuyen%20Quang\Nha%20may%20che\Quyet%20toan%20NM.xl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Nhuong\khaitoan\SoGTDienBien\Muong%20nhe%20-%20Chung%20Chai%20-%20A%20Pa%20Chai\cau%2099%20m%20(%20VT)%20moi%20Dien%20Bien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ghean\benthuy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THAO-2003\A-DUTOAN2003\DT.SoGT\DT%20trung%20thau%20104-140\DT%20trung%20thau%20-Cau%20K108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My%20Documents\Vu%20Dang%20Nhan\Cac%20cong%20trinh\Quoc%20lo%20100\Phan%20tich%20don%20gia%20du%20thau%20goi%2002%20-%20QL100%20(PK)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nzipped\DIEN18\Dongia1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kh-tv\d\LUU\CoThu\M_THU\MTHU\QL55\TKTQL55Pa1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My%20Documents\XLS\AASHTO%2098\BANDUL\9-13-12-C2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Crossh~1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td510\c\DUTOAN\NC-T-HOC\DU%20TOAN\DONGIA\dongia.tam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pt\MY%20DOCUMENTS\LAN\Phu%20Quoc\Theanh\QL6-Son%20La\ANH\Cac_DA\Ql_4\QL4_TMDT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amdinh\tranlam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T_Data\Vinh%20phuc\XDCB\QUYETTOA\QT-CTY\Hoa\Van%20Giang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PROP\DA0630\INQ'Y\STEEL\DA0463BQ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3\c\A.Ky\DToan\H.Noi\BCNCKT\B_Can\Ba_be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\share\SY%20DAN\CAI%20MON\tk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DG66-67\DUTOAN1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van%202\QTLap\Q1%202003\QT%20LDE%203\My%20Documents\Giang\DOICOCBG1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NEW\DT-MOI\NGHEAN\CUALO\ptkt110cualo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IRMLA\TechnoGIN-23-03-2004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\c\My%20documents\Hung%20BDH\Du%20toan\GIADUT~1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Hung\Mo_QT79_NaNon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c\MSOFFICE\EXCEL\PROGRAM\H4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Hao\TToanGDII-WB\Lo60\quyet%20toan%20Vison-lamthao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khh\LOWLI\P-LONG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_01\c\My%20Documents\hung\NLNT2\Dot3\WINDOWS\Desktop\ngoc\trungma-tkkt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26-27I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\share\SY%20DAN\CAI%20MON\TINH%20COC%20DONG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ario\c\My%20Documents\HSMAU\KHUTEN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c\TT\HOANG\DUTOAN\QL70B\ql70124moi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2\d\DUCLAP\GJND\TINHMOA2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2\c\DOCUME~1\LINHPG~1.CIR\LOCALS~1\Temp\Von%20bo%20sung%20DFID\Tu%20van\Tung\Dang-lam\Qtrung-Caicui\TKKT\Khoiluong_TKKT(new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T_Data\Vinh%20phuc\XDCB\QUYETTOA\QT-CTY\A-Qlxd\Quyet%20toan\2002\Dan%20ph&#173;&#238;ng\LIEN%20QUAN%20-%20THACH%20THAT%20-%20HA%20TAY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anii\tuan1\2004cu\TLHD\Vu%20Ban\TamThanh\Tam%20thanh%20tuyen%202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Anh%20Ha%20I\QL39\Moi%20Thau%20Goi%201\Tien_L_M_Thau_G1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KIENGIAN\LONGKIEN\DKHLKIE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D&#249;%20to&#184;n%20c&#184;c%20c&#171;ng%20tr&#215;nh\DZNHADA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SOCTRANG\KEAN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MXOA\HUNG\DUTOAN\DM1999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tai%20lieu%20rieng\DT%20lap%20moi%20(hung)\sin%20ho\sin%20ho%20sua\ATHAO%202003\ABTHAO-2003\THKL\M2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CAPITAL\110TKKT\dongxuan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ckup%20dataMC%2010-08-01Change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WINDOWS\Desktop\NLNT\Lo%2060\khh\LOWLI\P-LONG2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\copy\lan6\Km259+600-Km263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Chu%20Hung\QT%20Cong%20An\Cap%20dien%20cho%20TT%20%20Muong%20nhe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WINDOWS\Desktop\NLNT\Lo%2060\VINHLONG\NGA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MSOFFICE\YNHI\TNOC-11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Hung@\Tai%20lieu\@Hung\Cai%20Mon\TKKThuat\Excel\Pier%20T4\Pier_NMHung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_dh4\c\huong\tuan\Cao%20Bang\Thau%20-%20Na%20Lac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c\dt_cong\MAYCONG\2003\TKKT\CAUBUI~1\dt_cblv_s2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van%202\QTLap\Q1%202003\CO%20LE%204\QT%20C&#230;%20l&#212;%204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WINDOWS\Desktop\NLNT\Lo%2060\XLS\DT-MAU1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phuong\D\000\DT%20Duong%20Hung%20Yen3nop%20(In)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My%20Documents\_XLS\NoLink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Vu%20Dang%20Nhan\Cong%20trinh%20dang%20thi%20cong\QL279%20(Km187%20-%20Km203)\TT%2005%20(14.03.05)\WINDOWS\Desktop\hnhung\thienke\tdinh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Hung@\Tai%20lieu\Pile_NMH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hung%20thinh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_01\c\My%20Documents\hung\NLNT2\Dot3\Dien-%20Nthon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LanAnh\R16\QL70_Km170_180__Sua_theo_TB_66_va_Cat_BT_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QTCNVHHK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THAO%20n&#168;m%202002\DUTOAN%20n&#168;m%202002\DT.SoGT\MN-PM\DT%20Cau%20BAN+DAM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4\c\LUU\Lam%20La-Nghia%20Trung\Luu%20o%20D%20old\Dutoan\QUANGNAM\NguyenHoang\N-Hoang(KT)duyet%20them%208m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phuongdt\c\DTCTDuong%20HCM\PD2\Duong272-287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Vu%20Dang%20Nhan\Cong%20trinh%20dang%20thi%20cong\QL279%20(Km187%20-%20Km203)\TT%2005%20(14.03.05)\THANH\LINHTINH\TinhMo1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CTNTTH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Chu%20Hung\QT%20Cong%20An\Miss%20Lan\CQT%20va%20XBT%20NMD%20Tien%20Yen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My%20Documents\Ninh%20b&#215;nh\Tay%20Thanh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ghean\Thai%20Hoa%2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uonghoc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Chu%20Hung\QT%20Cong%20An\DOCUME~1\091517~1\LOCALS~1\Temp\Rar$DI00.360\TD%20ban%20giang%208-2004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1KM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QL21\dtTKKT-98-106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\share\SY%20DAN\CAI%20MON\LC-TN-KCG-GC\DTHH%20DAM%2033M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pt\my%20documents\WINDOWS\TEMP\$WC\VTC\thiet\WB2\THIET%20KE%20WB2\MAU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Chu%20Hung\QT%20Cong%20An\My%20Documents\My%20Pictures\WINDOWS\TEMP\Van%20Ban\My%20Documents\Minh%20-%20XDCB%202002\DANG%20DUYET\QT-MinhQuang%20C.Hoa\QT-MinhQuang%20CHoa.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tup\A-Hien\QT\KSXD%20&#167;i&#214;n%20I\QT%20V&#169;n%20ch&#181;ng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WINDOWS\Desktop\NLNT\Lo%2060\CT-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\share\@Hung\Calculated\Pier-Gia%20Bridge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van%202\QTLap\Q1%202003\QT%20LDE%203\bin\2001\TUYEN%20QUANG\nha%20may%20che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DATA\MYDOCU~1\M1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\d\KETOAN\New%20Folder\New%20VD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dinh-hung\hanoi\lo984E12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Z500kV\Tong_ke_DD-G36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A.Khai\CT%20Ban%20Ve\A%20du%20toan\TV%201\Gia%20cat%20da\Gia%20duyet\Banve2005\catxay040506\TDT\DGSS3\BXD-thamdinh\chinhthuc\CHTINH\DOCUMENT\DAUTHAU\Dungquat\GOI3\DUNGQUAT-6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WINDOWS\Desktop\NLNT\Lo%2060\DKHTTTH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lap\Nen_ma~1%20G1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van%202\QTCTDuy&#170;t\2003\SONG%20NINH\My%20Documents\QT%20tai%20Cong%20ty\VULOAN\My%20Documents\CS3408\Standard\RP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Hoan%20KH-KT\Trai%20phieu%20Chinh%20phu\Son%20Ha%20-%20Cam%20Con\De%20cuong%20khao%20sat%20buoc%20BVTC\du%20toan%20khao%20sat%20Son%20Ha%20-%20Cam%20Con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KKE_2001\B-CAOQ~1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uong\c\Hanoi\DongAnh\Du%20Toan%20TK%20Ngoc%20Thuy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Hao\TToanGDII-WB\Lo60\My%20Documents\DToan35KV\TramCatT.Yen-B.Xa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Tu&#184;n%202001-2005\Tu&#202;n%20quy&#213;t%20to&#184;n%20c&#184;c%20c&#171;ng%20tr&#215;nh%20XDCB\TG%20Vinh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uyettoan3\c\Hoanganh\THOXUAN\THOXUAN%20QUYET%20TOANCL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lxd3\c\WINDOWS\Desktop\DESKTOP\THOM\DT2004CD\DESKTOP\THAMDI~1\DT~1.DNG\DT-DDK35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pt\my%20documents\WINDOWS\TEMP\$WC\Theanh\QL6-Son%20La\ANH\Cac_DA\Ql_4\QL4_TMDT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2\c\DOCUME~1\LINHPG~1.CIR\LOCALS~1\Temp\Von%20bo%20sung%20DFID\Tu%20van\My%20Document\Takhoa\TAKHOA1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CKT%202000\XDCB%20CTD\MAC%20THI%20BUOI%201\TCKT%202000\XDCB%20CTD\LAM%201\Tr&#202;n%20l&#169;m%201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WINDOWS\Desktop\NLNT\Lo%2060\DATA\khh\LOWLI\A-TUAN\khh\LOWLI\GIAMA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1\c\Phuong\ThanhHoa\TBA110ThoXuan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ario\c\My%20Documents\XUANHA\tantt\QTCNVHHK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thanh\d\Hung\Cau%20Cong%20Than\Hoai%20Nam\Du%20toan\Bong%20Son\CGD%20duyet%20&amp;%20chia%20voi%20533\BS-BT\Dongia1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LUU\KHA\Sonla-HoaBinh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Hai%20-TQT\NT%20lo%20121\Ph&#173;&#172;ng%20anh\My%20Documents\Y&#213;n\l&#181;ocai%20n&#233;i%20b&#233;%20-%20ph&#199;n%20c&#232;%20&#174;&#222;nh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.nam\c\Thang%20KT%202001\Ho%20so%20thau\Du%20thau%20Huu%20Lung%20-%20Lang%20S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2435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uy&#213;t%20to&#184;n\AaL&#163;\L&#170;%20-%20Quy&#213;t%20to&#184;n\Quy&#213;t%20to&#184;n%20CN&#167;\QT%20G&#171;i%202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CHUNG%20(E)\THUY%20VAN\thuy%20vanKm34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DE%204\QT%20LIEU%20DE%204_ds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Hai%20-TQT\NT%20lo%20121\Ph&#173;&#172;ng%20anh\My%20Documents\HSTh&#199;u-Yen\Tr&#185;mBA\nh&#184;nh220XM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7_2\thoai\THOAI\Daotao\Hien-truong-dao-tao-dd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ATHAO%202003\ABTHAO-2003\THKL\M2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u\binh\parker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My%20Documents\New%20Folder\HungC\nckt\VietNhat\lan\VSP-th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ai%20Lieu%20CB\LUT-%20cau%20lenh%20excel\Setup\Ho%20tro%20download\TrungduMNphiabac\Manh%20Cong\Du%20Lieu%20Dat_MNPB\TEDI\WC-T5%20-%20TEDI.EXE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Project\Ban%20tinh\HB\thac-coc-duyet-mcgiu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OA\duong%20HCM\thanh%20toan\VP10\TC(03+04+QT)\TT\DUTOAN\DT%2021A%20Hanam%20TGVLdung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509\HUONG%20THO%20PHU%20thang%209%20moi\WINDOWS\Desktop\NLNT\Lo%2060\CT-1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509\HUONG%20THO%20PHU%20thang%209%20moi\DATA\MYDOCU~1\ANSUONG-HC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509\HUONG%20THO%20PHU%20thang%209%20moi\NEW\DT-MOI\NGHEAN\CUALO\TBA110cu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TDdu%20toan%20ke,%20thoat%20nuoc%20doi%20cao%20tham%20tra-chuan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509\HUONG%20THO%20PHU%20thang%209%20moi\TBA%20Viet%20Nhat%20(dang%20sua)6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OA\duong%20HCM\thanh%20toan\VP10\TC2003~1\KA\QN-NHOI\dt-tkkt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vinh\dutoan\DUTOAN\Dg%20Ho%20chi%20Minh\Atep-ThanhMy\DRong-Tarut%20BV\BenTat\cauBtat8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%20Thi%20Hai%20Quynh\Downloads\002_QH2030(21.3.2021)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BCTH_Bieu%20(1)\Users\Administrator.MAGIC\Downloads\Ke%20hoach%20SD%20dat%20chinh%20sua\Ke%20hoach%20SD%20dat%20chinh%20sua\phong%20TNMT%20Gio%20Linh\Quy%20hoach%20SDDhuyen%20Gio%20Linh%20(hoan%20thien)\T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vitinh\2004cu\My%20Documents\Dan%202004\THIETKE\TpNamDinh\Phandinhphung\dtdmac_s1_t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.cuong\cuong\2000\CONDENSA\instrumen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_cblv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3\c\My%20Documents\2002\DUAN\cautrieu\dt_ctrieu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A.Khai\CT%20Ban%20Ve\A%20du%20toan\TV%201\Gia%20cat%20da\Gia%20duyet\Trang\TRANG_1\LUU\CAITAOdala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OA\duong%20HCM\thanh%20toan\VP10\TC(03+04+QT)\THUYF\LAOCAI\dtcau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Anh%20Ha%20I\QL39\Du%20toanXayLap\DuToan(CGD)Sua\DTsuaTDG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2\c\DOCUME~1\LINHPG~1.CIR\LOCALS~1\Temp\Von%20bo%20sung%20DFID\Tu%20van\TTCP-LI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Trung\trung\TRUNG2\KHE-TRE\M3%20be%20ton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@Thuy\Nam2004\SLNBPNLSON\Nova3.0\DTXLKT%202004%20noong%20bua%20-%20pu%20nhi%20-%20na%20sonkm0-km1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.phu\c\@K-Phu\BAOGIA\Mien_Nam\2002\Utilized_Camau\CIVIL%20BOQs\6823%20PS%20170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HECOSC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Documents%20and%20Settings\Vxtrang\Desktop\RE-lay\RE-lay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c\My%20Documents\Nguyen\Gia3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khu%2019%20-%2020%20H.%20B&#215;nh%20TP.%20Vinh(giai%20&#174;o&#185;n%20II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nghe%20an\C&#202;p%20&#174;i&#214;n%20CSCC%20TP%20Vinh\c&#171;ng%20tr&#215;nh%20chi&#213;u%20s&#184;ng%20th&#181;nh%20ph&#232;%20vinh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@TRANG\@DU-AN\PROJECT2003\CAIMON\Mo-sua22-11-03\M1-Caimon\Mo28coc\M1-PCACO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uu_Tru\Ltb_ktkh\DZ220KV_Dau_Noi_sau_tram_500kV_Ha_Tinh\Gia_thau_Gui_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Phong%20QL%20XD\Khanh\30%20cong%20t&#172;%20t&#230;ng\Dam\35-HBINH\TBA-H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HUYEN%20DE\TEDI\WC-T5%20-%20TEDI.EXE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uan\c\DungKTKH\Data%202002\Du%20toan\Giao%20thong\Cau\cau%20Cai%20Tu\HUONG\QL21\dtTKKT-98-10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onglt\dutoan\HUONG\HCM_BVTC\DT-cac%20cong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an\c\CAM2\MAU\TKKT\Tongk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A.Khai\CT%20Ban%20Ve\A%20du%20toan\TV%201\Gia%20cat%20da\Gia%20duyet\Banve2005\catxay040506\BANLA\giaidoan1\DT500\CAPITAL\220nb-th\CAPITAL\220DTXL\PLQN9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HOA\duong%20HCM\thanh%20toan\VP10\TC2003~1\THUYF\LAOCAI\dtcau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\share\BT15-10-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Hao\TToanGDII-WB\Lo60\LESO\HsdtCsan\DTHAU\DT2\LAOCAI\MDT67-C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uyettoan3\c\tuan\Vinh%20Phuc\Du%20Toan%20-%20Khai%20Quang%20-%20Vinh%20Phuc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g\c\My%20documents\2003\duan\9022_SUA\DT_902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CAPITAL\220nb-th\CAPITAL\220DTXL\PLQN9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ql31\DT-thau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\share\@Hung\Calculated\Pier-Modify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inhklcong-tron%20H3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bic\IBM%20(G)\LAI%20HONG%20O%20D\HSTT\QL70-Km159-Km170&amp;Km170-Km180\lam%20viec%20ngay%2022-7-2007\QL70-Km170-180%20(18-6)%20(tvtt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\c\phong\traly\tru4\BTINHT4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DAM33-B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Hung\Tham%20khao\M1\M1-CAI%20MON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1\C\KTCNC\QHANHM2\TRALY\BANTINH\TRU\TRUT2T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\copy\My%20Documents\DuToanChinhThuc\Cienco1\365_370_Trinh_lai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DTSC\CAU-CH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tai%20lieu%20rieng\DT%20lap%20moi%20(hung)\sin%20ho\sin%20ho%20sua\DAM33-BH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REPOK\phong%20nen\DT-THL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A.Khai\CT%20Ban%20Ve\A%20du%20toan\TV%201\Gia%20cat%20da\Gia%20duyet\Banve2005\catxay040506\TDT\K\110KV\DN-TBINH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dinh\c\1\VIETNAMBuilding%2017%20R&amp;D\KU2%20Fevr\Nippon.KU2%20Evol.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g\share\Vong\LONG\Pcacol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dinh\c\1\VIETNAMBuilding%2017%20R&amp;D\TUAN\BRIDGE\BINH\18M\18T_H2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A.Khai\CT%20Ban%20Ve\A%20du%20toan\TV%201\Gia%20cat%20da\Gia%20duyet\Banve2005\catxay040506\BANLA\giaidoan1\phong%20nen\DT-THL7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u\TONGHO~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LONG\LONG%20Project\BAC%20KAN\IN%20BAC%20KAN\KIEM%20TOAN%20%2012-8-M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kkt_o18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Chien\My%20Documents\A1_Traly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KIENGIAN\THOTNOT\BATRIBTR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ung%20so%20xay%20dung\TD%20ke,%20TN%20Doi%20Cao\@TRANG\@DU-AN\PROJECT2003\CAIMON\TKKT\Caimon\KET%20CAU%20DUOI\BANTINH\T5\T5-Cai%20Mon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Kiemtoan-ket%20cau%20m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2_1\c\Chau\CHAU1\DMUC99\DDAY\TKKT\Dd22\Dkh-dl\quangphu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_2\c\Cuong-497\Abutmen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ai%20lieu%20USB\QH%20STrang%2016-11\Bieu%20QH%20Ke%20Sach\QH%20Ke%20Sach%20(Thang)\DUONG\XLS\PIER\PILE-CAP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ien\d\TONG-UY\PHUTHO\Duthau-amthuong\Tai%20chinh\A.Khai\CT%20Ban%20Ve\A%20du%20toan\TV%201\Gia%20cat%20da\Gia%20duyet\Banve2005\catxay040506\BANLA\giaidoan1\BAOCAO\DOCUMENT\DAUTHAU\Dungquat\GOI3\DUNGQUAT-6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\d\KETOAN\Ke%20toan%202001\Tong%20hop\Kt%2005%2020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1%20-%20BAO%20CAO%20KHA%20THI%20hoan%20chinh\Ke%20hoach%20xay%20lap\NC\SONHAI\GIAGOC~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_dmac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ngia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van%202\QTLap\Q1%202003\QT%20LDE%203\QT%20L&#167;&#210;%2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Pier-body-P5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.phuong\c\Tphuong\HSthau\HSthau01\Mien%20Bac\Caongan\HSbaogia\Sec_tq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D&#249;%20to&#184;n%20c&#184;c%20c&#171;ng%20tr&#215;nh\D&#249;%20to&#184;n%20Ng&#185;n%20son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TTL\THUYLUC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van%202\QTLap\Q1%202003\NGHIA%20LOI\QT%20AB%20Nghia%20loi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_O18~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QHSDD-2011-2020\9.%20QH-Krong%20Ana%20(DLak)\9.%20QH-Krong%20Ana%20(DLak)\QH-Krong%20Ana%20(3-8)\TEDI\Dau_thau\ChiaNB-BN\Hop%20dong%20voi%20PMU18\Backup%20of%20Giahopdong.xlk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4\d\ANHHIEU\lai%20chau\05-Ta%20ghenh-Nam%20ma%20thai\Tong%20hop%20cong%20trinh%20tren%20tuyen%20(PA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NT-QUOT-#3"/>
      <sheetName val="COAT&amp;WRAP-QIOT-#3"/>
      <sheetName val="XL4Popp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GVL"/>
      <sheetName val="KSat"/>
      <sheetName val="doE"/>
      <sheetName val="THKP"/>
      <sheetName val="DT.duong"/>
      <sheetName val="PT.dongia.D"/>
      <sheetName val="PT.Vua"/>
      <sheetName val="00000000"/>
      <sheetName val="XXXXXXXX"/>
      <sheetName val="XL4Poppy"/>
    </sheetNames>
    <sheetDataSet>
      <sheetData sheetId="0" refreshError="1">
        <row r="45">
          <cell r="B45">
            <v>14507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Bang TH"/>
      <sheetName val="TTgia"/>
      <sheetName val="PTDG"/>
      <sheetName val="Gia"/>
      <sheetName val="Nhan cong"/>
      <sheetName val="vua"/>
      <sheetName val="BTN min"/>
      <sheetName val="BTN tho"/>
      <sheetName val="XL4Poppy"/>
    </sheetNames>
    <sheetDataSet>
      <sheetData sheetId="0"/>
      <sheetData sheetId="1"/>
      <sheetData sheetId="2"/>
      <sheetData sheetId="3" refreshError="1">
        <row r="126">
          <cell r="E126">
            <v>405755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Ban tran"/>
      <sheetName val="Mu mo"/>
      <sheetName val="Tran 1"/>
      <sheetName val="Tran 2"/>
      <sheetName val="Tong hop (1)"/>
      <sheetName val="Tong hop(2)"/>
      <sheetName val="XL4Poppy"/>
    </sheetNames>
    <sheetDataSet>
      <sheetData sheetId="0">
        <row r="12">
          <cell r="H12">
            <v>3.5</v>
          </cell>
        </row>
        <row r="13">
          <cell r="H13">
            <v>16.2</v>
          </cell>
        </row>
      </sheetData>
      <sheetData sheetId="1">
        <row r="14">
          <cell r="H14">
            <v>248.09999999999997</v>
          </cell>
        </row>
        <row r="15">
          <cell r="H15">
            <v>3.9569999999999999</v>
          </cell>
        </row>
        <row r="16">
          <cell r="H16">
            <v>17.2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NSL"/>
      <sheetName val="A"/>
      <sheetName val="soil"/>
      <sheetName val="eq"/>
      <sheetName val="Combine"/>
      <sheetName val="sumazy"/>
      <sheetName val="Tuong than"/>
      <sheetName val="Body"/>
      <sheetName val="coc 2"/>
      <sheetName val="Bangtra"/>
      <sheetName val="coc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cot-k5"/>
      <sheetName val="damk5"/>
      <sheetName val="sanh2"/>
      <sheetName val="cotsanh2"/>
      <sheetName val="sanh1"/>
      <sheetName val="Circle Column"/>
      <sheetName val="Rec Column-k5khoibien"/>
      <sheetName val="Beam-k5khoibien"/>
      <sheetName val="dammanh"/>
      <sheetName val="Huong dan"/>
      <sheetName val="Cau tao cot dai"/>
      <sheetName val="TCVN5574_91"/>
      <sheetName val="XL4Poppy"/>
      <sheetName val="Thuc tha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Gia vat tu"/>
      <sheetName val="SUMMARY"/>
      <sheetName val="explanation"/>
      <sheetName val="1"/>
      <sheetName val="SUM(3)"/>
      <sheetName val="3F"/>
      <sheetName val="3G"/>
      <sheetName val="3H"/>
      <sheetName val="3I"/>
      <sheetName val="3J"/>
      <sheetName val="3K"/>
      <sheetName val="3L"/>
      <sheetName val="3M"/>
      <sheetName val="3N"/>
      <sheetName val="3O"/>
      <sheetName val="3P"/>
      <sheetName val="3Q"/>
      <sheetName val="4C&amp;4D"/>
      <sheetName val="Vat tu"/>
      <sheetName val="3Y"/>
    </sheetNames>
    <sheetDataSet>
      <sheetData sheetId="0" refreshError="1">
        <row r="45">
          <cell r="E45">
            <v>450000</v>
          </cell>
        </row>
        <row r="47">
          <cell r="E47">
            <v>575000</v>
          </cell>
        </row>
        <row r="52">
          <cell r="E52">
            <v>60000</v>
          </cell>
        </row>
        <row r="53">
          <cell r="E53">
            <v>135000</v>
          </cell>
        </row>
        <row r="55">
          <cell r="E55">
            <v>3500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Cost-Material"/>
      <sheetName val="Material"/>
      <sheetName val="MTC+NC"/>
      <sheetName val="Breakdown-MC"/>
      <sheetName val="Breakdown-PB"/>
      <sheetName val="Breakdown-PB (2)"/>
      <sheetName val="Breakdown-PL"/>
      <sheetName val="Breakdown-KL"/>
      <sheetName val="Names"/>
      <sheetName val="List of U.Price for M.Chanh"/>
      <sheetName val="MC Bridge"/>
      <sheetName val="Summary of M. Chanh Bridge"/>
      <sheetName val="Nong Bridge (2)"/>
      <sheetName val="Provisional Sums Item (2)"/>
      <sheetName val="Gas Pressure Welding (2)"/>
      <sheetName val="General Items (2)"/>
      <sheetName val="Regenral Requirements (2)"/>
      <sheetName val="General Item&amp;General Requir (2)"/>
      <sheetName val="PTDG"/>
      <sheetName val="Breakdown"/>
      <sheetName val="Thamkhao"/>
      <sheetName val="Phu Bai Bridge (2)"/>
      <sheetName val="Summary of Phu Bai Bridge (2)"/>
      <sheetName val="Summary of Nong Bridge (2)"/>
      <sheetName val="Phong Le Bridge (2)"/>
      <sheetName val="Summary of Phong Le Bridge (2)"/>
      <sheetName val="Ky Lam Bridge (2)"/>
      <sheetName val="Summary of Ky Lam Bridge (2)"/>
      <sheetName val="Sheet2"/>
      <sheetName val="Sheet3"/>
      <sheetName val="TDT"/>
      <sheetName val="dtct"/>
      <sheetName val="GVT§CT"/>
      <sheetName val="§G"/>
      <sheetName val="TC"/>
      <sheetName val="VCTH"/>
      <sheetName val="ksp"/>
      <sheetName val="§Gks"/>
      <sheetName val="Tkp"/>
      <sheetName val="M+MC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Bang tong hop khoi luong"/>
      <sheetName val="xxxxxxxxxxx 0,4 kV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Sheet2"/>
      <sheetName val="bia"/>
      <sheetName val="Dien chau"/>
      <sheetName val="Sheet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HDUSD"/>
      <sheetName val="HDXK"/>
      <sheetName val="PT"/>
      <sheetName val="PC"/>
      <sheetName val="TTTU"/>
      <sheetName val="CTDK"/>
      <sheetName val="DLCT"/>
      <sheetName val="DLCTG"/>
      <sheetName val="MCT"/>
      <sheetName val="NHAPLIEU"/>
    </sheetNames>
    <sheetDataSet>
      <sheetData sheetId="0">
        <row r="25">
          <cell r="C25">
            <v>0</v>
          </cell>
        </row>
        <row r="26">
          <cell r="C26">
            <v>0</v>
          </cell>
        </row>
      </sheetData>
      <sheetData sheetId="1">
        <row r="25">
          <cell r="C25">
            <v>0</v>
          </cell>
        </row>
        <row r="26">
          <cell r="C26">
            <v>0</v>
          </cell>
        </row>
      </sheetData>
      <sheetData sheetId="2"/>
      <sheetData sheetId="3"/>
      <sheetData sheetId="4">
        <row r="23">
          <cell r="B23" t="str">
            <v xml:space="preserve">Coäng  ( vieát baèng chöõ ) :   </v>
          </cell>
        </row>
        <row r="24">
          <cell r="B24" t="str">
            <v/>
          </cell>
        </row>
      </sheetData>
      <sheetData sheetId="5">
        <row r="23">
          <cell r="B23" t="str">
            <v xml:space="preserve">Coäng  ( vieát baèng chöõ ) :   </v>
          </cell>
        </row>
        <row r="24">
          <cell r="B24" t="str">
            <v/>
          </cell>
        </row>
      </sheetData>
      <sheetData sheetId="6">
        <row r="3">
          <cell r="A3" t="str">
            <v>PC</v>
          </cell>
          <cell r="B3">
            <v>8011</v>
          </cell>
          <cell r="C3">
            <v>36766</v>
          </cell>
          <cell r="D3" t="str">
            <v>Coâng taùc phí</v>
          </cell>
          <cell r="E3" t="str">
            <v>Trí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642</v>
          </cell>
          <cell r="L3">
            <v>1111</v>
          </cell>
          <cell r="M3">
            <v>642</v>
          </cell>
          <cell r="N3">
            <v>111</v>
          </cell>
          <cell r="O3">
            <v>1200000</v>
          </cell>
          <cell r="P3">
            <v>85.714285714285708</v>
          </cell>
          <cell r="Q3">
            <v>1</v>
          </cell>
          <cell r="R3" t="str">
            <v>KY/642</v>
          </cell>
          <cell r="S3" t="str">
            <v>KY/1111</v>
          </cell>
          <cell r="T3" t="str">
            <v>KY/642</v>
          </cell>
          <cell r="U3" t="str">
            <v>KY/111</v>
          </cell>
          <cell r="V3" t="str">
            <v>KY/0</v>
          </cell>
          <cell r="W3">
            <v>0</v>
          </cell>
          <cell r="X3">
            <v>0</v>
          </cell>
        </row>
      </sheetData>
      <sheetData sheetId="7"/>
      <sheetData sheetId="8">
        <row r="2">
          <cell r="A2">
            <v>1</v>
          </cell>
          <cell r="B2" t="str">
            <v>PT</v>
          </cell>
          <cell r="C2" t="str">
            <v>Phieáu thu</v>
          </cell>
          <cell r="D2" t="str">
            <v>Phieu thu</v>
          </cell>
          <cell r="E2" t="str">
            <v>NK thu</v>
          </cell>
          <cell r="F2">
            <v>111</v>
          </cell>
          <cell r="G2">
            <v>9901002</v>
          </cell>
          <cell r="H2">
            <v>3</v>
          </cell>
        </row>
        <row r="3">
          <cell r="A3">
            <v>2</v>
          </cell>
          <cell r="B3" t="str">
            <v>PC</v>
          </cell>
          <cell r="C3" t="str">
            <v>Phieáu chi</v>
          </cell>
          <cell r="D3" t="str">
            <v>Phieu chi</v>
          </cell>
          <cell r="E3" t="str">
            <v>NK chi</v>
          </cell>
          <cell r="F3">
            <v>111</v>
          </cell>
          <cell r="G3">
            <v>8011</v>
          </cell>
          <cell r="H3">
            <v>12</v>
          </cell>
        </row>
        <row r="4">
          <cell r="A4">
            <v>3</v>
          </cell>
          <cell r="B4" t="str">
            <v>PN</v>
          </cell>
          <cell r="C4" t="str">
            <v>Phieáu nhaäp</v>
          </cell>
          <cell r="D4" t="str">
            <v>Phieu nhap</v>
          </cell>
          <cell r="E4" t="str">
            <v>NK nhap vat tu</v>
          </cell>
          <cell r="G4">
            <v>9901003</v>
          </cell>
          <cell r="H4">
            <v>4</v>
          </cell>
        </row>
        <row r="5">
          <cell r="A5">
            <v>4</v>
          </cell>
          <cell r="B5" t="str">
            <v>PX</v>
          </cell>
          <cell r="C5" t="str">
            <v>Phieáu xuaát</v>
          </cell>
          <cell r="D5" t="str">
            <v>Phieu xuat</v>
          </cell>
          <cell r="E5" t="str">
            <v>NK xuat vat tu</v>
          </cell>
          <cell r="G5">
            <v>9901002</v>
          </cell>
          <cell r="H5">
            <v>3</v>
          </cell>
        </row>
        <row r="6">
          <cell r="A6">
            <v>5</v>
          </cell>
          <cell r="B6" t="str">
            <v>HDXK</v>
          </cell>
          <cell r="C6" t="str">
            <v>Hoùa ñôn</v>
          </cell>
          <cell r="D6" t="str">
            <v>Hoa don</v>
          </cell>
          <cell r="E6" t="str">
            <v>NK tieu thu</v>
          </cell>
          <cell r="F6">
            <v>131</v>
          </cell>
          <cell r="G6">
            <v>9901006</v>
          </cell>
          <cell r="H6">
            <v>7</v>
          </cell>
        </row>
        <row r="7">
          <cell r="A7">
            <v>6</v>
          </cell>
          <cell r="B7" t="str">
            <v>TTTU</v>
          </cell>
          <cell r="C7" t="str">
            <v>Phieáu TTTU</v>
          </cell>
          <cell r="D7" t="str">
            <v>Phieu TTTU</v>
          </cell>
          <cell r="E7" t="str">
            <v>NK hoan ung</v>
          </cell>
          <cell r="F7">
            <v>141</v>
          </cell>
          <cell r="G7">
            <v>9901001</v>
          </cell>
          <cell r="H7">
            <v>2</v>
          </cell>
        </row>
        <row r="8">
          <cell r="A8">
            <v>7</v>
          </cell>
          <cell r="B8" t="str">
            <v>NH</v>
          </cell>
          <cell r="C8" t="str">
            <v>Ngaân haøng</v>
          </cell>
          <cell r="D8" t="str">
            <v>Ngan hang</v>
          </cell>
          <cell r="E8" t="str">
            <v>NK ngan hang</v>
          </cell>
          <cell r="F8">
            <v>112</v>
          </cell>
          <cell r="G8">
            <v>9901004</v>
          </cell>
          <cell r="H8">
            <v>5</v>
          </cell>
        </row>
        <row r="9">
          <cell r="A9">
            <v>8</v>
          </cell>
          <cell r="B9" t="str">
            <v>PB</v>
          </cell>
          <cell r="C9" t="str">
            <v>Phaân boå</v>
          </cell>
          <cell r="D9" t="str">
            <v>Phan bo</v>
          </cell>
          <cell r="E9" t="str">
            <v>NK chung</v>
          </cell>
          <cell r="G9">
            <v>9901005</v>
          </cell>
          <cell r="H9">
            <v>6</v>
          </cell>
        </row>
        <row r="10">
          <cell r="A10">
            <v>9</v>
          </cell>
          <cell r="B10" t="str">
            <v>KC</v>
          </cell>
          <cell r="C10" t="str">
            <v>Keát chuyeån</v>
          </cell>
          <cell r="D10" t="str">
            <v>Ket chuyen</v>
          </cell>
          <cell r="E10" t="str">
            <v>NK chung</v>
          </cell>
          <cell r="G10">
            <v>9901012</v>
          </cell>
          <cell r="H10">
            <v>13</v>
          </cell>
        </row>
        <row r="11">
          <cell r="A11">
            <v>10</v>
          </cell>
          <cell r="B11" t="str">
            <v>CTGK</v>
          </cell>
          <cell r="C11" t="str">
            <v>Nghieäp vuï khaùc</v>
          </cell>
          <cell r="D11" t="str">
            <v>Nghiep vu khac</v>
          </cell>
          <cell r="E11" t="str">
            <v>NK chung</v>
          </cell>
          <cell r="G11">
            <v>9901003</v>
          </cell>
          <cell r="H11">
            <v>4</v>
          </cell>
        </row>
      </sheetData>
      <sheetData sheetId="9">
        <row r="1">
          <cell r="A1" t="str">
            <v>PC</v>
          </cell>
          <cell r="B1">
            <v>8012</v>
          </cell>
          <cell r="C1">
            <v>36766</v>
          </cell>
          <cell r="D1" t="str">
            <v>Tieáp khaùch</v>
          </cell>
          <cell r="E1" t="str">
            <v>THÒNH</v>
          </cell>
          <cell r="F1">
            <v>0</v>
          </cell>
          <cell r="G1">
            <v>10623</v>
          </cell>
          <cell r="H1">
            <v>0</v>
          </cell>
          <cell r="I1">
            <v>0</v>
          </cell>
          <cell r="J1">
            <v>0</v>
          </cell>
          <cell r="K1">
            <v>6428</v>
          </cell>
          <cell r="L1">
            <v>1111</v>
          </cell>
          <cell r="M1">
            <v>642</v>
          </cell>
          <cell r="N1">
            <v>111</v>
          </cell>
          <cell r="O1">
            <v>2000000</v>
          </cell>
          <cell r="P1">
            <v>142.85714285714286</v>
          </cell>
          <cell r="Q1">
            <v>1</v>
          </cell>
          <cell r="R1" t="str">
            <v>KY/6428</v>
          </cell>
          <cell r="S1" t="str">
            <v>KY/1111</v>
          </cell>
          <cell r="T1" t="str">
            <v>KY/642</v>
          </cell>
          <cell r="U1" t="str">
            <v>KY/111</v>
          </cell>
          <cell r="V1" t="str">
            <v>KY/0</v>
          </cell>
          <cell r="W1">
            <v>200000</v>
          </cell>
          <cell r="X1" t="str">
            <v>fsdfdfsdfsdfsdfsdf</v>
          </cell>
        </row>
        <row r="3">
          <cell r="I3">
            <v>8012</v>
          </cell>
        </row>
        <row r="4">
          <cell r="J4">
            <v>1</v>
          </cell>
        </row>
        <row r="5">
          <cell r="L5">
            <v>2</v>
          </cell>
        </row>
        <row r="9">
          <cell r="C9" t="str">
            <v>S/dö NÔÏ:</v>
          </cell>
        </row>
        <row r="11">
          <cell r="C11" t="str">
            <v>Soá löôïng :</v>
          </cell>
        </row>
        <row r="14">
          <cell r="C14" t="str">
            <v>Tæ gía</v>
          </cell>
        </row>
        <row r="15">
          <cell r="C15" t="str">
            <v>( USD )</v>
          </cell>
        </row>
        <row r="16">
          <cell r="C16" t="str">
            <v>( USD )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Do K"/>
      <sheetName val="G hop"/>
      <sheetName val="DCTC"/>
      <sheetName val="T hop"/>
      <sheetName val="Sheet1"/>
      <sheetName val="TPHcat"/>
      <sheetName val="TPH da"/>
      <sheetName val="XL4Poppy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CBR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du tru di BT,TV,BPhuoc1"/>
      <sheetName val="Ha Than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CT"/>
      <sheetName val="CLVL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MTO REV_0"/>
      <sheetName val="gvl"/>
      <sheetName val="KHNN"/>
      <sheetName val="DPRRtm"/>
      <sheetName val="HT01-DVHC"/>
      <sheetName val="HT02TPKT"/>
      <sheetName val="HT03-SDNN"/>
      <sheetName val="HT04-KDCNT"/>
      <sheetName val="HT05-6loaidat"/>
      <sheetName val="HT06-Biendong95-03"/>
      <sheetName val="04a1-DBSHo"/>
      <sheetName val="04a2-soho"/>
      <sheetName val="qhNN3vung"/>
      <sheetName val="QH 6 loai dat"/>
      <sheetName val="qhdvhc"/>
      <sheetName val="2003-2005-2010"/>
      <sheetName val="07-DTTD-HPhu"/>
      <sheetName val="04a4KHMRdothi"/>
      <sheetName val="08-datdothi"/>
      <sheetName val=""/>
      <sheetName val="K243 K98"/>
      <sheetName val="_x000b_255"/>
      <sheetName val="Quang T2i"/>
      <sheetName val="Quang Ngaa"/>
      <sheetName val="[99Q3299(REV.0).xlsÝK253 AC"/>
      <sheetName val="DTCT"/>
      <sheetName val="PTVT"/>
      <sheetName val="THDT"/>
      <sheetName val="THVT"/>
      <sheetName val="THGT"/>
      <sheetName val="99Q3299(REV.0)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VAY"/>
      <sheetName val="Bom"/>
      <sheetName val="Chart1"/>
      <sheetName val="thang1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CATHODIC PROTEATION"/>
      <sheetName val="BD52"/>
      <sheetName val="Coc 52"/>
      <sheetName val="BD225"/>
      <sheetName val="Coc 225"/>
      <sheetName val="Duong cong_x0000_vu hcm (7;) (2)"/>
      <sheetName val="km341+1077 -km341+!177.61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ၨt 24-11"/>
      <sheetName val="TL kenh Hon Cut"/>
      <sheetName val="Hon Soi"/>
      <sheetName val="DG"/>
      <sheetName val="BTH"/>
      <sheetName val="VLQI-2005"/>
      <sheetName val="00000003"/>
      <sheetName val="DT"/>
      <sheetName val="CP"/>
      <sheetName val="BCT6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Cham cong (5)"/>
      <sheetName val=" bdca3"/>
      <sheetName val=" BDA3"/>
      <sheetName val="CHAM CONG  nam2004"/>
      <sheetName val="CA 3 &amp; DOC HAI 04"/>
      <sheetName val=" BVCQ"/>
      <sheetName val=" BVBH"/>
      <sheetName val=" BVPXL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SD12_x0000_(2)"/>
      <sheetName val="tde"/>
      <sheetName val="tong"/>
      <sheetName val="Lamson"/>
      <sheetName val="luongson"/>
      <sheetName val="phuoctien"/>
      <sheetName val="phuoc dai"/>
      <sheetName val="phuocthang"/>
      <sheetName val="phuocthanh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Duong 79 - Goi 2 (2)"/>
      <sheetName val="Duong 79 - Goi 2"/>
      <sheetName val="Duong79-Goi 2-BS2004"/>
      <sheetName val="Duong NM Z 143"/>
      <sheetName val="Duong 88-VT (3)"/>
      <sheetName val="Duong 88-VT (2)"/>
      <sheetName val="The kho"/>
      <sheetName val="Duong 88-VT"/>
      <sheetName val="Duong Tanphu Daithanh"/>
      <sheetName val="Rang Duoi"/>
      <sheetName val="Duong 21A-DongMo"/>
      <sheetName val="_x0000__x0000_2 AC"/>
      <sheetName val="Phuong My"/>
      <sheetName val="Ha Linh"/>
      <sheetName val="Phuong dien"/>
      <sheetName val="Phuc Dong"/>
      <sheetName val="Gia Pho"/>
      <sheetName val="Huong long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/>
          </cell>
          <cell r="H1">
            <v>0</v>
          </cell>
          <cell r="I1">
            <v>0</v>
          </cell>
          <cell r="J1">
            <v>0</v>
          </cell>
          <cell r="K1" t="str">
            <v/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114600</v>
          </cell>
          <cell r="Q1">
            <v>0</v>
          </cell>
        </row>
        <row r="2">
          <cell r="B2" t="str">
            <v>??  LNG TERMINAL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 t="str">
            <v/>
          </cell>
          <cell r="H2">
            <v>0</v>
          </cell>
          <cell r="I2" t="str">
            <v>CTCI Q. NO. : 99Q3299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4.303918780958249E-283</v>
          </cell>
          <cell r="I4">
            <v>0</v>
          </cell>
          <cell r="J4">
            <v>1.4775881111090027E-309</v>
          </cell>
          <cell r="K4">
            <v>0</v>
          </cell>
          <cell r="L4">
            <v>0</v>
          </cell>
          <cell r="M4">
            <v>2.2250743890061491E-308</v>
          </cell>
          <cell r="N4">
            <v>0</v>
          </cell>
          <cell r="O4">
            <v>3.3156563676248386E-316</v>
          </cell>
          <cell r="P4">
            <v>0</v>
          </cell>
          <cell r="Q4">
            <v>0</v>
          </cell>
        </row>
        <row r="5">
          <cell r="E5" t="str">
            <v xml:space="preserve">                  TO SITE</v>
          </cell>
          <cell r="F5">
            <v>0</v>
          </cell>
          <cell r="G5" t="str">
            <v xml:space="preserve">                  TO SITE</v>
          </cell>
          <cell r="H5">
            <v>0</v>
          </cell>
          <cell r="I5">
            <v>0</v>
          </cell>
          <cell r="J5">
            <v>0</v>
          </cell>
          <cell r="K5" t="str">
            <v xml:space="preserve">                  TO SITE</v>
          </cell>
          <cell r="L5">
            <v>0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F6">
            <v>0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J6">
            <v>0</v>
          </cell>
          <cell r="K6" t="str">
            <v xml:space="preserve">     ON SHORE MAT'L NT$</v>
          </cell>
          <cell r="L6">
            <v>0</v>
          </cell>
          <cell r="M6" t="str">
            <v xml:space="preserve">   OFF SHORE MAT'L US$</v>
          </cell>
          <cell r="N6">
            <v>0</v>
          </cell>
          <cell r="O6" t="str">
            <v xml:space="preserve">        LABOR PRICE NT$</v>
          </cell>
          <cell r="P6">
            <v>0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8">
          <cell r="J8">
            <v>238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G11">
            <v>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G13">
            <v>0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G15">
            <v>0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A16" t="str">
            <v>A.8.1</v>
          </cell>
          <cell r="B16" t="str">
            <v>SELF-STANDING POWER PANEL, 480V, 65KA</v>
          </cell>
          <cell r="C16">
            <v>3.90625E-3</v>
          </cell>
          <cell r="D16" t="str">
            <v>SET</v>
          </cell>
          <cell r="E16">
            <v>120000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G17">
            <v>0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B18" t="str">
            <v>480/240V, 20KVA</v>
          </cell>
          <cell r="C18">
            <v>6</v>
          </cell>
          <cell r="D18" t="str">
            <v>SET</v>
          </cell>
          <cell r="E18">
            <v>30000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G19">
            <v>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B20" t="str">
            <v>5S</v>
          </cell>
          <cell r="C20">
            <v>3.5</v>
          </cell>
          <cell r="D20">
            <v>2.11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G21">
            <v>0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G23">
            <v>0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G25">
            <v>0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</v>
          </cell>
          <cell r="Q26">
            <v>0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G27">
            <v>0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  <cell r="Q27">
            <v>0</v>
          </cell>
        </row>
        <row r="28">
          <cell r="A28">
            <v>23</v>
          </cell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F28">
            <v>0</v>
          </cell>
          <cell r="G28">
            <v>0</v>
          </cell>
          <cell r="H28">
            <v>0</v>
          </cell>
          <cell r="I28">
            <v>0.3</v>
          </cell>
          <cell r="J28">
            <v>0</v>
          </cell>
          <cell r="K28">
            <v>0.3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</v>
          </cell>
          <cell r="Q28">
            <v>0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G29">
            <v>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  <cell r="Q29">
            <v>0</v>
          </cell>
        </row>
        <row r="30">
          <cell r="A30">
            <v>25</v>
          </cell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0.3</v>
          </cell>
          <cell r="J30">
            <v>0</v>
          </cell>
          <cell r="K30">
            <v>0.3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4</v>
          </cell>
          <cell r="Q30">
            <v>0</v>
          </cell>
        </row>
        <row r="31">
          <cell r="A31">
            <v>26</v>
          </cell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str">
            <v>M+L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22.062500003958178</v>
          </cell>
          <cell r="B32" t="str">
            <v>TOTAL (ALT-1)</v>
          </cell>
          <cell r="C32">
            <v>0</v>
          </cell>
          <cell r="D32">
            <v>0</v>
          </cell>
          <cell r="E32">
            <v>0</v>
          </cell>
          <cell r="F32">
            <v>197890079</v>
          </cell>
          <cell r="G32">
            <v>0</v>
          </cell>
          <cell r="H32">
            <v>0</v>
          </cell>
          <cell r="I32">
            <v>0</v>
          </cell>
          <cell r="J32">
            <v>109667</v>
          </cell>
          <cell r="K32">
            <v>0</v>
          </cell>
          <cell r="L32">
            <v>197890079</v>
          </cell>
          <cell r="M32">
            <v>0</v>
          </cell>
          <cell r="N32">
            <v>0</v>
          </cell>
          <cell r="O32">
            <v>0</v>
          </cell>
          <cell r="P32">
            <v>48005061</v>
          </cell>
          <cell r="Q32">
            <v>109667</v>
          </cell>
        </row>
        <row r="33">
          <cell r="A33">
            <v>28</v>
          </cell>
          <cell r="B33">
            <v>42</v>
          </cell>
          <cell r="C33">
            <v>0</v>
          </cell>
          <cell r="D33">
            <v>0</v>
          </cell>
          <cell r="E33" t="str">
            <v/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E34">
            <v>0</v>
          </cell>
          <cell r="F34">
            <v>4357694</v>
          </cell>
          <cell r="G34">
            <v>0</v>
          </cell>
          <cell r="H34">
            <v>0</v>
          </cell>
          <cell r="I34">
            <v>0</v>
          </cell>
          <cell r="J34">
            <v>6089</v>
          </cell>
          <cell r="K34">
            <v>0</v>
          </cell>
          <cell r="L34">
            <v>4357694</v>
          </cell>
          <cell r="M34">
            <v>0</v>
          </cell>
          <cell r="N34">
            <v>0</v>
          </cell>
          <cell r="O34">
            <v>0</v>
          </cell>
          <cell r="P34">
            <v>2372268</v>
          </cell>
          <cell r="Q34">
            <v>6089</v>
          </cell>
        </row>
        <row r="35">
          <cell r="A35">
            <v>30</v>
          </cell>
          <cell r="B35">
            <v>46</v>
          </cell>
          <cell r="C35">
            <v>350</v>
          </cell>
          <cell r="D35" t="str">
            <v>M</v>
          </cell>
          <cell r="E35" t="str">
            <v/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410000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31</v>
          </cell>
          <cell r="B36" t="str">
            <v xml:space="preserve">MATERIAL PRICE ???? </v>
          </cell>
          <cell r="C36">
            <v>508</v>
          </cell>
          <cell r="D36" t="str">
            <v>SET</v>
          </cell>
          <cell r="E36" t="str">
            <v/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</v>
          </cell>
          <cell r="B37" t="str">
            <v xml:space="preserve">CAPACITOR </v>
          </cell>
          <cell r="C37">
            <v>0</v>
          </cell>
          <cell r="D37" t="str">
            <v>KVA</v>
          </cell>
          <cell r="E37" t="str">
            <v/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33</v>
          </cell>
          <cell r="B38" t="str">
            <v>CABLE &amp; WIRE FOR POWER SYSTEM</v>
          </cell>
          <cell r="C38">
            <v>130730</v>
          </cell>
          <cell r="D38" t="str">
            <v>M</v>
          </cell>
          <cell r="E38" t="str">
            <v/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34</v>
          </cell>
          <cell r="B39" t="str">
            <v>LIGHTING FIXTURE</v>
          </cell>
          <cell r="C39">
            <v>508</v>
          </cell>
          <cell r="D39" t="str">
            <v>SET</v>
          </cell>
          <cell r="E39" t="str">
            <v/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35</v>
          </cell>
          <cell r="B40">
            <v>64</v>
          </cell>
          <cell r="C40">
            <v>0</v>
          </cell>
          <cell r="D40">
            <v>0</v>
          </cell>
          <cell r="E40" t="str">
            <v/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36</v>
          </cell>
          <cell r="B41" t="str">
            <v>LABOR PRICE ????</v>
          </cell>
          <cell r="C41">
            <v>0</v>
          </cell>
          <cell r="D41">
            <v>0</v>
          </cell>
          <cell r="E41" t="str">
            <v/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>
            <v>37</v>
          </cell>
          <cell r="B42" t="str">
            <v xml:space="preserve">CAPACITOR </v>
          </cell>
          <cell r="C42">
            <v>0</v>
          </cell>
          <cell r="D42" t="str">
            <v>KVA</v>
          </cell>
          <cell r="E42" t="str">
            <v/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>
            <v>38</v>
          </cell>
          <cell r="B43" t="str">
            <v>CABLE &amp; WIRE FOR POWER SYSTEM</v>
          </cell>
          <cell r="C43">
            <v>130730</v>
          </cell>
          <cell r="D43" t="str">
            <v>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0.73359596114128356</v>
          </cell>
          <cell r="J43">
            <v>95903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39</v>
          </cell>
          <cell r="B44" t="str">
            <v>LIGHTING FIXTURE</v>
          </cell>
          <cell r="C44">
            <v>508</v>
          </cell>
          <cell r="D44" t="str">
            <v>SET</v>
          </cell>
          <cell r="E44" t="str">
            <v/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>AVE.</v>
          </cell>
          <cell r="B45" t="str">
            <v/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ALT-2</v>
          </cell>
          <cell r="B46">
            <v>0</v>
          </cell>
          <cell r="C46" t="str">
            <v/>
          </cell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G47">
            <v>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G48">
            <v>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G49">
            <v>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G50">
            <v>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G51">
            <v>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G52">
            <v>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G53">
            <v>0</v>
          </cell>
          <cell r="H53">
            <v>0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C54">
            <v>0</v>
          </cell>
          <cell r="D54">
            <v>0</v>
          </cell>
          <cell r="E54">
            <v>0</v>
          </cell>
          <cell r="F54">
            <v>-539149</v>
          </cell>
          <cell r="G54">
            <v>0</v>
          </cell>
          <cell r="H54">
            <v>0</v>
          </cell>
          <cell r="I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5">
          <cell r="H55">
            <v>0</v>
          </cell>
          <cell r="I55">
            <v>0.31715698242186791</v>
          </cell>
          <cell r="J55">
            <v>98</v>
          </cell>
          <cell r="K55">
            <v>232</v>
          </cell>
          <cell r="L55">
            <v>69600</v>
          </cell>
          <cell r="M55">
            <v>0</v>
          </cell>
          <cell r="N55">
            <v>0</v>
          </cell>
          <cell r="O55">
            <v>91</v>
          </cell>
          <cell r="P55">
            <v>27300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G57">
            <v>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A58">
            <v>3</v>
          </cell>
          <cell r="B58" t="str">
            <v xml:space="preserve"> TAP 80% , STARTING TIME 60 Sec. (MOTOR PF=0.7 , EFF=0.9)</v>
          </cell>
          <cell r="C58">
            <v>2</v>
          </cell>
          <cell r="D58" t="str">
            <v>P_x000E_L</v>
          </cell>
          <cell r="E58">
            <v>1500000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G59">
            <v>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G60">
            <v>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G61">
            <v>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G62">
            <v>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G63">
            <v>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G64">
            <v>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G65">
            <v>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G66">
            <v>0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G67">
            <v>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G68">
            <v>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G77">
            <v>0</v>
          </cell>
          <cell r="H77">
            <v>0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C78">
            <v>0</v>
          </cell>
          <cell r="D78">
            <v>0</v>
          </cell>
          <cell r="E78">
            <v>0</v>
          </cell>
          <cell r="F78">
            <v>7206503</v>
          </cell>
          <cell r="G78">
            <v>0</v>
          </cell>
          <cell r="H78">
            <v>0</v>
          </cell>
          <cell r="I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0">
          <cell r="F80">
            <v>0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/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G86">
            <v>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G87">
            <v>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G88">
            <v>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G89">
            <v>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G90">
            <v>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G91">
            <v>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A93" t="str">
            <v xml:space="preserve">  J.</v>
          </cell>
          <cell r="B93" t="str">
            <v>U/G CONDUIT BANK</v>
          </cell>
          <cell r="C93">
            <v>2850</v>
          </cell>
          <cell r="D93" t="str">
            <v>M3</v>
          </cell>
          <cell r="E93">
            <v>2070.4561403508774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G96">
            <v>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G97">
            <v>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G98">
            <v>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G99">
            <v>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G100">
            <v>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G101">
            <v>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G102">
            <v>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C103">
            <v>0</v>
          </cell>
          <cell r="D103">
            <v>0</v>
          </cell>
          <cell r="E103">
            <v>0</v>
          </cell>
          <cell r="F103">
            <v>12780000</v>
          </cell>
          <cell r="G103">
            <v>0</v>
          </cell>
          <cell r="H103">
            <v>0</v>
          </cell>
          <cell r="I103">
            <v>0</v>
          </cell>
          <cell r="J103">
            <v>703</v>
          </cell>
          <cell r="K103">
            <v>0</v>
          </cell>
          <cell r="L103">
            <v>12780000</v>
          </cell>
          <cell r="M103">
            <v>0</v>
          </cell>
          <cell r="N103">
            <v>0</v>
          </cell>
          <cell r="O103">
            <v>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G107">
            <v>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G108">
            <v>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G109">
            <v>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G110">
            <v>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G111">
            <v>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G112">
            <v>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G113">
            <v>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G114">
            <v>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G115">
            <v>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C116">
            <v>0</v>
          </cell>
          <cell r="D116">
            <v>0</v>
          </cell>
          <cell r="E116">
            <v>0</v>
          </cell>
          <cell r="F116">
            <v>22314000</v>
          </cell>
          <cell r="G116">
            <v>0</v>
          </cell>
          <cell r="H116">
            <v>0</v>
          </cell>
          <cell r="I116">
            <v>0</v>
          </cell>
          <cell r="J116">
            <v>1302</v>
          </cell>
          <cell r="K116">
            <v>0</v>
          </cell>
          <cell r="L116">
            <v>22314000</v>
          </cell>
          <cell r="M116">
            <v>0</v>
          </cell>
          <cell r="N116">
            <v>0</v>
          </cell>
          <cell r="O116">
            <v>0</v>
          </cell>
          <cell r="P116">
            <v>364560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str">
            <v xml:space="preserve">  6.9KV VCB 1250A , MCC PANEL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G120">
            <v>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G121">
            <v>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G122">
            <v>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G123">
            <v>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G124">
            <v>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G125">
            <v>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G126">
            <v>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G127">
            <v>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C128">
            <v>0</v>
          </cell>
          <cell r="D128">
            <v>0</v>
          </cell>
          <cell r="E128">
            <v>0</v>
          </cell>
          <cell r="F128">
            <v>12280000</v>
          </cell>
          <cell r="G128">
            <v>0</v>
          </cell>
          <cell r="H128">
            <v>0</v>
          </cell>
          <cell r="I128">
            <v>0</v>
          </cell>
          <cell r="J128">
            <v>693</v>
          </cell>
          <cell r="K128">
            <v>0</v>
          </cell>
          <cell r="L128">
            <v>12280000</v>
          </cell>
          <cell r="M128">
            <v>0</v>
          </cell>
          <cell r="N128">
            <v>0</v>
          </cell>
          <cell r="O128">
            <v>0</v>
          </cell>
          <cell r="P128">
            <v>194040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G130">
            <v>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G134">
            <v>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G135">
            <v>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A136" t="str">
            <v>A.8.1</v>
          </cell>
          <cell r="B136" t="str">
            <v>SUB-TOTAL (A.6)</v>
          </cell>
          <cell r="C136">
            <v>0</v>
          </cell>
          <cell r="D136">
            <v>0</v>
          </cell>
          <cell r="E136">
            <v>0</v>
          </cell>
          <cell r="F136">
            <v>1550000</v>
          </cell>
          <cell r="G136">
            <v>0</v>
          </cell>
          <cell r="H136">
            <v>0</v>
          </cell>
          <cell r="I136">
            <v>0</v>
          </cell>
          <cell r="J136">
            <v>238</v>
          </cell>
          <cell r="K136">
            <v>0</v>
          </cell>
          <cell r="L136">
            <v>1550000</v>
          </cell>
          <cell r="M136">
            <v>0</v>
          </cell>
          <cell r="N136">
            <v>0</v>
          </cell>
          <cell r="O136">
            <v>0</v>
          </cell>
          <cell r="P136">
            <v>66640</v>
          </cell>
        </row>
        <row r="137">
          <cell r="F137">
            <v>0</v>
          </cell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G139">
            <v>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G140">
            <v>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C141">
            <v>0</v>
          </cell>
          <cell r="D141">
            <v>0</v>
          </cell>
          <cell r="E141">
            <v>0</v>
          </cell>
          <cell r="F141">
            <v>815000</v>
          </cell>
          <cell r="G141">
            <v>0</v>
          </cell>
          <cell r="H141">
            <v>0</v>
          </cell>
          <cell r="I141">
            <v>0</v>
          </cell>
          <cell r="J141">
            <v>120</v>
          </cell>
          <cell r="K141">
            <v>0</v>
          </cell>
          <cell r="L141">
            <v>815000</v>
          </cell>
          <cell r="M141">
            <v>0</v>
          </cell>
          <cell r="N141">
            <v>0</v>
          </cell>
          <cell r="O141">
            <v>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G144">
            <v>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G146">
            <v>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G149">
            <v>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G150">
            <v>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G151">
            <v>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G152">
            <v>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G153">
            <v>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G154">
            <v>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G155">
            <v>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G157">
            <v>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C160">
            <v>0</v>
          </cell>
          <cell r="D160">
            <v>0</v>
          </cell>
          <cell r="E160">
            <v>0</v>
          </cell>
          <cell r="F160">
            <v>2996000</v>
          </cell>
          <cell r="G160">
            <v>0</v>
          </cell>
          <cell r="H160">
            <v>0</v>
          </cell>
          <cell r="I160">
            <v>0</v>
          </cell>
          <cell r="J160">
            <v>677</v>
          </cell>
          <cell r="K160">
            <v>0</v>
          </cell>
          <cell r="L160">
            <v>2996000</v>
          </cell>
          <cell r="M160">
            <v>0</v>
          </cell>
          <cell r="N160">
            <v>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G162">
            <v>0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10</v>
          </cell>
          <cell r="B164" t="str">
            <v>SUB-TOTAL : (A)</v>
          </cell>
          <cell r="C164">
            <v>15000</v>
          </cell>
          <cell r="D164" t="str">
            <v>M</v>
          </cell>
          <cell r="E164">
            <v>223</v>
          </cell>
          <cell r="F164">
            <v>138612100</v>
          </cell>
          <cell r="G164">
            <v>0</v>
          </cell>
          <cell r="H164">
            <v>0</v>
          </cell>
          <cell r="I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5">
          <cell r="A165" t="str">
            <v>a_x000E_6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  <cell r="H166">
            <v>0</v>
          </cell>
          <cell r="I166">
            <v>0.11700000000000001</v>
          </cell>
          <cell r="J166">
            <v>35</v>
          </cell>
          <cell r="K166">
            <v>28</v>
          </cell>
          <cell r="L166">
            <v>8400</v>
          </cell>
          <cell r="M166">
            <v>0</v>
          </cell>
          <cell r="N166">
            <v>0</v>
          </cell>
          <cell r="O166">
            <v>33</v>
          </cell>
          <cell r="P166">
            <v>9900</v>
          </cell>
        </row>
        <row r="167">
          <cell r="A167">
            <v>13</v>
          </cell>
          <cell r="B167" t="str">
            <v xml:space="preserve">    4/C 60 sq.mm </v>
          </cell>
          <cell r="C167">
            <v>300</v>
          </cell>
          <cell r="D167" t="str">
            <v>M</v>
          </cell>
          <cell r="E167">
            <v>232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G171">
            <v>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G172">
            <v>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G173">
            <v>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G174">
            <v>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G175">
            <v>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G176">
            <v>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G177">
            <v>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G178">
            <v>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G179">
            <v>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G180">
            <v>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G181">
            <v>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G182">
            <v>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G183">
            <v>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G186">
            <v>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G187">
            <v>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G188">
            <v>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G189">
            <v>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G190">
            <v>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G191">
            <v>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G192">
            <v>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G195">
            <v>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G196">
            <v>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G197">
            <v>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G198">
            <v>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G199">
            <v>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G202">
            <v>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G203">
            <v>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G204">
            <v>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G205">
            <v>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G206">
            <v>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G210">
            <v>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G211">
            <v>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G212">
            <v>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G213">
            <v>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/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G216">
            <v>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G217">
            <v>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G218">
            <v>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G220">
            <v>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G223">
            <v>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A224" t="str">
            <v>A.2.1</v>
          </cell>
          <cell r="B224" t="str">
            <v xml:space="preserve">  6.9KV VCB 4000A 40KA , SWITCHGEAR INCOMING &amp; TIE PANEL </v>
          </cell>
          <cell r="C224">
            <v>3</v>
          </cell>
          <cell r="D224" t="str">
            <v>PNL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G225">
            <v>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G228">
            <v>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5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G231">
            <v>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G234">
            <v>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G242">
            <v>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G243">
            <v>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G244">
            <v>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G246">
            <v>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G250">
            <v>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G252">
            <v>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G254">
            <v>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G258">
            <v>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G261">
            <v>0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C263">
            <v>0</v>
          </cell>
          <cell r="D263">
            <v>0</v>
          </cell>
          <cell r="E263">
            <v>0</v>
          </cell>
          <cell r="F263">
            <v>23270172</v>
          </cell>
          <cell r="G263">
            <v>0</v>
          </cell>
          <cell r="H263">
            <v>0</v>
          </cell>
          <cell r="I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C267">
            <v>350</v>
          </cell>
          <cell r="D267" t="str">
            <v>M</v>
          </cell>
          <cell r="E267">
            <v>26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G268">
            <v>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0.5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G270">
            <v>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A271">
            <v>11</v>
          </cell>
          <cell r="B271" t="str">
            <v>MAIN 3P30A,BRANCH 2P 20A 8 CKT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G272">
            <v>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0.56000000000000005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G274">
            <v>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G276">
            <v>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G278">
            <v>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G280">
            <v>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G282">
            <v>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G284">
            <v>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G286">
            <v>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G288">
            <v>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9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G290">
            <v>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G292">
            <v>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G296">
            <v>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7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G300">
            <v>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A301">
            <v>19</v>
          </cell>
          <cell r="B301" t="str">
            <v xml:space="preserve">INTEGRAL CONST. WATT. BALLAST C/W GUARD AND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G303">
            <v>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G304">
            <v>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G305">
            <v>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G306">
            <v>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G307">
            <v>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G308">
            <v>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G310">
            <v>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G312">
            <v>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0.153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G315">
            <v>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G318">
            <v>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G320">
            <v>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A323">
            <v>29</v>
          </cell>
          <cell r="B323" t="str">
            <v>FOR CLASS 1, DIV.2 GROUP D</v>
          </cell>
          <cell r="C323">
            <v>4440</v>
          </cell>
          <cell r="D323" t="str">
            <v>M</v>
          </cell>
          <cell r="E323">
            <v>33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G324">
            <v>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G327">
            <v>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G328">
            <v>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G329">
            <v>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G330">
            <v>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G331">
            <v>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G332">
            <v>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G333">
            <v>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G334">
            <v>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G335">
            <v>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G336">
            <v>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G337">
            <v>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G338">
            <v>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G339">
            <v>0</v>
          </cell>
          <cell r="H339">
            <v>0</v>
          </cell>
          <cell r="I339">
            <v>0.2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G340">
            <v>0</v>
          </cell>
          <cell r="H340">
            <v>0</v>
          </cell>
          <cell r="I340">
            <v>0.2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G341">
            <v>0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C342">
            <v>3</v>
          </cell>
          <cell r="D342">
            <v>11.13</v>
          </cell>
          <cell r="E342">
            <v>1.25</v>
          </cell>
          <cell r="F342">
            <v>9586794</v>
          </cell>
          <cell r="G342">
            <v>0</v>
          </cell>
          <cell r="H342">
            <v>0</v>
          </cell>
          <cell r="I342">
            <v>0.3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H343">
            <v>0</v>
          </cell>
          <cell r="I343">
            <v>0.41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G344">
            <v>0</v>
          </cell>
          <cell r="H344">
            <v>0</v>
          </cell>
          <cell r="I344">
            <v>0.51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C345">
            <v>6</v>
          </cell>
          <cell r="D345">
            <v>18.260000000000002</v>
          </cell>
          <cell r="E345">
            <v>1.5</v>
          </cell>
          <cell r="F345">
            <v>0</v>
          </cell>
          <cell r="G345">
            <v>0</v>
          </cell>
          <cell r="H345">
            <v>0</v>
          </cell>
          <cell r="I345">
            <v>0.61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G346">
            <v>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G347">
            <v>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G348">
            <v>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G349">
            <v>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G350">
            <v>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G351">
            <v>0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G352">
            <v>0</v>
          </cell>
          <cell r="H352">
            <v>0</v>
          </cell>
          <cell r="I352">
            <v>2.0299999999999998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C353">
            <v>22</v>
          </cell>
          <cell r="D353">
            <v>53.98</v>
          </cell>
          <cell r="E353" t="str">
            <v>N</v>
          </cell>
          <cell r="F353">
            <v>0</v>
          </cell>
          <cell r="G353">
            <v>0</v>
          </cell>
          <cell r="H353">
            <v>0</v>
          </cell>
          <cell r="I353">
            <v>2.23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G354">
            <v>0</v>
          </cell>
          <cell r="H354">
            <v>0</v>
          </cell>
          <cell r="I354">
            <v>2.4300000000000002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G355">
            <v>0</v>
          </cell>
          <cell r="H355">
            <v>0</v>
          </cell>
          <cell r="I355">
            <v>7.0000000000000007E-2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G356">
            <v>0</v>
          </cell>
          <cell r="H356">
            <v>0</v>
          </cell>
          <cell r="I356">
            <v>7.0000000000000007E-2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G357">
            <v>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C358">
            <v>0.25</v>
          </cell>
          <cell r="D358">
            <v>2.2400000000000002</v>
          </cell>
          <cell r="E358">
            <v>1</v>
          </cell>
          <cell r="F358">
            <v>0</v>
          </cell>
          <cell r="G358">
            <v>0</v>
          </cell>
          <cell r="H358">
            <v>0</v>
          </cell>
          <cell r="I358">
            <v>7.0000000000000007E-2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G359">
            <v>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C360">
            <v>0.25</v>
          </cell>
          <cell r="D360">
            <v>2.2400000000000002</v>
          </cell>
          <cell r="E360">
            <v>1</v>
          </cell>
          <cell r="F360">
            <v>0</v>
          </cell>
          <cell r="G360">
            <v>0</v>
          </cell>
          <cell r="H360">
            <v>0</v>
          </cell>
          <cell r="I360">
            <v>7.0000000000000007E-2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G361">
            <v>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G362">
            <v>0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G363">
            <v>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G364">
            <v>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G365">
            <v>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G366">
            <v>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G367">
            <v>0</v>
          </cell>
          <cell r="H367">
            <v>0</v>
          </cell>
          <cell r="I367">
            <v>7.0000000000000007E-2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G368">
            <v>0</v>
          </cell>
          <cell r="H368">
            <v>0</v>
          </cell>
          <cell r="I368">
            <v>7.0000000000000007E-2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G369">
            <v>0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C370">
            <v>1</v>
          </cell>
          <cell r="D370">
            <v>3.38</v>
          </cell>
          <cell r="E370">
            <v>1</v>
          </cell>
          <cell r="F370">
            <v>902415</v>
          </cell>
          <cell r="G370">
            <v>0</v>
          </cell>
          <cell r="H370">
            <v>0</v>
          </cell>
          <cell r="I370">
            <v>0.12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F371">
            <v>0</v>
          </cell>
          <cell r="G371">
            <v>0</v>
          </cell>
          <cell r="H371">
            <v>0</v>
          </cell>
          <cell r="I371">
            <v>0.12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F372">
            <v>0</v>
          </cell>
          <cell r="G372">
            <v>0</v>
          </cell>
          <cell r="H372">
            <v>0</v>
          </cell>
          <cell r="I372">
            <v>0.12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B373" t="str">
            <v>STD</v>
          </cell>
          <cell r="C373">
            <v>1.25</v>
          </cell>
          <cell r="D373" t="str">
            <v/>
          </cell>
          <cell r="E373">
            <v>1</v>
          </cell>
          <cell r="F373">
            <v>0</v>
          </cell>
          <cell r="G373">
            <v>0</v>
          </cell>
          <cell r="H373">
            <v>0</v>
          </cell>
          <cell r="I373">
            <v>0.15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C374">
            <v>1.25</v>
          </cell>
          <cell r="D374">
            <v>3.56</v>
          </cell>
          <cell r="E374">
            <v>1</v>
          </cell>
          <cell r="F374">
            <v>0</v>
          </cell>
          <cell r="G374">
            <v>0</v>
          </cell>
          <cell r="H374">
            <v>0</v>
          </cell>
          <cell r="I374">
            <v>0.15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G375">
            <v>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G376">
            <v>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G377">
            <v>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G378">
            <v>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G379">
            <v>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G380">
            <v>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C381">
            <v>2</v>
          </cell>
          <cell r="D381">
            <v>3.91</v>
          </cell>
          <cell r="E381">
            <v>1</v>
          </cell>
          <cell r="F381">
            <v>493190</v>
          </cell>
          <cell r="G381">
            <v>0</v>
          </cell>
          <cell r="H381">
            <v>0</v>
          </cell>
          <cell r="I381">
            <v>0.3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F382">
            <v>0</v>
          </cell>
          <cell r="G382">
            <v>0</v>
          </cell>
          <cell r="H382">
            <v>0</v>
          </cell>
          <cell r="I382">
            <v>0.25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F383">
            <v>0</v>
          </cell>
          <cell r="G383">
            <v>0</v>
          </cell>
          <cell r="H383">
            <v>0</v>
          </cell>
          <cell r="I383">
            <v>0.3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C384">
            <v>3.5</v>
          </cell>
          <cell r="D384" t="str">
            <v/>
          </cell>
          <cell r="E384">
            <v>1</v>
          </cell>
          <cell r="F384">
            <v>0</v>
          </cell>
          <cell r="G384">
            <v>0</v>
          </cell>
          <cell r="H384">
            <v>0</v>
          </cell>
          <cell r="I384">
            <v>0.35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G385">
            <v>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C386">
            <v>5</v>
          </cell>
          <cell r="D386">
            <v>6.55</v>
          </cell>
          <cell r="E386">
            <v>1</v>
          </cell>
          <cell r="F386">
            <v>0</v>
          </cell>
          <cell r="G386">
            <v>0</v>
          </cell>
          <cell r="H386">
            <v>0</v>
          </cell>
          <cell r="I386">
            <v>0.51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G387">
            <v>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G388">
            <v>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G389">
            <v>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A390">
            <v>17</v>
          </cell>
          <cell r="B390" t="str">
            <v>3M LG., W/ SMALL FOUNDATION</v>
          </cell>
          <cell r="C390">
            <v>12</v>
          </cell>
          <cell r="D390">
            <v>9.5299999999999994</v>
          </cell>
          <cell r="E390">
            <v>1</v>
          </cell>
          <cell r="F390">
            <v>0</v>
          </cell>
          <cell r="G390">
            <v>0</v>
          </cell>
          <cell r="H390">
            <v>0</v>
          </cell>
          <cell r="I390">
            <v>1.22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G391">
            <v>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C392">
            <v>16</v>
          </cell>
          <cell r="D392">
            <v>9.5299999999999994</v>
          </cell>
          <cell r="E392">
            <v>1</v>
          </cell>
          <cell r="F392">
            <v>0</v>
          </cell>
          <cell r="G392">
            <v>0</v>
          </cell>
          <cell r="H392">
            <v>0</v>
          </cell>
          <cell r="I392">
            <v>1.62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G393">
            <v>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C394">
            <v>20</v>
          </cell>
          <cell r="D394">
            <v>9.5299999999999994</v>
          </cell>
          <cell r="E394">
            <v>1</v>
          </cell>
          <cell r="F394">
            <v>0</v>
          </cell>
          <cell r="G394">
            <v>0</v>
          </cell>
          <cell r="H394">
            <v>0</v>
          </cell>
          <cell r="I394">
            <v>2.0299999999999998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G396">
            <v>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G397">
            <v>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G398">
            <v>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G399">
            <v>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G400">
            <v>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G401">
            <v>0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G402">
            <v>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C403">
            <v>38</v>
          </cell>
          <cell r="D403">
            <v>9.5299999999999994</v>
          </cell>
          <cell r="E403">
            <v>1</v>
          </cell>
          <cell r="F403">
            <v>0</v>
          </cell>
          <cell r="G403">
            <v>0</v>
          </cell>
          <cell r="H403">
            <v>0</v>
          </cell>
          <cell r="I403">
            <v>3.85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G404">
            <v>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G405">
            <v>0</v>
          </cell>
          <cell r="H405">
            <v>0</v>
          </cell>
          <cell r="I405">
            <v>4.26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G406">
            <v>0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C407">
            <v>46</v>
          </cell>
          <cell r="D407">
            <v>9.5299999999999994</v>
          </cell>
          <cell r="E407">
            <v>1</v>
          </cell>
          <cell r="F407">
            <v>1009077</v>
          </cell>
          <cell r="G407">
            <v>0</v>
          </cell>
          <cell r="H407">
            <v>0</v>
          </cell>
          <cell r="I407">
            <v>4.67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F408">
            <v>0</v>
          </cell>
          <cell r="G408">
            <v>0</v>
          </cell>
          <cell r="H408">
            <v>0</v>
          </cell>
          <cell r="I408">
            <v>4.87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F409">
            <v>0</v>
          </cell>
          <cell r="G409">
            <v>0</v>
          </cell>
          <cell r="H409">
            <v>0</v>
          </cell>
          <cell r="I409">
            <v>7.0000000000000007E-2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C410">
            <v>0.125</v>
          </cell>
          <cell r="D410" t="str">
            <v/>
          </cell>
          <cell r="E410">
            <v>1</v>
          </cell>
          <cell r="F410">
            <v>0</v>
          </cell>
          <cell r="G410">
            <v>0</v>
          </cell>
          <cell r="H410">
            <v>0</v>
          </cell>
          <cell r="I410">
            <v>7.0000000000000007E-2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G411">
            <v>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G412">
            <v>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G413">
            <v>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G414">
            <v>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G415">
            <v>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G416">
            <v>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G417">
            <v>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G418">
            <v>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G419">
            <v>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G420">
            <v>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G421">
            <v>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G422">
            <v>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G423">
            <v>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G424">
            <v>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G425">
            <v>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G426">
            <v>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G427">
            <v>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G428">
            <v>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G430">
            <v>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C431">
            <v>1.5</v>
          </cell>
          <cell r="D431">
            <v>5.08</v>
          </cell>
          <cell r="E431">
            <v>1</v>
          </cell>
          <cell r="F431">
            <v>0</v>
          </cell>
          <cell r="G431">
            <v>0</v>
          </cell>
          <cell r="H431">
            <v>0</v>
          </cell>
          <cell r="I431">
            <v>0.15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G432">
            <v>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C433">
            <v>2</v>
          </cell>
          <cell r="D433">
            <v>5.54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0.2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G434">
            <v>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G435">
            <v>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G436">
            <v>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G437">
            <v>0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C438">
            <v>3.5</v>
          </cell>
          <cell r="D438">
            <v>8.08</v>
          </cell>
          <cell r="E438">
            <v>1</v>
          </cell>
          <cell r="F438">
            <v>1746859</v>
          </cell>
          <cell r="G438">
            <v>0</v>
          </cell>
          <cell r="H438">
            <v>0</v>
          </cell>
          <cell r="I438">
            <v>0.10000023841857911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F439">
            <v>0</v>
          </cell>
          <cell r="G439">
            <v>0</v>
          </cell>
          <cell r="H439">
            <v>0</v>
          </cell>
          <cell r="I439">
            <v>0.41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C441">
            <v>6</v>
          </cell>
          <cell r="D441">
            <v>10.97</v>
          </cell>
          <cell r="E441">
            <v>1.25</v>
          </cell>
          <cell r="F441">
            <v>0</v>
          </cell>
          <cell r="G441">
            <v>0</v>
          </cell>
          <cell r="H441">
            <v>0</v>
          </cell>
          <cell r="I441">
            <v>0.61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G442">
            <v>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G443">
            <v>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C444">
            <v>12</v>
          </cell>
          <cell r="D444">
            <v>12.7</v>
          </cell>
          <cell r="E444">
            <v>1.25</v>
          </cell>
          <cell r="F444">
            <v>0</v>
          </cell>
          <cell r="G444">
            <v>0</v>
          </cell>
          <cell r="H444">
            <v>0</v>
          </cell>
          <cell r="I444">
            <v>1.22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C445">
            <v>14</v>
          </cell>
          <cell r="D445">
            <v>12.7</v>
          </cell>
          <cell r="E445">
            <v>1.25</v>
          </cell>
          <cell r="F445">
            <v>0</v>
          </cell>
          <cell r="G445">
            <v>0</v>
          </cell>
          <cell r="H445">
            <v>0</v>
          </cell>
          <cell r="I445">
            <v>1.42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B446" t="str">
            <v>ANODE</v>
          </cell>
          <cell r="C446">
            <v>16</v>
          </cell>
          <cell r="D446">
            <v>12.7</v>
          </cell>
          <cell r="E446">
            <v>1.25</v>
          </cell>
          <cell r="F446">
            <v>0</v>
          </cell>
          <cell r="G446">
            <v>0</v>
          </cell>
          <cell r="H446">
            <v>0</v>
          </cell>
          <cell r="I446">
            <v>1.62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G447">
            <v>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G448">
            <v>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G452">
            <v>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G453">
            <v>0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G455">
            <v>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G457">
            <v>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  <cell r="Q457">
            <v>0</v>
          </cell>
        </row>
        <row r="458">
          <cell r="B458" t="str">
            <v>TABLE 1, 1"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 t="str">
            <v>M+L</v>
          </cell>
          <cell r="L459" t="str">
            <v>M+L</v>
          </cell>
          <cell r="M459">
            <v>0</v>
          </cell>
          <cell r="N459">
            <v>0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 t="str">
            <v>M+L</v>
          </cell>
          <cell r="L460" t="str">
            <v>M+L</v>
          </cell>
          <cell r="M460">
            <v>0</v>
          </cell>
          <cell r="N460">
            <v>0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 t="str">
            <v>M+L</v>
          </cell>
          <cell r="L461" t="str">
            <v>M+L</v>
          </cell>
          <cell r="M461">
            <v>0</v>
          </cell>
          <cell r="N461">
            <v>0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 t="str">
            <v>M+L</v>
          </cell>
          <cell r="L462" t="str">
            <v>M+L</v>
          </cell>
          <cell r="M462">
            <v>0</v>
          </cell>
          <cell r="N462">
            <v>0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 t="str">
            <v>M+L</v>
          </cell>
          <cell r="L463" t="str">
            <v>M+L</v>
          </cell>
          <cell r="M463">
            <v>0</v>
          </cell>
          <cell r="N463">
            <v>0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 t="str">
            <v>M+L</v>
          </cell>
          <cell r="L464" t="str">
            <v>M+L</v>
          </cell>
          <cell r="M464">
            <v>0</v>
          </cell>
          <cell r="N464">
            <v>0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G465">
            <v>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G466">
            <v>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G467">
            <v>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G468">
            <v>0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C469">
            <v>0</v>
          </cell>
          <cell r="D469">
            <v>0</v>
          </cell>
          <cell r="E469">
            <v>0</v>
          </cell>
          <cell r="F469">
            <v>746719</v>
          </cell>
          <cell r="G469">
            <v>0</v>
          </cell>
          <cell r="H469">
            <v>0</v>
          </cell>
          <cell r="I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B471" t="str">
            <v>PVC???? 7C-2SQ.MM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G475">
            <v>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A478">
            <v>19</v>
          </cell>
          <cell r="B478" t="str">
            <v>SOFTWARE DESIGN PACKAGE</v>
          </cell>
          <cell r="C478">
            <v>3000</v>
          </cell>
          <cell r="D478" t="str">
            <v>M</v>
          </cell>
          <cell r="E478">
            <v>76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G479">
            <v>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0.23599999999999999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G483">
            <v>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G486">
            <v>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G491">
            <v>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G492">
            <v>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G493">
            <v>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G494">
            <v>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G495">
            <v>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G496">
            <v>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G498">
            <v>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G499">
            <v>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G500">
            <v>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G501">
            <v>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G502">
            <v>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G504">
            <v>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G506">
            <v>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G508">
            <v>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G510">
            <v>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G512">
            <v>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G514">
            <v>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G516">
            <v>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G518">
            <v>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G520">
            <v>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G521">
            <v>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G522">
            <v>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G523">
            <v>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G524">
            <v>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G525">
            <v>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G526">
            <v>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G527">
            <v>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G528">
            <v>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G530">
            <v>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G531">
            <v>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G532">
            <v>0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C533">
            <v>0</v>
          </cell>
          <cell r="D533">
            <v>0</v>
          </cell>
          <cell r="E533">
            <v>0</v>
          </cell>
          <cell r="F533">
            <v>15621953</v>
          </cell>
          <cell r="G533">
            <v>0</v>
          </cell>
          <cell r="H533">
            <v>0</v>
          </cell>
          <cell r="I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J.1.3</v>
          </cell>
          <cell r="B537" t="str">
            <v>_x0000_PVC CONDUIT, THICK WALL, CNS1302 SCH._x0000_B , 4"</v>
          </cell>
          <cell r="C537">
            <v>16500</v>
          </cell>
          <cell r="D537" t="str">
            <v>M</v>
          </cell>
          <cell r="E537">
            <v>128</v>
          </cell>
          <cell r="F537">
            <v>2112000</v>
          </cell>
        </row>
        <row r="538">
          <cell r="A538" t="str">
            <v>J.1</v>
          </cell>
          <cell r="B538" t="str">
            <v>U/G CONDUIT BANK FOR TEL., P/P, CCTV, APS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G539">
            <v>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G540">
            <v>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G541">
            <v>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G542">
            <v>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C553">
            <v>0</v>
          </cell>
          <cell r="D553">
            <v>0</v>
          </cell>
          <cell r="E553">
            <v>0</v>
          </cell>
          <cell r="F553">
            <v>4896800</v>
          </cell>
          <cell r="G553">
            <v>0</v>
          </cell>
          <cell r="H553">
            <v>0</v>
          </cell>
          <cell r="I553">
            <v>0</v>
          </cell>
          <cell r="J553">
            <v>19311</v>
          </cell>
          <cell r="K553">
            <v>0</v>
          </cell>
          <cell r="L553">
            <v>4896800</v>
          </cell>
          <cell r="M553">
            <v>0</v>
          </cell>
          <cell r="N553">
            <v>0</v>
          </cell>
          <cell r="O553">
            <v>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G556">
            <v>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G557">
            <v>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A568" t="str">
            <v>ALT-3</v>
          </cell>
          <cell r="B568" t="str">
            <v>SUB-TOTAL : (J.2)</v>
          </cell>
          <cell r="C568">
            <v>0</v>
          </cell>
          <cell r="D568">
            <v>0</v>
          </cell>
          <cell r="E568">
            <v>0</v>
          </cell>
          <cell r="F568">
            <v>1004000</v>
          </cell>
          <cell r="G568">
            <v>0</v>
          </cell>
          <cell r="H568">
            <v>0</v>
          </cell>
          <cell r="I568">
            <v>0</v>
          </cell>
          <cell r="J568">
            <v>8020</v>
          </cell>
          <cell r="K568">
            <v>0</v>
          </cell>
          <cell r="L568">
            <v>1004000</v>
          </cell>
          <cell r="M568">
            <v>0</v>
          </cell>
          <cell r="N568">
            <v>0</v>
          </cell>
          <cell r="O568">
            <v>0</v>
          </cell>
          <cell r="P568">
            <v>6436000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C570">
            <v>0</v>
          </cell>
          <cell r="D570">
            <v>0</v>
          </cell>
          <cell r="E570">
            <v>0</v>
          </cell>
          <cell r="F570">
            <v>5900800</v>
          </cell>
          <cell r="G570">
            <v>0</v>
          </cell>
          <cell r="H570">
            <v>0</v>
          </cell>
          <cell r="I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 refreshError="1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/>
      <sheetData sheetId="410"/>
      <sheetData sheetId="411"/>
      <sheetData sheetId="412"/>
      <sheetData sheetId="413" refreshError="1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/>
      <sheetData sheetId="545"/>
      <sheetData sheetId="546"/>
      <sheetData sheetId="547"/>
      <sheetData sheetId="548"/>
      <sheetData sheetId="549"/>
      <sheetData sheetId="550" refreshError="1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REGION"/>
      <sheetName val="OFFGRID"/>
      <sheetName val="WTP"/>
      <sheetName val="CALC"/>
      <sheetName val="SUMMARY"/>
      <sheetName val="GRID"/>
      <sheetName val="Von"/>
      <sheetName val="THD"/>
      <sheetName val="TH-TN"/>
      <sheetName val="TN"/>
      <sheetName val="KS"/>
      <sheetName val="KS-Cto"/>
      <sheetName val="XL-35"/>
      <sheetName val="VT35NK"/>
      <sheetName val="TH_35"/>
      <sheetName val="CT_DD35"/>
      <sheetName val="VC"/>
      <sheetName val="VCtram"/>
      <sheetName val="VCBT-35"/>
      <sheetName val="XL-tr"/>
      <sheetName val="CT_BT"/>
      <sheetName val="Tr-NK"/>
      <sheetName val="CT-TR"/>
      <sheetName val="TRam"/>
      <sheetName val="XL-0,4"/>
      <sheetName val="VT0,4NK"/>
      <sheetName val="TH-0,4"/>
      <sheetName val="VCBT-0,4"/>
      <sheetName val="CT-0,4UB"/>
      <sheetName val="XL-cto"/>
      <sheetName val="XL-Cto-D"/>
      <sheetName val="CTo-NK"/>
      <sheetName val="CT-CTo"/>
      <sheetName val="CTO"/>
      <sheetName val="KL-X-Cat-Da"/>
      <sheetName val="KL-DB"/>
      <sheetName val="KHO"/>
      <sheetName val="DENBU"/>
      <sheetName val="PTTC1"/>
      <sheetName val="PACS"/>
      <sheetName val="PAV"/>
      <sheetName val="PANL"/>
      <sheetName val="PAV_NL"/>
      <sheetName val="DGKS"/>
      <sheetName val="KStr"/>
      <sheetName val="Tong tien"/>
      <sheetName val="Don gia"/>
      <sheetName val="Pcap"/>
      <sheetName val="CT"/>
      <sheetName val="XL4Poppy"/>
    </sheetNames>
    <sheetDataSet>
      <sheetData sheetId="0">
        <row r="15">
          <cell r="C15">
            <v>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4"/>
      <sheetName val="Sheet5"/>
      <sheetName val="CTIET"/>
      <sheetName val="VTHTXL"/>
      <sheetName val="VCTC"/>
      <sheetName val="GTBT"/>
      <sheetName val="THKP"/>
      <sheetName val="COTTHEP"/>
      <sheetName val="VTCTYCAP"/>
      <sheetName val="daodat"/>
      <sheetName val="Sheet14"/>
      <sheetName val="TIEUHAO"/>
      <sheetName val="TLUONG"/>
      <sheetName val="DKVC"/>
      <sheetName val="Sheet6"/>
      <sheetName val="BIA"/>
      <sheetName val="QTVT"/>
      <sheetName val="XXXXXXXX"/>
      <sheetName val="XXXXXXX0"/>
    </sheetNames>
    <sheetDataSet>
      <sheetData sheetId="0"/>
      <sheetData sheetId="1" refreshError="1">
        <row r="2">
          <cell r="A2" t="str">
            <v xml:space="preserve">§¸ 4x6 </v>
          </cell>
          <cell r="B2" t="str">
            <v>Xi m¨ng PC-30</v>
          </cell>
          <cell r="C2" t="str">
            <v xml:space="preserve">C¸t vµng </v>
          </cell>
          <cell r="D2" t="str">
            <v>§¸</v>
          </cell>
          <cell r="F2" t="str">
            <v>Xi m¨ng PC-40 nghi s¬n</v>
          </cell>
          <cell r="G2" t="str">
            <v xml:space="preserve">C¸t vµng </v>
          </cell>
          <cell r="H2" t="str">
            <v>§¸</v>
          </cell>
          <cell r="J2" t="str">
            <v>Xi m¨ng PC-40 kim ®Ønh</v>
          </cell>
          <cell r="K2" t="str">
            <v xml:space="preserve">C¸t vµng </v>
          </cell>
          <cell r="L2" t="str">
            <v>§¸</v>
          </cell>
        </row>
        <row r="3">
          <cell r="A3" t="str">
            <v>M50</v>
          </cell>
          <cell r="B3">
            <v>138.38</v>
          </cell>
          <cell r="C3">
            <v>0.442</v>
          </cell>
          <cell r="D3">
            <v>0.78</v>
          </cell>
          <cell r="E3" t="str">
            <v>M50</v>
          </cell>
          <cell r="F3">
            <v>138.38</v>
          </cell>
          <cell r="G3">
            <v>0.442</v>
          </cell>
          <cell r="H3">
            <v>0.78</v>
          </cell>
          <cell r="I3" t="str">
            <v>M50</v>
          </cell>
          <cell r="J3">
            <v>138.38</v>
          </cell>
          <cell r="K3">
            <v>0.442</v>
          </cell>
          <cell r="L3">
            <v>0.78</v>
          </cell>
        </row>
        <row r="4">
          <cell r="A4" t="str">
            <v>M200</v>
          </cell>
          <cell r="B4">
            <v>320</v>
          </cell>
          <cell r="C4">
            <v>0.44900000000000001</v>
          </cell>
          <cell r="D4">
            <v>0.86099999999999999</v>
          </cell>
          <cell r="E4" t="str">
            <v>M200</v>
          </cell>
          <cell r="F4">
            <v>289</v>
          </cell>
          <cell r="G4">
            <v>0.56999999999999995</v>
          </cell>
          <cell r="H4">
            <v>0.82</v>
          </cell>
          <cell r="I4" t="str">
            <v>M200</v>
          </cell>
          <cell r="J4">
            <v>297</v>
          </cell>
          <cell r="K4">
            <v>0.56000000000000005</v>
          </cell>
          <cell r="L4">
            <v>0.83</v>
          </cell>
        </row>
        <row r="5">
          <cell r="A5" t="str">
            <v>M250</v>
          </cell>
          <cell r="B5">
            <v>380</v>
          </cell>
          <cell r="C5">
            <v>0.43099999999999999</v>
          </cell>
          <cell r="D5">
            <v>0.84</v>
          </cell>
          <cell r="E5" t="str">
            <v>M300</v>
          </cell>
          <cell r="F5">
            <v>423</v>
          </cell>
          <cell r="G5">
            <v>0.432</v>
          </cell>
          <cell r="H5">
            <v>0.83199999999999996</v>
          </cell>
          <cell r="I5" t="str">
            <v>M300</v>
          </cell>
          <cell r="J5">
            <v>453</v>
          </cell>
          <cell r="K5">
            <v>0.41599999999999998</v>
          </cell>
          <cell r="L5">
            <v>0.82799999999999996</v>
          </cell>
        </row>
        <row r="6">
          <cell r="A6" t="str">
            <v>M300</v>
          </cell>
          <cell r="B6">
            <v>450</v>
          </cell>
          <cell r="C6">
            <v>0.39300000000000002</v>
          </cell>
          <cell r="D6">
            <v>0.83199999999999996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phuluc1"/>
      <sheetName val="Sheet1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"/>
      <sheetName val="Bia du toan"/>
      <sheetName val="Tro giup"/>
      <sheetName val="Confi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Tong"/>
      <sheetName val="T-Tramcat"/>
      <sheetName val="TramCat"/>
      <sheetName val="T.Tinh"/>
      <sheetName val="CT_TBA"/>
      <sheetName val="T-35KV"/>
      <sheetName val="35KV"/>
      <sheetName val="KhoBai"/>
      <sheetName val="ChuyenQuan"/>
      <sheetName val="T-TBA"/>
      <sheetName val="TBA"/>
      <sheetName val="CTVanChuyen"/>
      <sheetName val="VLC_Tramcat"/>
      <sheetName val="VLC_35KV"/>
      <sheetName val="VLC_TB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GTXL"/>
      <sheetName val="PCD"/>
      <sheetName val="THKL"/>
      <sheetName val="DTCT"/>
      <sheetName val="DGCT"/>
      <sheetName val="BGVL"/>
      <sheetName val="NC"/>
      <sheetName val="XM"/>
      <sheetName val="XXXXXXXX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 t="str">
            <v>Baäc thôï</v>
          </cell>
          <cell r="C5" t="str">
            <v>Tieàn löông caàu</v>
          </cell>
          <cell r="D5" t="str">
            <v>Tieàn löông ñöôøng</v>
          </cell>
        </row>
        <row r="6">
          <cell r="B6">
            <v>2</v>
          </cell>
          <cell r="C6">
            <v>12552</v>
          </cell>
          <cell r="D6">
            <v>11924</v>
          </cell>
        </row>
        <row r="7">
          <cell r="B7">
            <v>2.1</v>
          </cell>
          <cell r="C7">
            <v>12685</v>
          </cell>
          <cell r="D7">
            <v>12043</v>
          </cell>
        </row>
        <row r="8">
          <cell r="B8">
            <v>2.2000000000000002</v>
          </cell>
          <cell r="C8">
            <v>12818</v>
          </cell>
          <cell r="D8">
            <v>12162</v>
          </cell>
        </row>
        <row r="9">
          <cell r="B9">
            <v>2.2999999999999998</v>
          </cell>
          <cell r="C9">
            <v>12950</v>
          </cell>
          <cell r="D9">
            <v>12280</v>
          </cell>
        </row>
        <row r="10">
          <cell r="B10">
            <v>2.4</v>
          </cell>
          <cell r="C10">
            <v>13083</v>
          </cell>
          <cell r="D10">
            <v>12399</v>
          </cell>
        </row>
        <row r="11">
          <cell r="B11">
            <v>2.5</v>
          </cell>
          <cell r="C11">
            <v>13215</v>
          </cell>
          <cell r="D11">
            <v>12517</v>
          </cell>
        </row>
        <row r="12">
          <cell r="B12">
            <v>2.6</v>
          </cell>
          <cell r="C12">
            <v>13348</v>
          </cell>
          <cell r="D12">
            <v>12636</v>
          </cell>
        </row>
        <row r="13">
          <cell r="B13">
            <v>2.7</v>
          </cell>
          <cell r="C13">
            <v>13481</v>
          </cell>
          <cell r="D13">
            <v>12755</v>
          </cell>
        </row>
        <row r="14">
          <cell r="B14">
            <v>2.8</v>
          </cell>
          <cell r="C14">
            <v>13613</v>
          </cell>
          <cell r="D14">
            <v>12873</v>
          </cell>
        </row>
        <row r="15">
          <cell r="B15">
            <v>2.9</v>
          </cell>
          <cell r="C15">
            <v>13746</v>
          </cell>
          <cell r="D15">
            <v>12992</v>
          </cell>
        </row>
        <row r="16">
          <cell r="B16">
            <v>3</v>
          </cell>
          <cell r="C16">
            <v>13878</v>
          </cell>
        </row>
        <row r="17">
          <cell r="B17">
            <v>3.1</v>
          </cell>
          <cell r="C17">
            <v>14025</v>
          </cell>
          <cell r="D17">
            <v>13250</v>
          </cell>
        </row>
        <row r="18">
          <cell r="B18">
            <v>3.2</v>
          </cell>
          <cell r="C18">
            <v>14171</v>
          </cell>
          <cell r="D18">
            <v>13390</v>
          </cell>
        </row>
        <row r="19">
          <cell r="B19">
            <v>3.3</v>
          </cell>
          <cell r="C19">
            <v>14318</v>
          </cell>
          <cell r="D19">
            <v>13529</v>
          </cell>
        </row>
        <row r="20">
          <cell r="B20">
            <v>3.4</v>
          </cell>
          <cell r="C20">
            <v>14464</v>
          </cell>
          <cell r="D20">
            <v>13669</v>
          </cell>
        </row>
        <row r="21">
          <cell r="B21">
            <v>3.5</v>
          </cell>
          <cell r="C21">
            <v>14611</v>
          </cell>
          <cell r="D21">
            <v>13808</v>
          </cell>
        </row>
        <row r="22">
          <cell r="B22">
            <v>3.6</v>
          </cell>
          <cell r="C22">
            <v>14758</v>
          </cell>
          <cell r="D22">
            <v>13948</v>
          </cell>
        </row>
        <row r="23">
          <cell r="B23">
            <v>3.7</v>
          </cell>
          <cell r="C23">
            <v>14904</v>
          </cell>
          <cell r="D23">
            <v>14088</v>
          </cell>
        </row>
        <row r="24">
          <cell r="B24">
            <v>3.8</v>
          </cell>
          <cell r="C24">
            <v>15051</v>
          </cell>
          <cell r="D24">
            <v>14227</v>
          </cell>
        </row>
        <row r="25">
          <cell r="B25">
            <v>3.9</v>
          </cell>
          <cell r="C25">
            <v>15197</v>
          </cell>
          <cell r="D25">
            <v>14367</v>
          </cell>
        </row>
        <row r="26">
          <cell r="B26">
            <v>4</v>
          </cell>
          <cell r="C26">
            <v>15344</v>
          </cell>
          <cell r="D26">
            <v>14506</v>
          </cell>
        </row>
        <row r="27">
          <cell r="B27">
            <v>4.0999999999999996</v>
          </cell>
          <cell r="C27">
            <v>15658</v>
          </cell>
          <cell r="D27">
            <v>14792</v>
          </cell>
        </row>
        <row r="28">
          <cell r="B28">
            <v>4.2</v>
          </cell>
          <cell r="C28">
            <v>15972</v>
          </cell>
          <cell r="D28">
            <v>15079</v>
          </cell>
        </row>
        <row r="29">
          <cell r="B29">
            <v>4.3</v>
          </cell>
          <cell r="C29">
            <v>16286</v>
          </cell>
          <cell r="D29">
            <v>15365</v>
          </cell>
        </row>
        <row r="30">
          <cell r="B30">
            <v>4.4000000000000004</v>
          </cell>
          <cell r="C30">
            <v>16600</v>
          </cell>
          <cell r="D30">
            <v>15651</v>
          </cell>
        </row>
        <row r="31">
          <cell r="B31">
            <v>4.5</v>
          </cell>
          <cell r="C31">
            <v>16914</v>
          </cell>
          <cell r="D31">
            <v>15937</v>
          </cell>
        </row>
        <row r="32">
          <cell r="B32">
            <v>4.5999999999999996</v>
          </cell>
          <cell r="C32">
            <v>17228</v>
          </cell>
          <cell r="D32">
            <v>16223</v>
          </cell>
        </row>
        <row r="33">
          <cell r="B33">
            <v>4.7</v>
          </cell>
          <cell r="C33">
            <v>17542</v>
          </cell>
          <cell r="D33">
            <v>16509</v>
          </cell>
        </row>
        <row r="34">
          <cell r="B34">
            <v>4.8</v>
          </cell>
          <cell r="C34">
            <v>17856</v>
          </cell>
          <cell r="D34">
            <v>16795</v>
          </cell>
        </row>
        <row r="35">
          <cell r="B35">
            <v>4.9000000000000004</v>
          </cell>
          <cell r="C35">
            <v>18240</v>
          </cell>
          <cell r="D35">
            <v>17081</v>
          </cell>
        </row>
        <row r="36">
          <cell r="B36">
            <v>5</v>
          </cell>
          <cell r="C36">
            <v>18484</v>
          </cell>
          <cell r="D36">
            <v>17368</v>
          </cell>
        </row>
        <row r="37">
          <cell r="B37">
            <v>5.0999999999999996</v>
          </cell>
          <cell r="C37">
            <v>18875</v>
          </cell>
          <cell r="D37">
            <v>17723</v>
          </cell>
        </row>
        <row r="38">
          <cell r="B38">
            <v>5.2</v>
          </cell>
          <cell r="C38">
            <v>19266</v>
          </cell>
          <cell r="D38">
            <v>18079</v>
          </cell>
        </row>
        <row r="39">
          <cell r="B39">
            <v>5.3</v>
          </cell>
          <cell r="C39">
            <v>19656</v>
          </cell>
          <cell r="D39">
            <v>18435</v>
          </cell>
        </row>
        <row r="40">
          <cell r="B40">
            <v>5.4</v>
          </cell>
          <cell r="C40">
            <v>20047</v>
          </cell>
          <cell r="D40">
            <v>18791</v>
          </cell>
        </row>
        <row r="41">
          <cell r="B41">
            <v>5.5</v>
          </cell>
          <cell r="C41">
            <v>20438</v>
          </cell>
          <cell r="D41">
            <v>19147</v>
          </cell>
        </row>
        <row r="42">
          <cell r="B42">
            <v>5.6</v>
          </cell>
          <cell r="C42">
            <v>20829</v>
          </cell>
          <cell r="D42">
            <v>19503</v>
          </cell>
        </row>
        <row r="43">
          <cell r="B43">
            <v>5.7</v>
          </cell>
          <cell r="C43">
            <v>21220</v>
          </cell>
          <cell r="D43">
            <v>19859</v>
          </cell>
        </row>
        <row r="44">
          <cell r="B44">
            <v>5.8</v>
          </cell>
          <cell r="C44">
            <v>21610</v>
          </cell>
          <cell r="D44">
            <v>20215</v>
          </cell>
        </row>
        <row r="45">
          <cell r="B45">
            <v>5.9</v>
          </cell>
          <cell r="C45">
            <v>22001</v>
          </cell>
          <cell r="D45">
            <v>20571</v>
          </cell>
        </row>
        <row r="46">
          <cell r="B46">
            <v>6</v>
          </cell>
          <cell r="C46">
            <v>22392</v>
          </cell>
          <cell r="D46">
            <v>20927</v>
          </cell>
        </row>
        <row r="47">
          <cell r="B47">
            <v>6.1</v>
          </cell>
          <cell r="C47">
            <v>22867</v>
          </cell>
          <cell r="D47">
            <v>21352</v>
          </cell>
        </row>
        <row r="48">
          <cell r="B48">
            <v>6.2</v>
          </cell>
          <cell r="C48">
            <v>23341</v>
          </cell>
          <cell r="D48">
            <v>21778</v>
          </cell>
        </row>
        <row r="49">
          <cell r="B49">
            <v>6.3</v>
          </cell>
          <cell r="C49">
            <v>23816</v>
          </cell>
          <cell r="D49">
            <v>22204</v>
          </cell>
        </row>
        <row r="50">
          <cell r="B50">
            <v>6.4</v>
          </cell>
          <cell r="C50">
            <v>24290</v>
          </cell>
          <cell r="D50">
            <v>22629</v>
          </cell>
        </row>
        <row r="51">
          <cell r="B51">
            <v>6.5</v>
          </cell>
          <cell r="C51">
            <v>24765</v>
          </cell>
          <cell r="D51">
            <v>23055</v>
          </cell>
        </row>
        <row r="52">
          <cell r="B52">
            <v>6.6</v>
          </cell>
          <cell r="C52">
            <v>25239</v>
          </cell>
          <cell r="D52">
            <v>23481</v>
          </cell>
        </row>
        <row r="53">
          <cell r="B53">
            <v>6.7</v>
          </cell>
          <cell r="C53">
            <v>25714</v>
          </cell>
          <cell r="D53">
            <v>23906</v>
          </cell>
        </row>
        <row r="54">
          <cell r="B54">
            <v>6.8</v>
          </cell>
          <cell r="C54">
            <v>26188</v>
          </cell>
          <cell r="D54">
            <v>24332</v>
          </cell>
        </row>
        <row r="55">
          <cell r="B55">
            <v>6.9</v>
          </cell>
          <cell r="C55">
            <v>26663</v>
          </cell>
          <cell r="D55">
            <v>24758</v>
          </cell>
        </row>
        <row r="56">
          <cell r="B56">
            <v>7</v>
          </cell>
          <cell r="C56">
            <v>27137</v>
          </cell>
          <cell r="D56">
            <v>25183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DON GIA"/>
      <sheetName val="TONG HOP VL-NC"/>
    </sheetNames>
    <sheetDataSet>
      <sheetData sheetId="0" refreshError="1">
        <row r="5">
          <cell r="C5" t="str">
            <v>D12</v>
          </cell>
          <cell r="D5" t="str">
            <v>Ñaø caûn BTCT 1,2m</v>
          </cell>
          <cell r="E5" t="str">
            <v>caùi</v>
          </cell>
          <cell r="G5">
            <v>65000</v>
          </cell>
        </row>
        <row r="6">
          <cell r="C6" t="str">
            <v>D15</v>
          </cell>
          <cell r="D6" t="str">
            <v>Ñaø caûn BTCT 1,5m</v>
          </cell>
          <cell r="E6" t="str">
            <v>caùi</v>
          </cell>
          <cell r="G6">
            <v>160000</v>
          </cell>
        </row>
        <row r="7">
          <cell r="C7" t="str">
            <v>D20</v>
          </cell>
          <cell r="D7" t="str">
            <v>Ñaø caûn BTCT 2,0m</v>
          </cell>
          <cell r="E7" t="str">
            <v>caùi</v>
          </cell>
          <cell r="G7">
            <v>250000</v>
          </cell>
        </row>
        <row r="8">
          <cell r="C8" t="str">
            <v>D25</v>
          </cell>
          <cell r="D8" t="str">
            <v>Ñaø caûn BTCT 2,5m</v>
          </cell>
          <cell r="E8" t="str">
            <v>caùi</v>
          </cell>
          <cell r="G8">
            <v>400000</v>
          </cell>
        </row>
        <row r="9">
          <cell r="C9" t="str">
            <v>DN400</v>
          </cell>
          <cell r="D9" t="str">
            <v>Ñeá neo BTCT 400x1500</v>
          </cell>
          <cell r="E9" t="str">
            <v>caùi</v>
          </cell>
          <cell r="G9">
            <v>161000</v>
          </cell>
        </row>
        <row r="10">
          <cell r="C10" t="str">
            <v>DN600</v>
          </cell>
          <cell r="D10" t="str">
            <v>Ñeá neo BTCT 600x1500</v>
          </cell>
          <cell r="E10" t="str">
            <v>caùi</v>
          </cell>
          <cell r="G10">
            <v>222000</v>
          </cell>
        </row>
        <row r="11">
          <cell r="C11" t="str">
            <v>BNH</v>
          </cell>
          <cell r="D11" t="str">
            <v>Bieån soá - Baûng nguy hieåm</v>
          </cell>
          <cell r="E11" t="str">
            <v>caùi</v>
          </cell>
          <cell r="G11">
            <v>15000</v>
          </cell>
        </row>
        <row r="12">
          <cell r="C12" t="str">
            <v>B1260</v>
          </cell>
          <cell r="D12" t="str">
            <v>Boulon 12x60</v>
          </cell>
          <cell r="E12" t="str">
            <v>boä</v>
          </cell>
          <cell r="G12">
            <v>1500</v>
          </cell>
        </row>
        <row r="13">
          <cell r="C13" t="str">
            <v>B16100V</v>
          </cell>
          <cell r="D13" t="str">
            <v>Boulon 16x100/100</v>
          </cell>
          <cell r="E13" t="str">
            <v>boä</v>
          </cell>
          <cell r="G13">
            <v>3200</v>
          </cell>
        </row>
        <row r="14">
          <cell r="C14" t="str">
            <v>B1680V</v>
          </cell>
          <cell r="D14" t="str">
            <v>Boulon 16x80/80</v>
          </cell>
          <cell r="E14" t="str">
            <v>boä</v>
          </cell>
          <cell r="G14">
            <v>3000</v>
          </cell>
        </row>
        <row r="15">
          <cell r="C15" t="str">
            <v>B16230</v>
          </cell>
          <cell r="D15" t="str">
            <v>Boulon 16x230/80</v>
          </cell>
          <cell r="E15" t="str">
            <v>boä</v>
          </cell>
          <cell r="G15">
            <v>6000</v>
          </cell>
        </row>
        <row r="16">
          <cell r="C16" t="str">
            <v>B16240</v>
          </cell>
          <cell r="D16" t="str">
            <v>Boulon 16x240/80</v>
          </cell>
          <cell r="E16" t="str">
            <v>boä</v>
          </cell>
          <cell r="G16">
            <v>5500</v>
          </cell>
        </row>
        <row r="17">
          <cell r="C17" t="str">
            <v>B16250</v>
          </cell>
          <cell r="D17" t="str">
            <v>Boulon 16x250/50</v>
          </cell>
          <cell r="E17" t="str">
            <v>boä</v>
          </cell>
          <cell r="G17">
            <v>6000</v>
          </cell>
        </row>
        <row r="18">
          <cell r="C18" t="str">
            <v>B16260</v>
          </cell>
          <cell r="D18" t="str">
            <v>Boulon 16x260/80</v>
          </cell>
          <cell r="E18" t="str">
            <v>boä</v>
          </cell>
          <cell r="G18">
            <v>6000</v>
          </cell>
        </row>
        <row r="19">
          <cell r="C19" t="str">
            <v>B16280</v>
          </cell>
          <cell r="D19" t="str">
            <v>Boulon 16x280/80</v>
          </cell>
          <cell r="E19" t="str">
            <v>boä</v>
          </cell>
          <cell r="G19">
            <v>6500</v>
          </cell>
        </row>
        <row r="20">
          <cell r="C20" t="str">
            <v>B16300</v>
          </cell>
          <cell r="D20" t="str">
            <v>Boulon 16x300</v>
          </cell>
          <cell r="E20" t="str">
            <v>boä</v>
          </cell>
          <cell r="G20">
            <v>7500</v>
          </cell>
        </row>
        <row r="21">
          <cell r="C21" t="str">
            <v>B16320</v>
          </cell>
          <cell r="D21" t="str">
            <v>Boulon 16x320</v>
          </cell>
          <cell r="E21" t="str">
            <v>boä</v>
          </cell>
          <cell r="G21">
            <v>8000</v>
          </cell>
        </row>
        <row r="22">
          <cell r="C22" t="str">
            <v>B16350</v>
          </cell>
          <cell r="D22" t="str">
            <v>Boulon 16x350</v>
          </cell>
          <cell r="E22" t="str">
            <v>boä</v>
          </cell>
          <cell r="G22">
            <v>8000</v>
          </cell>
        </row>
        <row r="23">
          <cell r="C23" t="str">
            <v>B16600</v>
          </cell>
          <cell r="D23" t="str">
            <v>Boulon 16x600</v>
          </cell>
          <cell r="E23" t="str">
            <v>boä</v>
          </cell>
          <cell r="G23">
            <v>18000</v>
          </cell>
        </row>
        <row r="24">
          <cell r="C24" t="str">
            <v>B16200V</v>
          </cell>
          <cell r="D24" t="str">
            <v>Boulon 16x200/200</v>
          </cell>
          <cell r="E24" t="str">
            <v>boä</v>
          </cell>
          <cell r="G24">
            <v>6000</v>
          </cell>
        </row>
        <row r="25">
          <cell r="C25" t="str">
            <v>B16300V</v>
          </cell>
          <cell r="D25" t="str">
            <v>Boulon 16x300/300</v>
          </cell>
          <cell r="E25" t="str">
            <v>boä</v>
          </cell>
          <cell r="G25">
            <v>8500</v>
          </cell>
        </row>
        <row r="26">
          <cell r="C26" t="str">
            <v>B1635</v>
          </cell>
          <cell r="D26" t="str">
            <v>Boulon 16x35/28</v>
          </cell>
          <cell r="E26" t="str">
            <v>boä</v>
          </cell>
          <cell r="G26">
            <v>800</v>
          </cell>
        </row>
        <row r="27">
          <cell r="C27" t="str">
            <v>B1640</v>
          </cell>
          <cell r="D27" t="str">
            <v>Boulon 16x40/28</v>
          </cell>
          <cell r="E27" t="str">
            <v>boä</v>
          </cell>
          <cell r="G27">
            <v>800</v>
          </cell>
        </row>
        <row r="28">
          <cell r="C28" t="str">
            <v>B1650</v>
          </cell>
          <cell r="D28" t="str">
            <v>Boulon 16x50</v>
          </cell>
          <cell r="E28" t="str">
            <v>boä</v>
          </cell>
          <cell r="G28">
            <v>2500</v>
          </cell>
        </row>
        <row r="29">
          <cell r="C29" t="str">
            <v>B221000</v>
          </cell>
          <cell r="D29" t="str">
            <v>Boulon 22x1000</v>
          </cell>
          <cell r="E29" t="str">
            <v>boä</v>
          </cell>
          <cell r="G29">
            <v>36500</v>
          </cell>
        </row>
        <row r="30">
          <cell r="C30" t="str">
            <v>B22260</v>
          </cell>
          <cell r="D30" t="str">
            <v>Boulon 22x260</v>
          </cell>
          <cell r="E30" t="str">
            <v>boä</v>
          </cell>
          <cell r="G30">
            <v>11300</v>
          </cell>
        </row>
        <row r="31">
          <cell r="C31" t="str">
            <v>B22460</v>
          </cell>
          <cell r="D31" t="str">
            <v>Boulon 22x460</v>
          </cell>
          <cell r="E31" t="str">
            <v>boä</v>
          </cell>
          <cell r="G31">
            <v>17000</v>
          </cell>
        </row>
        <row r="32">
          <cell r="C32" t="str">
            <v>B22500</v>
          </cell>
          <cell r="D32" t="str">
            <v>Boulon 22x500/150</v>
          </cell>
          <cell r="E32" t="str">
            <v>boä</v>
          </cell>
          <cell r="G32">
            <v>19200</v>
          </cell>
        </row>
        <row r="33">
          <cell r="C33" t="str">
            <v>B22550</v>
          </cell>
          <cell r="D33" t="str">
            <v>Boulon 22x550/100</v>
          </cell>
          <cell r="E33" t="str">
            <v>boä</v>
          </cell>
          <cell r="G33">
            <v>22000</v>
          </cell>
        </row>
        <row r="34">
          <cell r="C34" t="str">
            <v>B22650</v>
          </cell>
          <cell r="D34" t="str">
            <v>Boulon 22x650</v>
          </cell>
          <cell r="E34" t="str">
            <v>boä</v>
          </cell>
          <cell r="G34">
            <v>25000</v>
          </cell>
        </row>
        <row r="35">
          <cell r="C35" t="str">
            <v>B22850</v>
          </cell>
          <cell r="D35" t="str">
            <v>Boulon 22x850</v>
          </cell>
          <cell r="E35" t="str">
            <v>boä</v>
          </cell>
          <cell r="G35">
            <v>32000</v>
          </cell>
        </row>
        <row r="36">
          <cell r="C36" t="str">
            <v>BM16230</v>
          </cell>
          <cell r="D36" t="str">
            <v>Boulon maét 16x230</v>
          </cell>
          <cell r="E36" t="str">
            <v>boä</v>
          </cell>
          <cell r="G36">
            <v>9000</v>
          </cell>
        </row>
        <row r="37">
          <cell r="C37" t="str">
            <v>BM16250</v>
          </cell>
          <cell r="D37" t="str">
            <v>Boulon maét 16x250/100</v>
          </cell>
          <cell r="E37" t="str">
            <v>boä</v>
          </cell>
          <cell r="G37">
            <v>12500</v>
          </cell>
        </row>
        <row r="38">
          <cell r="C38" t="str">
            <v>CT25</v>
          </cell>
          <cell r="D38" t="str">
            <v>Cöø traøm 2,5m</v>
          </cell>
          <cell r="E38" t="str">
            <v>caây</v>
          </cell>
          <cell r="G38">
            <v>7000</v>
          </cell>
        </row>
        <row r="39">
          <cell r="C39" t="str">
            <v>CT5</v>
          </cell>
          <cell r="D39" t="str">
            <v>Cöø traøm 5m</v>
          </cell>
          <cell r="E39" t="str">
            <v>caây</v>
          </cell>
          <cell r="G39">
            <v>12000</v>
          </cell>
        </row>
        <row r="40">
          <cell r="C40" t="str">
            <v>M22</v>
          </cell>
          <cell r="D40" t="str">
            <v>Caùp ñoàng traàn M22mm2</v>
          </cell>
          <cell r="E40" t="str">
            <v>kg</v>
          </cell>
          <cell r="G40">
            <v>43510</v>
          </cell>
        </row>
        <row r="41">
          <cell r="C41" t="str">
            <v>AC120</v>
          </cell>
          <cell r="D41" t="str">
            <v>Caùp nhoâm loõi theùp AC-120/19</v>
          </cell>
          <cell r="E41" t="str">
            <v>taán</v>
          </cell>
          <cell r="G41">
            <v>24000000</v>
          </cell>
        </row>
        <row r="42">
          <cell r="C42" t="str">
            <v>AC35</v>
          </cell>
          <cell r="D42" t="str">
            <v>Caùp nhoâm loõi theùp AC-35/6,2</v>
          </cell>
          <cell r="E42" t="str">
            <v>taán</v>
          </cell>
          <cell r="G42">
            <v>24000000</v>
          </cell>
        </row>
        <row r="43">
          <cell r="C43" t="str">
            <v>AC50</v>
          </cell>
          <cell r="D43" t="str">
            <v>Caùp nhoâm loõi theùp AC-50/8</v>
          </cell>
          <cell r="E43" t="str">
            <v>taán</v>
          </cell>
          <cell r="G43">
            <v>24000000</v>
          </cell>
        </row>
        <row r="44">
          <cell r="C44" t="str">
            <v>AC70</v>
          </cell>
          <cell r="D44" t="str">
            <v>Caùp nhoâm loõi theùp AC-70/11</v>
          </cell>
          <cell r="E44" t="str">
            <v>taán</v>
          </cell>
          <cell r="G44">
            <v>24000000</v>
          </cell>
        </row>
        <row r="45">
          <cell r="C45" t="str">
            <v>A95</v>
          </cell>
          <cell r="D45" t="str">
            <v>Caùp nhoâm A-95</v>
          </cell>
          <cell r="E45" t="str">
            <v>taán</v>
          </cell>
          <cell r="G45">
            <v>30000000</v>
          </cell>
        </row>
        <row r="46">
          <cell r="C46" t="str">
            <v>AC95</v>
          </cell>
          <cell r="D46" t="str">
            <v>Caùp nhoâm loõi theùp AC-95/16</v>
          </cell>
          <cell r="E46" t="str">
            <v>taán</v>
          </cell>
          <cell r="G46">
            <v>24000000</v>
          </cell>
        </row>
        <row r="47">
          <cell r="C47" t="str">
            <v>C3/8</v>
          </cell>
          <cell r="D47" t="str">
            <v>Caùp theùp 3/8"</v>
          </cell>
          <cell r="E47" t="str">
            <v>meùt</v>
          </cell>
          <cell r="G47">
            <v>4200</v>
          </cell>
        </row>
        <row r="48">
          <cell r="C48" t="str">
            <v>C5/8</v>
          </cell>
          <cell r="D48" t="str">
            <v>Caùp theùp 5/8"</v>
          </cell>
          <cell r="E48" t="str">
            <v>meùt</v>
          </cell>
          <cell r="G48">
            <v>9500</v>
          </cell>
        </row>
        <row r="49">
          <cell r="C49" t="str">
            <v>CSDI</v>
          </cell>
          <cell r="D49" t="str">
            <v xml:space="preserve">Chaân söù ñænh </v>
          </cell>
          <cell r="E49" t="str">
            <v>caùi</v>
          </cell>
          <cell r="G49">
            <v>25000</v>
          </cell>
        </row>
        <row r="50">
          <cell r="C50" t="str">
            <v>CSDG</v>
          </cell>
          <cell r="D50" t="str">
            <v>Chaân söù ñænh ñôõ goùc</v>
          </cell>
          <cell r="E50" t="str">
            <v>caùi</v>
          </cell>
          <cell r="G50">
            <v>25000</v>
          </cell>
        </row>
        <row r="51">
          <cell r="C51" t="str">
            <v>CSD</v>
          </cell>
          <cell r="D51" t="str">
            <v>Chaân söù ñöùng</v>
          </cell>
          <cell r="E51" t="str">
            <v>caùi</v>
          </cell>
          <cell r="G51">
            <v>19000</v>
          </cell>
        </row>
        <row r="52">
          <cell r="C52" t="str">
            <v>CTD</v>
          </cell>
          <cell r="D52" t="str">
            <v>Coïc tieáp ñaát O16x2,4</v>
          </cell>
          <cell r="E52" t="str">
            <v>coïc</v>
          </cell>
          <cell r="G52">
            <v>33700</v>
          </cell>
        </row>
        <row r="53">
          <cell r="C53" t="str">
            <v>AP275</v>
          </cell>
          <cell r="D53" t="str">
            <v>Aptomat 2 cöïc 600V-75A</v>
          </cell>
          <cell r="E53" t="str">
            <v>boä</v>
          </cell>
          <cell r="G53">
            <v>200000</v>
          </cell>
        </row>
        <row r="54">
          <cell r="C54" t="str">
            <v>AP2100</v>
          </cell>
          <cell r="D54" t="str">
            <v>Aptomat 2 cöïc 600V-100A</v>
          </cell>
          <cell r="E54" t="str">
            <v>boä</v>
          </cell>
        </row>
        <row r="56">
          <cell r="C56" t="str">
            <v>AP375</v>
          </cell>
          <cell r="D56" t="str">
            <v>Aptomat 3 cöïc 600V-75A</v>
          </cell>
          <cell r="E56" t="str">
            <v>boä</v>
          </cell>
          <cell r="G56">
            <v>400000</v>
          </cell>
        </row>
        <row r="57">
          <cell r="C57" t="str">
            <v>Coss50</v>
          </cell>
          <cell r="D57" t="str">
            <v>Ñaàu cosse Cu 50mm2</v>
          </cell>
          <cell r="E57" t="str">
            <v>Caùi</v>
          </cell>
          <cell r="G57">
            <v>12000</v>
          </cell>
        </row>
        <row r="59">
          <cell r="C59" t="str">
            <v>LA</v>
          </cell>
          <cell r="D59" t="str">
            <v>Choáng seùt van</v>
          </cell>
          <cell r="E59" t="str">
            <v>Boä</v>
          </cell>
          <cell r="G59">
            <v>585000</v>
          </cell>
        </row>
        <row r="60">
          <cell r="C60" t="str">
            <v>DC</v>
          </cell>
          <cell r="D60" t="str">
            <v>Daây chì 20K</v>
          </cell>
          <cell r="E60" t="str">
            <v>caùi</v>
          </cell>
          <cell r="G60">
            <v>25000</v>
          </cell>
        </row>
        <row r="61">
          <cell r="C61" t="str">
            <v>DNV</v>
          </cell>
          <cell r="D61" t="str">
            <v>Daây nhoâm vuïn</v>
          </cell>
          <cell r="E61" t="str">
            <v>m</v>
          </cell>
          <cell r="G61">
            <v>2000</v>
          </cell>
        </row>
        <row r="62">
          <cell r="C62" t="str">
            <v>FCO</v>
          </cell>
          <cell r="D62" t="str">
            <v>FCO-24KV-200A</v>
          </cell>
          <cell r="E62" t="str">
            <v>caùi</v>
          </cell>
          <cell r="G62">
            <v>818000</v>
          </cell>
        </row>
        <row r="63">
          <cell r="C63" t="str">
            <v>FCO1</v>
          </cell>
          <cell r="D63" t="str">
            <v>FCO-24KV-100A</v>
          </cell>
          <cell r="E63" t="str">
            <v>caùi</v>
          </cell>
          <cell r="G63">
            <v>720000</v>
          </cell>
        </row>
        <row r="64">
          <cell r="C64" t="str">
            <v>GDFCO</v>
          </cell>
          <cell r="D64" t="str">
            <v xml:space="preserve">Giaù ñôõ FCO </v>
          </cell>
          <cell r="E64" t="str">
            <v>caùi</v>
          </cell>
          <cell r="G64">
            <v>42760</v>
          </cell>
        </row>
        <row r="65">
          <cell r="C65" t="str">
            <v>GCST</v>
          </cell>
          <cell r="D65" t="str">
            <v>Gia coâng saét theùp</v>
          </cell>
          <cell r="E65" t="str">
            <v>kg</v>
          </cell>
          <cell r="G65">
            <v>2500</v>
          </cell>
        </row>
        <row r="66">
          <cell r="C66" t="str">
            <v>G</v>
          </cell>
          <cell r="D66" t="str">
            <v>Vaät lieäu döïng coät</v>
          </cell>
          <cell r="E66" t="str">
            <v>coät</v>
          </cell>
          <cell r="G66">
            <v>12857</v>
          </cell>
        </row>
        <row r="67">
          <cell r="C67" t="str">
            <v>HI</v>
          </cell>
          <cell r="D67" t="str">
            <v>Haéc ín</v>
          </cell>
          <cell r="E67" t="str">
            <v>kg</v>
          </cell>
          <cell r="G67">
            <v>10000</v>
          </cell>
        </row>
        <row r="68">
          <cell r="C68" t="str">
            <v>K3B</v>
          </cell>
          <cell r="D68" t="str">
            <v>Keïp caùp 3 boulon</v>
          </cell>
          <cell r="E68" t="str">
            <v>caùi</v>
          </cell>
          <cell r="G68">
            <v>12500</v>
          </cell>
        </row>
        <row r="69">
          <cell r="C69" t="str">
            <v>KCD</v>
          </cell>
          <cell r="D69" t="str">
            <v>Keïp coïc tieáp ñaát</v>
          </cell>
          <cell r="E69" t="str">
            <v>caùi</v>
          </cell>
          <cell r="G69">
            <v>9400</v>
          </cell>
        </row>
        <row r="70">
          <cell r="C70" t="str">
            <v>K120</v>
          </cell>
          <cell r="D70" t="str">
            <v>Keïp daây 2 raõnh cho daây AC-120</v>
          </cell>
          <cell r="E70" t="str">
            <v>caùi</v>
          </cell>
          <cell r="G70">
            <v>19600</v>
          </cell>
        </row>
        <row r="71">
          <cell r="C71" t="str">
            <v>K35</v>
          </cell>
          <cell r="D71" t="str">
            <v>Keïp daây 2 raõnh cho daây AC-35</v>
          </cell>
          <cell r="E71" t="str">
            <v>caùi</v>
          </cell>
          <cell r="G71">
            <v>4500</v>
          </cell>
        </row>
        <row r="72">
          <cell r="C72" t="str">
            <v>K70</v>
          </cell>
          <cell r="D72" t="str">
            <v>Keïp daây 2 raõnh cho daây AC-50-70</v>
          </cell>
          <cell r="E72" t="str">
            <v>caùi</v>
          </cell>
          <cell r="G72">
            <v>8600</v>
          </cell>
        </row>
        <row r="73">
          <cell r="C73" t="str">
            <v>K35</v>
          </cell>
          <cell r="D73" t="str">
            <v>Keïp daây 2 raõnh cho daây AC-35</v>
          </cell>
          <cell r="E73" t="str">
            <v>caùi</v>
          </cell>
          <cell r="G73">
            <v>8600</v>
          </cell>
        </row>
        <row r="74">
          <cell r="C74" t="str">
            <v>K95</v>
          </cell>
          <cell r="D74" t="str">
            <v>Keïp daây 2 raõnh cho daây AC-95</v>
          </cell>
          <cell r="E74" t="str">
            <v>caùi</v>
          </cell>
          <cell r="G74">
            <v>12600</v>
          </cell>
        </row>
        <row r="75">
          <cell r="C75" t="str">
            <v>KDTH</v>
          </cell>
          <cell r="D75" t="str">
            <v>Keïp daây trung hoøa</v>
          </cell>
          <cell r="E75" t="str">
            <v>caùi</v>
          </cell>
          <cell r="G75">
            <v>8600</v>
          </cell>
        </row>
        <row r="76">
          <cell r="C76" t="str">
            <v>KCUAL</v>
          </cell>
          <cell r="D76" t="str">
            <v>Keïp noái ñoàng-nhoâm</v>
          </cell>
          <cell r="E76" t="str">
            <v>caùi</v>
          </cell>
          <cell r="G76">
            <v>4500</v>
          </cell>
        </row>
        <row r="77">
          <cell r="C77" t="str">
            <v>KN120</v>
          </cell>
          <cell r="D77" t="str">
            <v>Khoùa neùo daây AC-120</v>
          </cell>
          <cell r="E77" t="str">
            <v>caùi</v>
          </cell>
          <cell r="G77">
            <v>46500</v>
          </cell>
        </row>
        <row r="78">
          <cell r="C78" t="str">
            <v>KN70</v>
          </cell>
          <cell r="D78" t="str">
            <v>Khoùa neùo daây AC-70</v>
          </cell>
          <cell r="E78" t="str">
            <v>caùi</v>
          </cell>
          <cell r="G78">
            <v>27700</v>
          </cell>
        </row>
        <row r="79">
          <cell r="C79" t="str">
            <v>KN50</v>
          </cell>
          <cell r="D79" t="str">
            <v>Khoùa neùo daây AC-50</v>
          </cell>
          <cell r="E79" t="str">
            <v>caùi</v>
          </cell>
          <cell r="G79">
            <v>25800</v>
          </cell>
        </row>
        <row r="80">
          <cell r="C80" t="str">
            <v>KN95</v>
          </cell>
          <cell r="D80" t="str">
            <v>Khoùa neùo daây AC-95</v>
          </cell>
          <cell r="E80" t="str">
            <v>caùi</v>
          </cell>
          <cell r="G80">
            <v>33800</v>
          </cell>
        </row>
        <row r="81">
          <cell r="C81" t="str">
            <v>KN35</v>
          </cell>
          <cell r="D81" t="str">
            <v>Khoùa neùo daây AC-35</v>
          </cell>
          <cell r="E81" t="str">
            <v>caùi</v>
          </cell>
          <cell r="G81">
            <v>20000</v>
          </cell>
        </row>
        <row r="82">
          <cell r="C82" t="str">
            <v>LD18</v>
          </cell>
          <cell r="D82" t="str">
            <v>Long ñeàn 18</v>
          </cell>
          <cell r="E82" t="str">
            <v>caùi</v>
          </cell>
          <cell r="G82">
            <v>400</v>
          </cell>
        </row>
        <row r="83">
          <cell r="C83" t="str">
            <v>LD22</v>
          </cell>
          <cell r="D83" t="str">
            <v>Long ñeàn 22</v>
          </cell>
          <cell r="E83" t="str">
            <v>caùi</v>
          </cell>
          <cell r="G83">
            <v>800</v>
          </cell>
        </row>
        <row r="84">
          <cell r="C84" t="str">
            <v>MND</v>
          </cell>
          <cell r="D84" t="str">
            <v>Maét noái ñôn</v>
          </cell>
          <cell r="E84" t="str">
            <v>caùi</v>
          </cell>
          <cell r="G84">
            <v>6500</v>
          </cell>
        </row>
        <row r="85">
          <cell r="C85" t="str">
            <v>MNTG</v>
          </cell>
          <cell r="D85" t="str">
            <v>Maét noái t/ gian NG10</v>
          </cell>
          <cell r="E85" t="str">
            <v>caùi</v>
          </cell>
          <cell r="G85">
            <v>12500</v>
          </cell>
        </row>
        <row r="86">
          <cell r="C86" t="str">
            <v>MT</v>
          </cell>
          <cell r="D86" t="str">
            <v>Moùc treo chöõ U (ma ní)</v>
          </cell>
          <cell r="E86" t="str">
            <v>caùi</v>
          </cell>
          <cell r="G86">
            <v>7400</v>
          </cell>
        </row>
        <row r="87">
          <cell r="C87" t="str">
            <v>ON120</v>
          </cell>
          <cell r="D87" t="str">
            <v>OÁng noái daây AC120/19</v>
          </cell>
          <cell r="E87" t="str">
            <v>caùi</v>
          </cell>
          <cell r="G87">
            <v>60000</v>
          </cell>
        </row>
        <row r="88">
          <cell r="C88" t="str">
            <v>ON35</v>
          </cell>
          <cell r="D88" t="str">
            <v>OÁng noái daây AC35/6,2</v>
          </cell>
          <cell r="E88" t="str">
            <v>caùi</v>
          </cell>
          <cell r="G88">
            <v>9000</v>
          </cell>
        </row>
        <row r="89">
          <cell r="C89" t="str">
            <v>ON50</v>
          </cell>
          <cell r="D89" t="str">
            <v>OÁng noái daây AC50/8</v>
          </cell>
          <cell r="E89" t="str">
            <v>caùi</v>
          </cell>
          <cell r="G89">
            <v>12000</v>
          </cell>
        </row>
        <row r="90">
          <cell r="C90" t="str">
            <v>ON70</v>
          </cell>
          <cell r="D90" t="str">
            <v>OÁng noái daây AC70/11</v>
          </cell>
          <cell r="E90" t="str">
            <v>caùi</v>
          </cell>
          <cell r="G90">
            <v>20000</v>
          </cell>
        </row>
        <row r="91">
          <cell r="C91" t="str">
            <v>ON95</v>
          </cell>
          <cell r="D91" t="str">
            <v>OÁng noái daây AC95</v>
          </cell>
          <cell r="E91" t="str">
            <v>caùi</v>
          </cell>
          <cell r="G91">
            <v>30000</v>
          </cell>
        </row>
        <row r="92">
          <cell r="C92" t="str">
            <v>OT</v>
          </cell>
          <cell r="D92" t="str">
            <v>OÁng theùp traùng keõm O 60/50</v>
          </cell>
          <cell r="E92" t="str">
            <v>meùt</v>
          </cell>
          <cell r="G92">
            <v>38000</v>
          </cell>
        </row>
        <row r="93">
          <cell r="C93" t="str">
            <v>PU</v>
          </cell>
          <cell r="D93" t="str">
            <v>Puli</v>
          </cell>
          <cell r="E93" t="str">
            <v>caùi</v>
          </cell>
          <cell r="G93">
            <v>25000</v>
          </cell>
        </row>
        <row r="94">
          <cell r="C94" t="str">
            <v>R1</v>
          </cell>
          <cell r="D94" t="str">
            <v>Rack 1 söù</v>
          </cell>
          <cell r="E94" t="str">
            <v>caùi</v>
          </cell>
          <cell r="G94">
            <v>10500</v>
          </cell>
        </row>
        <row r="95">
          <cell r="C95" t="str">
            <v>R2</v>
          </cell>
          <cell r="D95" t="str">
            <v>Rack 2 söù</v>
          </cell>
          <cell r="E95" t="str">
            <v>caùi</v>
          </cell>
          <cell r="G95">
            <v>20000</v>
          </cell>
        </row>
        <row r="96">
          <cell r="C96" t="str">
            <v>R3</v>
          </cell>
          <cell r="D96" t="str">
            <v>Rack 3 söù</v>
          </cell>
          <cell r="E96" t="str">
            <v>caùi</v>
          </cell>
          <cell r="G96">
            <v>30000</v>
          </cell>
        </row>
        <row r="97">
          <cell r="C97" t="str">
            <v>R4</v>
          </cell>
          <cell r="D97" t="str">
            <v>Rack 4 söù</v>
          </cell>
          <cell r="E97" t="str">
            <v>caùi</v>
          </cell>
          <cell r="G97">
            <v>38000</v>
          </cell>
        </row>
        <row r="98">
          <cell r="C98" t="str">
            <v>S</v>
          </cell>
          <cell r="D98" t="str">
            <v>Sôn keû bieån vaø ñaùnh soá coät</v>
          </cell>
          <cell r="E98" t="str">
            <v>kg</v>
          </cell>
          <cell r="G98">
            <v>25000</v>
          </cell>
        </row>
        <row r="99">
          <cell r="C99" t="str">
            <v>SD</v>
          </cell>
          <cell r="D99" t="str">
            <v>Söù ñöùng 24KV</v>
          </cell>
          <cell r="E99" t="str">
            <v>caùi</v>
          </cell>
          <cell r="G99">
            <v>39000</v>
          </cell>
        </row>
        <row r="100">
          <cell r="C100" t="str">
            <v>SN</v>
          </cell>
          <cell r="D100" t="str">
            <v>Söù chaèng</v>
          </cell>
          <cell r="E100" t="str">
            <v>caùi</v>
          </cell>
          <cell r="G100">
            <v>14000</v>
          </cell>
        </row>
        <row r="101">
          <cell r="C101" t="str">
            <v>SOC</v>
          </cell>
          <cell r="D101" t="str">
            <v>Söù oáng chæ haï theá</v>
          </cell>
          <cell r="E101" t="str">
            <v>caùi</v>
          </cell>
          <cell r="G101">
            <v>3200</v>
          </cell>
        </row>
        <row r="102">
          <cell r="C102" t="str">
            <v>ST</v>
          </cell>
          <cell r="D102" t="str">
            <v xml:space="preserve">Söù treo </v>
          </cell>
          <cell r="E102" t="str">
            <v>baùt</v>
          </cell>
          <cell r="G102">
            <v>80000</v>
          </cell>
        </row>
        <row r="103">
          <cell r="C103" t="str">
            <v>S40</v>
          </cell>
          <cell r="D103" t="str">
            <v>Saét deït 40 x 4</v>
          </cell>
          <cell r="E103" t="str">
            <v>kg</v>
          </cell>
          <cell r="G103">
            <v>9925</v>
          </cell>
        </row>
        <row r="104">
          <cell r="C104" t="str">
            <v>S50</v>
          </cell>
          <cell r="D104" t="str">
            <v>Saét 50 x 5</v>
          </cell>
          <cell r="E104" t="str">
            <v>kg</v>
          </cell>
          <cell r="G104">
            <v>9925</v>
          </cell>
        </row>
        <row r="105">
          <cell r="C105" t="str">
            <v>S60T</v>
          </cell>
          <cell r="D105" t="str">
            <v>Thanh noái saét deït 60x6x410</v>
          </cell>
          <cell r="E105" t="str">
            <v>caùi</v>
          </cell>
          <cell r="G105">
            <v>12200</v>
          </cell>
        </row>
        <row r="106">
          <cell r="C106" t="str">
            <v>S60</v>
          </cell>
          <cell r="D106" t="str">
            <v>Saét deït 60 x 6</v>
          </cell>
          <cell r="E106" t="str">
            <v>kg</v>
          </cell>
          <cell r="G106">
            <v>9925</v>
          </cell>
        </row>
        <row r="107">
          <cell r="C107" t="str">
            <v>S70</v>
          </cell>
          <cell r="D107" t="str">
            <v>Saét deït 70 x 7</v>
          </cell>
          <cell r="E107" t="str">
            <v>kg</v>
          </cell>
          <cell r="G107">
            <v>9925</v>
          </cell>
        </row>
        <row r="108">
          <cell r="C108" t="str">
            <v>S806</v>
          </cell>
          <cell r="D108" t="str">
            <v>Saét deït 80 x 6</v>
          </cell>
          <cell r="E108" t="str">
            <v>kg</v>
          </cell>
          <cell r="G108">
            <v>9925</v>
          </cell>
        </row>
        <row r="109">
          <cell r="C109" t="str">
            <v>S80</v>
          </cell>
          <cell r="D109" t="str">
            <v>Saét deït 80 x 8</v>
          </cell>
          <cell r="E109" t="str">
            <v>kg</v>
          </cell>
          <cell r="G109">
            <v>9925</v>
          </cell>
        </row>
        <row r="110">
          <cell r="C110" t="str">
            <v>S100</v>
          </cell>
          <cell r="D110" t="str">
            <v>Saét deït 100 x 10 x 800</v>
          </cell>
          <cell r="E110" t="str">
            <v>taám</v>
          </cell>
          <cell r="G110">
            <v>80000</v>
          </cell>
        </row>
        <row r="111">
          <cell r="C111" t="str">
            <v>S1008</v>
          </cell>
          <cell r="D111" t="str">
            <v>Saét deït 100 x 8</v>
          </cell>
          <cell r="E111" t="str">
            <v>kg</v>
          </cell>
          <cell r="G111">
            <v>9925</v>
          </cell>
        </row>
        <row r="112">
          <cell r="C112" t="str">
            <v>SL40</v>
          </cell>
          <cell r="D112" t="str">
            <v>Saét goùc L40 x40 x4</v>
          </cell>
          <cell r="E112" t="str">
            <v>kg</v>
          </cell>
          <cell r="G112">
            <v>9925</v>
          </cell>
        </row>
        <row r="113">
          <cell r="C113" t="str">
            <v>SL50</v>
          </cell>
          <cell r="D113" t="str">
            <v>Saét goùc L50 x50 x5</v>
          </cell>
          <cell r="E113" t="str">
            <v>kg</v>
          </cell>
          <cell r="G113">
            <v>9925</v>
          </cell>
        </row>
        <row r="114">
          <cell r="C114" t="str">
            <v>SL70</v>
          </cell>
          <cell r="D114" t="str">
            <v>Theùp hình maï keõm</v>
          </cell>
          <cell r="E114" t="str">
            <v>kg</v>
          </cell>
          <cell r="G114">
            <v>9925</v>
          </cell>
        </row>
        <row r="115">
          <cell r="C115" t="str">
            <v>SO10</v>
          </cell>
          <cell r="D115" t="str">
            <v>Saét   O10</v>
          </cell>
          <cell r="E115" t="str">
            <v>kg</v>
          </cell>
          <cell r="G115">
            <v>4700</v>
          </cell>
        </row>
        <row r="116">
          <cell r="C116" t="str">
            <v>TON6</v>
          </cell>
          <cell r="D116" t="str">
            <v>Toân 6mm</v>
          </cell>
          <cell r="E116" t="str">
            <v>kg</v>
          </cell>
          <cell r="G116">
            <v>9925</v>
          </cell>
        </row>
        <row r="117">
          <cell r="C117" t="str">
            <v>TAMN</v>
          </cell>
          <cell r="D117" t="str">
            <v>Taám noái saét deït 100 x 10</v>
          </cell>
          <cell r="E117" t="str">
            <v>boä</v>
          </cell>
          <cell r="G117">
            <v>80000</v>
          </cell>
        </row>
        <row r="118">
          <cell r="C118" t="str">
            <v>TAMN6</v>
          </cell>
          <cell r="D118" t="str">
            <v>Taám toân noái 6mm</v>
          </cell>
          <cell r="E118" t="str">
            <v>taám</v>
          </cell>
          <cell r="G118">
            <v>10000</v>
          </cell>
        </row>
        <row r="119">
          <cell r="C119" t="str">
            <v>TN</v>
          </cell>
          <cell r="D119" t="str">
            <v>Thanh neo O22x3500</v>
          </cell>
          <cell r="E119" t="str">
            <v>caùi</v>
          </cell>
          <cell r="G119">
            <v>110000</v>
          </cell>
        </row>
        <row r="120">
          <cell r="C120" t="str">
            <v>TN30</v>
          </cell>
          <cell r="D120" t="str">
            <v>Thanh neo O22x3000</v>
          </cell>
          <cell r="E120" t="str">
            <v>caùi</v>
          </cell>
          <cell r="G120">
            <v>94000</v>
          </cell>
        </row>
        <row r="121">
          <cell r="C121" t="str">
            <v>TN37</v>
          </cell>
          <cell r="D121" t="str">
            <v>Thanh neo O22x3700</v>
          </cell>
          <cell r="E121" t="str">
            <v>caùi</v>
          </cell>
          <cell r="G121">
            <v>109500</v>
          </cell>
        </row>
        <row r="122">
          <cell r="C122" t="str">
            <v>TN28</v>
          </cell>
          <cell r="D122" t="str">
            <v>Thanh neo O22x2800</v>
          </cell>
          <cell r="E122" t="str">
            <v>caùi</v>
          </cell>
          <cell r="G122">
            <v>78225</v>
          </cell>
        </row>
        <row r="123">
          <cell r="C123" t="str">
            <v>TN25</v>
          </cell>
          <cell r="D123" t="str">
            <v>Thanh neo O22x2500</v>
          </cell>
          <cell r="E123" t="str">
            <v>caùi</v>
          </cell>
          <cell r="G123">
            <v>72000</v>
          </cell>
        </row>
        <row r="124">
          <cell r="C124" t="str">
            <v>CD682</v>
          </cell>
          <cell r="D124" t="str">
            <v>Coå deà 6,82kg</v>
          </cell>
          <cell r="E124" t="str">
            <v>boä</v>
          </cell>
          <cell r="G124">
            <v>71600</v>
          </cell>
        </row>
        <row r="125">
          <cell r="C125" t="str">
            <v>CD195</v>
          </cell>
          <cell r="D125" t="str">
            <v>Coå deà O 195</v>
          </cell>
          <cell r="E125" t="str">
            <v>boä</v>
          </cell>
          <cell r="G125">
            <v>68000</v>
          </cell>
        </row>
        <row r="126">
          <cell r="C126" t="str">
            <v>CD207</v>
          </cell>
          <cell r="D126" t="str">
            <v>Coå deà O 207</v>
          </cell>
          <cell r="E126" t="str">
            <v>boä</v>
          </cell>
          <cell r="G126">
            <v>72000</v>
          </cell>
        </row>
        <row r="127">
          <cell r="C127" t="str">
            <v>T10</v>
          </cell>
          <cell r="D127" t="str">
            <v>Coätï BTLT 10,5m</v>
          </cell>
          <cell r="E127" t="str">
            <v>coät</v>
          </cell>
          <cell r="G127">
            <v>1310000</v>
          </cell>
        </row>
        <row r="128">
          <cell r="C128" t="str">
            <v>T12</v>
          </cell>
          <cell r="D128" t="str">
            <v>Coätï BTLT 12m</v>
          </cell>
          <cell r="E128" t="str">
            <v>coät</v>
          </cell>
          <cell r="G128">
            <v>1480000</v>
          </cell>
        </row>
        <row r="129">
          <cell r="C129" t="str">
            <v>T14</v>
          </cell>
          <cell r="D129" t="str">
            <v>Coätï BTLT 14m</v>
          </cell>
          <cell r="E129" t="str">
            <v>coät</v>
          </cell>
          <cell r="G129">
            <v>2750000</v>
          </cell>
        </row>
        <row r="130">
          <cell r="C130" t="str">
            <v>T20</v>
          </cell>
          <cell r="D130" t="str">
            <v>Coätï BTLT 20m</v>
          </cell>
          <cell r="E130" t="str">
            <v>coät</v>
          </cell>
          <cell r="G130">
            <v>6900000</v>
          </cell>
        </row>
        <row r="131">
          <cell r="C131" t="str">
            <v>T7</v>
          </cell>
          <cell r="D131" t="str">
            <v>Coätï BTLT 7,5m</v>
          </cell>
          <cell r="E131" t="str">
            <v>coät</v>
          </cell>
          <cell r="G131">
            <v>730000</v>
          </cell>
        </row>
        <row r="132">
          <cell r="C132" t="str">
            <v>T8</v>
          </cell>
          <cell r="D132" t="str">
            <v>Coätï BTLT 8,4m</v>
          </cell>
          <cell r="E132" t="str">
            <v>coät</v>
          </cell>
          <cell r="G132">
            <v>860000</v>
          </cell>
        </row>
        <row r="133">
          <cell r="C133" t="str">
            <v>UVIS</v>
          </cell>
          <cell r="D133" t="str">
            <v>U clevis</v>
          </cell>
          <cell r="E133" t="str">
            <v>caùi</v>
          </cell>
          <cell r="G133">
            <v>12000</v>
          </cell>
        </row>
        <row r="134">
          <cell r="C134" t="str">
            <v>VT</v>
          </cell>
          <cell r="D134" t="str">
            <v>Voøng treo ñaàu troøn</v>
          </cell>
          <cell r="E134" t="str">
            <v>caùi</v>
          </cell>
          <cell r="G134">
            <v>5000</v>
          </cell>
        </row>
        <row r="135">
          <cell r="C135" t="str">
            <v>X</v>
          </cell>
          <cell r="D135" t="str">
            <v>Xaêng</v>
          </cell>
          <cell r="E135" t="str">
            <v>Kg</v>
          </cell>
          <cell r="G135">
            <v>5500</v>
          </cell>
        </row>
        <row r="136">
          <cell r="C136" t="str">
            <v>XM</v>
          </cell>
          <cell r="D136" t="str">
            <v>Ximaêng</v>
          </cell>
          <cell r="E136" t="str">
            <v>kg</v>
          </cell>
          <cell r="G136">
            <v>1050</v>
          </cell>
        </row>
        <row r="137">
          <cell r="C137" t="str">
            <v>YC</v>
          </cell>
          <cell r="D137" t="str">
            <v>Yeám caùp</v>
          </cell>
          <cell r="E137" t="str">
            <v>caùi</v>
          </cell>
          <cell r="G137">
            <v>5500</v>
          </cell>
        </row>
      </sheetData>
      <sheetData sheetId="1" refreshError="1">
        <row r="2">
          <cell r="C2">
            <v>4345</v>
          </cell>
        </row>
        <row r="3">
          <cell r="C3">
            <v>5265</v>
          </cell>
        </row>
      </sheetData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KV 0.5"/>
      <sheetName val="Luong290KV07"/>
      <sheetName val="593"/>
      <sheetName val="VL"/>
      <sheetName val="CP"/>
      <sheetName val="PTN+M"/>
      <sheetName val="CT Nen"/>
      <sheetName val="PTCo"/>
      <sheetName val="CT cong"/>
      <sheetName val="TH goi1"/>
      <sheetName val="TH km0-km43"/>
      <sheetName val="THKP"/>
      <sheetName val="TM"/>
      <sheetName val="CL"/>
      <sheetName val="CB"/>
      <sheetName val="KS"/>
      <sheetName val="DB"/>
      <sheetName val="XXXXXXXX"/>
      <sheetName val="XXXXXXX0"/>
      <sheetName val="XL4Te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J1">
            <v>1.9E-2</v>
          </cell>
        </row>
        <row r="12">
          <cell r="I12" t="str">
            <v>d/ Céng trùc tiÕp ( a + b + c )</v>
          </cell>
        </row>
        <row r="13">
          <cell r="I13" t="str">
            <v>e/ Chi phÝ chung ( NC )</v>
          </cell>
        </row>
        <row r="14">
          <cell r="I14" t="str">
            <v>f/ Céng ( d + e )</v>
          </cell>
        </row>
        <row r="15">
          <cell r="I15" t="str">
            <v>g/ Thu nhËp chÞu thuÕ tÝnh tr­íc ( f )</v>
          </cell>
        </row>
        <row r="16">
          <cell r="I16" t="str">
            <v>h/Gi¸ trÞ x©y l¾p tr­íc thuÕ ( f + g )</v>
          </cell>
        </row>
        <row r="17">
          <cell r="I17" t="str">
            <v>i /ThuÕ VAT ( h )</v>
          </cell>
        </row>
        <row r="18">
          <cell r="I18" t="str">
            <v>k/Céng gi¸ trÞ x©y l¾p sau thuÕ ( h + i )</v>
          </cell>
        </row>
        <row r="19">
          <cell r="I19" t="str">
            <v>m/ C¸c lo¹i chi phÝ kh¸c ph©n bæ  ( k )</v>
          </cell>
        </row>
        <row r="20">
          <cell r="I20" t="str">
            <v>Céng gi¸ trÞ dù thÇu x©y l¾p ( k + m 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DONGIA"/>
      <sheetName val="lam-moi"/>
      <sheetName val="TH XL"/>
      <sheetName val="thao-go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DONGIA"/>
      <sheetName val="CHITIET"/>
    </sheetNames>
    <sheetDataSet>
      <sheetData sheetId="0" refreshError="1"/>
      <sheetData sheetId="1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TONGKE3p "/>
      <sheetName val="TDTKP"/>
      <sheetName val="NEOGOC"/>
      <sheetName val="neothang"/>
      <sheetName val="dothang"/>
      <sheetName val="NEOGOCvuong90"/>
      <sheetName val="NEOGOC(90)"/>
      <sheetName val="bangtinh"/>
      <sheetName val="XXXXXXXX"/>
      <sheetName val="MYXUAN"/>
    </sheetNames>
    <sheetDataSet>
      <sheetData sheetId="0" refreshError="1">
        <row r="295">
          <cell r="C295">
            <v>9610</v>
          </cell>
          <cell r="T295">
            <v>12</v>
          </cell>
          <cell r="U295">
            <v>9</v>
          </cell>
          <cell r="X295">
            <v>55</v>
          </cell>
        </row>
      </sheetData>
      <sheetData sheetId="1" refreshError="1">
        <row r="44">
          <cell r="E44" t="e">
            <v>#NAME?</v>
          </cell>
          <cell r="F44" t="e">
            <v>#NAME?</v>
          </cell>
          <cell r="G44">
            <v>2272217561.4542689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PNT-QUOT-#3"/>
      <sheetName val="COAT&amp;WRAP-QIOT-#3"/>
      <sheetName val="XL4Poppy"/>
      <sheetName val="So Do"/>
      <sheetName val="KTTSCD - DLNA"/>
      <sheetName val="Sheet1"/>
      <sheetName val="quÝ1"/>
      <sheetName val="00000000"/>
      <sheetName val="10000000"/>
      <sheetName val="20000000"/>
      <sheetName val="30000000"/>
      <sheetName val="40000000"/>
      <sheetName val="50000000"/>
      <sheetName val="6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Sheet2"/>
      <sheetName val="Sheet3"/>
      <sheetName val="TH Ky Anh"/>
      <sheetName val="Sheet2 (2)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5 nam (tach)"/>
      <sheetName val="5 nam (tach) (2)"/>
      <sheetName val="KH 2003"/>
      <sheetName val="tong hop"/>
      <sheetName val="phan tich DG"/>
      <sheetName val="gia vat lieu"/>
      <sheetName val="gia xe may"/>
      <sheetName val="gia nhan cong"/>
      <sheetName val="XL4Test5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æng hîp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t1"/>
      <sheetName val="T11"/>
      <sheetName val="Bia"/>
      <sheetName val="Tm"/>
      <sheetName val="THKP"/>
      <sheetName val="DGi"/>
      <sheetName val="kl m m d"/>
      <sheetName val="kl vt tho"/>
      <sheetName val="kl dat"/>
      <sheetName val="Sheet4"/>
      <sheetName val="xin kinh phi"/>
      <sheetName val="lan trai"/>
      <sheetName val="thuoc no"/>
      <sheetName val="so thuc pham"/>
      <sheetName val="TH  goi 4-x"/>
      <sheetName val="PNT_QUOT__3"/>
      <sheetName val="COAT_WRAP_QIOT__3"/>
      <sheetName val="CV den trong to聮g"/>
      <sheetName val="fOOD"/>
      <sheetName val="FORM hc"/>
      <sheetName val="FORM pc"/>
      <sheetName val="CamPha"/>
      <sheetName val="MongCai"/>
      <sheetName val="70000000"/>
      <sheetName val="Oð mai 279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ȴ0000000"/>
      <sheetName val="BangTH"/>
      <sheetName val="Xaylap "/>
      <sheetName val="Nhan cong"/>
      <sheetName val="Thietbi"/>
      <sheetName val="Diengiai"/>
      <sheetName val="Vanchuyen"/>
      <sheetName val="PNT-QUOT-D150#3"/>
      <sheetName val="PNT-QUOT-H153#3"/>
      <sheetName val="PNT-QUOT-K152#3"/>
      <sheetName val="PNT-QUOT-H146#3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2"/>
      <sheetName val="t3"/>
      <sheetName val="t06"/>
      <sheetName val="t07"/>
      <sheetName val="t08"/>
      <sheetName val="t09"/>
      <sheetName val="t12"/>
      <sheetName val="0103"/>
      <sheetName val="0203"/>
      <sheetName val="th-nop"/>
      <sheetName val="th"/>
      <sheetName val="mau kiem ke"/>
      <sheetName val="quyet toan HD 2000"/>
      <sheetName val="quyet toan hoa don 2001"/>
      <sheetName val="kiem ke hoa don 2001"/>
      <sheetName val="QUY III 02"/>
      <sheetName val="QUY IV 02"/>
      <sheetName val="QUYET TOAN 02"/>
      <sheetName val="Sheet15"/>
      <sheetName val="Shedt1"/>
      <sheetName val="_x0012_0000000"/>
      <sheetName val="Km27' - Km278"/>
      <sheetName val="SOLIEU"/>
      <sheetName val="TINHTOAN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DGTL"/>
      <sheetName val="XN 1"/>
      <sheetName val="CT.XN1"/>
      <sheetName val="XCK"/>
      <sheetName val="CT.XNCK"/>
      <sheetName val="Hoasen"/>
      <sheetName val="S.hai"/>
      <sheetName val="HPC1"/>
      <sheetName val="No2"/>
      <sheetName val="CT N02"/>
      <sheetName val="C.Sap CT3"/>
      <sheetName val="CT.Csap.CT3"/>
      <sheetName val="CTVPCP"/>
      <sheetName val="Quan trac"/>
      <sheetName val="CS LB"/>
      <sheetName val="88 HBT"/>
      <sheetName val="69II"/>
      <sheetName val="CT 69II"/>
      <sheetName val="37 HV"/>
      <sheetName val="VPCP"/>
      <sheetName val="CT VPCP 6tang"/>
      <sheetName val="Son nha kinh VPCP"/>
      <sheetName val="CT VPCP son"/>
      <sheetName val="HMVPCP"/>
      <sheetName val="CT.HMVPCP"/>
      <sheetName val="BKLBD"/>
      <sheetName val="PTDG"/>
      <sheetName val="DTCT"/>
      <sheetName val="vlct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Kѭ284"/>
      <sheetName val="XNT1MC"/>
      <sheetName val="XNT2MC"/>
      <sheetName val="XNT3MC"/>
      <sheetName val="XNT4MC"/>
      <sheetName val="xnt 1 CP"/>
      <sheetName val="xnt 2 cp"/>
      <sheetName val="xnt 3 CP"/>
      <sheetName val="xnt 4 CP"/>
      <sheetName val="BC tuan1"/>
      <sheetName val="BC tuan2"/>
      <sheetName val="BC tuan3"/>
      <sheetName val="BC tuan4"/>
      <sheetName val="DSo NVBH"/>
      <sheetName val="XLÇ_x0015_oppy"/>
      <sheetName val="Thang06-2002"/>
      <sheetName val="Thang07-2002"/>
      <sheetName val="Thang08-2002"/>
      <sheetName val="Thang09-2002"/>
      <sheetName val="Thang10-2002 "/>
      <sheetName val="Thang11-2002"/>
      <sheetName val="Thang12-2002"/>
      <sheetName val="Sheet1 (3)"/>
      <sheetName val="Bao cao KQTH quy hoach 135"/>
      <sheetName val="Sheet5"/>
      <sheetName val="XXXXX\XX"/>
      <sheetName val="Cong ban 1,5_x0013__x0000_"/>
      <sheetName val="cocB40 5B"/>
      <sheetName val="cocD50 9A"/>
      <sheetName val="cocD75 16"/>
      <sheetName val="coc B80 TD25"/>
      <sheetName val="P27 B80"/>
      <sheetName val="Coc23 B80"/>
      <sheetName val="cong B80 C4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Km283 - Jm284"/>
      <sheetName val="ADKT"/>
      <sheetName val="Km&quot;80"/>
      <sheetName val="xdcb 01-2003"/>
      <sheetName val="Diem mon hoc"/>
      <sheetName val="Tong hop diem"/>
      <sheetName val="HoTen-khong duoc xoa"/>
      <sheetName val="TDT-TBࡁ"/>
      <sheetName val="So TSCD"/>
      <sheetName val="Bang phan bo KH TSCD"/>
      <sheetName val="The TSCD"/>
      <sheetName val="BTH- P.Chi "/>
      <sheetName val="BTH NVL"/>
      <sheetName val="NK-SC"/>
      <sheetName val="NK SO CAI"/>
      <sheetName val="The tinh Z"/>
      <sheetName val="So CFSXKD"/>
      <sheetName val="So TGNH 2002"/>
      <sheetName val="So quy TM 2002"/>
      <sheetName val="SCT NVL"/>
      <sheetName val="SCT TK 131"/>
      <sheetName val="So theo doi thue GTGT 2002"/>
      <sheetName val="BTH- P.Thu"/>
      <sheetName val="120"/>
      <sheetName val="IFAD"/>
      <sheetName val="CVHN"/>
      <sheetName val="TCVM"/>
      <sheetName val="RIDP"/>
      <sheetName val="LDNN"/>
      <sheetName val="T_x000b_331"/>
      <sheetName val="Thang 07"/>
      <sheetName val="T10-05"/>
      <sheetName val="T9-05"/>
      <sheetName val="t805"/>
      <sheetName val="11T"/>
      <sheetName val="9T"/>
      <sheetName val="K43"/>
      <sheetName val="THKL"/>
      <sheetName val="PL43"/>
      <sheetName val="K43+0.00 - 338 Trai"/>
      <sheetName val="I"/>
      <sheetName val="Baocao"/>
      <sheetName val="UT"/>
      <sheetName val="TongHopHD"/>
      <sheetName val="Lap ®at ®hÖn"/>
      <sheetName val="[PNT-P3.xlsUTong hop (2)"/>
      <sheetName val="Km276 - Ke277"/>
      <sheetName val="[PNT-P3.xlsUKm279 - Km280"/>
      <sheetName val="7000 000"/>
      <sheetName val="Áo"/>
      <sheetName val="_x000b_luong phu"/>
      <sheetName val="ESTI."/>
      <sheetName val="DI-ESTI"/>
      <sheetName val="p0000000"/>
      <sheetName val="Song ban 0,7x0,7"/>
      <sheetName val="Cong ban 0,8x ,8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AU"/>
      <sheetName val="KHACH"/>
      <sheetName val="BC1"/>
      <sheetName val="BC2"/>
      <sheetName val="BAO CAO AN"/>
      <sheetName val="BANGKEKHACH"/>
      <sheetName val=""/>
      <sheetName val="XNxlva sxthanKCIÉ"/>
      <sheetName val="Macro1"/>
      <sheetName val="Macro2"/>
      <sheetName val="Macro3"/>
      <sheetName val="Khac DP"/>
      <sheetName val="Khoi than "/>
      <sheetName val="B3_208_than"/>
      <sheetName val="B3_208_TU"/>
      <sheetName val="B3_208_TW"/>
      <sheetName val="B3_208_DP"/>
      <sheetName val="B3_208_khac"/>
      <sheetName val="Du tnan chi tiet coc nuoc"/>
      <sheetName val="GS02-thu0TM"/>
      <sheetName val="Don gia"/>
      <sheetName val="Package1"/>
      <sheetName val="TNghiªm T_x0002_ "/>
      <sheetName val="tt-_x0014_BA"/>
      <sheetName val="TD_x0014_"/>
      <sheetName val="_x0014_.12"/>
      <sheetName val="QD c5a HDQT (2)"/>
      <sheetName val="_x0003_hart1"/>
      <sheetName val="30100000"/>
      <sheetName val="Ton 31.1"/>
      <sheetName val="NhapT.2"/>
      <sheetName val="Xuat T.2"/>
      <sheetName val="Ton 28.2"/>
      <sheetName val="H.Tra"/>
      <sheetName val="Hang CTY TRA LAI"/>
      <sheetName val="Hang NV Tra Lai"/>
      <sheetName val="Cac cang UT mua thal Dong bac"/>
      <sheetName val="mua vao"/>
      <sheetName val="chi phi "/>
      <sheetName val="ban ra 10%"/>
      <sheetName val="_x0003_har"/>
      <sheetName val="Tong (op"/>
      <sheetName val="Coc 4ieu"/>
      <sheetName val="TL33-13.14"/>
      <sheetName val="tlđm190337,8"/>
      <sheetName val="GC190337,8"/>
      <sheetName val="033,7,8"/>
      <sheetName val="TL033 ,2,4"/>
      <sheetName val="TL 0331,2"/>
      <sheetName val="033-1,4"/>
      <sheetName val="TL033,19,5"/>
      <sheetName val="Nhap du lieu"/>
      <sheetName val="BCDSPS"/>
      <sheetName val="BCDKT"/>
      <sheetName val="gìIÏÝ_x001c_Ã_x0008_ç¾{è"/>
      <sheetName val="Mix-Tarpaulin"/>
      <sheetName val="Tarpaulin"/>
      <sheetName val="Pric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Monthly"/>
      <sheetName val="For Summary"/>
      <sheetName val="For Summary(KG)"/>
      <sheetName val="PP Cloth"/>
      <sheetName val="Mix-PP Cloth"/>
      <sheetName val="Material Price-PP"/>
      <sheetName val="Dong$bac"/>
      <sheetName val="Thang8-02"/>
      <sheetName val="Thang9-02"/>
      <sheetName val="Thang10-02"/>
      <sheetName val="Thang11-02"/>
      <sheetName val="Thang12-02"/>
      <sheetName val="Thang01-03"/>
      <sheetName val="Thang02-03"/>
      <sheetName val="Khach iang le "/>
      <sheetName val="Cong baj 2x1,5"/>
      <sheetName val="Op mai 2_x000c__x0000_"/>
      <sheetName val="_x0000_bÑi_x0003__x0000__x0000__x0000__x0000_²r_x0013__x0000_"/>
      <sheetName val="Km_x0012_77 "/>
      <sheetName val="k, vt tho"/>
      <sheetName val="Km280 ࠭ Km281"/>
      <sheetName val="_x0000__x000d__x0000__x0000__x0000_âO"/>
      <sheetName val="_x0000__x000f__x0000__x0000__x0000_½"/>
      <sheetName val="_x0000__x0000_²r"/>
      <sheetName val="_x0000__x0000__x0000__x0000__x0000_M pc_x0006__x0000__x0000_CamPh_x0000__x0000_"/>
      <sheetName val="ADKTKT02"/>
      <sheetName val="chie԰_x0000__x0000__x0000_Ȁ_x0000_"/>
      <sheetName val="Cong ban 1,5„—_x0013__x0000_"/>
      <sheetName val="32"/>
      <sheetName val="33"/>
      <sheetName val="34"/>
      <sheetName val="35"/>
      <sheetName val="36"/>
      <sheetName val="37"/>
      <sheetName val="38"/>
      <sheetName val="PN1"/>
      <sheetName val="PN2"/>
      <sheetName val="PG1"/>
      <sheetName val="PG2"/>
      <sheetName val="TT"/>
      <sheetName val="HFO"/>
      <sheetName val="HFA"/>
      <sheetName val="FA2"/>
      <sheetName val="T_pn1"/>
      <sheetName val="T_pn2"/>
      <sheetName val="T_pg1"/>
      <sheetName val="T_pg2"/>
      <sheetName val="T_tt"/>
      <sheetName val="T_hfo"/>
      <sheetName val="T_p2"/>
      <sheetName val="T_hfa"/>
      <sheetName val="tong"/>
      <sheetName val="dt1,2,10"/>
      <sheetName val="13b"/>
      <sheetName val="pn1_TT"/>
      <sheetName val="pn2_TT"/>
      <sheetName val="PG1_TT"/>
      <sheetName val="PG2_TT"/>
      <sheetName val="tuathang"/>
      <sheetName val="hpho_TT"/>
      <sheetName val="Ban pha 2"/>
      <sheetName val="Huoipha"/>
      <sheetName val="Ho la "/>
      <sheetName val="Giao nhie- vu"/>
      <sheetName val="Dimu"/>
      <sheetName val="Klct"/>
      <sheetName val="Covi"/>
      <sheetName val="Nlvt"/>
      <sheetName val="Innl"/>
      <sheetName val="Invt"/>
      <sheetName val="Chon"/>
      <sheetName val="Qtnv"/>
      <sheetName val="Bqtn"/>
      <sheetName val="Bqtv"/>
      <sheetName val="Giao"/>
      <sheetName val="Dcap"/>
      <sheetName val="Nlie"/>
      <sheetName val="Mnli"/>
      <sheetName val="??-BLDG"/>
      <sheetName val="CV den trong to?g"/>
      <sheetName val="?0000000"/>
      <sheetName val="K?284"/>
      <sheetName val="K-280 - Km281"/>
      <sheetName val="Km27%"/>
      <sheetName val="O0 mai 279"/>
      <sheetName val="Op_x0000_mai 280"/>
      <sheetName val="Op mai 28_x0011_"/>
      <sheetName val="5 nam (tac`) (2)"/>
      <sheetName val="D%o nai"/>
      <sheetName val="CTT cao so."/>
      <sheetName val="XNxlva sxdhanKCII"/>
      <sheetName val="CTxay lap mo C_x0010_"/>
      <sheetName val="gVL"/>
      <sheetName val="DG "/>
      <sheetName val="VÃt liÖu"/>
      <sheetName val="Thue NK"/>
      <sheetName val="Hang NK"/>
      <sheetName val="Jet1- CP 32"/>
      <sheetName val="Jet2- Binh Minh 01"/>
      <sheetName val="Jet3"/>
      <sheetName val="Jet4"/>
      <sheetName val="Jet5"/>
      <sheetName val="Jet6"/>
      <sheetName val="Jet7"/>
      <sheetName val="Jet8"/>
      <sheetName val="Jet9"/>
      <sheetName val="Jet10"/>
      <sheetName val="Jet11"/>
      <sheetName val="Diesel1"/>
      <sheetName val="Diesel2"/>
      <sheetName val="Diezel3"/>
      <sheetName val="Mogas1"/>
      <sheetName val="Mogas2"/>
      <sheetName val="Mogas3"/>
      <sheetName val="ၔong hop QL48 - 2"/>
      <sheetName val="Km266"/>
      <sheetName val="Shaet13"/>
      <sheetName val="Sÿÿÿÿ"/>
      <sheetName val="quÿÿ"/>
      <sheetName val="TO 141"/>
      <sheetName val="XXXXX_XX"/>
      <sheetName val="Mp mai 275"/>
      <sheetName val="bc"/>
      <sheetName val="K.O"/>
      <sheetName val="xang _clc"/>
      <sheetName val="X¡NG_td"/>
      <sheetName val="MaZUT"/>
      <sheetName val="DIESEL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CDPS3"/>
      <sheetName val="_x0014_M01"/>
      <sheetName val="Xa9lap "/>
      <sheetName val="tuong"/>
      <sheetName val="FUONDER TAN UYEN T12"/>
      <sheetName val=" CHIEU XA  T01"/>
      <sheetName val="ANH KHANH DONG NAI T12 (2)"/>
      <sheetName val="XANG DAU K5"/>
      <sheetName val="ANH HAI T01"/>
      <sheetName val="NAVITRAN T1"/>
      <sheetName val="VAN PHU T01"/>
      <sheetName val="DUONG BDT 11  823282ms Hao"/>
      <sheetName val="CVden nw8ai TCT (1)"/>
      <sheetName val="thaß26"/>
      <sheetName val="TNghiÖ- VL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 refreshError="1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 refreshError="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 refreshError="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 refreshError="1"/>
      <sheetData sheetId="408" refreshError="1"/>
      <sheetData sheetId="409"/>
      <sheetData sheetId="410"/>
      <sheetData sheetId="41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/>
      <sheetData sheetId="431"/>
      <sheetData sheetId="432"/>
      <sheetData sheetId="433"/>
      <sheetData sheetId="434"/>
      <sheetData sheetId="435" refreshError="1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/>
      <sheetData sheetId="448"/>
      <sheetData sheetId="449"/>
      <sheetData sheetId="450" refreshError="1"/>
      <sheetData sheetId="451" refreshError="1"/>
      <sheetData sheetId="452" refreshError="1"/>
      <sheetData sheetId="453" refreshError="1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 refreshError="1"/>
      <sheetData sheetId="476" refreshError="1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/>
      <sheetData sheetId="507"/>
      <sheetData sheetId="508"/>
      <sheetData sheetId="509"/>
      <sheetData sheetId="510" refreshError="1"/>
      <sheetData sheetId="511" refreshError="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 refreshError="1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 refreshError="1"/>
      <sheetData sheetId="565"/>
      <sheetData sheetId="566"/>
      <sheetData sheetId="567"/>
      <sheetData sheetId="568"/>
      <sheetData sheetId="569"/>
      <sheetData sheetId="570"/>
      <sheetData sheetId="571"/>
      <sheetData sheetId="572" refreshError="1"/>
      <sheetData sheetId="573"/>
      <sheetData sheetId="574" refreshError="1"/>
      <sheetData sheetId="575" refreshError="1"/>
      <sheetData sheetId="576" refreshError="1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/>
      <sheetData sheetId="585" refreshError="1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 refreshError="1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 refreshError="1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 refreshError="1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/>
      <sheetData sheetId="713"/>
      <sheetData sheetId="714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TT_35"/>
      <sheetName val="35KV"/>
      <sheetName val="T_35KV"/>
      <sheetName val="TBA NP"/>
      <sheetName val="T_TBA NP"/>
      <sheetName val="CP_Xaylap"/>
      <sheetName val="CP_Thietbi "/>
      <sheetName val="CP_Khac"/>
      <sheetName val="Tong_DT"/>
      <sheetName val="Bd-dtoan"/>
      <sheetName val="TTVanChuyen"/>
      <sheetName val="Gia_GC_Satth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J4">
            <v>346089.6</v>
          </cell>
        </row>
        <row r="5">
          <cell r="J5">
            <v>125945.60000000001</v>
          </cell>
        </row>
        <row r="6">
          <cell r="J6">
            <v>121708.79999999999</v>
          </cell>
        </row>
      </sheetData>
      <sheetData sheetId="1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ayment"/>
      <sheetName val="R&amp;P"/>
      <sheetName val="Sheet2"/>
      <sheetName val="Sheet1"/>
      <sheetName val="Detailed for Breakdown"/>
      <sheetName val="Names"/>
      <sheetName val="Uchongxo"/>
      <sheetName val="banmatcau"/>
      <sheetName val="damngang"/>
      <sheetName val="mat"/>
      <sheetName val="nen"/>
      <sheetName val="Tonghop"/>
      <sheetName val="damTrong"/>
      <sheetName val="Tamdosan"/>
      <sheetName val="Mo(M2)"/>
      <sheetName val="Mo(M1)"/>
      <sheetName val="klban-qd"/>
      <sheetName val="00000000"/>
      <sheetName val="10000000"/>
      <sheetName val="20000000"/>
      <sheetName val="Sheet3"/>
    </sheetNames>
    <sheetDataSet>
      <sheetData sheetId="0" refreshError="1"/>
      <sheetData sheetId="1" refreshError="1">
        <row r="24">
          <cell r="G24">
            <v>5406</v>
          </cell>
        </row>
        <row r="26">
          <cell r="G26">
            <v>900</v>
          </cell>
        </row>
        <row r="39">
          <cell r="G39">
            <v>183636</v>
          </cell>
        </row>
        <row r="50">
          <cell r="G50">
            <v>4700</v>
          </cell>
        </row>
        <row r="54">
          <cell r="G54">
            <v>8596</v>
          </cell>
        </row>
        <row r="58">
          <cell r="G58">
            <v>4600</v>
          </cell>
        </row>
        <row r="84">
          <cell r="G84">
            <v>307000</v>
          </cell>
        </row>
        <row r="86">
          <cell r="G86">
            <v>1800000</v>
          </cell>
        </row>
        <row r="90">
          <cell r="G90">
            <v>30000</v>
          </cell>
        </row>
        <row r="100">
          <cell r="G100">
            <v>70000</v>
          </cell>
        </row>
        <row r="102">
          <cell r="G102">
            <v>420000</v>
          </cell>
        </row>
        <row r="103">
          <cell r="G103">
            <v>315000</v>
          </cell>
        </row>
        <row r="104">
          <cell r="G104">
            <v>168000.00000000003</v>
          </cell>
        </row>
        <row r="105">
          <cell r="G105">
            <v>504000</v>
          </cell>
        </row>
        <row r="106">
          <cell r="G106">
            <v>1260000</v>
          </cell>
        </row>
        <row r="107">
          <cell r="G107">
            <v>1680000</v>
          </cell>
        </row>
        <row r="109">
          <cell r="G109">
            <v>61400</v>
          </cell>
        </row>
        <row r="110">
          <cell r="G110">
            <v>49120</v>
          </cell>
        </row>
        <row r="124">
          <cell r="G124">
            <v>785469</v>
          </cell>
        </row>
        <row r="125">
          <cell r="G125">
            <v>1125943</v>
          </cell>
        </row>
        <row r="138">
          <cell r="G138">
            <v>522969</v>
          </cell>
        </row>
        <row r="146">
          <cell r="G146">
            <v>744850</v>
          </cell>
        </row>
        <row r="150">
          <cell r="G150">
            <v>1085836</v>
          </cell>
        </row>
        <row r="160">
          <cell r="G160">
            <v>650177</v>
          </cell>
        </row>
        <row r="164">
          <cell r="G164">
            <v>52566</v>
          </cell>
        </row>
        <row r="165">
          <cell r="G165">
            <v>55829</v>
          </cell>
        </row>
        <row r="167">
          <cell r="G167">
            <v>480789</v>
          </cell>
        </row>
        <row r="172">
          <cell r="G172">
            <v>868408</v>
          </cell>
        </row>
        <row r="179">
          <cell r="G179">
            <v>321512</v>
          </cell>
        </row>
        <row r="191">
          <cell r="G191">
            <v>472652</v>
          </cell>
        </row>
        <row r="198">
          <cell r="G198">
            <v>641961</v>
          </cell>
        </row>
        <row r="207">
          <cell r="G207">
            <v>776006</v>
          </cell>
        </row>
        <row r="209">
          <cell r="G209">
            <v>381748</v>
          </cell>
        </row>
        <row r="210">
          <cell r="G210">
            <v>426161</v>
          </cell>
        </row>
        <row r="225">
          <cell r="G225">
            <v>861908</v>
          </cell>
        </row>
        <row r="226">
          <cell r="G226">
            <v>1247376</v>
          </cell>
        </row>
        <row r="227">
          <cell r="G227">
            <v>1718736</v>
          </cell>
        </row>
        <row r="228">
          <cell r="G228">
            <v>1824131</v>
          </cell>
        </row>
        <row r="232">
          <cell r="G232">
            <v>2331539</v>
          </cell>
        </row>
        <row r="235">
          <cell r="G235">
            <v>2650744</v>
          </cell>
        </row>
        <row r="241">
          <cell r="G241">
            <v>78386</v>
          </cell>
        </row>
        <row r="244">
          <cell r="G244">
            <v>96606</v>
          </cell>
        </row>
        <row r="248">
          <cell r="G248">
            <v>113782</v>
          </cell>
        </row>
        <row r="250">
          <cell r="G250">
            <v>235732</v>
          </cell>
        </row>
        <row r="253">
          <cell r="G253">
            <v>107131</v>
          </cell>
        </row>
        <row r="260">
          <cell r="G260">
            <v>83578</v>
          </cell>
        </row>
        <row r="263">
          <cell r="G263">
            <v>1279858</v>
          </cell>
        </row>
        <row r="264">
          <cell r="G264">
            <v>1800749</v>
          </cell>
        </row>
        <row r="271">
          <cell r="G271">
            <v>1594996</v>
          </cell>
        </row>
        <row r="272">
          <cell r="G272">
            <v>1878187</v>
          </cell>
        </row>
        <row r="274">
          <cell r="G274">
            <v>3939622</v>
          </cell>
        </row>
        <row r="277">
          <cell r="G277">
            <v>140021</v>
          </cell>
        </row>
        <row r="281">
          <cell r="G281">
            <v>36194</v>
          </cell>
        </row>
        <row r="286">
          <cell r="G286">
            <v>41681</v>
          </cell>
        </row>
        <row r="296">
          <cell r="G296">
            <v>715811</v>
          </cell>
        </row>
        <row r="297">
          <cell r="G297">
            <v>839415</v>
          </cell>
        </row>
        <row r="305">
          <cell r="G305">
            <v>119771</v>
          </cell>
        </row>
        <row r="337">
          <cell r="G337">
            <v>430951</v>
          </cell>
        </row>
        <row r="338">
          <cell r="G338">
            <v>930432</v>
          </cell>
        </row>
        <row r="355">
          <cell r="G355">
            <v>27532</v>
          </cell>
        </row>
        <row r="371">
          <cell r="G371">
            <v>889435</v>
          </cell>
        </row>
        <row r="372">
          <cell r="G372">
            <v>1074220</v>
          </cell>
        </row>
        <row r="378">
          <cell r="G378">
            <v>818562</v>
          </cell>
        </row>
        <row r="385">
          <cell r="G385">
            <v>6781995</v>
          </cell>
        </row>
        <row r="391">
          <cell r="G391">
            <v>361686</v>
          </cell>
        </row>
        <row r="392">
          <cell r="G392">
            <v>746550</v>
          </cell>
        </row>
        <row r="403">
          <cell r="G403">
            <v>862947</v>
          </cell>
        </row>
      </sheetData>
      <sheetData sheetId="2"/>
      <sheetData sheetId="3"/>
      <sheetData sheetId="4"/>
      <sheetData sheetId="5" refreshError="1">
        <row r="6">
          <cell r="D6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SUM"/>
      <sheetName val="DIR"/>
      <sheetName val="P-L"/>
      <sheetName val="DGchitiet "/>
      <sheetName val="giavatu"/>
      <sheetName val="IND"/>
      <sheetName val="MAN"/>
      <sheetName val="EQU"/>
      <sheetName val="MANDET"/>
      <sheetName val="EQUDET"/>
      <sheetName val="TCO"/>
      <sheetName val="XL4Poppy"/>
      <sheetName val="CH3-TBA"/>
      <sheetName val="CH3-DZ"/>
      <sheetName val="LAND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Vat tu"/>
      <sheetName val="xay dung"/>
      <sheetName val="lap ong BT"/>
      <sheetName val="lap ong nhua"/>
      <sheetName val="lap ong thep"/>
      <sheetName val="lap ong gang"/>
      <sheetName val="cong tac khac"/>
      <sheetName val="lap van"/>
      <sheetName val="giengkhoan"/>
      <sheetName val="00000000"/>
      <sheetName val="Gia vat tu"/>
      <sheetName val="DGnuoc"/>
      <sheetName val="bong tac khac"/>
      <sheetName val="DGchitiet "/>
      <sheetName val="giathanh1"/>
      <sheetName val="Sum"/>
      <sheetName val="DON GIA"/>
    </sheetNames>
    <sheetDataSet>
      <sheetData sheetId="0" refreshError="1">
        <row r="17">
          <cell r="B17">
            <v>13808</v>
          </cell>
        </row>
        <row r="44">
          <cell r="B44">
            <v>20000</v>
          </cell>
        </row>
        <row r="45">
          <cell r="B45">
            <v>8000</v>
          </cell>
        </row>
        <row r="46">
          <cell r="B46">
            <v>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MTO REV.0"/>
      <sheetName val="CC.huyen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00000000"/>
      <sheetName val="10000000"/>
      <sheetName val="Vatu"/>
      <sheetName val="khluongconlai"/>
      <sheetName val="Bao cao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XL4Test5"/>
      <sheetName val="dtkt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DTCT-tuyen chinh"/>
      <sheetName val="tkhai"/>
      <sheetName val="muavao"/>
      <sheetName val="banra"/>
      <sheetName val="BCSDHDNam"/>
      <sheetName val="SDHDThang"/>
      <sheetName val="m doc"/>
      <sheetName val="QUY TIEN MAT"/>
      <sheetName val="Tongcongchixdnha"/>
      <sheetName val="QUY XAY DUNG NHA HANG"/>
      <sheetName val="00000080"/>
      <sheetName val="THmp03"/>
      <sheetName val="truc tiep"/>
      <sheetName val="Vat tu"/>
      <sheetName val="K²_x0000__x0000_OK"/>
      <sheetName val="ngn"/>
      <sheetName val="tl/khovt"/>
      <sheetName val="Chi tieu ngoak bang - OK"/>
      <sheetName val="CtietQK"/>
      <sheetName val="Thong ke thigt bi"/>
      <sheetName val="K²??OK"/>
      <sheetName val="Dinh muc CP KTCB kêac"/>
      <sheetName val="K²"/>
      <sheetName val="tl_khovt"/>
      <sheetName val="K²__OK"/>
      <sheetName val="tra-vat-lieu"/>
      <sheetName val="Bke(10"/>
      <sheetName val="giathanh1"/>
      <sheetName val="dt-tkkttc1-1"/>
      <sheetName val="Luong T1- 03"/>
      <sheetName val="Luong T2- 03"/>
      <sheetName val="Luong T3- 03"/>
      <sheetName val="coctuatrenda"/>
      <sheetName val="K²__€OK"/>
      <sheetName val="410-goc"/>
      <sheetName val="420-goc"/>
      <sheetName val="430-goc"/>
      <sheetName val="44-goc"/>
      <sheetName val="45-goc"/>
      <sheetName val="410"/>
      <sheetName val="420"/>
      <sheetName val="430"/>
      <sheetName val="440"/>
      <sheetName val="450"/>
      <sheetName val="~         "/>
      <sheetName val="RECAP"/>
      <sheetName val="Cho giao"/>
      <sheetName val="Ban"/>
      <sheetName val="Cadencier 410"/>
      <sheetName val="Cadencier 420"/>
      <sheetName val="Stock"/>
      <sheetName val="Car"/>
      <sheetName val="soban"/>
      <sheetName val="220"/>
      <sheetName val="230"/>
      <sheetName val="250"/>
      <sheetName val="240"/>
      <sheetName val="choban"/>
      <sheetName val="NC"/>
      <sheetName val="PNT_QUOT__3"/>
      <sheetName val="COAT_WRAP_QIOT__3"/>
      <sheetName val="K²_x0000__x0000_€OK"/>
      <sheetName val="K²??€OK"/>
      <sheetName val="Sheet26"/>
      <sheetName val="THop 3"/>
      <sheetName val="Bao_cao"/>
      <sheetName val="TG_TSCD_-_OK"/>
      <sheetName val="LC_tien_te"/>
      <sheetName val="QT_TNDN"/>
      <sheetName val="Trang_bia"/>
      <sheetName val="CD_tai_khoan"/>
      <sheetName val="CDKT_-_OK"/>
      <sheetName val="Chi_tieu_ngoai_bang_-_OK"/>
      <sheetName val="GTGT_duoc_KT,_hoan_lai,_mien0k_"/>
      <sheetName val="Bang_ke_chi_phi"/>
      <sheetName val="Phai_thu_-_OK"/>
      <sheetName val="Phai_tra_-_OK"/>
      <sheetName val="Tam_ung"/>
      <sheetName val="XNT_-_OK"/>
      <sheetName val="Thu_noi_bo"/>
      <sheetName val="Phai_tra_noi_bo"/>
      <sheetName val="Tinh_hinh_thu_nhap_CBCNV_-_OK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Bang_khoi_luong"/>
      <sheetName val="Bang_phan_tich"/>
      <sheetName val="TH_vat_tu"/>
      <sheetName val="TH_kinh_phi"/>
      <sheetName val="TH_May_TC"/>
      <sheetName val="TH_nhan_cong"/>
      <sheetName val="Thong_ke_thiet_bi"/>
      <sheetName val="Dinh_muc_CP_KTCB_khac"/>
      <sheetName val="C4iet11"/>
      <sheetName val="TOONG HOP"/>
      <sheetName val="ten ncc"/>
      <sheetName val="cho g iao"/>
      <sheetName val="0204"/>
      <sheetName val="ton "/>
      <sheetName val="0000000000"/>
      <sheetName val="CISCO"/>
      <sheetName val="Can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 refreshError="1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Bang ve"/>
      <sheetName val="Bang tong ke"/>
      <sheetName val="Liet ke vat tu"/>
      <sheetName val="Solieu"/>
      <sheetName val="TMC"/>
      <sheetName val="TMDT"/>
      <sheetName val="GiaQuyen"/>
      <sheetName val="tong hop"/>
      <sheetName val="TONG"/>
      <sheetName val="THXL"/>
      <sheetName val="GT"/>
      <sheetName val="chitiet"/>
      <sheetName val="DG"/>
      <sheetName val="ThuHoiVT"/>
      <sheetName val="vc"/>
      <sheetName val="VCDD"/>
      <sheetName val="THXL-tr"/>
      <sheetName val="CT_tram"/>
      <sheetName val="TK"/>
      <sheetName val="bu"/>
      <sheetName val="bu-tr"/>
      <sheetName val="klth"/>
      <sheetName val="vtthuhoi"/>
      <sheetName val="tram1x25"/>
      <sheetName val="tram1x50"/>
      <sheetName val="tram3x25"/>
      <sheetName val="tram250"/>
      <sheetName val="tram160"/>
      <sheetName val="kldd2"/>
      <sheetName val="kldd1"/>
      <sheetName val="pp3p_NC"/>
      <sheetName val="pp3p "/>
      <sheetName val="pp1p"/>
      <sheetName val="pphtABC"/>
      <sheetName val="pphtAV"/>
      <sheetName val="TienLuong"/>
      <sheetName val="00000000"/>
      <sheetName val="10000000"/>
      <sheetName val="Thang02"/>
      <sheetName val="Thang03"/>
      <sheetName val="thang04"/>
      <sheetName val="BIA HUDA CHAI"/>
      <sheetName val="BIA HUDA LON"/>
      <sheetName val="BIA SG 450"/>
      <sheetName val="BIA SG 330"/>
      <sheetName val="BIA HENIKEN 330"/>
      <sheetName val="BG SUNNY 100g"/>
      <sheetName val="BG SUNNY 200g"/>
      <sheetName val="BG MEO 500g"/>
      <sheetName val="BG SOPHA 200g"/>
      <sheetName val="BG SUNNEW 100g"/>
      <sheetName val="BG SUNNEW 200g"/>
      <sheetName val="BG SUNNEW 500g"/>
      <sheetName val="BG ISO 400g "/>
      <sheetName val="BG ISO 180g"/>
      <sheetName val="PIN DEN CON VOI"/>
      <sheetName val="LOP OTO 500-12"/>
      <sheetName val="LOP OTO 700-16"/>
      <sheetName val="LOP OTO 840-15"/>
      <sheetName val="LOP OTO 900-20 DN"/>
      <sheetName val="LOP OTO 1000-20 DN"/>
      <sheetName val="LOP OTO 1100-20 DN"/>
      <sheetName val="LOP OTO 1200-20 DN"/>
      <sheetName val="LOP SIAM 900"/>
      <sheetName val="LOP SIAM 1000"/>
      <sheetName val="LOP SIAM 1100"/>
      <sheetName val="SAM OTO 1000-20 DN"/>
      <sheetName val="SAM OTO 1100-20 DN"/>
      <sheetName val="SAM OTO 1200-20 DN"/>
      <sheetName val="YEM OTO 1100-20"/>
      <sheetName val="YEM OTO 1200-20"/>
      <sheetName val="ACQUY 50 A"/>
      <sheetName val="ACQUY 70 A"/>
      <sheetName val="ACQUY 100 A"/>
      <sheetName val="ACQUY 120 A"/>
      <sheetName val="ACQUY 150 A"/>
      <sheetName val="ACQUY 200 A"/>
      <sheetName val="TL BASTOR"/>
      <sheetName val="TL ERA DO"/>
      <sheetName val="TL ERA XANH"/>
      <sheetName val="TL NGUA TRANG"/>
      <sheetName val="TL DALAT DO"/>
      <sheetName val="TL DA LAT XANH"/>
      <sheetName val="TL BLU XANH"/>
      <sheetName val="Tl CHO LON"/>
      <sheetName val="MI TALIFOOD"/>
      <sheetName val="MI  SAFOOD"/>
      <sheetName val="PHO BO GA"/>
      <sheetName val="MI BO RAU THOM"/>
      <sheetName val="MI  30 GOI"/>
      <sheetName val="MI BO BIT TET"/>
      <sheetName val="MI LAU THAI"/>
      <sheetName val="MI PH DONG DO"/>
      <sheetName val="NHUA LA PHONG "/>
      <sheetName val="KEO XOP CHANH"/>
      <sheetName val="SAT  4"/>
      <sheetName val="SAT 6"/>
      <sheetName val="SAT 8"/>
      <sheetName val="SAT 10"/>
      <sheetName val="SAT 12"/>
      <sheetName val="THEP BUOC"/>
      <sheetName val="KEM GAI"/>
      <sheetName val="THEP LUOI B40"/>
      <sheetName val="NHOM LA"/>
      <sheetName val="CAN N 5 LIT"/>
      <sheetName val="CAN N 20 LIT"/>
      <sheetName val="CAN N 30 LIT"/>
      <sheetName val="NI LONG (VAI N PVC)"/>
      <sheetName val="N- RUA SUMMER"/>
      <sheetName val="N- RUA SUPER 500 ml"/>
      <sheetName val="N- RUA TLONG"/>
      <sheetName val="DAY DIEN BOC PVC "/>
      <sheetName val="VO (GIAY TRANG)"/>
      <sheetName val="TON KEM"/>
      <sheetName val="QUAT TREO TUONG"/>
      <sheetName val="SUA DAC DD"/>
      <sheetName val="SUATUOI CO DUONG"/>
      <sheetName val="SUA PN XANH"/>
      <sheetName val="SUA ONG THO DO"/>
      <sheetName val="SUA BOT RILAC NGOT"/>
      <sheetName val="SUA  BOT RILAC MAN"/>
      <sheetName val="SUA PHINO"/>
      <sheetName val="SUA BOT 1,2,3"/>
      <sheetName val="MILO 200g"/>
      <sheetName val="MILO HOP 300g"/>
      <sheetName val="MILO 400g"/>
      <sheetName val="NUOC SAM YEN"/>
      <sheetName val="CAFE NET 20 goi"/>
      <sheetName val="CAFE NET 50 goi"/>
      <sheetName val="T1"/>
      <sheetName val="PTT1"/>
      <sheetName val="pT12"/>
      <sheetName val="Sua"/>
      <sheetName val="TT661"/>
      <sheetName val="T661-2"/>
      <sheetName val="T661"/>
      <sheetName val="XL4Test5"/>
      <sheetName val="Sheet2"/>
      <sheetName val="Sheet3"/>
      <sheetName val="Sheet4"/>
      <sheetName val="Sheet5"/>
      <sheetName val="Hung"/>
      <sheetName val="Dau"/>
      <sheetName val="Doan"/>
      <sheetName val="Xanh"/>
      <sheetName val="Tri"/>
      <sheetName val="Chuong"/>
      <sheetName val="Hue"/>
      <sheetName val="Tien"/>
      <sheetName val="Sanh"/>
      <sheetName val="Phuc"/>
      <sheetName val="Hai"/>
      <sheetName val="Chau"/>
      <sheetName val="Lien"/>
      <sheetName val="Trieu"/>
      <sheetName val="Huong"/>
      <sheetName val="Canh"/>
      <sheetName val="Bao"/>
      <sheetName val="Kim"/>
      <sheetName val="Son"/>
      <sheetName val="Phuong"/>
      <sheetName val="Nga"/>
      <sheetName val="Tong_GT_khac_Pbo_v!n_GT"/>
      <sheetName val="THTN"/>
      <sheetName val="DT0156"/>
      <sheetName val="CL0156"/>
      <sheetName val="DT0559"/>
      <sheetName val="CL0559"/>
      <sheetName val="DT0720"/>
      <sheetName val="CL0720"/>
      <sheetName val="DT0829"/>
      <sheetName val="CL0829"/>
      <sheetName val="DT0998"/>
      <sheetName val="CL0998"/>
      <sheetName val="TN01"/>
      <sheetName val="DT1110"/>
      <sheetName val="CL1110"/>
      <sheetName val="DT1207"/>
      <sheetName val="CL1027"/>
      <sheetName val="DT1253"/>
      <sheetName val="CL1253"/>
      <sheetName val="DT1472"/>
      <sheetName val="CL1472"/>
      <sheetName val="DT1595"/>
      <sheetName val="CL1595"/>
      <sheetName val="DT1797"/>
      <sheetName val="CL1797"/>
      <sheetName val="DT1850"/>
      <sheetName val="CL1850"/>
      <sheetName val="DT1924"/>
      <sheetName val="CL1924"/>
      <sheetName val="TN12"/>
      <sheetName val="DT2009"/>
      <sheetName val="CL2009"/>
      <sheetName val="DT2828"/>
      <sheetName val="CL2828"/>
      <sheetName val="DT2895"/>
      <sheetName val="CL2895"/>
      <sheetName val="DT2978"/>
      <sheetName val="CL2978"/>
      <sheetName val="TN23"/>
      <sheetName val="DT3080"/>
      <sheetName val="CL3080"/>
      <sheetName val="DT3235"/>
      <sheetName val="CL3235"/>
      <sheetName val="DT3440"/>
      <sheetName val="CL3440"/>
      <sheetName val="DT3536"/>
      <sheetName val="CL3536"/>
      <sheetName val="DT3625"/>
      <sheetName val="CL3625"/>
      <sheetName val="DT3680"/>
      <sheetName val="CL3680"/>
      <sheetName val="DT3714"/>
      <sheetName val="CL3714"/>
      <sheetName val="DT3730"/>
      <sheetName val="CL3730"/>
      <sheetName val="DT3976"/>
      <sheetName val="CL3976"/>
      <sheetName val="TN34"/>
      <sheetName val="DT4084"/>
      <sheetName val="CL4084"/>
      <sheetName val="DT4172"/>
      <sheetName val="CL4172"/>
      <sheetName val="DT4386"/>
      <sheetName val="CL4386"/>
      <sheetName val="DT4492"/>
      <sheetName val="CL4492"/>
      <sheetName val="DT4509"/>
      <sheetName val="CL4509"/>
      <sheetName val="DT4680"/>
      <sheetName val="CL4680"/>
      <sheetName val="DT4792"/>
      <sheetName val="CL4792"/>
      <sheetName val="DT4974"/>
      <sheetName val="CL4974"/>
      <sheetName val="TN45"/>
      <sheetName val="DT5435"/>
      <sheetName val="CL5435"/>
      <sheetName val="DT5578"/>
      <sheetName val="CL5578"/>
      <sheetName val="DT5679"/>
      <sheetName val="CL5679"/>
      <sheetName val="DT5786"/>
      <sheetName val="CL5786"/>
      <sheetName val="TN56"/>
      <sheetName val="DT6031"/>
      <sheetName val="CL6031"/>
      <sheetName val="DT6463"/>
      <sheetName val="CL6463"/>
      <sheetName val="DT6653"/>
      <sheetName val="CL6653"/>
      <sheetName val="DT6676"/>
      <sheetName val="CL6676"/>
      <sheetName val="DT6803"/>
      <sheetName val="CL6803"/>
      <sheetName val="DT6918"/>
      <sheetName val="CL6918"/>
      <sheetName val="TN67"/>
      <sheetName val="DT7067"/>
      <sheetName val="CL7067"/>
      <sheetName val="DT7181"/>
      <sheetName val="CL7181"/>
      <sheetName val="DT7263"/>
      <sheetName val="CL7263"/>
      <sheetName val="DT7547"/>
      <sheetName val="CL7547"/>
      <sheetName val="DT7786"/>
      <sheetName val="CL7786"/>
      <sheetName val="DT7806"/>
      <sheetName val="CL7806"/>
      <sheetName val="DT7961"/>
      <sheetName val="CL7961"/>
      <sheetName val="TN78"/>
      <sheetName val="DT8118"/>
      <sheetName val="CL8118"/>
      <sheetName val="DT8163"/>
      <sheetName val="CL8163"/>
      <sheetName val="DT8391"/>
      <sheetName val="CL8391"/>
      <sheetName val="DT8654"/>
      <sheetName val="CL8654"/>
      <sheetName val="TN8C"/>
      <sheetName val="XLCau1"/>
      <sheetName val="DTCAU1"/>
      <sheetName val="CLCau1"/>
      <sheetName val="XLCau3"/>
      <sheetName val="DTCAU3"/>
      <sheetName val="CLCau3"/>
      <sheetName val="CVC"/>
      <sheetName val="CVCda"/>
      <sheetName val="PTDG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Tiepdia"/>
      <sheetName val="THCTANG"/>
      <sheetName val="TBHBOI"/>
      <sheetName val="DHKK2"/>
      <sheetName val="MOC"/>
      <sheetName val="TB"/>
      <sheetName val="THCPK"/>
      <sheetName val="THDT"/>
      <sheetName val="NHAN"/>
      <sheetName val="00000001"/>
      <sheetName val="TSDL"/>
      <sheetName val="toketoanCND MSTS"/>
      <sheetName val="TSKH"/>
      <sheetName val="KL_dak_Lap_dat"/>
      <sheetName val="KL_cot[thep"/>
      <sheetName val="VL_NC_溼_XL_khac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N NEW"/>
      <sheetName val="285"/>
      <sheetName val="phangoithau"/>
      <sheetName val="TDT"/>
      <sheetName val="THCPXD"/>
      <sheetName val="cpkhac"/>
      <sheetName val="CP CBSX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TH CTO"/>
      <sheetName val="VL-NC CTo"/>
      <sheetName val="CT cong to"/>
      <sheetName val="KL CONG TO"/>
      <sheetName val="VL DAU THAU"/>
      <sheetName val="TH DZ0,4"/>
      <sheetName val="TT"/>
      <sheetName val="VL-NC DZ0,4"/>
      <sheetName val="TH THAO DO"/>
      <sheetName val="VL-NC-MTC thao do"/>
      <sheetName val="CT THAO DO"/>
      <sheetName val="KL Thao Do"/>
      <sheetName val="KH-Q1,Q2,01"/>
      <sheetName val="1"/>
      <sheetName val="Rheet30"/>
      <sheetName val="CT35"/>
      <sheetName val="Phuc Hung "/>
      <sheetName val="Quang An I (3)"/>
      <sheetName val="Quang An I (2)"/>
      <sheetName val="Quang An I"/>
      <sheetName val="Long An (3)"/>
      <sheetName val="Long An (2)"/>
      <sheetName val="Long An"/>
      <sheetName val="Thanh Hung"/>
      <sheetName val="Giai Duc"/>
      <sheetName val="Tan Hoa"/>
      <sheetName val="XMXD Thong Nhat (2)"/>
      <sheetName val="XMXD Thong Nhat"/>
      <sheetName val="Viet Thai (2)"/>
      <sheetName val="Viet Thai"/>
      <sheetName val="The Quang  (3)"/>
      <sheetName val="The Quang  (2)"/>
      <sheetName val="The Quang "/>
      <sheetName val="Mong Phong"/>
      <sheetName val="Manh quang"/>
      <sheetName val="Minh chinh"/>
      <sheetName val="Ynghua"/>
      <sheetName val="Kien Dat (2)"/>
      <sheetName val="Kien Dat"/>
      <sheetName val="Khoa Dien"/>
      <sheetName val="Vi Tan"/>
      <sheetName val="INOUE "/>
      <sheetName val="EAGLE (2)"/>
      <sheetName val="EAGLE"/>
      <sheetName val="Lifan-Zhuoli"/>
      <sheetName val="Dong Thap (2)"/>
      <sheetName val="Dong Thap"/>
      <sheetName val="CKCX TLong"/>
      <sheetName val="Tong hop TT"/>
      <sheetName val="CK120"/>
      <sheetName val="CKCX1 (3)"/>
      <sheetName val="CKCX1 (2)"/>
      <sheetName val="CKCX1"/>
      <sheetName val="SON NAM"/>
      <sheetName val="LFTS"/>
      <sheetName val="Le long"/>
      <sheetName val="TRA"/>
      <sheetName val="Amoro"/>
      <sheetName val="Thien phuc"/>
      <sheetName val="DCCKXK"/>
      <sheetName val="TOAN LUC (Moi)"/>
      <sheetName val="TOAN LUC"/>
      <sheetName val="XL Dong Anh"/>
      <sheetName val="BORAMTEK"/>
      <sheetName val="A LONG"/>
      <sheetName val="DAI MO"/>
      <sheetName val="Thien Ngoc An"/>
      <sheetName val="Sheang nil"/>
      <sheetName val="XCD (2)"/>
      <sheetName val="Meinfa (2)"/>
      <sheetName val="Meinfa"/>
      <sheetName val="Don_giaíCTC"/>
      <sheetName val="THXM-tr"/>
      <sheetName val="pp3x!"/>
      <sheetName val="BIA HUD_x0001_ LON"/>
      <sheetName val="vtôiuhoi"/>
      <sheetName val="K,DTt5-6"/>
      <sheetName val="K,DTt7-11"/>
      <sheetName val="K,DTt5-6 (2)"/>
      <sheetName val="K,DTt7-11 (2)"/>
      <sheetName val="Chart1"/>
      <sheetName val="TDTH"/>
      <sheetName val=""/>
      <sheetName val="桃彩楴瑥损瑯灟慨_x0012_䌀楨瑥瑟湩彨潤"/>
      <sheetName val="၃hi_tiet_cot_pha"/>
      <sheetName val="Khoi luong"/>
      <sheetName val="Tinh_CT__x0003__x0000_o_dat"/>
      <sheetName val="_x0004_T3714"/>
      <sheetName val="Sheet6"/>
      <sheetName val="jannkc"/>
      <sheetName val="JAN-05"/>
      <sheetName val="FEB-05 -NKC"/>
      <sheetName val="FEB-05"/>
      <sheetName val="NKCMAR05"/>
      <sheetName val="MAR 05"/>
      <sheetName val="APRIL NKC"/>
      <sheetName val="LOTHEPPHULAM"/>
      <sheetName val="loamiang16"/>
      <sheetName val="APRIL"/>
      <sheetName val="may"/>
      <sheetName val="maynkc"/>
      <sheetName val="chi Ngoc"/>
      <sheetName val="NKCJUNE"/>
      <sheetName val="JUNE"/>
      <sheetName val="nkcjuly"/>
      <sheetName val="JULY"/>
      <sheetName val="NEW-PANEL"/>
      <sheetName val="THANG 4"/>
      <sheetName val="Sheet17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h"/>
      <sheetName val="bia"/>
      <sheetName val="TH "/>
      <sheetName val="van chuyen"/>
      <sheetName val="KL"/>
      <sheetName val="Phan-Tich"/>
      <sheetName val="20000000"/>
      <sheetName val="30000000"/>
      <sheetName val="Cty"/>
      <sheetName val="Trả nợ"/>
      <sheetName val="Nhập"/>
      <sheetName val="K.Toan"/>
      <sheetName val="KTNXT"/>
      <sheetName val="TT1924"/>
      <sheetName val="Tinh_CT_dao_dat_Lue"/>
      <sheetName val="VL_NC_?_XL_khac"/>
      <sheetName val="1-1"/>
      <sheetName val="ctdg"/>
      <sheetName val="giathanh1"/>
      <sheetName val="DONGIA"/>
      <sheetName val="TTVanChuyen"/>
      <sheetName val="k,dd1"/>
      <sheetName val="MTO REV.2(ARMOR)"/>
      <sheetName val="nhot1"/>
      <sheetName val="nhot0.8"/>
      <sheetName val="nhot0,7"/>
      <sheetName val="F020"/>
      <sheetName val="R020-4"/>
      <sheetName val="R020-6"/>
      <sheetName val="F100"/>
      <sheetName val="R100-4"/>
      <sheetName val="R100-6"/>
      <sheetName val="F200"/>
      <sheetName val="R200-4"/>
      <sheetName val="R200-6"/>
      <sheetName val="F300"/>
      <sheetName val="R300-4"/>
      <sheetName val="R300-6"/>
      <sheetName val="F300VN"/>
      <sheetName val="R300-4VN"/>
      <sheetName val="R300-6VN"/>
      <sheetName val="F400"/>
      <sheetName val="R400-4"/>
      <sheetName val="R400-6"/>
      <sheetName val="90-100-SPACY"/>
      <sheetName val="SAM25-50"/>
      <sheetName val="SAM75"/>
      <sheetName val="nhot1-ES"/>
      <sheetName val="nhot 0,8-ES"/>
      <sheetName val="sen AP 428"/>
      <sheetName val="sen AP420"/>
      <sheetName val="sen YBN 428"/>
      <sheetName val="ron mayC50+70"/>
      <sheetName val="ron mayC100"/>
      <sheetName val="ron mayW110"/>
      <sheetName val="ronmayYAMAHA"/>
      <sheetName val="ronmaySUZUKI"/>
      <sheetName val="ronmayBEST"/>
      <sheetName val="ronmaySwan,TQ110,TQ100"/>
      <sheetName val="ronmayC50,70FG"/>
      <sheetName val="ronmayC100FG"/>
      <sheetName val="rondauC50,70"/>
      <sheetName val="rondau C50,70FG"/>
      <sheetName val="rondau C100"/>
      <sheetName val="rondau C100FG"/>
      <sheetName val="rondau W110"/>
      <sheetName val="rondau Yamaha"/>
      <sheetName val="rondau Suxuki"/>
      <sheetName val="rondau Best"/>
      <sheetName val="rondau Swan,TQ110,TQ100"/>
      <sheetName val="cong DST2"/>
      <sheetName val="cong DS T1"/>
      <sheetName val="Vat tu"/>
      <sheetName val="Don_giI&lt;_x0000__x0000_J&lt;"/>
      <sheetName val="_x001f__x0000__x0000__x0000__x0000__x0000__x0000__x0000__x0000__x0000__x0000__x0000__x0016__x0000__x0000__x0000__x0000__x0000__x0015_6_x0001__x0017_ö_x0003__x0000__x0000__x001a_Ö _x0000_"/>
      <sheetName val="DGXDCB_DD"/>
      <sheetName val="DG CANTHO"/>
      <sheetName val="Dutoan KL"/>
      <sheetName val="PT VATTU"/>
      <sheetName val="DATA"/>
      <sheetName val="Summary"/>
      <sheetName val="DINH MUC"/>
      <sheetName val="A301"/>
      <sheetName val="cc"/>
      <sheetName val="ManhԀ_x0000__x0000__x0000_Ȁ"/>
      <sheetName val="DãtDao"/>
      <sheetName val="TH C_x0017_O"/>
      <sheetName val="KLãCONG TO"/>
      <sheetName val="TH DZ0,t"/>
      <sheetName val="CT THAO EO"/>
      <sheetName val="ÈL_dak_Lap_dat"/>
      <sheetName val="PTDG_x0006__x0000__x0000_DGTHDC_x0002__x0000__x0000_GM_x0003__x0000__x0000_GVL_x0003__x0000__x0000_GN@_x0004_"/>
      <sheetName val="thau.xls]SAM OTO 1100-20 DN"/>
      <sheetName val="toketoanCLD MSTS"/>
      <sheetName val="Manh︀ᇕ԰_x0000_缀"/>
      <sheetName val="ManhԀ_x0000__x0000__x0000_"/>
      <sheetName val="Manh԰"/>
      <sheetName val="S-SKTM"/>
      <sheetName val="S-BDMTK"/>
      <sheetName val="SQTM"/>
      <sheetName val="SNKTT"/>
      <sheetName val="BCDTKKT"/>
      <sheetName val="BCKQHDKD"/>
      <sheetName val="TGTGTDKT"/>
      <sheetName val="SOCAI"/>
      <sheetName val="Manh?_x0000__x0000__x0000_?"/>
      <sheetName val="PTDG_x0006__x0000_DGTHDC_x0002__x0000_GM_x0003__x0000_GVL_x0003__x0000_GN@_x0004__x0000_DKT"/>
      <sheetName val="TH MUONG_x0007__x0000__x0000_Sheet24_x0007__x0000__x0000_heet25_x0007__x0000__x0000_"/>
      <sheetName val="Manh???_x0000_?"/>
      <sheetName val="Manh?"/>
      <sheetName val="BAOGIATHANG"/>
      <sheetName val="DAODAT"/>
      <sheetName val="vanchuyen TC"/>
      <sheetName val="????????_x0012_???????"/>
      <sheetName val="PTDG_x0006_??DGTHDC_x0002_??GM_x0003_??GVL_x0003_??GN@_x0004_"/>
      <sheetName val="ManhԀ???Ȁ"/>
      <sheetName val="Manh︀ᇕ԰?缀"/>
      <sheetName val="ManhԀ???"/>
      <sheetName val="PTDG_x0006_?DGTHDC_x0002_?GM_x0003_?GVL_x0003_?GN@_x0004_?DKT"/>
      <sheetName val="Manh?????"/>
      <sheetName val="TH MUONG_x0007_??Sheet24_x0007_??heet25_x0007_??"/>
      <sheetName val="Manh??????"/>
      <sheetName val="ManhԀ???Ȁ?"/>
      <sheetName val="Manh???"/>
      <sheetName val="TH MUONG_x0007_?Sheet24_x0007_?heet25_x0007_?"/>
      <sheetName val="PTDG_x0006_?DGTHDC_x0002_?GM_x0003_?GVL_x0003_?GN@_x0004_"/>
      <sheetName val="?hi_tiet_cot_pha"/>
      <sheetName val="Tr? n?"/>
      <sheetName val="Nh?p"/>
      <sheetName val="CL17_x0000_7"/>
      <sheetName val="khung ten TD"/>
      <sheetName val="thang 1"/>
      <sheetName val="THANG 3"/>
      <sheetName val="Bang doc"/>
      <sheetName val="Bang ngang"/>
      <sheetName val="TK 111"/>
      <sheetName val="PB CCDC"/>
      <sheetName val="TK 154"/>
      <sheetName val="BHXH"/>
      <sheetName val="CDPS"/>
      <sheetName val="CDTK"/>
      <sheetName val="TK 331,311"/>
      <sheetName val="TK 1413"/>
      <sheetName val="TK 152,153"/>
      <sheetName val="Thuong tet"/>
      <sheetName val="Soî"/>
      <sheetName val="CL28&quot;8"/>
      <sheetName val="tbam3x25"/>
      <sheetName val="`p1p"/>
      <sheetName val="PTCT"/>
      <sheetName val="BG SUNNÐ_x001f_%_x0000__x0000__x0000__x0000_"/>
      <sheetName val="Chi_tiet_cot_x001f_pha"/>
      <sheetName val="C(iet_x001f_tinh_do._gia"/>
      <sheetName val="Don_'ia_VCTC"/>
      <sheetName val="Gia_HTXL+_x0016_C"/>
      <sheetName val="XL4_x0010_oppy"/>
      <sheetName val="THANG1_2004"/>
      <sheetName val="QBINH"/>
      <sheetName val="QTRI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10"/>
      <sheetName val="T11"/>
      <sheetName val="T12"/>
      <sheetName val="SQ12"/>
      <sheetName val="12(2)"/>
      <sheetName val="bdkdt"/>
      <sheetName val="LK1111"/>
      <sheetName val="Thanh tra"/>
      <sheetName val="Taichinh"/>
      <sheetName val="Phong Noi vu"/>
      <sheetName val="Phu nu"/>
      <sheetName val="Nha thieu nhi"/>
      <sheetName val="Nongdan"/>
      <sheetName val="Cuuchienbinh"/>
      <sheetName val="Chuthapdo"/>
    </sheetNames>
    <sheetDataSet>
      <sheetData sheetId="0"/>
      <sheetData sheetId="1" refreshError="1">
        <row r="6">
          <cell r="C6">
            <v>1.5644349070100143</v>
          </cell>
        </row>
        <row r="19">
          <cell r="C19">
            <v>8761.9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 refreshError="1"/>
      <sheetData sheetId="360" refreshError="1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 refreshError="1"/>
      <sheetData sheetId="397"/>
      <sheetData sheetId="398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 refreshError="1"/>
      <sheetData sheetId="456"/>
      <sheetData sheetId="457"/>
      <sheetData sheetId="458"/>
      <sheetData sheetId="459" refreshError="1"/>
      <sheetData sheetId="460"/>
      <sheetData sheetId="461"/>
      <sheetData sheetId="462"/>
      <sheetData sheetId="463"/>
      <sheetData sheetId="464" refreshError="1"/>
      <sheetData sheetId="465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 refreshError="1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 refreshError="1"/>
      <sheetData sheetId="630" refreshError="1"/>
      <sheetData sheetId="631" refreshError="1"/>
      <sheetData sheetId="632"/>
      <sheetData sheetId="633" refreshError="1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TONG HOP DT"/>
      <sheetName val="TH-DZ35"/>
      <sheetName val="VL-NC-DZ35"/>
      <sheetName val="CHI TIET DZ35"/>
      <sheetName val="CUOC 36 DZ 35 KV"/>
      <sheetName val="TH-TBA35"/>
      <sheetName val="MSAM-TB-TBA"/>
      <sheetName val="VL-NC-TBA"/>
      <sheetName val="CHITI£T-TBA"/>
      <sheetName val="CUOC 36 TBA "/>
      <sheetName val="TH-DZ04"/>
      <sheetName val="VL-NC-DZ04"/>
      <sheetName val="CHITIET-DZ04"/>
      <sheetName val="CUOC36 DZ 0,4 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1">
          <cell r="K31">
            <v>1490909</v>
          </cell>
        </row>
      </sheetData>
      <sheetData sheetId="13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Giai trinh"/>
      <sheetName val="Du toan"/>
      <sheetName val="XL4Poppy"/>
    </sheetNames>
    <sheetDataSet>
      <sheetData sheetId="0"/>
      <sheetData sheetId="1"/>
      <sheetData sheetId="2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LDT"/>
      <sheetName val="NT.MC"/>
      <sheetName val="DTT"/>
      <sheetName val="NDK"/>
      <sheetName val="NhiThu"/>
      <sheetName val="NCS"/>
      <sheetName val="mo rong"/>
      <sheetName val="VT Acap"/>
      <sheetName val="TH"/>
      <sheetName val="chuoi su"/>
      <sheetName val="Sheet6"/>
      <sheetName val="VLmorong"/>
    </sheetNames>
    <sheetDataSet>
      <sheetData sheetId="0"/>
      <sheetData sheetId="1">
        <row r="2">
          <cell r="B2">
            <v>1.07</v>
          </cell>
        </row>
        <row r="3">
          <cell r="B3">
            <v>0.71</v>
          </cell>
        </row>
        <row r="4">
          <cell r="B4">
            <v>0.06</v>
          </cell>
        </row>
        <row r="14">
          <cell r="B14">
            <v>1.6439599999999999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atu"/>
      <sheetName val="khluongconlai"/>
      <sheetName val="Bao cao"/>
      <sheetName val="00000000"/>
      <sheetName val="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Sheet1"/>
      <sheetName val="dap_x0000__x0000_ƌ_x0000__x0004__x0000__x0000__x0000__x0000__x0000__x0000_㝌ƌ_x0000__x0000__x0000__x0000__x0000__x0000__x0000__x0000_ƌ_x0000__x0000__x0007__x0000_"/>
      <sheetName val="TT_10KV"/>
      <sheetName val="Sheet2"/>
      <sheetName val="Tuong-#han"/>
      <sheetName val="dtct cong"/>
      <sheetName val="tra-vat-lieu"/>
      <sheetName val="IBASE"/>
      <sheetName val="DTCT-tuyen chinh"/>
      <sheetName val="tuong"/>
      <sheetName val="Sheet4"/>
      <sheetName val="nhiemvu2006"/>
      <sheetName val="RutTM"/>
      <sheetName val="10000000"/>
      <sheetName val="20000000"/>
      <sheetName val="30000000"/>
      <sheetName val="Du_lieu"/>
      <sheetName val="DLDT"/>
      <sheetName val="Chart1"/>
      <sheetName val="Chart2"/>
      <sheetName val=" 8"/>
      <sheetName val="XL4Poppy"/>
      <sheetName val="DG "/>
      <sheetName val="Giai trinh"/>
      <sheetName val="Tra_bang"/>
      <sheetName val="Tra KS"/>
      <sheetName val="GPXL-duong"/>
      <sheetName val="dap__ƌ__x0004_______㝌ƌ________ƌ___x0007__"/>
      <sheetName val="Thuc thanh"/>
      <sheetName val="_____x0004______________________x0007______"/>
      <sheetName val="_x0000_??_x0000__x0004__x0000__x0000__x0000__x0000__x0000__x0000_??_x0000__x0000__x0000__x0000__x0000__x0000__x0000__x0000_??_x0000__x0000__x0007__x0000__x0000__x0000__x0000__x0000_"/>
      <sheetName val="dap??ƌ?_x0004_??????㝌ƌ????????ƌ??_x0007_?"/>
      <sheetName val="????_x0004_????????????????????_x0007_?????"/>
      <sheetName val="DTCT"/>
      <sheetName val="GiaVL"/>
      <sheetName val="tong_hop"/>
      <sheetName val="phan_tich_DG"/>
      <sheetName val="gia_vat_lieu"/>
      <sheetName val="gia_xe_may"/>
      <sheetName val="gia_nhan_cong"/>
      <sheetName val="THQui_1"/>
      <sheetName val="THQui_2"/>
      <sheetName val="THQui_3"/>
      <sheetName val="THQui_4"/>
      <sheetName val="TH_nam_2003"/>
      <sheetName val="Bao_cao"/>
      <sheetName val="dtoan_(4)"/>
      <sheetName val="Tu_phap"/>
      <sheetName val="T_TRA"/>
      <sheetName val="Dan_so"/>
      <sheetName val="B-n_(2)"/>
      <sheetName val="TH-t_toan"/>
      <sheetName val="Tro_giup"/>
      <sheetName val="g)a vat lieu"/>
      <sheetName val="dap_x0000__x0000_??_x0000__x0004__x0000__x0000__x0000__x0000__x0000__x0000_??_x0000__x0000__x0000__x0000__x0000__x0000__x0000__x0000_??_x0000__x0000__x0007__x0000_"/>
      <sheetName val="dtct_cong"/>
      <sheetName val="dapƌ㝌ƌƌ"/>
      <sheetName val="dap?????_x0004_????????????????????_x0007_?"/>
      <sheetName val="Gia"/>
      <sheetName val="Gia KS"/>
      <sheetName val="dap______x0004______________________x0007__"/>
      <sheetName val="LEGEND"/>
      <sheetName val="DG-TH_x0000_ǲ_x0000__x0000__x0000__x0000__x0000__x0000__x0000__x0000__x0000__x0000_ẜǰ_x0000__x0004__x0000__x0000__x0000__x0000__x0000__x0000_ǰ_x0000__x0000_"/>
      <sheetName val="DG-TH?ǲ??????????ẜǰ?_x0004_??????ǰ??"/>
      <sheetName val="gihaxe 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TH VL, NC, DDHT Thanhphuoc"/>
    </sheetNames>
    <sheetDataSet>
      <sheetData sheetId="0" refreshError="1">
        <row r="19">
          <cell r="J19">
            <v>102751598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XL4Poppy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Q1-02"/>
      <sheetName val="Q2-02"/>
      <sheetName val="Q3-02"/>
      <sheetName val="TAI"/>
      <sheetName val="BANLE"/>
      <sheetName val="t.kho"/>
      <sheetName val="CLB"/>
      <sheetName val="phong"/>
      <sheetName val="hoat"/>
      <sheetName val="tong BH"/>
      <sheetName val="nhapkho"/>
      <sheetName val="TH"/>
      <sheetName val="Chia T1"/>
      <sheetName val="Chia T2"/>
      <sheetName val="Chia T3"/>
      <sheetName val="TH11"/>
      <sheetName val="TH T11"/>
      <sheetName val="TH T1"/>
      <sheetName val="XL4Test5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C45"/>
      <sheetName val="C47A"/>
      <sheetName val="C47B"/>
      <sheetName val="C46"/>
      <sheetName val="DsachYT"/>
      <sheetName val="00"/>
      <sheetName val="Bhxhoi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Outlets"/>
      <sheetName val="PGs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T6"/>
      <sheetName val="Mau"/>
      <sheetName val="KH LDTL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LUONG CHO HUU"/>
      <sheetName val="thu BHXH,YT"/>
      <sheetName val="Phan bo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SILICAT_x0003_"/>
      <sheetName val="1-12"/>
      <sheetName val="SP-KH"/>
      <sheetName val="Xuatkho"/>
      <sheetName val="PT"/>
      <sheetName val="gVL"/>
      <sheetName val="Pivot(Silica|e)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Pi6ot(Urethan)"/>
      <sheetName val="Summary"/>
      <sheetName val="Design &amp; Applications"/>
      <sheetName val="Building Summary"/>
      <sheetName val="Building"/>
      <sheetName val="External Works"/>
      <sheetName val="MTL$-INTER"/>
      <sheetName val="S¶_x001d_et2"/>
      <sheetName val="TH QT"/>
      <sheetName val="KE QT"/>
      <sheetName val="뜃맟뭁돽띿맟?-BLDG"/>
      <sheetName val="CAT_5"/>
      <sheetName val="현장관리비"/>
      <sheetName val="실행내역"/>
      <sheetName val="#REF"/>
      <sheetName val="적용환율"/>
      <sheetName val="合成単価作成表-BLDG"/>
      <sheetName val="Macro1"/>
      <sheetName val="Macro2"/>
      <sheetName val="Macro3"/>
      <sheetName val="ROCK WO_x0003__x0000_"/>
      <sheetName val="??-BLDG"/>
      <sheetName val="공통가설"/>
      <sheetName val="INSUL"/>
      <sheetName val="Chiet tinh dz22"/>
      <sheetName val="Sheed4"/>
      <sheetName val="Piwot(Silicate)"/>
      <sheetName val="TH VL, NC, DDHT Thanhphuoc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TH T19"/>
      <sheetName val="_x0000__x0000__x0000__x0000__x0000__x0000_"/>
      <sheetName val="???????-BLDG"/>
      <sheetName val="Dieu chinh"/>
      <sheetName val="So -03"/>
      <sheetName val="SoLD"/>
      <sheetName val="So-02"/>
      <sheetName val="TH_x0001_NG2"/>
      <sheetName val="hoat_x0000_࣭_x0000__x0000__x0000__x0000__x0000__x0000__x0000__x0000_ _x0000_᭬࣫_x0000__x0004__x0000__x0000__x0000__x0000__x0000__x0000_ᑜ࣭_x0000__x0000__x0000_"/>
      <sheetName val="DU TRU LUONG 06 TH@NG"/>
      <sheetName val="AN CA DH 10"/>
      <sheetName val="TAM UNG LNC TH 08"/>
      <sheetName val="Leong thoi gian th 10"/>
      <sheetName val="Luong thoa gian th 11"/>
      <sheetName val="at lns th 10"/>
      <sheetName val="tam ung DNS th 11"/>
      <sheetName val="XL4Test4"/>
      <sheetName val="vi_du_n"/>
      <sheetName val="vi_du"/>
      <sheetName val="Bieu 2"/>
      <sheetName val="biªu 3"/>
      <sheetName val="bieu1 CTy"/>
      <sheetName val="b2 cty"/>
      <sheetName val="b 3 cty"/>
      <sheetName val="bieu 7"/>
      <sheetName val="bieu 9"/>
      <sheetName val="b14"/>
      <sheetName val="Sheet12"/>
      <sheetName val="Pivot(RckWool)"/>
      <sheetName val="Q2-00"/>
      <sheetName val="Sheev6"/>
      <sheetName val="Nhap fon gia VL dia phuong"/>
      <sheetName val="báo cáo thang11 m?i"/>
      <sheetName val="NEW-PANEL"/>
      <sheetName val="Luong moÿÿngay cong khao sat"/>
      <sheetName val="Pivnt(RockWool)"/>
      <sheetName val="@ivot(Form Glass)"/>
      <sheetName val="Pivot(Gl!ss Wool)"/>
      <sheetName val="ROCK WOKL"/>
      <sheetName val="He co"/>
      <sheetName val="Bhitieu-dam cac loai"/>
      <sheetName val="Pivot(_x0007_lass Wool)"/>
      <sheetName val="PNT-QUOT-#3"/>
      <sheetName val="COAT&amp;WRAP-QIOT-#3"/>
      <sheetName val="Giai trinh"/>
      <sheetName val="Du_lieu"/>
      <sheetName val="thong tin cty"/>
      <sheetName val="TK-in"/>
      <sheetName val="TKTH"/>
      <sheetName val="BR"/>
      <sheetName val="MV"/>
      <sheetName val="mvtt"/>
      <sheetName val="HDKT"/>
      <sheetName val="Linh tinh"/>
      <sheetName val="nk"/>
      <sheetName val="N"/>
      <sheetName val="X"/>
      <sheetName val="TKP"/>
      <sheetName val="bcôhang"/>
      <sheetName val="RDP013"/>
      <sheetName val="\uong mot ngay cong xay lap"/>
      <sheetName val="Luong mot ngay conw0khao sat"/>
      <sheetName val="thu BHXH&lt;YT"/>
      <sheetName val="__-BLDG"/>
      <sheetName val="CT Thang Mo"/>
      <sheetName val="CT  PL"/>
      <sheetName val="Chi tiet"/>
      <sheetName val="TH4_x0000__x0000__x0000__x0000__x0000__x0000__x0000__x0000__x0000__x0000__x0000_ℨʢ_x0000__x0004__x0000__x0000__x0000__x0000__x0000__x0000_崬ʢ_x0000__x0000__x0000__x0000__x0000_"/>
      <sheetName val="_______-BLDG"/>
      <sheetName val="báo cáo thang11 m_i"/>
      <sheetName val="tong l²_x0000__x0000_ ban"/>
      <sheetName val="ፌ_x0000_佄⁎䥇⁁䡃"/>
      <sheetName val="⁁䡃⁉䥔呅"/>
      <sheetName val="呅吠ь_x0000_䑄㔳_x0005_吀䅂㔳_x000c_吀⁈畱敹"/>
      <sheetName val="㔳_x000c_吀⁈畱敹瑴慯ծ_x0000_楢兡͔_x0000_䭔"/>
      <sheetName val="_x0000_楢兡͔_x0000_䭔ͥ_x0000_䅎э_x0000_啈䝎_x0003_䠀䥁_x0003_"/>
      <sheetName val="_x0000_啈䝎_x0003_䠀䥁_x0003_䰀䵁_x0008_䈀湡⁧楧"/>
      <sheetName val="ࡍ_x0000_慂杮朠慩_x000d_䠀乁⁇䥔久䈠佁_x000b_吀⁈"/>
      <sheetName val="䥔久䈠佁_x000b_吀⁈䡎偁"/>
      <sheetName val="⁈䡎偁吠乏_x0006_吀⁈"/>
      <sheetName val="_x0000_䡔䈠乁_x0005_䐀"/>
      <sheetName val="_x0000_敄㍣б_x0000_慊"/>
      <sheetName val="䨀湡в_x0000_慊㍮"/>
      <sheetName val="湡г_x0000_慊㑮_x0004_"/>
      <sheetName val="д_x0000_慊㙮_x0004_䨀"/>
      <sheetName val="_x0000_慊㝮_x0004_䨀湡"/>
      <sheetName val="慊㡮_x0004_䨀湡Թ"/>
      <sheetName val="㥮_x0005_䨀湡〱_x0005_䨀"/>
      <sheetName val="_x0005_䨀湡ㄱ_x0005_䨀"/>
      <sheetName val="_x0000_慊ㅮԳ_x0000_慊"/>
      <sheetName val="䨀湡㐱_x0005_䨀湡"/>
      <sheetName val="慊ㅮԵ_x0000_慊ㅮ"/>
      <sheetName val="ㅮԷ_x0000_慊ㅮԸ"/>
      <sheetName val="㠱_x0005_䨀湡〲_x0005_"/>
      <sheetName val="԰_x0000_慊㉮Ա_x0000_"/>
      <sheetName val="_x0005_䨀湡㈲_x0005_䨀"/>
      <sheetName val="_x0000_慊㉮Գ_x0000_慊㉮Դ"/>
      <sheetName val="湡㐲_x0005_䨀湡㔲_x0005_"/>
      <sheetName val="㔲_x0005_䨀"/>
      <sheetName val="THVT"/>
      <sheetName val="PTDM"/>
      <sheetName val="Bia"/>
      <sheetName val="So lieu"/>
      <sheetName val="DG"/>
      <sheetName val="ctdg"/>
      <sheetName val="ctTBA"/>
      <sheetName val="Gia vat tu"/>
      <sheetName val="KLHT"/>
      <sheetName val="??????"/>
      <sheetName val="ROCK WO_x0003_?"/>
      <sheetName val="hoat?࣭???????? ?᭬࣫?_x0004_??????ᑜ࣭???"/>
      <sheetName val="_x0000__x0000__x0000__x0000__x0000_ _x0000_??_x0000__x0004__x0000__x0000__x0000__x0000__x0000__x0000_??_x0000__x0000__x0000__x0000__x0000__x0000__x0000__x0000_??_x0000__x0000_"/>
      <sheetName val="????? ????_x0004_????????????????????"/>
      <sheetName val="hoat_x0000_?_x0000_ ??_x0000__x0004__x0000_??_x0000_??_x0000_"/>
      <sheetName val="hoat?????????? ????_x0004_???????????"/>
      <sheetName val="hoat?࣭? ᭬࣫?_x0004_?ᑜ࣭?ڬ࣫?"/>
      <sheetName val="湡㘱_x0005_䨀湡㜱"/>
      <sheetName val="ࡍ_x0000_慂杮朠慩&#10;䠀乁⁇䥔久䈠佁_x000b_吀⁈"/>
      <sheetName val="PACK"/>
      <sheetName val="INV"/>
      <sheetName val="TK-XUAT"/>
      <sheetName val="TK-NHAP"/>
      <sheetName val="DT 1"/>
      <sheetName val="DT 2"/>
      <sheetName val="DT 3"/>
      <sheetName val="DM"/>
      <sheetName val="SP"/>
      <sheetName val="NPL"/>
      <sheetName val="SILICCTE"/>
      <sheetName val="EQUIPMENT -2"/>
      <sheetName val="전차선로 물량표"/>
      <sheetName val="PBS"/>
      <sheetName val="간접비내역-1"/>
      <sheetName val="Basic"/>
      <sheetName val="DESIGN CRITERIA"/>
      <sheetName val="용기"/>
      <sheetName val="CN"/>
      <sheetName val="BCN"/>
      <sheetName val="Q TOAN"/>
      <sheetName val="NO MUA"/>
      <sheetName val="VO CHAI"/>
      <sheetName val="VC THU HOI"/>
      <sheetName val="_x0010_ivot(Glass Wool)"/>
      <sheetName val="She%t1"/>
      <sheetName val="XL4Pop`y"/>
      <sheetName val="Chitieu-dam c!c loai"/>
      <sheetName val="@Gdg"/>
      <sheetName val="CocKJ1m"/>
      <sheetName val="SN C£GNV"/>
      <sheetName val="뜃맟뭁돽띿맟_-BLDG"/>
      <sheetName val="tong l²"/>
      <sheetName val="TT_10KV"/>
      <sheetName val="TK"/>
      <sheetName val="BRCT"/>
      <sheetName val="SDHD"/>
      <sheetName val="SDHD QUY"/>
      <sheetName val="GTGT135"/>
      <sheetName val="BRCN135"/>
      <sheetName val="MV135"/>
      <sheetName val="SDHDCN"/>
      <sheetName val="SDHDCN quy"/>
      <sheetName val="NXT.CN03"/>
      <sheetName val="bl"/>
      <sheetName val="20000000"/>
      <sheetName val="Tong hop QL4( - 3"/>
      <sheetName val="100000P0"/>
      <sheetName val="RFP0_x0010_6"/>
      <sheetName val="RFP_x0010_07"/>
      <sheetName val="RFP_x0011_1(2)"/>
      <sheetName val="Q_x0012_-02"/>
      <sheetName val="Q_x0013_-02"/>
      <sheetName val="Du toan chi Tiet coc_x0000_nuoc"/>
      <sheetName val="Nhap_x0000_don gia VL dia phuong"/>
      <sheetName val="Luong mot ngay Cong xay_x0000_lap"/>
      <sheetName val="DU TRU LUONG_x0000_06 THANG"/>
      <sheetName val="PP tinh Thue thu_x0000_nhap"/>
      <sheetName val="Luong TG thang _x0010_9"/>
      <sheetName val="QT LUONG NS_x0000_T 07"/>
      <sheetName val="TAM_x0000_UNG LUONG NS TH 10"/>
      <sheetName val="_x0000_TCTiet"/>
      <sheetName val="?TCTiet"/>
      <sheetName val="TA²_x0000__x0000_NH"/>
      <sheetName val="BCDTK"/>
      <sheetName val="soktmay"/>
      <sheetName val="_x0010_iwot(Silicate)"/>
      <sheetName val="MTO REV.0"/>
      <sheetName val="Phan tich don ႀ￸a chi tiet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DONGIA"/>
      <sheetName val="DON GIA"/>
      <sheetName val="TONGKE-HT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PTDGDT"/>
      <sheetName val="_x0000__x0000_CAI TK 112"/>
      <sheetName val="적용률"/>
      <sheetName val="LABTOTAL"/>
      <sheetName val="MTO REV.2(ARMOR)"/>
      <sheetName val="DG "/>
      <sheetName val="truy_x0000_thu"/>
      <sheetName val="TSCD"/>
      <sheetName val="TH4???????????ℨʢ?_x0004_??????崬ʢ?????"/>
      <sheetName val="TH VL_ NC_ DDHT Thanhphuoc"/>
      <sheetName val="truy"/>
      <sheetName val="Coc$0x40cm"/>
      <sheetName val="&quot;0ngay"/>
      <sheetName val="báo cák thang11 mới"/>
      <sheetName val="THANG'"/>
      <sheetName val="d' cOng"/>
      <sheetName val="CAPTHOAP"/>
      <sheetName val=" t`oat nuoc nc"/>
      <sheetName val="Chitieu-dam cac_x0000_loai"/>
      <sheetName val="POTAL"/>
      <sheetName val="POWER"/>
      <sheetName val="견적조건"/>
      <sheetName val="BQ_Equip_Pipe"/>
      <sheetName val="BLR-S"/>
      <sheetName val="Est-Hotpp"/>
      <sheetName val="PipWT"/>
      <sheetName val="piping"/>
      <sheetName val="BREAKDOWN(철거설치)"/>
      <sheetName val="COA-17"/>
      <sheetName val="C-18"/>
      <sheetName val=" thoau nuoc nc"/>
      <sheetName val="T.Tinh"/>
      <sheetName val="Luo _x0008__x0010__x0000__x0000__x0006__x0005__x0000__x001c_ Í_x0007_ÉÀ_x0000__x0000__x0006__x0003__x0000__x0000_á_x0000__x0002__x0000_°"/>
      <sheetName val="VV-NTKL NHA _x000b_HO DOT 2"/>
      <sheetName val="THA_x000e_G 8"/>
      <sheetName val="AN CA _x0014_HANG 08"/>
      <sheetName val="Xuatkh/"/>
      <sheetName val="G䁄MN.2"/>
      <sheetName val="GTCL"/>
      <sheetName val="VON"/>
      <sheetName val="dat"/>
      <sheetName val="THOP"/>
      <sheetName val="ct thinghiem"/>
      <sheetName val="Van chuyen"/>
      <sheetName val="재료비"/>
      <sheetName val="BQ List"/>
      <sheetName val="PIPE"/>
      <sheetName val="FLANGE"/>
      <sheetName val="VALVE"/>
      <sheetName val="Mech_1030"/>
      <sheetName val=" thoat nuog nc"/>
      <sheetName val="To*K hop"/>
      <sheetName val="_x0000__x0000_DT"/>
      <sheetName val="hoat??? ???_x0004_???????"/>
      <sheetName val="ፌ?佄⁎䥇⁁䡃"/>
      <sheetName val="呅吠ь?䑄㔳_x0005_吀䅂㔳_x000c_吀⁈畱敹"/>
      <sheetName val="㔳_x000c_吀⁈畱敹瑴慯ծ?楢兡͔?䭔"/>
      <sheetName val="?楢兡͔?䭔ͥ?䅎э?啈䝎_x0003_䠀䥁_x0003_"/>
      <sheetName val="hoat_x0000_࣭_x0000_ ᭬࣫_x0000__x0004__x0000_ᑜ࣭_x0000_ڬ࣫_x0000_"/>
      <sheetName val="tong l²?? ban"/>
      <sheetName val="_uong mot ngay cong xay lap"/>
      <sheetName val="?啈䝎_x0003_䠀䥁_x0003_䰀䵁_x0008_䈀湡⁧楧"/>
      <sheetName val="ࡍ?慂杮朠慩_x000d_䠀乁⁇䥔久䈠佁_x000b_吀⁈"/>
      <sheetName val="?䡔䈠乁_x0005_䐀"/>
      <sheetName val="?敄㍣б?慊"/>
      <sheetName val="䨀湡в?慊㍮"/>
      <sheetName val="湡г?慊㑮_x0004_"/>
      <sheetName val="д?慊㙮_x0004_䨀"/>
      <sheetName val="?慊㝮_x0004_䨀湡"/>
      <sheetName val="?慊ㅮԳ?慊"/>
      <sheetName val="慊ㅮԵ?慊ㅮ"/>
      <sheetName val="ㅮԷ?慊ㅮԸ"/>
      <sheetName val="԰?慊㉮Ա?"/>
      <sheetName val="?慊㉮Գ?慊㉮Դ"/>
      <sheetName val="[I"/>
      <sheetName val="????"/>
      <sheetName val="báo cák thang11 m?i"/>
      <sheetName val="???????"/>
      <sheetName val="?????"/>
      <sheetName val="??????_x0005_???_x000c_????"/>
      <sheetName val="?_x000c_?????????????"/>
      <sheetName val="?????????????_x0003_??_x0003_"/>
      <sheetName val="???_x0003_??_x0003_??_x0008_???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 refreshError="1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/>
      <sheetData sheetId="293" refreshError="1"/>
      <sheetData sheetId="294"/>
      <sheetData sheetId="295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/>
      <sheetData sheetId="311"/>
      <sheetData sheetId="312"/>
      <sheetData sheetId="313"/>
      <sheetData sheetId="314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 refreshError="1"/>
      <sheetData sheetId="347" refreshError="1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/>
      <sheetData sheetId="444"/>
      <sheetData sheetId="445"/>
      <sheetData sheetId="446"/>
      <sheetData sheetId="447"/>
      <sheetData sheetId="448"/>
      <sheetData sheetId="449"/>
      <sheetData sheetId="450" refreshError="1"/>
      <sheetData sheetId="451" refreshError="1"/>
      <sheetData sheetId="452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 refreshError="1"/>
      <sheetData sheetId="488" refreshError="1"/>
      <sheetData sheetId="489" refreshError="1"/>
      <sheetData sheetId="490" refreshError="1"/>
      <sheetData sheetId="491"/>
      <sheetData sheetId="492" refreshError="1"/>
      <sheetData sheetId="493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/>
      <sheetData sheetId="537"/>
      <sheetData sheetId="538"/>
      <sheetData sheetId="539"/>
      <sheetData sheetId="540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/>
      <sheetData sheetId="559"/>
      <sheetData sheetId="560"/>
      <sheetData sheetId="561"/>
      <sheetData sheetId="562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/>
      <sheetData sheetId="574"/>
      <sheetData sheetId="575"/>
      <sheetData sheetId="576"/>
      <sheetData sheetId="577"/>
      <sheetData sheetId="578"/>
      <sheetData sheetId="579" refreshError="1"/>
      <sheetData sheetId="580" refreshError="1"/>
      <sheetData sheetId="581" refreshError="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ongia (2)"/>
    </sheetNames>
    <sheetDataSet>
      <sheetData sheetId="0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ctdg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ienluong"/>
      <sheetName val="SILICATE"/>
      <sheetName val="Lç khoan LK1"/>
      <sheetName val="TH"/>
      <sheetName val="DL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THDT"/>
      <sheetName val="THDZ22kV"/>
      <sheetName val="BTDZ22kV"/>
      <sheetName val="CTDZ22kV"/>
      <sheetName val="VC89DZ22"/>
      <sheetName val="THTBACongTo"/>
      <sheetName val="TB+TNTBACongTo"/>
      <sheetName val="BTTBACongTo"/>
      <sheetName val="VC89TBACongTo"/>
      <sheetName val="THTBAKheTien"/>
      <sheetName val="TB+TNTBAKheTien"/>
      <sheetName val="BTTBAKheTien"/>
      <sheetName val="VCDDTBAKhetien"/>
      <sheetName val="CTTBA"/>
      <sheetName val="THDZ0,4"/>
      <sheetName val="BTDZ0,4"/>
      <sheetName val="VC89DZ0,4"/>
      <sheetName val="CTDZ0,4"/>
      <sheetName val="CTBT"/>
      <sheetName val="KS"/>
      <sheetName val="DGVT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B3" t="str">
            <v>TT</v>
          </cell>
          <cell r="C3" t="str">
            <v>M· hiÖu</v>
          </cell>
          <cell r="D3" t="str">
            <v xml:space="preserve"> Néi dung c«ng viÖc </v>
          </cell>
          <cell r="E3" t="str">
            <v>§VT</v>
          </cell>
          <cell r="F3" t="str">
            <v xml:space="preserve">Khèi l­îng </v>
          </cell>
          <cell r="H3" t="str">
            <v xml:space="preserve">§¬n gi¸ </v>
          </cell>
          <cell r="I3" t="str">
            <v>Thµnh tiÒn (VND)</v>
          </cell>
        </row>
        <row r="4">
          <cell r="F4" t="str">
            <v>TK</v>
          </cell>
          <cell r="G4" t="str">
            <v>TLHH</v>
          </cell>
          <cell r="I4" t="str">
            <v>VËt liÖu</v>
          </cell>
          <cell r="J4" t="str">
            <v xml:space="preserve">Nh©n c«ng </v>
          </cell>
          <cell r="K4" t="str">
            <v>MTC</v>
          </cell>
        </row>
        <row r="5">
          <cell r="A5" t="str">
            <v>M1</v>
          </cell>
          <cell r="B5">
            <v>1</v>
          </cell>
          <cell r="D5" t="str">
            <v>Mãng cét M1</v>
          </cell>
          <cell r="I5">
            <v>307897.72241117392</v>
          </cell>
          <cell r="J5">
            <v>167200.54884099998</v>
          </cell>
        </row>
        <row r="6">
          <cell r="B6" t="str">
            <v>a</v>
          </cell>
          <cell r="D6" t="str">
            <v>VËt liÖu:</v>
          </cell>
        </row>
        <row r="7">
          <cell r="C7" t="str">
            <v>CTBT</v>
          </cell>
          <cell r="D7" t="str">
            <v xml:space="preserve">Bª t«ng M50 </v>
          </cell>
          <cell r="E7" t="str">
            <v>m3</v>
          </cell>
          <cell r="F7">
            <v>0.14399999999999999</v>
          </cell>
          <cell r="G7">
            <v>1.0249999999999999</v>
          </cell>
          <cell r="H7">
            <v>241344.73244097224</v>
          </cell>
          <cell r="I7">
            <v>35622.482508287496</v>
          </cell>
        </row>
        <row r="8">
          <cell r="C8" t="str">
            <v>CTBT</v>
          </cell>
          <cell r="D8" t="str">
            <v>Bª t«ng M100</v>
          </cell>
          <cell r="E8" t="str">
            <v>m3</v>
          </cell>
          <cell r="F8">
            <v>0.98</v>
          </cell>
          <cell r="G8">
            <v>1.0249999999999999</v>
          </cell>
          <cell r="H8">
            <v>271055.49019699998</v>
          </cell>
          <cell r="I8">
            <v>272275.23990288645</v>
          </cell>
        </row>
        <row r="9">
          <cell r="B9" t="str">
            <v>b</v>
          </cell>
          <cell r="D9" t="str">
            <v>Nh©n c«ng:</v>
          </cell>
        </row>
        <row r="10">
          <cell r="C10" t="str">
            <v>03.1113</v>
          </cell>
          <cell r="D10" t="str">
            <v>§µo ®Êt cÊp 3 s©u 1m dt&lt;5m2</v>
          </cell>
          <cell r="E10" t="str">
            <v>m3</v>
          </cell>
          <cell r="F10">
            <v>1.8719999999999999</v>
          </cell>
          <cell r="G10">
            <v>1</v>
          </cell>
          <cell r="H10">
            <v>24428</v>
          </cell>
          <cell r="J10">
            <v>45729.216</v>
          </cell>
        </row>
        <row r="11">
          <cell r="C11" t="str">
            <v>03.2203</v>
          </cell>
          <cell r="D11" t="str">
            <v>LÊp ®¾p ®Êt ®Çm chÆt</v>
          </cell>
          <cell r="E11" t="str">
            <v>m3</v>
          </cell>
          <cell r="F11">
            <v>2.2000000000000002</v>
          </cell>
          <cell r="G11">
            <v>1</v>
          </cell>
          <cell r="H11">
            <v>10890</v>
          </cell>
          <cell r="J11">
            <v>23958.000000000004</v>
          </cell>
        </row>
        <row r="12">
          <cell r="C12" t="str">
            <v>04.3101</v>
          </cell>
          <cell r="D12" t="str">
            <v>§æ bª t«ng lãt mãng M50</v>
          </cell>
          <cell r="E12" t="str">
            <v>m3</v>
          </cell>
          <cell r="F12">
            <v>0.14399999999999999</v>
          </cell>
          <cell r="G12">
            <v>1</v>
          </cell>
          <cell r="H12">
            <v>39732</v>
          </cell>
          <cell r="J12">
            <v>5721.4079999999994</v>
          </cell>
        </row>
        <row r="13">
          <cell r="C13" t="str">
            <v>04.3311</v>
          </cell>
          <cell r="D13" t="str">
            <v>§æ bª t«ng M100</v>
          </cell>
          <cell r="E13" t="str">
            <v>m3</v>
          </cell>
          <cell r="F13">
            <v>0.98</v>
          </cell>
          <cell r="G13">
            <v>1</v>
          </cell>
          <cell r="H13">
            <v>45030</v>
          </cell>
          <cell r="J13">
            <v>44129.4</v>
          </cell>
        </row>
        <row r="14">
          <cell r="C14" t="str">
            <v>CTBT</v>
          </cell>
          <cell r="D14" t="str">
            <v>V/c Bª t«ng M50#</v>
          </cell>
          <cell r="E14" t="str">
            <v>m3</v>
          </cell>
          <cell r="F14">
            <v>0.14399999999999999</v>
          </cell>
          <cell r="G14">
            <v>1</v>
          </cell>
          <cell r="H14">
            <v>39273.335465277778</v>
          </cell>
          <cell r="J14">
            <v>5655.3603069999999</v>
          </cell>
        </row>
        <row r="15">
          <cell r="C15" t="str">
            <v>CTBT</v>
          </cell>
          <cell r="D15" t="str">
            <v>V/c Bª t«ng M100#</v>
          </cell>
          <cell r="E15" t="str">
            <v>m3</v>
          </cell>
          <cell r="F15">
            <v>0.98</v>
          </cell>
          <cell r="G15">
            <v>1</v>
          </cell>
          <cell r="H15">
            <v>39778.688300000002</v>
          </cell>
          <cell r="J15">
            <v>38983.114534</v>
          </cell>
        </row>
        <row r="16">
          <cell r="C16" t="str">
            <v>02.11482</v>
          </cell>
          <cell r="D16" t="str">
            <v xml:space="preserve">VËn chuyÓn dông cô thi c«ng </v>
          </cell>
          <cell r="E16" t="str">
            <v>tÊn</v>
          </cell>
          <cell r="F16">
            <v>0.1</v>
          </cell>
          <cell r="G16">
            <v>1</v>
          </cell>
          <cell r="H16">
            <v>30240.5</v>
          </cell>
          <cell r="J16">
            <v>3024.05</v>
          </cell>
        </row>
        <row r="17">
          <cell r="A17" t="str">
            <v>M2</v>
          </cell>
          <cell r="B17">
            <v>2</v>
          </cell>
          <cell r="D17" t="str">
            <v>Mãng cét M2 (cét ®óp)</v>
          </cell>
          <cell r="I17">
            <v>379220.40474767657</v>
          </cell>
          <cell r="J17">
            <v>476132.44557595835</v>
          </cell>
        </row>
        <row r="18">
          <cell r="B18" t="str">
            <v>a</v>
          </cell>
          <cell r="D18" t="str">
            <v>VËt liÖu:</v>
          </cell>
        </row>
        <row r="19">
          <cell r="C19" t="str">
            <v>CTBT</v>
          </cell>
          <cell r="D19" t="str">
            <v>Bª t«ng M50</v>
          </cell>
          <cell r="E19" t="str">
            <v>m3</v>
          </cell>
          <cell r="F19">
            <v>0.17399999999999999</v>
          </cell>
          <cell r="G19">
            <v>1.0249999999999999</v>
          </cell>
          <cell r="H19">
            <v>241344.73244097224</v>
          </cell>
          <cell r="I19">
            <v>43043.833030847389</v>
          </cell>
        </row>
        <row r="20">
          <cell r="C20" t="str">
            <v>CTBT</v>
          </cell>
          <cell r="D20" t="str">
            <v>Bª t«ng M100</v>
          </cell>
          <cell r="E20" t="str">
            <v>m3</v>
          </cell>
          <cell r="F20">
            <v>1.21</v>
          </cell>
          <cell r="G20">
            <v>1.0249999999999999</v>
          </cell>
          <cell r="H20">
            <v>271055.49019699998</v>
          </cell>
          <cell r="I20">
            <v>336176.5717168292</v>
          </cell>
        </row>
        <row r="21">
          <cell r="B21" t="str">
            <v>b</v>
          </cell>
          <cell r="D21" t="str">
            <v>Nh©n c«ng:</v>
          </cell>
        </row>
        <row r="22">
          <cell r="C22" t="str">
            <v>03.1113</v>
          </cell>
          <cell r="D22" t="str">
            <v>§µo ®Êt C3 s©u1m dt&lt;5m2</v>
          </cell>
          <cell r="E22" t="str">
            <v>m3</v>
          </cell>
          <cell r="F22">
            <v>2.262</v>
          </cell>
          <cell r="G22">
            <v>1</v>
          </cell>
          <cell r="H22">
            <v>24428</v>
          </cell>
          <cell r="J22">
            <v>55256.135999999999</v>
          </cell>
        </row>
        <row r="23">
          <cell r="C23" t="str">
            <v>03.2203</v>
          </cell>
          <cell r="D23" t="str">
            <v>LÊp ®¾p ®Êt</v>
          </cell>
          <cell r="E23" t="str">
            <v>m3</v>
          </cell>
          <cell r="F23">
            <v>2.5</v>
          </cell>
          <cell r="G23">
            <v>1</v>
          </cell>
          <cell r="H23">
            <v>10890</v>
          </cell>
          <cell r="J23">
            <v>27225</v>
          </cell>
        </row>
        <row r="24">
          <cell r="C24" t="str">
            <v>04.3311</v>
          </cell>
          <cell r="D24" t="str">
            <v>§æ bª t«ng M100</v>
          </cell>
          <cell r="E24" t="str">
            <v>m3</v>
          </cell>
          <cell r="F24">
            <v>1.21</v>
          </cell>
          <cell r="G24">
            <v>1</v>
          </cell>
          <cell r="H24">
            <v>45030</v>
          </cell>
          <cell r="J24">
            <v>54486.299999999996</v>
          </cell>
        </row>
        <row r="25">
          <cell r="C25" t="str">
            <v>04.3101</v>
          </cell>
          <cell r="D25" t="str">
            <v>§æ bª t«ng lãt mãng M50</v>
          </cell>
          <cell r="E25" t="str">
            <v>m3</v>
          </cell>
          <cell r="F25">
            <v>0.17399999999999999</v>
          </cell>
          <cell r="G25">
            <v>1</v>
          </cell>
          <cell r="H25">
            <v>39732</v>
          </cell>
          <cell r="J25">
            <v>6913.3679999999995</v>
          </cell>
        </row>
        <row r="26">
          <cell r="C26" t="str">
            <v>CTBT</v>
          </cell>
          <cell r="D26" t="str">
            <v>V/c Bª t«ng M50#</v>
          </cell>
          <cell r="E26" t="str">
            <v>m3</v>
          </cell>
          <cell r="F26">
            <v>0.17399999999999999</v>
          </cell>
          <cell r="G26">
            <v>1</v>
          </cell>
          <cell r="H26">
            <v>39273.335465277778</v>
          </cell>
          <cell r="J26">
            <v>6833.5603709583329</v>
          </cell>
        </row>
        <row r="27">
          <cell r="C27" t="str">
            <v>CTBT</v>
          </cell>
          <cell r="D27" t="str">
            <v>V/c Bª t«ng M100#</v>
          </cell>
          <cell r="E27" t="str">
            <v>m4</v>
          </cell>
          <cell r="F27">
            <v>1.21</v>
          </cell>
          <cell r="G27">
            <v>1</v>
          </cell>
          <cell r="H27">
            <v>39778.688300000002</v>
          </cell>
          <cell r="J27">
            <v>48132.212843000001</v>
          </cell>
        </row>
        <row r="28">
          <cell r="B28">
            <v>3</v>
          </cell>
          <cell r="D28" t="str">
            <v>Mãng cét M1H-0,2</v>
          </cell>
          <cell r="I28">
            <v>252331.34692078899</v>
          </cell>
          <cell r="J28">
            <v>137130.909181</v>
          </cell>
        </row>
        <row r="29">
          <cell r="B29" t="str">
            <v>a</v>
          </cell>
          <cell r="D29" t="str">
            <v>VËt liÖu:</v>
          </cell>
        </row>
        <row r="30">
          <cell r="C30" t="str">
            <v>CTBT</v>
          </cell>
          <cell r="D30" t="str">
            <v xml:space="preserve">Bª t«ng M50 </v>
          </cell>
          <cell r="E30" t="str">
            <v>m3</v>
          </cell>
          <cell r="F30">
            <v>0.14399999999999999</v>
          </cell>
          <cell r="G30">
            <v>1.0249999999999999</v>
          </cell>
          <cell r="H30">
            <v>241344.73244097224</v>
          </cell>
          <cell r="I30">
            <v>35622.482508287496</v>
          </cell>
        </row>
        <row r="31">
          <cell r="C31" t="str">
            <v>CTBT</v>
          </cell>
          <cell r="D31" t="str">
            <v>Bª t«ng M100</v>
          </cell>
          <cell r="E31" t="str">
            <v>m3</v>
          </cell>
          <cell r="F31">
            <v>0.78</v>
          </cell>
          <cell r="G31">
            <v>1.0249999999999999</v>
          </cell>
          <cell r="H31">
            <v>271055.49019699998</v>
          </cell>
          <cell r="I31">
            <v>216708.86441250148</v>
          </cell>
        </row>
        <row r="32">
          <cell r="B32" t="str">
            <v>b</v>
          </cell>
          <cell r="D32" t="str">
            <v>Nh©n c«ng:</v>
          </cell>
        </row>
        <row r="33">
          <cell r="C33" t="str">
            <v>03.1113</v>
          </cell>
          <cell r="D33" t="str">
            <v>§µo ®Êt cÊp 3 s©u 1m dt&lt;5m2</v>
          </cell>
          <cell r="E33" t="str">
            <v>m3</v>
          </cell>
          <cell r="F33">
            <v>1.5840000000000001</v>
          </cell>
          <cell r="G33">
            <v>1</v>
          </cell>
          <cell r="H33">
            <v>24428</v>
          </cell>
          <cell r="J33">
            <v>38693.952000000005</v>
          </cell>
        </row>
        <row r="34">
          <cell r="C34" t="str">
            <v>03.2203</v>
          </cell>
          <cell r="D34" t="str">
            <v>LÊp ®¾p ®Êt ®Çm chÆt</v>
          </cell>
          <cell r="E34" t="str">
            <v>m3</v>
          </cell>
          <cell r="F34">
            <v>1.85</v>
          </cell>
          <cell r="G34">
            <v>1</v>
          </cell>
          <cell r="H34">
            <v>10890</v>
          </cell>
          <cell r="J34">
            <v>20146.5</v>
          </cell>
        </row>
        <row r="35">
          <cell r="C35" t="str">
            <v>04.3311</v>
          </cell>
          <cell r="D35" t="str">
            <v>§æ bª t«ng M50</v>
          </cell>
          <cell r="E35" t="str">
            <v>m3</v>
          </cell>
          <cell r="F35">
            <v>0.14399999999999999</v>
          </cell>
          <cell r="G35">
            <v>1</v>
          </cell>
          <cell r="H35">
            <v>45030</v>
          </cell>
          <cell r="J35">
            <v>6484.32</v>
          </cell>
        </row>
        <row r="36">
          <cell r="C36" t="str">
            <v>04.3311</v>
          </cell>
          <cell r="D36" t="str">
            <v>§æ bª t«ng M100</v>
          </cell>
          <cell r="E36" t="str">
            <v>m3</v>
          </cell>
          <cell r="F36">
            <v>0.78</v>
          </cell>
          <cell r="G36">
            <v>1</v>
          </cell>
          <cell r="H36">
            <v>45030</v>
          </cell>
          <cell r="J36">
            <v>35123.4</v>
          </cell>
        </row>
        <row r="37">
          <cell r="C37" t="str">
            <v>CTBT</v>
          </cell>
          <cell r="D37" t="str">
            <v>V/c Bª t«ng M50#</v>
          </cell>
          <cell r="E37" t="str">
            <v>m3</v>
          </cell>
          <cell r="F37">
            <v>0.14399999999999999</v>
          </cell>
          <cell r="G37">
            <v>1</v>
          </cell>
          <cell r="H37">
            <v>39273.335465277778</v>
          </cell>
          <cell r="J37">
            <v>5655.3603069999999</v>
          </cell>
        </row>
        <row r="38">
          <cell r="C38" t="str">
            <v>CTBT</v>
          </cell>
          <cell r="D38" t="str">
            <v>V/c Bª t«ng M100#</v>
          </cell>
          <cell r="E38" t="str">
            <v>m3</v>
          </cell>
          <cell r="F38">
            <v>0.78</v>
          </cell>
          <cell r="G38">
            <v>1</v>
          </cell>
          <cell r="H38">
            <v>39778.688300000002</v>
          </cell>
          <cell r="J38">
            <v>31027.376874000001</v>
          </cell>
        </row>
        <row r="40">
          <cell r="C40" t="str">
            <v>02.11482</v>
          </cell>
          <cell r="D40" t="str">
            <v xml:space="preserve">VËn chuyÓn dông cô thi c«ng </v>
          </cell>
          <cell r="E40" t="str">
            <v>tÊn</v>
          </cell>
          <cell r="F40">
            <v>0.1</v>
          </cell>
          <cell r="G40">
            <v>1</v>
          </cell>
          <cell r="H40">
            <v>30240.5</v>
          </cell>
          <cell r="J40">
            <v>3024.05</v>
          </cell>
        </row>
        <row r="41">
          <cell r="A41" t="str">
            <v>MT§-3</v>
          </cell>
          <cell r="B41">
            <v>4</v>
          </cell>
          <cell r="D41" t="str">
            <v>Mãng MT§-3</v>
          </cell>
          <cell r="I41">
            <v>649449.8793076931</v>
          </cell>
          <cell r="J41">
            <v>312382.54381399998</v>
          </cell>
          <cell r="K41">
            <v>182.37603999999999</v>
          </cell>
        </row>
        <row r="42">
          <cell r="B42" t="str">
            <v>a</v>
          </cell>
          <cell r="D42" t="str">
            <v>VËt liÖu:</v>
          </cell>
        </row>
        <row r="43">
          <cell r="D43" t="str">
            <v>ThÐp CT3F8 : 12,86 mm</v>
          </cell>
          <cell r="E43" t="str">
            <v>kg</v>
          </cell>
          <cell r="F43">
            <v>5.0796999999999999</v>
          </cell>
          <cell r="G43">
            <v>1.0249999999999999</v>
          </cell>
          <cell r="H43">
            <v>4865</v>
          </cell>
          <cell r="I43">
            <v>25330.559012499994</v>
          </cell>
        </row>
        <row r="44">
          <cell r="C44" t="str">
            <v>§G-CB</v>
          </cell>
          <cell r="D44" t="str">
            <v>ThÐp CT3F10: 9,12m</v>
          </cell>
          <cell r="E44" t="str">
            <v>kg</v>
          </cell>
          <cell r="F44">
            <v>5.6270399999999992</v>
          </cell>
          <cell r="G44">
            <v>1.0249999999999999</v>
          </cell>
          <cell r="H44">
            <v>4499</v>
          </cell>
          <cell r="I44">
            <v>25948.954283999992</v>
          </cell>
        </row>
        <row r="45">
          <cell r="C45" t="str">
            <v>§G-CB</v>
          </cell>
          <cell r="D45" t="str">
            <v>D©y thÐp buécF1</v>
          </cell>
          <cell r="E45" t="str">
            <v>nt</v>
          </cell>
          <cell r="F45">
            <v>7.2538116E-2</v>
          </cell>
          <cell r="G45">
            <v>1.02</v>
          </cell>
          <cell r="H45">
            <v>6667</v>
          </cell>
          <cell r="I45">
            <v>493.28385175944004</v>
          </cell>
        </row>
        <row r="46">
          <cell r="C46" t="str">
            <v>CTBT</v>
          </cell>
          <cell r="D46" t="str">
            <v>Bª t«ng lãt mãng M50#</v>
          </cell>
          <cell r="E46" t="str">
            <v>m3</v>
          </cell>
          <cell r="F46">
            <v>0.252</v>
          </cell>
          <cell r="G46">
            <v>1.0249999999999999</v>
          </cell>
          <cell r="H46">
            <v>241344.73244097224</v>
          </cell>
          <cell r="I46">
            <v>62339.344389503123</v>
          </cell>
        </row>
        <row r="47">
          <cell r="C47" t="str">
            <v>CTBT</v>
          </cell>
          <cell r="D47" t="str">
            <v>Bª t«ng ®óc mãng M150#</v>
          </cell>
          <cell r="E47" t="str">
            <v>m3</v>
          </cell>
          <cell r="F47">
            <v>1.35</v>
          </cell>
          <cell r="G47">
            <v>1.0249999999999999</v>
          </cell>
          <cell r="H47">
            <v>360515.85238875001</v>
          </cell>
          <cell r="I47">
            <v>498863.81074293284</v>
          </cell>
        </row>
        <row r="48">
          <cell r="C48" t="str">
            <v>CTBT</v>
          </cell>
          <cell r="D48" t="str">
            <v>Bª t«ng chÌn mãng M200#</v>
          </cell>
          <cell r="E48" t="str">
            <v>m3</v>
          </cell>
          <cell r="F48">
            <v>8.2000000000000003E-2</v>
          </cell>
          <cell r="G48">
            <v>1.0249999999999999</v>
          </cell>
          <cell r="H48">
            <v>433955.11037474993</v>
          </cell>
          <cell r="I48">
            <v>36473.927026997728</v>
          </cell>
        </row>
        <row r="49">
          <cell r="B49" t="str">
            <v>b</v>
          </cell>
          <cell r="C49" t="str">
            <v>§M67/58</v>
          </cell>
          <cell r="D49" t="str">
            <v xml:space="preserve"> Nh©n c«ng</v>
          </cell>
        </row>
        <row r="50">
          <cell r="C50" t="str">
            <v>03.1113</v>
          </cell>
          <cell r="D50" t="str">
            <v>§µo mãng ®Êt cÊp 3</v>
          </cell>
          <cell r="E50" t="str">
            <v>m3</v>
          </cell>
          <cell r="F50">
            <v>5.12</v>
          </cell>
          <cell r="G50">
            <v>1</v>
          </cell>
          <cell r="H50">
            <v>24428</v>
          </cell>
          <cell r="J50">
            <v>125071.36</v>
          </cell>
        </row>
        <row r="51">
          <cell r="C51" t="str">
            <v>03.2203</v>
          </cell>
          <cell r="D51" t="str">
            <v>LÊp ®Êt mãng + ®Çm chÆt</v>
          </cell>
          <cell r="E51" t="str">
            <v>m3</v>
          </cell>
          <cell r="F51">
            <v>3.5179999999999998</v>
          </cell>
          <cell r="G51">
            <v>1</v>
          </cell>
          <cell r="H51">
            <v>10890</v>
          </cell>
          <cell r="J51">
            <v>38311.019999999997</v>
          </cell>
        </row>
        <row r="52">
          <cell r="C52" t="str">
            <v>04.3101</v>
          </cell>
          <cell r="D52" t="str">
            <v>§æ bª t«ng lãt mãng M50</v>
          </cell>
          <cell r="E52" t="str">
            <v>m3</v>
          </cell>
          <cell r="F52">
            <v>0.252</v>
          </cell>
          <cell r="G52">
            <v>1</v>
          </cell>
          <cell r="H52">
            <v>39732</v>
          </cell>
          <cell r="J52">
            <v>10012.464</v>
          </cell>
        </row>
        <row r="53">
          <cell r="C53" t="str">
            <v>04.3312</v>
          </cell>
          <cell r="D53" t="str">
            <v>§æ bª t«ng ®óc mãng M150</v>
          </cell>
          <cell r="E53" t="str">
            <v>m3</v>
          </cell>
          <cell r="F53">
            <v>1.35</v>
          </cell>
          <cell r="G53">
            <v>1</v>
          </cell>
          <cell r="H53">
            <v>45030</v>
          </cell>
          <cell r="J53">
            <v>60790.500000000007</v>
          </cell>
        </row>
        <row r="54">
          <cell r="C54" t="str">
            <v>04.3103</v>
          </cell>
          <cell r="D54" t="str">
            <v>§æ bª t«ng chÌn mãng M200</v>
          </cell>
          <cell r="E54" t="str">
            <v>m3</v>
          </cell>
          <cell r="F54">
            <v>8.2000000000000003E-2</v>
          </cell>
          <cell r="G54">
            <v>1</v>
          </cell>
          <cell r="H54">
            <v>45030</v>
          </cell>
          <cell r="J54">
            <v>3692.46</v>
          </cell>
        </row>
        <row r="55">
          <cell r="C55" t="str">
            <v>04.1101</v>
          </cell>
          <cell r="D55" t="str">
            <v>Gia c«ng cèt thÐp mãng</v>
          </cell>
          <cell r="E55" t="str">
            <v>tÊn</v>
          </cell>
          <cell r="F55">
            <v>1.078E-2</v>
          </cell>
          <cell r="G55">
            <v>1</v>
          </cell>
          <cell r="H55">
            <v>201593</v>
          </cell>
          <cell r="J55">
            <v>2173.17254</v>
          </cell>
        </row>
        <row r="56">
          <cell r="C56" t="str">
            <v>CTBT</v>
          </cell>
          <cell r="D56" t="str">
            <v>VC bª t«ng lãt mãng M50#</v>
          </cell>
          <cell r="E56" t="str">
            <v>m3</v>
          </cell>
          <cell r="F56">
            <v>0.25829999999999997</v>
          </cell>
          <cell r="G56">
            <v>1</v>
          </cell>
          <cell r="H56">
            <v>10890</v>
          </cell>
          <cell r="J56">
            <v>2812.8869999999997</v>
          </cell>
        </row>
        <row r="57">
          <cell r="C57" t="str">
            <v>CTBT</v>
          </cell>
          <cell r="D57" t="str">
            <v>VC bª t«ng ®óc mãng M150#</v>
          </cell>
          <cell r="E57" t="str">
            <v>m3</v>
          </cell>
          <cell r="F57">
            <v>1.38375</v>
          </cell>
          <cell r="G57">
            <v>1</v>
          </cell>
          <cell r="H57">
            <v>45030</v>
          </cell>
          <cell r="J57">
            <v>62310.262500000004</v>
          </cell>
        </row>
        <row r="58">
          <cell r="C58" t="str">
            <v>CTBT</v>
          </cell>
          <cell r="D58" t="str">
            <v>VC bª t«ng chÌn mãng M200#</v>
          </cell>
          <cell r="E58" t="str">
            <v>m3</v>
          </cell>
          <cell r="F58">
            <v>8.405E-2</v>
          </cell>
          <cell r="G58">
            <v>1</v>
          </cell>
          <cell r="H58">
            <v>45030</v>
          </cell>
          <cell r="J58">
            <v>3784.7714999999998</v>
          </cell>
        </row>
        <row r="59">
          <cell r="C59" t="str">
            <v>02.1352+02.1114</v>
          </cell>
          <cell r="D59" t="str">
            <v>V.C, bèc dì cèt thÐp mãng cù ly 300m</v>
          </cell>
          <cell r="E59" t="str">
            <v>tÊn</v>
          </cell>
          <cell r="F59">
            <v>1.078E-2</v>
          </cell>
          <cell r="G59">
            <v>1</v>
          </cell>
          <cell r="H59">
            <v>37068.300000000003</v>
          </cell>
          <cell r="J59">
            <v>399.59627399999999</v>
          </cell>
        </row>
        <row r="60">
          <cell r="C60" t="str">
            <v>02.1482+02.1126</v>
          </cell>
          <cell r="D60" t="str">
            <v>V.C, bèc dì dông cô thi c«ng ( 0,05 tÊn x 2 lÇn )</v>
          </cell>
          <cell r="E60" t="str">
            <v>tÊn</v>
          </cell>
          <cell r="F60">
            <v>0.1</v>
          </cell>
          <cell r="G60">
            <v>1</v>
          </cell>
          <cell r="H60">
            <v>30240.5</v>
          </cell>
          <cell r="J60">
            <v>3024.05</v>
          </cell>
        </row>
        <row r="61">
          <cell r="B61" t="str">
            <v>c</v>
          </cell>
          <cell r="D61" t="str">
            <v>M¸y thi c«ng</v>
          </cell>
        </row>
        <row r="62">
          <cell r="C62" t="str">
            <v>04.1101</v>
          </cell>
          <cell r="D62" t="str">
            <v>G.c«ng cèt thÐp mãng  d &lt; 10mm</v>
          </cell>
          <cell r="E62" t="str">
            <v>tÊn</v>
          </cell>
          <cell r="F62">
            <v>1.078E-2</v>
          </cell>
          <cell r="G62">
            <v>1</v>
          </cell>
          <cell r="H62">
            <v>16918</v>
          </cell>
          <cell r="K62">
            <v>182.37603999999999</v>
          </cell>
        </row>
        <row r="63">
          <cell r="A63" t="str">
            <v>LT8,5A</v>
          </cell>
          <cell r="B63" t="str">
            <v>5.</v>
          </cell>
          <cell r="D63" t="str">
            <v>Cét bª t«ng LT-8,5A</v>
          </cell>
          <cell r="E63" t="str">
            <v>cét</v>
          </cell>
          <cell r="I63">
            <v>704896.98</v>
          </cell>
          <cell r="J63">
            <v>144122.845</v>
          </cell>
        </row>
        <row r="64">
          <cell r="D64" t="str">
            <v>VËt liÖu:</v>
          </cell>
        </row>
        <row r="65">
          <cell r="B65" t="str">
            <v>a</v>
          </cell>
          <cell r="D65" t="str">
            <v>Cét LT8,5A; (Dngän=160)</v>
          </cell>
          <cell r="E65" t="str">
            <v>cét</v>
          </cell>
          <cell r="F65">
            <v>1</v>
          </cell>
          <cell r="G65">
            <v>1.002</v>
          </cell>
          <cell r="H65">
            <v>695000</v>
          </cell>
          <cell r="I65">
            <v>696390</v>
          </cell>
        </row>
        <row r="66">
          <cell r="C66" t="str">
            <v>05.5212</v>
          </cell>
          <cell r="D66" t="str">
            <v xml:space="preserve">VËt liÖu phô </v>
          </cell>
          <cell r="E66" t="str">
            <v>cét</v>
          </cell>
          <cell r="F66">
            <v>1</v>
          </cell>
          <cell r="G66">
            <v>1.002</v>
          </cell>
          <cell r="H66">
            <v>8490</v>
          </cell>
          <cell r="I66">
            <v>8506.98</v>
          </cell>
        </row>
        <row r="67">
          <cell r="D67" t="str">
            <v>Nh©n c«ng:</v>
          </cell>
        </row>
        <row r="68">
          <cell r="B68" t="str">
            <v>b</v>
          </cell>
          <cell r="C68" t="str">
            <v>05.5212</v>
          </cell>
          <cell r="D68" t="str">
            <v>Dùng cét: h&lt;=10m</v>
          </cell>
          <cell r="E68" t="str">
            <v>cét</v>
          </cell>
          <cell r="F68">
            <v>1</v>
          </cell>
          <cell r="G68">
            <v>1</v>
          </cell>
          <cell r="H68">
            <v>80605</v>
          </cell>
          <cell r="J68">
            <v>80605</v>
          </cell>
        </row>
        <row r="69">
          <cell r="C69" t="str">
            <v>02.1482</v>
          </cell>
          <cell r="D69" t="str">
            <v>V/c dông cô thi c«ng ( 0,5 tÊn x 2 lÇn )</v>
          </cell>
          <cell r="E69" t="str">
            <v>tÊn</v>
          </cell>
          <cell r="F69">
            <v>1</v>
          </cell>
          <cell r="G69">
            <v>1</v>
          </cell>
          <cell r="H69">
            <v>30240.5</v>
          </cell>
          <cell r="J69">
            <v>30240.5</v>
          </cell>
        </row>
        <row r="70">
          <cell r="C70" t="str">
            <v>02.1462</v>
          </cell>
          <cell r="D70" t="str">
            <v>V/c cét bª t«ng</v>
          </cell>
          <cell r="E70" t="str">
            <v>tÊn</v>
          </cell>
          <cell r="F70">
            <v>0.71</v>
          </cell>
          <cell r="G70">
            <v>1</v>
          </cell>
          <cell r="H70">
            <v>46869.5</v>
          </cell>
          <cell r="J70">
            <v>33277.345000000001</v>
          </cell>
        </row>
        <row r="71">
          <cell r="A71" t="str">
            <v>LT8,5B</v>
          </cell>
          <cell r="B71" t="str">
            <v>6.</v>
          </cell>
          <cell r="D71" t="str">
            <v>Cét bª t«ng LT-8,5B</v>
          </cell>
          <cell r="E71" t="str">
            <v>cét</v>
          </cell>
          <cell r="I71">
            <v>760006.98</v>
          </cell>
          <cell r="J71">
            <v>119930.44500000001</v>
          </cell>
        </row>
        <row r="72">
          <cell r="B72" t="str">
            <v>a</v>
          </cell>
          <cell r="D72" t="str">
            <v>VËt liÖu:</v>
          </cell>
        </row>
        <row r="73">
          <cell r="D73" t="str">
            <v>Cét H 8,5B (Dngän=160)</v>
          </cell>
          <cell r="F73">
            <v>1</v>
          </cell>
          <cell r="G73">
            <v>1.002</v>
          </cell>
          <cell r="H73">
            <v>750000</v>
          </cell>
          <cell r="I73">
            <v>751500</v>
          </cell>
        </row>
        <row r="74">
          <cell r="C74" t="str">
            <v>05.5212</v>
          </cell>
          <cell r="D74" t="str">
            <v xml:space="preserve">VËt liÖu phô </v>
          </cell>
          <cell r="E74" t="str">
            <v>cét</v>
          </cell>
          <cell r="F74">
            <v>1</v>
          </cell>
          <cell r="G74">
            <v>1.002</v>
          </cell>
          <cell r="H74">
            <v>8490</v>
          </cell>
          <cell r="I74">
            <v>8506.98</v>
          </cell>
        </row>
        <row r="75">
          <cell r="B75" t="str">
            <v>b</v>
          </cell>
          <cell r="D75" t="str">
            <v>Nh©n c«ng:</v>
          </cell>
          <cell r="E75" t="str">
            <v xml:space="preserve">cét </v>
          </cell>
        </row>
        <row r="76">
          <cell r="C76" t="str">
            <v>05.5212</v>
          </cell>
          <cell r="D76" t="str">
            <v>Dùng cét : H&lt;10m</v>
          </cell>
          <cell r="E76" t="str">
            <v>cét</v>
          </cell>
          <cell r="F76">
            <v>1</v>
          </cell>
          <cell r="G76">
            <v>1</v>
          </cell>
          <cell r="H76">
            <v>80605</v>
          </cell>
          <cell r="J76">
            <v>80605</v>
          </cell>
        </row>
        <row r="77">
          <cell r="C77" t="str">
            <v>02.1482</v>
          </cell>
          <cell r="D77" t="str">
            <v>V/c dông cô thi c«ng ( 0,5 tÊn x 2 lÇn )</v>
          </cell>
          <cell r="E77" t="str">
            <v>tÊn</v>
          </cell>
          <cell r="F77">
            <v>0.2</v>
          </cell>
          <cell r="G77">
            <v>1</v>
          </cell>
          <cell r="H77">
            <v>30240.5</v>
          </cell>
          <cell r="J77">
            <v>6048.1</v>
          </cell>
        </row>
        <row r="78">
          <cell r="C78" t="str">
            <v>02.1462</v>
          </cell>
          <cell r="D78" t="str">
            <v xml:space="preserve">V/c cét bª t«ng: </v>
          </cell>
          <cell r="E78" t="str">
            <v>tÊn</v>
          </cell>
          <cell r="F78">
            <v>0.71</v>
          </cell>
          <cell r="G78">
            <v>1</v>
          </cell>
          <cell r="H78">
            <v>46869.5</v>
          </cell>
          <cell r="J78">
            <v>33277.345000000001</v>
          </cell>
        </row>
        <row r="79">
          <cell r="A79" t="str">
            <v>LT12</v>
          </cell>
          <cell r="B79" t="str">
            <v>7.</v>
          </cell>
          <cell r="D79" t="str">
            <v>Cét bª t«ng LT12B</v>
          </cell>
          <cell r="I79">
            <v>1651786.98</v>
          </cell>
          <cell r="J79">
            <v>143897.55000000002</v>
          </cell>
        </row>
        <row r="80">
          <cell r="B80" t="str">
            <v>a</v>
          </cell>
          <cell r="D80" t="str">
            <v>VËt liÖu:</v>
          </cell>
        </row>
        <row r="81">
          <cell r="D81" t="str">
            <v>Cét bª t«ng LT 12B</v>
          </cell>
          <cell r="E81" t="str">
            <v>cét</v>
          </cell>
          <cell r="F81">
            <v>1</v>
          </cell>
          <cell r="G81">
            <v>1.002</v>
          </cell>
          <cell r="H81">
            <v>1640000</v>
          </cell>
          <cell r="I81">
            <v>1643280</v>
          </cell>
        </row>
        <row r="82">
          <cell r="C82" t="str">
            <v>05.5213</v>
          </cell>
          <cell r="D82" t="str">
            <v xml:space="preserve">VËt liÖu phô </v>
          </cell>
          <cell r="E82" t="str">
            <v>cét</v>
          </cell>
          <cell r="F82">
            <v>1</v>
          </cell>
          <cell r="G82">
            <v>1.002</v>
          </cell>
          <cell r="H82">
            <v>8490</v>
          </cell>
          <cell r="I82">
            <v>8506.98</v>
          </cell>
        </row>
        <row r="83">
          <cell r="B83" t="str">
            <v>b</v>
          </cell>
          <cell r="D83" t="str">
            <v>Nh©n c«ng:</v>
          </cell>
        </row>
        <row r="84">
          <cell r="C84" t="str">
            <v>05.5213</v>
          </cell>
          <cell r="D84" t="str">
            <v>Dùng cét : H&lt;12m</v>
          </cell>
          <cell r="E84" t="str">
            <v>cét</v>
          </cell>
          <cell r="F84">
            <v>1</v>
          </cell>
          <cell r="G84">
            <v>1</v>
          </cell>
          <cell r="H84">
            <v>86293</v>
          </cell>
          <cell r="J84">
            <v>86293</v>
          </cell>
        </row>
        <row r="85">
          <cell r="C85" t="str">
            <v>02.1482</v>
          </cell>
          <cell r="D85" t="str">
            <v>V/c dông cô thi c«ng ( 0,5 tÊn x 2 lÇn )</v>
          </cell>
          <cell r="E85" t="str">
            <v>tÊn</v>
          </cell>
          <cell r="F85">
            <v>0.2</v>
          </cell>
          <cell r="G85">
            <v>1</v>
          </cell>
          <cell r="H85">
            <v>30240.5</v>
          </cell>
          <cell r="J85">
            <v>6048.1</v>
          </cell>
        </row>
        <row r="86">
          <cell r="C86" t="str">
            <v>02.1462</v>
          </cell>
          <cell r="D86" t="str">
            <v xml:space="preserve">V/c cét bª t«ng </v>
          </cell>
          <cell r="E86" t="str">
            <v>tÊn</v>
          </cell>
          <cell r="F86">
            <v>1.1000000000000001</v>
          </cell>
          <cell r="G86">
            <v>1</v>
          </cell>
          <cell r="H86">
            <v>46869.5</v>
          </cell>
          <cell r="J86">
            <v>51556.450000000004</v>
          </cell>
        </row>
        <row r="88">
          <cell r="B88" t="str">
            <v>8.</v>
          </cell>
          <cell r="D88" t="str">
            <v>Cét bª t«ng  LT-7,5A</v>
          </cell>
        </row>
        <row r="89">
          <cell r="B89" t="str">
            <v>a</v>
          </cell>
          <cell r="D89" t="str">
            <v>VËt liÖu:</v>
          </cell>
        </row>
        <row r="90">
          <cell r="D90" t="str">
            <v>Cét LT7,5A (Dngän=160)</v>
          </cell>
          <cell r="E90" t="str">
            <v>cét</v>
          </cell>
          <cell r="F90">
            <v>1</v>
          </cell>
          <cell r="G90">
            <v>1.002</v>
          </cell>
          <cell r="H90">
            <v>605000</v>
          </cell>
          <cell r="I90">
            <v>606210</v>
          </cell>
        </row>
        <row r="91">
          <cell r="C91" t="str">
            <v>05.5211</v>
          </cell>
          <cell r="D91" t="str">
            <v xml:space="preserve">VËt liÖu phô </v>
          </cell>
          <cell r="E91" t="str">
            <v>cét</v>
          </cell>
          <cell r="F91">
            <v>1</v>
          </cell>
          <cell r="G91">
            <v>1.002</v>
          </cell>
          <cell r="H91">
            <v>8490</v>
          </cell>
          <cell r="I91">
            <v>8506.98</v>
          </cell>
        </row>
        <row r="92">
          <cell r="B92" t="str">
            <v>b</v>
          </cell>
          <cell r="D92" t="str">
            <v>Nh©n c«ng:</v>
          </cell>
        </row>
        <row r="93">
          <cell r="C93" t="str">
            <v>05.5211</v>
          </cell>
          <cell r="D93" t="str">
            <v>Dùng cét: H&lt;8m</v>
          </cell>
          <cell r="E93" t="str">
            <v>cét</v>
          </cell>
          <cell r="F93">
            <v>1</v>
          </cell>
          <cell r="G93">
            <v>1</v>
          </cell>
          <cell r="H93">
            <v>74917</v>
          </cell>
          <cell r="J93">
            <v>74917</v>
          </cell>
        </row>
        <row r="94">
          <cell r="C94" t="str">
            <v>02.1482</v>
          </cell>
          <cell r="D94" t="str">
            <v>V/c dông cô thi c«ng ( 0,5 tÊn x 2 lÇn )</v>
          </cell>
          <cell r="E94" t="str">
            <v>tÊn</v>
          </cell>
          <cell r="F94">
            <v>0.2</v>
          </cell>
          <cell r="G94">
            <v>1</v>
          </cell>
          <cell r="H94">
            <v>30240.5</v>
          </cell>
          <cell r="J94">
            <v>6048.1</v>
          </cell>
        </row>
        <row r="95">
          <cell r="C95" t="str">
            <v>02.1462</v>
          </cell>
          <cell r="D95" t="str">
            <v xml:space="preserve">V/c cét bª t«ng </v>
          </cell>
          <cell r="E95" t="str">
            <v>tÊn</v>
          </cell>
          <cell r="F95">
            <v>0.57599999999999996</v>
          </cell>
          <cell r="G95">
            <v>1</v>
          </cell>
          <cell r="H95">
            <v>46869.5</v>
          </cell>
          <cell r="J95">
            <v>26996.831999999999</v>
          </cell>
        </row>
        <row r="97">
          <cell r="B97" t="str">
            <v>9.</v>
          </cell>
          <cell r="D97" t="str">
            <v>Cét bª t«ng LT-7,5B</v>
          </cell>
          <cell r="E97" t="str">
            <v>cét</v>
          </cell>
        </row>
        <row r="98">
          <cell r="B98" t="str">
            <v>a</v>
          </cell>
          <cell r="D98" t="str">
            <v>VËt liÖu:</v>
          </cell>
        </row>
        <row r="99">
          <cell r="D99" t="str">
            <v>Cét LT7,5B (Dngän=160)</v>
          </cell>
          <cell r="E99" t="str">
            <v>cét</v>
          </cell>
          <cell r="F99">
            <v>1</v>
          </cell>
          <cell r="G99">
            <v>1.002</v>
          </cell>
          <cell r="H99">
            <v>620000</v>
          </cell>
          <cell r="I99">
            <v>621240</v>
          </cell>
        </row>
        <row r="100">
          <cell r="C100" t="str">
            <v>05.5211</v>
          </cell>
          <cell r="D100" t="str">
            <v xml:space="preserve">VËt liÖu phô </v>
          </cell>
          <cell r="E100" t="str">
            <v>cét</v>
          </cell>
          <cell r="F100">
            <v>1</v>
          </cell>
          <cell r="G100">
            <v>1.002</v>
          </cell>
          <cell r="H100">
            <v>8490</v>
          </cell>
          <cell r="I100">
            <v>8506.98</v>
          </cell>
        </row>
        <row r="101">
          <cell r="B101" t="str">
            <v>b</v>
          </cell>
          <cell r="D101" t="str">
            <v>Nh©n c«ng:</v>
          </cell>
        </row>
        <row r="102">
          <cell r="C102" t="str">
            <v>05.5211</v>
          </cell>
          <cell r="D102" t="str">
            <v>Dùng cét: H&lt;8m</v>
          </cell>
          <cell r="E102" t="str">
            <v>cét</v>
          </cell>
          <cell r="F102">
            <v>1</v>
          </cell>
          <cell r="G102">
            <v>1</v>
          </cell>
          <cell r="H102">
            <v>74917</v>
          </cell>
          <cell r="J102">
            <v>74917</v>
          </cell>
        </row>
        <row r="103">
          <cell r="C103" t="str">
            <v>02.1482</v>
          </cell>
          <cell r="D103" t="str">
            <v>V/c dông cô thi c«ng ( 0,5 tÊn x 2 lÇn )</v>
          </cell>
          <cell r="E103" t="str">
            <v>tÊn</v>
          </cell>
          <cell r="F103">
            <v>0.2</v>
          </cell>
          <cell r="G103">
            <v>1</v>
          </cell>
          <cell r="H103">
            <v>30240.5</v>
          </cell>
          <cell r="J103">
            <v>6048.1</v>
          </cell>
        </row>
        <row r="104">
          <cell r="C104" t="str">
            <v>02.1462</v>
          </cell>
          <cell r="D104" t="str">
            <v xml:space="preserve">V/c cét bª t«ng </v>
          </cell>
          <cell r="E104" t="str">
            <v>tÊn</v>
          </cell>
          <cell r="F104">
            <v>0.57599999999999996</v>
          </cell>
          <cell r="G104">
            <v>1</v>
          </cell>
          <cell r="H104">
            <v>46869.5</v>
          </cell>
          <cell r="J104">
            <v>26996.831999999999</v>
          </cell>
        </row>
        <row r="106">
          <cell r="B106">
            <v>10</v>
          </cell>
          <cell r="D106" t="str">
            <v>Cét bª t«ng LT-7,5C</v>
          </cell>
          <cell r="E106" t="str">
            <v>cét</v>
          </cell>
        </row>
        <row r="107">
          <cell r="B107" t="str">
            <v>a</v>
          </cell>
          <cell r="D107" t="str">
            <v>VËt liÖu:</v>
          </cell>
        </row>
        <row r="108">
          <cell r="D108" t="str">
            <v>Cét LT7,5C (Dngän=160)</v>
          </cell>
          <cell r="E108" t="str">
            <v>cét</v>
          </cell>
          <cell r="F108">
            <v>1</v>
          </cell>
          <cell r="G108">
            <v>1.002</v>
          </cell>
          <cell r="I108">
            <v>0</v>
          </cell>
        </row>
        <row r="109">
          <cell r="C109" t="str">
            <v>05.5211</v>
          </cell>
          <cell r="D109" t="str">
            <v xml:space="preserve">VËt liÖu phô </v>
          </cell>
          <cell r="E109" t="str">
            <v>cét</v>
          </cell>
          <cell r="F109">
            <v>1</v>
          </cell>
          <cell r="G109">
            <v>1.002</v>
          </cell>
          <cell r="H109">
            <v>8490</v>
          </cell>
          <cell r="I109">
            <v>8506.98</v>
          </cell>
        </row>
        <row r="110">
          <cell r="B110" t="str">
            <v>b</v>
          </cell>
          <cell r="D110" t="str">
            <v>Nh©n c«ng:</v>
          </cell>
        </row>
        <row r="111">
          <cell r="C111" t="str">
            <v>05.5211</v>
          </cell>
          <cell r="D111" t="str">
            <v>Dùng cét: H&lt;8m</v>
          </cell>
          <cell r="E111" t="str">
            <v>cét</v>
          </cell>
          <cell r="F111">
            <v>1</v>
          </cell>
          <cell r="G111">
            <v>1</v>
          </cell>
          <cell r="H111">
            <v>74917</v>
          </cell>
          <cell r="J111">
            <v>74917</v>
          </cell>
        </row>
        <row r="112">
          <cell r="C112" t="str">
            <v>02.1482</v>
          </cell>
          <cell r="D112" t="str">
            <v>V/c dông cô thi c«ng ( 0,5 tÊn x 2 lÇn )</v>
          </cell>
          <cell r="E112" t="str">
            <v>tÊn</v>
          </cell>
          <cell r="F112">
            <v>0.2</v>
          </cell>
          <cell r="G112">
            <v>1</v>
          </cell>
          <cell r="H112">
            <v>30240.5</v>
          </cell>
          <cell r="J112">
            <v>6048.1</v>
          </cell>
        </row>
        <row r="113">
          <cell r="C113" t="str">
            <v>02.1462</v>
          </cell>
          <cell r="D113" t="str">
            <v xml:space="preserve">V/c cét bª t«ng </v>
          </cell>
          <cell r="E113" t="str">
            <v>tÊn</v>
          </cell>
          <cell r="F113">
            <v>0.57599999999999996</v>
          </cell>
          <cell r="G113">
            <v>1</v>
          </cell>
          <cell r="H113">
            <v>46869.5</v>
          </cell>
          <cell r="J113">
            <v>26996.831999999999</v>
          </cell>
        </row>
        <row r="114">
          <cell r="C114" t="str">
            <v>II.</v>
          </cell>
          <cell r="D114" t="str">
            <v xml:space="preserve">PhÇn xµ vµ tiÕp ®Þa </v>
          </cell>
        </row>
        <row r="116">
          <cell r="A116" t="str">
            <v>RC2</v>
          </cell>
          <cell r="B116">
            <v>11</v>
          </cell>
          <cell r="D116" t="str">
            <v>TiÕp ®Þa RC2</v>
          </cell>
          <cell r="I116">
            <v>288358.63750000001</v>
          </cell>
          <cell r="J116">
            <v>143728.62233820002</v>
          </cell>
          <cell r="K116">
            <v>1552</v>
          </cell>
        </row>
        <row r="117">
          <cell r="B117" t="str">
            <v>a</v>
          </cell>
          <cell r="D117" t="str">
            <v>VËt liÖu:</v>
          </cell>
        </row>
        <row r="118">
          <cell r="D118" t="str">
            <v xml:space="preserve">S¾t gãc L63 x 63 x 6 </v>
          </cell>
          <cell r="E118" t="str">
            <v>kg</v>
          </cell>
          <cell r="F118">
            <v>34.32</v>
          </cell>
          <cell r="G118">
            <v>1.0249999999999999</v>
          </cell>
          <cell r="H118">
            <v>6190</v>
          </cell>
          <cell r="I118">
            <v>217751.81999999998</v>
          </cell>
        </row>
        <row r="119">
          <cell r="D119" t="str">
            <v>S¾t dÑt 40 x 4</v>
          </cell>
          <cell r="E119" t="str">
            <v>kg</v>
          </cell>
          <cell r="F119">
            <v>0.05</v>
          </cell>
          <cell r="G119">
            <v>1.0249999999999999</v>
          </cell>
          <cell r="H119">
            <v>6250</v>
          </cell>
          <cell r="I119">
            <v>320.3125</v>
          </cell>
        </row>
        <row r="120">
          <cell r="D120" t="str">
            <v xml:space="preserve">S¾t trßn F12 </v>
          </cell>
          <cell r="E120" t="str">
            <v>kg</v>
          </cell>
          <cell r="F120">
            <v>11.100000000000001</v>
          </cell>
          <cell r="G120">
            <v>1.0249999999999999</v>
          </cell>
          <cell r="H120">
            <v>6095</v>
          </cell>
          <cell r="I120">
            <v>69345.862500000003</v>
          </cell>
        </row>
        <row r="121">
          <cell r="D121" t="str">
            <v xml:space="preserve">Bu l«ng M12 x 40 </v>
          </cell>
          <cell r="E121" t="str">
            <v>kg</v>
          </cell>
          <cell r="F121">
            <v>8.4000000000000005E-2</v>
          </cell>
          <cell r="G121">
            <v>1.0249999999999999</v>
          </cell>
          <cell r="H121">
            <v>10925</v>
          </cell>
          <cell r="I121">
            <v>940.64249999999993</v>
          </cell>
        </row>
        <row r="122">
          <cell r="B122" t="str">
            <v>b</v>
          </cell>
          <cell r="D122" t="str">
            <v xml:space="preserve">Nh©n c«ng </v>
          </cell>
        </row>
        <row r="123">
          <cell r="C123" t="str">
            <v>03.3103</v>
          </cell>
          <cell r="D123" t="str">
            <v xml:space="preserve">§µo ®Êt tiÕp ®Þa C3:D=10m;Rtb=0,6/0,4m;S=0,8m  </v>
          </cell>
          <cell r="E123" t="str">
            <v>m3</v>
          </cell>
          <cell r="F123">
            <v>3.6000000000000005</v>
          </cell>
          <cell r="G123">
            <v>1</v>
          </cell>
          <cell r="H123">
            <v>21926</v>
          </cell>
          <cell r="J123">
            <v>78933.600000000006</v>
          </cell>
        </row>
        <row r="124">
          <cell r="C124" t="str">
            <v>03.3203</v>
          </cell>
          <cell r="D124" t="str">
            <v>LÊp ®Êt tiÕp ®Þa: §Êt cÊp 3</v>
          </cell>
          <cell r="E124" t="str">
            <v>m4</v>
          </cell>
          <cell r="F124">
            <v>3.6000000000000005</v>
          </cell>
          <cell r="G124">
            <v>1</v>
          </cell>
          <cell r="H124">
            <v>10007</v>
          </cell>
          <cell r="J124">
            <v>36025.200000000004</v>
          </cell>
        </row>
        <row r="125">
          <cell r="C125" t="str">
            <v>05.7002</v>
          </cell>
          <cell r="D125" t="str">
            <v xml:space="preserve">Gia c«ng r¶i d©y tiÕp ®Þa </v>
          </cell>
          <cell r="E125" t="str">
            <v>kg</v>
          </cell>
          <cell r="F125">
            <v>11.100000000000001</v>
          </cell>
          <cell r="G125">
            <v>1</v>
          </cell>
          <cell r="H125">
            <v>154.83000000000001</v>
          </cell>
          <cell r="J125">
            <v>1718.6130000000003</v>
          </cell>
        </row>
        <row r="126">
          <cell r="C126" t="str">
            <v>06.04.10</v>
          </cell>
          <cell r="D126" t="str">
            <v>Gia c«ng cäc tiÕp ®Þa</v>
          </cell>
          <cell r="E126" t="str">
            <v xml:space="preserve">c¸i </v>
          </cell>
          <cell r="F126">
            <v>2</v>
          </cell>
          <cell r="G126">
            <v>1</v>
          </cell>
          <cell r="H126">
            <v>5899.5</v>
          </cell>
          <cell r="J126">
            <v>11799</v>
          </cell>
        </row>
        <row r="127">
          <cell r="C127" t="str">
            <v>05.8003</v>
          </cell>
          <cell r="D127" t="str">
            <v xml:space="preserve">§ãng cäc tiÕp ®Þa </v>
          </cell>
          <cell r="E127" t="str">
            <v xml:space="preserve">cäc </v>
          </cell>
          <cell r="F127">
            <v>2</v>
          </cell>
          <cell r="G127">
            <v>1</v>
          </cell>
          <cell r="H127">
            <v>6781.8</v>
          </cell>
          <cell r="J127">
            <v>13563.6</v>
          </cell>
        </row>
        <row r="128">
          <cell r="C128" t="str">
            <v>02.1352</v>
          </cell>
          <cell r="D128" t="str">
            <v xml:space="preserve">V/c, bèc dì s¾t thÐp </v>
          </cell>
          <cell r="E128" t="str">
            <v>tÊn</v>
          </cell>
          <cell r="F128">
            <v>4.5554000000000004E-2</v>
          </cell>
          <cell r="G128">
            <v>1</v>
          </cell>
          <cell r="H128">
            <v>37068.300000000003</v>
          </cell>
          <cell r="J128">
            <v>1688.6093382000004</v>
          </cell>
        </row>
        <row r="129">
          <cell r="B129" t="str">
            <v>c</v>
          </cell>
          <cell r="D129" t="str">
            <v>M¸y thi c«ng</v>
          </cell>
        </row>
        <row r="130">
          <cell r="C130" t="str">
            <v>05.8003</v>
          </cell>
          <cell r="D130" t="str">
            <v xml:space="preserve">M¸y hµn </v>
          </cell>
          <cell r="E130" t="str">
            <v>cäc</v>
          </cell>
          <cell r="F130">
            <v>2</v>
          </cell>
          <cell r="G130">
            <v>1</v>
          </cell>
          <cell r="H130">
            <v>776</v>
          </cell>
          <cell r="K130">
            <v>1552</v>
          </cell>
        </row>
        <row r="132">
          <cell r="A132" t="str">
            <v>CDV1</v>
          </cell>
          <cell r="B132">
            <v>12</v>
          </cell>
          <cell r="D132" t="str">
            <v>Cæ dÒ CDV-1</v>
          </cell>
          <cell r="I132">
            <v>54843.499999999993</v>
          </cell>
          <cell r="J132">
            <v>5859.8993579999997</v>
          </cell>
        </row>
        <row r="133">
          <cell r="B133" t="str">
            <v>a</v>
          </cell>
          <cell r="D133" t="str">
            <v>VËt liÖu:</v>
          </cell>
        </row>
        <row r="134">
          <cell r="C134" t="str">
            <v>PL§G</v>
          </cell>
          <cell r="D134" t="str">
            <v>ThÐp dÑt 100x5 (m¹ kÏm nnóng nãng)</v>
          </cell>
          <cell r="E134" t="str">
            <v>kg</v>
          </cell>
          <cell r="F134">
            <v>5.0199999999999996</v>
          </cell>
          <cell r="G134">
            <v>1</v>
          </cell>
          <cell r="H134">
            <v>10925</v>
          </cell>
          <cell r="I134">
            <v>54843.499999999993</v>
          </cell>
        </row>
        <row r="135">
          <cell r="B135" t="str">
            <v>b</v>
          </cell>
          <cell r="D135" t="str">
            <v>Nh©n c«ng:</v>
          </cell>
        </row>
        <row r="136">
          <cell r="C136" t="str">
            <v>02.1362</v>
          </cell>
          <cell r="D136" t="str">
            <v xml:space="preserve">V/c s¾t c¸c lo¹i </v>
          </cell>
          <cell r="E136" t="str">
            <v>tÊn</v>
          </cell>
          <cell r="F136">
            <v>5.0199999999999993E-3</v>
          </cell>
          <cell r="G136">
            <v>1</v>
          </cell>
          <cell r="H136">
            <v>34242.899999999994</v>
          </cell>
          <cell r="J136">
            <v>171.89935799999995</v>
          </cell>
        </row>
        <row r="137">
          <cell r="C137" t="str">
            <v>06.2110</v>
          </cell>
          <cell r="D137" t="str">
            <v>L¾p cæ dÒ</v>
          </cell>
          <cell r="E137" t="str">
            <v>bé</v>
          </cell>
          <cell r="F137">
            <v>1</v>
          </cell>
          <cell r="G137">
            <v>1</v>
          </cell>
          <cell r="H137">
            <v>5688</v>
          </cell>
          <cell r="J137">
            <v>5688</v>
          </cell>
        </row>
        <row r="138">
          <cell r="A138" t="str">
            <v>CDV2</v>
          </cell>
          <cell r="B138">
            <v>13</v>
          </cell>
          <cell r="D138" t="str">
            <v>Cæ dÒ CDV-2</v>
          </cell>
          <cell r="I138">
            <v>65331.500000000007</v>
          </cell>
          <cell r="J138">
            <v>5892.7725419999997</v>
          </cell>
        </row>
        <row r="139">
          <cell r="B139" t="str">
            <v>a</v>
          </cell>
          <cell r="D139" t="str">
            <v>VËt liÖu:</v>
          </cell>
        </row>
        <row r="140">
          <cell r="C140" t="str">
            <v>PL§G</v>
          </cell>
          <cell r="D140" t="str">
            <v>ThÐp dÑt 100x5 (m¹ kÏm nnóng nãng)</v>
          </cell>
          <cell r="E140" t="str">
            <v>kg</v>
          </cell>
          <cell r="F140">
            <v>5.98</v>
          </cell>
          <cell r="G140">
            <v>1</v>
          </cell>
          <cell r="H140">
            <v>10925</v>
          </cell>
          <cell r="I140">
            <v>65331.500000000007</v>
          </cell>
        </row>
        <row r="141">
          <cell r="B141" t="str">
            <v>b</v>
          </cell>
          <cell r="D141" t="str">
            <v>Nh©n c«ng:</v>
          </cell>
        </row>
        <row r="142">
          <cell r="C142" t="str">
            <v>02.1362</v>
          </cell>
          <cell r="D142" t="str">
            <v xml:space="preserve">V/c s¾t c¸c lo¹i </v>
          </cell>
          <cell r="E142" t="str">
            <v>tÊn</v>
          </cell>
          <cell r="F142">
            <v>5.9800000000000001E-3</v>
          </cell>
          <cell r="G142">
            <v>1</v>
          </cell>
          <cell r="H142">
            <v>34242.899999999994</v>
          </cell>
          <cell r="J142">
            <v>204.77254199999996</v>
          </cell>
        </row>
        <row r="143">
          <cell r="C143" t="str">
            <v>06.2110</v>
          </cell>
          <cell r="D143" t="str">
            <v>L¾p cæ dÒ</v>
          </cell>
          <cell r="E143" t="str">
            <v>bé</v>
          </cell>
          <cell r="F143">
            <v>1</v>
          </cell>
          <cell r="G143">
            <v>1</v>
          </cell>
          <cell r="H143">
            <v>5688</v>
          </cell>
          <cell r="J143">
            <v>5688</v>
          </cell>
        </row>
        <row r="144">
          <cell r="A144" t="str">
            <v>CD2</v>
          </cell>
          <cell r="B144">
            <v>14</v>
          </cell>
          <cell r="D144" t="str">
            <v>Cæ dÒ CD-2</v>
          </cell>
          <cell r="I144">
            <v>64894.500000000007</v>
          </cell>
          <cell r="J144">
            <v>5891.4028259999995</v>
          </cell>
        </row>
        <row r="145">
          <cell r="B145" t="str">
            <v>a</v>
          </cell>
          <cell r="D145" t="str">
            <v>VËt liÖu:</v>
          </cell>
        </row>
        <row r="146">
          <cell r="C146" t="str">
            <v>PL§G</v>
          </cell>
          <cell r="D146" t="str">
            <v>ThÐp dÑt 100x5 (m¹ kÏm nnóng nãng)</v>
          </cell>
          <cell r="E146" t="str">
            <v>kg</v>
          </cell>
          <cell r="F146">
            <v>5.94</v>
          </cell>
          <cell r="G146">
            <v>1</v>
          </cell>
          <cell r="H146">
            <v>10925</v>
          </cell>
          <cell r="I146">
            <v>64894.500000000007</v>
          </cell>
        </row>
        <row r="147">
          <cell r="B147" t="str">
            <v>b</v>
          </cell>
          <cell r="D147" t="str">
            <v>Nh©n c«ng:</v>
          </cell>
        </row>
        <row r="148">
          <cell r="C148" t="str">
            <v>02.1362</v>
          </cell>
          <cell r="D148" t="str">
            <v xml:space="preserve">V/c s¾t c¸c lo¹i </v>
          </cell>
          <cell r="E148" t="str">
            <v>tÊn</v>
          </cell>
          <cell r="F148">
            <v>5.94E-3</v>
          </cell>
          <cell r="G148">
            <v>1</v>
          </cell>
          <cell r="H148">
            <v>34242.899999999994</v>
          </cell>
          <cell r="J148">
            <v>203.40282599999998</v>
          </cell>
        </row>
        <row r="149">
          <cell r="C149" t="str">
            <v>06.2110</v>
          </cell>
          <cell r="D149" t="str">
            <v>L¾p cæ dÒ</v>
          </cell>
          <cell r="E149" t="str">
            <v>bé</v>
          </cell>
          <cell r="F149">
            <v>1</v>
          </cell>
          <cell r="G149">
            <v>1</v>
          </cell>
          <cell r="H149">
            <v>5688</v>
          </cell>
          <cell r="J149">
            <v>5688</v>
          </cell>
        </row>
        <row r="150">
          <cell r="A150" t="str">
            <v>CD1</v>
          </cell>
          <cell r="B150">
            <v>15</v>
          </cell>
          <cell r="D150" t="str">
            <v>Cæ dÒ CD-1</v>
          </cell>
          <cell r="I150">
            <v>52877</v>
          </cell>
          <cell r="J150">
            <v>5853.7356360000003</v>
          </cell>
        </row>
        <row r="151">
          <cell r="B151" t="str">
            <v>a</v>
          </cell>
          <cell r="D151" t="str">
            <v>VËt liÖu:</v>
          </cell>
        </row>
        <row r="152">
          <cell r="C152" t="str">
            <v>PL§G</v>
          </cell>
          <cell r="D152" t="str">
            <v>ThÐp dÑt 100x5 (m¹ kÏm nhóng nãng)</v>
          </cell>
          <cell r="E152" t="str">
            <v>kg</v>
          </cell>
          <cell r="F152">
            <v>4.84</v>
          </cell>
          <cell r="G152">
            <v>1</v>
          </cell>
          <cell r="H152">
            <v>10925</v>
          </cell>
          <cell r="I152">
            <v>52877</v>
          </cell>
        </row>
        <row r="153">
          <cell r="B153" t="str">
            <v>b</v>
          </cell>
          <cell r="D153" t="str">
            <v>Nh©n c«ng:</v>
          </cell>
        </row>
        <row r="154">
          <cell r="C154" t="str">
            <v>02.1362</v>
          </cell>
          <cell r="D154" t="str">
            <v xml:space="preserve">V/c s¾t c¸c lo¹i </v>
          </cell>
          <cell r="E154" t="str">
            <v>tÊn</v>
          </cell>
          <cell r="F154">
            <v>4.8399999999999997E-3</v>
          </cell>
          <cell r="G154">
            <v>1</v>
          </cell>
          <cell r="H154">
            <v>34242.899999999994</v>
          </cell>
          <cell r="J154">
            <v>165.73563599999997</v>
          </cell>
        </row>
        <row r="155">
          <cell r="C155" t="str">
            <v>06.2110</v>
          </cell>
          <cell r="D155" t="str">
            <v>L¾p cæ dÒ</v>
          </cell>
          <cell r="E155" t="str">
            <v>bé</v>
          </cell>
          <cell r="F155">
            <v>1</v>
          </cell>
          <cell r="G155">
            <v>1</v>
          </cell>
          <cell r="H155">
            <v>5688</v>
          </cell>
          <cell r="J155">
            <v>5688</v>
          </cell>
        </row>
        <row r="156">
          <cell r="B156">
            <v>16</v>
          </cell>
          <cell r="D156" t="str">
            <v>Cæ dÒ nÐo ngang m¹ch kÐp: CDN2-2N</v>
          </cell>
          <cell r="I156">
            <v>78004.5</v>
          </cell>
          <cell r="J156">
            <v>5932.4943059999996</v>
          </cell>
        </row>
        <row r="157">
          <cell r="B157" t="str">
            <v>a</v>
          </cell>
          <cell r="D157" t="str">
            <v>VËt liÖu:</v>
          </cell>
        </row>
        <row r="158">
          <cell r="D158" t="str">
            <v>ThÐp dÑt 100x5 (m¹ kÏm nnóng nãng)</v>
          </cell>
          <cell r="E158" t="str">
            <v>kg</v>
          </cell>
          <cell r="F158">
            <v>7.14</v>
          </cell>
          <cell r="G158">
            <v>1</v>
          </cell>
          <cell r="H158">
            <v>10925</v>
          </cell>
          <cell r="I158">
            <v>78004.5</v>
          </cell>
        </row>
        <row r="159">
          <cell r="B159" t="str">
            <v>b</v>
          </cell>
          <cell r="D159" t="str">
            <v>Nh©n c«ng:</v>
          </cell>
        </row>
        <row r="160">
          <cell r="C160" t="str">
            <v>02.1362</v>
          </cell>
          <cell r="D160" t="str">
            <v xml:space="preserve">V/c s¾t c¸c lo¹i </v>
          </cell>
          <cell r="E160" t="str">
            <v>tÊn</v>
          </cell>
          <cell r="F160">
            <v>7.1399999999999996E-3</v>
          </cell>
          <cell r="G160">
            <v>1</v>
          </cell>
          <cell r="H160">
            <v>34242.899999999994</v>
          </cell>
          <cell r="J160">
            <v>244.49430599999994</v>
          </cell>
        </row>
        <row r="161">
          <cell r="C161" t="str">
            <v>06.2110</v>
          </cell>
          <cell r="D161" t="str">
            <v>L¾p cæ dÒ</v>
          </cell>
          <cell r="E161" t="str">
            <v>bé</v>
          </cell>
          <cell r="F161">
            <v>1</v>
          </cell>
          <cell r="G161">
            <v>1</v>
          </cell>
          <cell r="H161">
            <v>5688</v>
          </cell>
          <cell r="J161">
            <v>5688</v>
          </cell>
        </row>
        <row r="162">
          <cell r="B162">
            <v>17</v>
          </cell>
          <cell r="D162" t="str">
            <v>Cæ dÒ nÐo XT t¹i TBA: CDN-T</v>
          </cell>
          <cell r="I162">
            <v>85215</v>
          </cell>
          <cell r="J162">
            <v>5955.0946199999998</v>
          </cell>
        </row>
        <row r="163">
          <cell r="B163" t="str">
            <v>a</v>
          </cell>
          <cell r="D163" t="str">
            <v>VËt liÖu:</v>
          </cell>
        </row>
        <row r="164">
          <cell r="D164" t="str">
            <v>ThÐp dÑt 100x5 (m¹ kÏm nnóng nãng)</v>
          </cell>
          <cell r="E164" t="str">
            <v>kg</v>
          </cell>
          <cell r="F164">
            <v>7.8</v>
          </cell>
          <cell r="G164">
            <v>1</v>
          </cell>
          <cell r="H164">
            <v>10925</v>
          </cell>
          <cell r="I164">
            <v>85215</v>
          </cell>
        </row>
        <row r="165">
          <cell r="B165" t="str">
            <v>b</v>
          </cell>
          <cell r="D165" t="str">
            <v>Nh©n c«ng:</v>
          </cell>
        </row>
        <row r="166">
          <cell r="C166" t="str">
            <v>02.1362</v>
          </cell>
          <cell r="D166" t="str">
            <v xml:space="preserve">V/c s¾t c¸c lo¹i </v>
          </cell>
          <cell r="E166" t="str">
            <v>tÊn</v>
          </cell>
          <cell r="F166">
            <v>7.7999999999999996E-3</v>
          </cell>
          <cell r="G166">
            <v>1</v>
          </cell>
          <cell r="H166">
            <v>34242.899999999994</v>
          </cell>
          <cell r="J166">
            <v>267.09461999999996</v>
          </cell>
        </row>
        <row r="167">
          <cell r="C167" t="str">
            <v>06.2110</v>
          </cell>
          <cell r="D167" t="str">
            <v>L¾p cæ dÒ</v>
          </cell>
          <cell r="E167" t="str">
            <v>bé</v>
          </cell>
          <cell r="F167">
            <v>1</v>
          </cell>
          <cell r="G167">
            <v>1</v>
          </cell>
          <cell r="H167">
            <v>5688</v>
          </cell>
          <cell r="J167">
            <v>5688</v>
          </cell>
        </row>
        <row r="168">
          <cell r="D168" t="str">
            <v xml:space="preserve">D©y dÉn vµ phô kiÖn </v>
          </cell>
        </row>
        <row r="169">
          <cell r="A169" t="str">
            <v>XLPE4*70</v>
          </cell>
          <cell r="B169">
            <v>18</v>
          </cell>
          <cell r="D169" t="str">
            <v>C¸p vÆn xo¾n XLPE 4*70</v>
          </cell>
          <cell r="I169">
            <v>42740012</v>
          </cell>
          <cell r="J169">
            <v>556028.92999999993</v>
          </cell>
        </row>
        <row r="170">
          <cell r="D170" t="str">
            <v xml:space="preserve">VËt liÖu </v>
          </cell>
        </row>
        <row r="171">
          <cell r="C171" t="str">
            <v>§¬n gi¸</v>
          </cell>
          <cell r="D171" t="str">
            <v>C¸p vÆn xo¾n XLPE 4*70</v>
          </cell>
          <cell r="E171" t="str">
            <v>km</v>
          </cell>
          <cell r="F171">
            <v>1</v>
          </cell>
          <cell r="G171">
            <v>1</v>
          </cell>
          <cell r="H171">
            <v>42735000</v>
          </cell>
          <cell r="I171">
            <v>42735000</v>
          </cell>
        </row>
        <row r="172">
          <cell r="C172" t="str">
            <v>06.7005-67</v>
          </cell>
          <cell r="D172" t="str">
            <v xml:space="preserve">VËt liÖu phô </v>
          </cell>
          <cell r="E172" t="str">
            <v>km</v>
          </cell>
          <cell r="F172">
            <v>1</v>
          </cell>
          <cell r="G172">
            <v>1</v>
          </cell>
          <cell r="H172">
            <v>5012</v>
          </cell>
          <cell r="I172">
            <v>5012</v>
          </cell>
        </row>
        <row r="173">
          <cell r="D173" t="str">
            <v xml:space="preserve">Nh©n c«ng </v>
          </cell>
        </row>
        <row r="174">
          <cell r="C174" t="str">
            <v>06.7005</v>
          </cell>
          <cell r="D174" t="str">
            <v>KÐo d©y VX 4*70</v>
          </cell>
          <cell r="E174" t="str">
            <v>Km</v>
          </cell>
          <cell r="F174">
            <v>1</v>
          </cell>
          <cell r="G174">
            <v>1.1499999999999999</v>
          </cell>
          <cell r="H174">
            <v>457464</v>
          </cell>
          <cell r="J174">
            <v>526083.6</v>
          </cell>
        </row>
        <row r="175">
          <cell r="C175" t="str">
            <v>02.1442-67</v>
          </cell>
          <cell r="D175" t="str">
            <v xml:space="preserve">VËn chuyÓn d©y cù ly 300m </v>
          </cell>
          <cell r="E175" t="str">
            <v xml:space="preserve">TÊn </v>
          </cell>
          <cell r="F175">
            <v>0.85</v>
          </cell>
          <cell r="G175">
            <v>1</v>
          </cell>
          <cell r="H175">
            <v>35229.800000000003</v>
          </cell>
          <cell r="J175">
            <v>29945.33</v>
          </cell>
        </row>
        <row r="177">
          <cell r="A177" t="str">
            <v>XLPE4*50</v>
          </cell>
          <cell r="B177">
            <v>19</v>
          </cell>
          <cell r="D177" t="str">
            <v>C¸p vÆn xo¾n XLPE 4*50</v>
          </cell>
          <cell r="I177">
            <v>34129687</v>
          </cell>
          <cell r="J177">
            <v>465099.13999999996</v>
          </cell>
        </row>
        <row r="178">
          <cell r="D178" t="str">
            <v xml:space="preserve">VËt  liÖu </v>
          </cell>
        </row>
        <row r="179">
          <cell r="C179" t="str">
            <v>§¬n gi¸</v>
          </cell>
          <cell r="D179" t="str">
            <v>C¸p vÆn xo¾n XLPE 4*50</v>
          </cell>
          <cell r="E179" t="str">
            <v>Km</v>
          </cell>
          <cell r="F179">
            <v>1</v>
          </cell>
          <cell r="G179">
            <v>1</v>
          </cell>
          <cell r="H179">
            <v>34125000</v>
          </cell>
          <cell r="I179">
            <v>34125000</v>
          </cell>
        </row>
        <row r="180">
          <cell r="C180" t="str">
            <v>06.7004</v>
          </cell>
          <cell r="D180" t="str">
            <v xml:space="preserve">VËt liÖu phô </v>
          </cell>
          <cell r="E180" t="str">
            <v>Km</v>
          </cell>
          <cell r="F180">
            <v>1</v>
          </cell>
          <cell r="G180">
            <v>1</v>
          </cell>
          <cell r="H180">
            <v>4687</v>
          </cell>
          <cell r="I180">
            <v>4687</v>
          </cell>
        </row>
        <row r="181">
          <cell r="D181" t="str">
            <v xml:space="preserve">Nh©n c«ng </v>
          </cell>
        </row>
        <row r="182">
          <cell r="C182" t="str">
            <v>06.7004</v>
          </cell>
          <cell r="D182" t="str">
            <v>KÐo d©y VX 4*50</v>
          </cell>
          <cell r="E182" t="str">
            <v>Km</v>
          </cell>
          <cell r="F182">
            <v>1</v>
          </cell>
          <cell r="G182">
            <v>1.1499999999999999</v>
          </cell>
          <cell r="H182">
            <v>387585</v>
          </cell>
          <cell r="J182">
            <v>445722.74999999994</v>
          </cell>
        </row>
        <row r="183">
          <cell r="C183" t="str">
            <v>02.1442-67</v>
          </cell>
          <cell r="D183" t="str">
            <v xml:space="preserve">VËn chuyÓn d©y cù ly 300m </v>
          </cell>
          <cell r="E183" t="str">
            <v xml:space="preserve">TÊn </v>
          </cell>
          <cell r="F183">
            <v>0.55000000000000004</v>
          </cell>
          <cell r="G183">
            <v>1</v>
          </cell>
          <cell r="H183">
            <v>35229.800000000003</v>
          </cell>
          <cell r="J183">
            <v>19376.390000000003</v>
          </cell>
        </row>
        <row r="185">
          <cell r="A185" t="str">
            <v>XLPE4*95</v>
          </cell>
          <cell r="B185">
            <v>20</v>
          </cell>
          <cell r="D185" t="str">
            <v>C¸p vÆn xo¾n XLPE 4*95</v>
          </cell>
          <cell r="I185">
            <v>60905328</v>
          </cell>
          <cell r="J185">
            <v>748978.94</v>
          </cell>
        </row>
        <row r="186">
          <cell r="D186" t="str">
            <v>VËt liÖu</v>
          </cell>
        </row>
        <row r="187">
          <cell r="C187" t="str">
            <v>§¬n gi¸</v>
          </cell>
          <cell r="D187" t="str">
            <v>C¸p vÆn xo¾n XLPE 4*95</v>
          </cell>
          <cell r="E187" t="str">
            <v>Km</v>
          </cell>
          <cell r="F187">
            <v>1</v>
          </cell>
          <cell r="G187">
            <v>1</v>
          </cell>
          <cell r="H187">
            <v>60900000</v>
          </cell>
          <cell r="I187">
            <v>60900000</v>
          </cell>
        </row>
        <row r="188">
          <cell r="C188" t="str">
            <v>06.7006-67</v>
          </cell>
          <cell r="D188" t="str">
            <v>VËt t­ phô</v>
          </cell>
          <cell r="E188" t="str">
            <v>Km</v>
          </cell>
          <cell r="F188">
            <v>1</v>
          </cell>
          <cell r="G188">
            <v>1</v>
          </cell>
          <cell r="H188">
            <v>5328</v>
          </cell>
          <cell r="I188">
            <v>5328</v>
          </cell>
        </row>
        <row r="189">
          <cell r="D189" t="str">
            <v xml:space="preserve">Nh©n c«ng </v>
          </cell>
        </row>
        <row r="190">
          <cell r="C190" t="str">
            <v>06.7006-67</v>
          </cell>
          <cell r="D190" t="str">
            <v>Keã d©y VX 4*95</v>
          </cell>
          <cell r="E190" t="str">
            <v>Km</v>
          </cell>
          <cell r="F190">
            <v>1</v>
          </cell>
          <cell r="G190">
            <v>1.1499999999999999</v>
          </cell>
          <cell r="H190">
            <v>634437</v>
          </cell>
          <cell r="J190">
            <v>729602.54999999993</v>
          </cell>
        </row>
        <row r="191">
          <cell r="C191" t="str">
            <v>02.1442-67</v>
          </cell>
          <cell r="D191" t="str">
            <v xml:space="preserve">VËn chuyÓn d©y cù ly 300m </v>
          </cell>
          <cell r="E191" t="str">
            <v xml:space="preserve">TÊn </v>
          </cell>
          <cell r="F191">
            <v>0.55000000000000004</v>
          </cell>
          <cell r="G191">
            <v>1</v>
          </cell>
          <cell r="H191">
            <v>35229.800000000003</v>
          </cell>
          <cell r="J191">
            <v>19376.390000000003</v>
          </cell>
        </row>
        <row r="192">
          <cell r="A192" t="str">
            <v>XLPE4*35</v>
          </cell>
          <cell r="B192">
            <v>19</v>
          </cell>
          <cell r="D192" t="str">
            <v>C¸p vÆn xo¾n XLPE 4*35</v>
          </cell>
          <cell r="I192">
            <v>25204687</v>
          </cell>
          <cell r="J192">
            <v>693153.17999999993</v>
          </cell>
        </row>
        <row r="193">
          <cell r="D193" t="str">
            <v xml:space="preserve">VËt  liÖu </v>
          </cell>
        </row>
        <row r="194">
          <cell r="C194" t="str">
            <v>§¬n gi¸</v>
          </cell>
          <cell r="D194" t="str">
            <v>C¸p vÆn xo¾n XLPE 4*35</v>
          </cell>
          <cell r="E194" t="str">
            <v>Km</v>
          </cell>
          <cell r="F194">
            <v>1</v>
          </cell>
          <cell r="G194">
            <v>1</v>
          </cell>
          <cell r="H194">
            <v>25200000</v>
          </cell>
          <cell r="I194">
            <v>25200000</v>
          </cell>
        </row>
        <row r="195">
          <cell r="C195" t="str">
            <v>06.7004</v>
          </cell>
          <cell r="D195" t="str">
            <v xml:space="preserve">VËt liÖu phô </v>
          </cell>
          <cell r="E195" t="str">
            <v>Km</v>
          </cell>
          <cell r="F195">
            <v>1</v>
          </cell>
          <cell r="G195">
            <v>1</v>
          </cell>
          <cell r="H195">
            <v>4687</v>
          </cell>
          <cell r="I195">
            <v>4687</v>
          </cell>
        </row>
        <row r="196">
          <cell r="D196" t="str">
            <v xml:space="preserve">Nh©n c«ng </v>
          </cell>
        </row>
        <row r="197">
          <cell r="C197" t="str">
            <v>06.7004</v>
          </cell>
          <cell r="D197" t="str">
            <v>KÐo d©y VX 4*50</v>
          </cell>
          <cell r="E197" t="str">
            <v>Km</v>
          </cell>
          <cell r="F197">
            <v>1</v>
          </cell>
          <cell r="G197">
            <v>1.1499999999999999</v>
          </cell>
          <cell r="H197">
            <v>387585</v>
          </cell>
          <cell r="J197">
            <v>445722.74999999994</v>
          </cell>
        </row>
        <row r="198">
          <cell r="C198" t="str">
            <v>02.1442-67</v>
          </cell>
          <cell r="D198" t="str">
            <v xml:space="preserve">VËn chuyÓn d©y cù ly 300m </v>
          </cell>
          <cell r="E198" t="str">
            <v xml:space="preserve">TÊn </v>
          </cell>
          <cell r="F198">
            <v>0.39</v>
          </cell>
          <cell r="G198">
            <v>1</v>
          </cell>
          <cell r="H198">
            <v>634437</v>
          </cell>
          <cell r="J198">
            <v>247430.43000000002</v>
          </cell>
        </row>
        <row r="200">
          <cell r="A200" t="str">
            <v>XLPE2*50</v>
          </cell>
          <cell r="B200">
            <v>21</v>
          </cell>
          <cell r="D200" t="str">
            <v xml:space="preserve">C¸p vÆn xo¾n XLPE 2*50 </v>
          </cell>
          <cell r="I200">
            <v>16664372</v>
          </cell>
          <cell r="J200">
            <v>272642.84599999996</v>
          </cell>
        </row>
        <row r="201">
          <cell r="D201" t="str">
            <v>VËt liÖu</v>
          </cell>
        </row>
        <row r="202">
          <cell r="C202" t="str">
            <v>§¬n gi¸</v>
          </cell>
          <cell r="D202" t="str">
            <v xml:space="preserve">C¸p vÆn xo¾n XLPE 2*50 </v>
          </cell>
          <cell r="E202" t="str">
            <v>Km</v>
          </cell>
          <cell r="F202">
            <v>1</v>
          </cell>
          <cell r="G202">
            <v>1</v>
          </cell>
          <cell r="H202">
            <v>16660000</v>
          </cell>
          <cell r="I202">
            <v>16660000</v>
          </cell>
        </row>
        <row r="203">
          <cell r="C203" t="str">
            <v>06.7003-67</v>
          </cell>
          <cell r="D203" t="str">
            <v>VËt t­ phô</v>
          </cell>
          <cell r="E203" t="str">
            <v>Km</v>
          </cell>
          <cell r="F203">
            <v>1</v>
          </cell>
          <cell r="G203">
            <v>1</v>
          </cell>
          <cell r="H203">
            <v>4372</v>
          </cell>
          <cell r="I203">
            <v>4372</v>
          </cell>
        </row>
        <row r="204">
          <cell r="D204" t="str">
            <v xml:space="preserve">Nh©n c«ng </v>
          </cell>
        </row>
        <row r="205">
          <cell r="C205" t="str">
            <v>06.7003-67</v>
          </cell>
          <cell r="D205" t="str">
            <v>KÐo d©y VX 2*50</v>
          </cell>
          <cell r="E205" t="str">
            <v>Km</v>
          </cell>
          <cell r="F205">
            <v>1</v>
          </cell>
          <cell r="G205">
            <v>1.1499999999999999</v>
          </cell>
          <cell r="H205">
            <v>224214.19999999998</v>
          </cell>
          <cell r="J205">
            <v>257846.32999999996</v>
          </cell>
        </row>
        <row r="206">
          <cell r="C206" t="str">
            <v>02.1441-67</v>
          </cell>
          <cell r="D206" t="str">
            <v xml:space="preserve">VËn chuyÓn d©y cù ly 300m </v>
          </cell>
          <cell r="E206" t="str">
            <v xml:space="preserve">TÊn </v>
          </cell>
          <cell r="F206">
            <v>0.42</v>
          </cell>
          <cell r="G206">
            <v>1</v>
          </cell>
          <cell r="H206">
            <v>35229.800000000003</v>
          </cell>
          <cell r="J206">
            <v>14796.516000000001</v>
          </cell>
        </row>
        <row r="208">
          <cell r="A208" t="str">
            <v>XLPE2*35</v>
          </cell>
          <cell r="B208">
            <v>22</v>
          </cell>
          <cell r="D208" t="str">
            <v xml:space="preserve">C¸p vÆn xo¾n XLPE 2*35 </v>
          </cell>
          <cell r="I208">
            <v>12504372</v>
          </cell>
          <cell r="J208">
            <v>272642.84599999996</v>
          </cell>
        </row>
        <row r="209">
          <cell r="D209" t="str">
            <v>VËt liÖu</v>
          </cell>
        </row>
        <row r="210">
          <cell r="C210" t="str">
            <v>§¬n gi¸</v>
          </cell>
          <cell r="D210" t="str">
            <v xml:space="preserve">C¸p vÆn xo¾n XLPE 2*35 </v>
          </cell>
          <cell r="E210" t="str">
            <v>Km</v>
          </cell>
          <cell r="F210">
            <v>1</v>
          </cell>
          <cell r="G210">
            <v>1</v>
          </cell>
          <cell r="H210">
            <v>12500000</v>
          </cell>
          <cell r="I210">
            <v>12500000</v>
          </cell>
        </row>
        <row r="211">
          <cell r="C211" t="str">
            <v>06.7003-67</v>
          </cell>
          <cell r="D211" t="str">
            <v>VËt t­ phô</v>
          </cell>
          <cell r="E211" t="str">
            <v>Km</v>
          </cell>
          <cell r="F211">
            <v>1</v>
          </cell>
          <cell r="G211">
            <v>1</v>
          </cell>
          <cell r="H211">
            <v>4372</v>
          </cell>
          <cell r="I211">
            <v>4372</v>
          </cell>
        </row>
        <row r="212">
          <cell r="D212" t="str">
            <v xml:space="preserve">Nh©n c«ng </v>
          </cell>
        </row>
        <row r="213">
          <cell r="C213" t="str">
            <v>06.7003-67</v>
          </cell>
          <cell r="D213" t="str">
            <v>KÐo d©y VX 2*35</v>
          </cell>
          <cell r="E213" t="str">
            <v>Km</v>
          </cell>
          <cell r="F213">
            <v>1</v>
          </cell>
          <cell r="G213">
            <v>1.1499999999999999</v>
          </cell>
          <cell r="H213">
            <v>224214.19999999998</v>
          </cell>
          <cell r="J213">
            <v>257846.32999999996</v>
          </cell>
        </row>
        <row r="214">
          <cell r="C214" t="str">
            <v>02.1441-67</v>
          </cell>
          <cell r="D214" t="str">
            <v xml:space="preserve">VËn chuyÓn d©y cù ly 300m </v>
          </cell>
          <cell r="E214" t="str">
            <v xml:space="preserve">TÊn </v>
          </cell>
          <cell r="F214">
            <v>0.42</v>
          </cell>
          <cell r="G214">
            <v>1</v>
          </cell>
          <cell r="H214">
            <v>35229.800000000003</v>
          </cell>
          <cell r="J214">
            <v>14796.516000000001</v>
          </cell>
        </row>
        <row r="215">
          <cell r="A215" t="str">
            <v>K§VGT</v>
          </cell>
          <cell r="B215">
            <v>23</v>
          </cell>
          <cell r="D215" t="str">
            <v xml:space="preserve">KÐo d©y v­ît ®­êng giao th«ng </v>
          </cell>
          <cell r="I215">
            <v>207922</v>
          </cell>
          <cell r="J215">
            <v>159014</v>
          </cell>
        </row>
        <row r="216">
          <cell r="C216" t="str">
            <v>06.5052-67</v>
          </cell>
          <cell r="D216" t="str">
            <v xml:space="preserve">VËt liÖu </v>
          </cell>
          <cell r="E216" t="str">
            <v xml:space="preserve">VÞ trÝ </v>
          </cell>
          <cell r="F216">
            <v>1</v>
          </cell>
          <cell r="H216">
            <v>207922</v>
          </cell>
          <cell r="I216">
            <v>207922</v>
          </cell>
        </row>
        <row r="217">
          <cell r="D217" t="str">
            <v xml:space="preserve">Nh©n c«ng </v>
          </cell>
        </row>
        <row r="218">
          <cell r="C218" t="str">
            <v>06.5052-67</v>
          </cell>
          <cell r="D218" t="str">
            <v xml:space="preserve">KÐo d©y v­ît ®­êng giao th«ng </v>
          </cell>
          <cell r="E218" t="str">
            <v xml:space="preserve">VÞ trÝ </v>
          </cell>
          <cell r="F218">
            <v>1</v>
          </cell>
          <cell r="G218">
            <v>1</v>
          </cell>
          <cell r="H218">
            <v>159014</v>
          </cell>
          <cell r="J218">
            <v>159014</v>
          </cell>
        </row>
      </sheetData>
      <sheetData sheetId="18" refreshError="1"/>
      <sheetData sheetId="19" refreshError="1"/>
      <sheetData sheetId="20" refreshError="1">
        <row r="7">
          <cell r="B7">
            <v>6250</v>
          </cell>
        </row>
      </sheetData>
      <sheetData sheetId="21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van chuyen"/>
      <sheetName val="VTTHoi"/>
      <sheetName val="CTVL"/>
      <sheetName val="CTNC"/>
      <sheetName val="BTH"/>
      <sheetName val="THDT"/>
      <sheetName val="THDT (2)"/>
      <sheetName val="to bia"/>
    </sheetNames>
    <sheetDataSet>
      <sheetData sheetId="0"/>
      <sheetData sheetId="1"/>
      <sheetData sheetId="2" refreshError="1">
        <row r="6">
          <cell r="B6" t="str">
            <v>Bª t«ng M150</v>
          </cell>
          <cell r="F6">
            <v>302510.60800000001</v>
          </cell>
        </row>
        <row r="7">
          <cell r="B7" t="str">
            <v>Xi m¨ng PC 300</v>
          </cell>
          <cell r="C7" t="str">
            <v>kg</v>
          </cell>
          <cell r="D7">
            <v>296</v>
          </cell>
          <cell r="E7">
            <v>720</v>
          </cell>
          <cell r="F7">
            <v>213120</v>
          </cell>
        </row>
        <row r="8">
          <cell r="B8" t="str">
            <v>C¸t</v>
          </cell>
          <cell r="C8" t="str">
            <v>m3</v>
          </cell>
          <cell r="D8">
            <v>0.48799999999999999</v>
          </cell>
          <cell r="E8">
            <v>58721</v>
          </cell>
          <cell r="F8">
            <v>28655.847999999998</v>
          </cell>
        </row>
        <row r="9">
          <cell r="B9" t="str">
            <v>Sái 2 x 4</v>
          </cell>
          <cell r="C9" t="str">
            <v>m3</v>
          </cell>
          <cell r="D9">
            <v>0.88800000000000001</v>
          </cell>
          <cell r="E9">
            <v>68395</v>
          </cell>
          <cell r="F9">
            <v>60734.76</v>
          </cell>
        </row>
        <row r="10">
          <cell r="B10" t="str">
            <v>L¾p xµ X 1 - 4</v>
          </cell>
          <cell r="D10">
            <v>8.7124999999999986</v>
          </cell>
          <cell r="F10">
            <v>66711.612499999988</v>
          </cell>
        </row>
        <row r="11">
          <cell r="B11" t="str">
            <v>ThÐp L63 x 63 x 6</v>
          </cell>
          <cell r="C11" t="str">
            <v>kg</v>
          </cell>
          <cell r="D11">
            <v>7.9949999999999992</v>
          </cell>
          <cell r="E11">
            <v>7657</v>
          </cell>
          <cell r="F11">
            <v>61217.714999999997</v>
          </cell>
        </row>
        <row r="12">
          <cell r="B12" t="str">
            <v>ThÐp CT 3 F 16</v>
          </cell>
          <cell r="C12" t="str">
            <v>kg</v>
          </cell>
          <cell r="D12">
            <v>0.71749999999999992</v>
          </cell>
          <cell r="E12">
            <v>7657</v>
          </cell>
          <cell r="F12">
            <v>5493.8974999999991</v>
          </cell>
        </row>
        <row r="13">
          <cell r="B13" t="str">
            <v>L¾p xµ X 3 - 4</v>
          </cell>
          <cell r="D13">
            <v>15.784999999999998</v>
          </cell>
          <cell r="F13">
            <v>120865.74499999998</v>
          </cell>
        </row>
        <row r="14">
          <cell r="B14" t="str">
            <v>ThÐp L63 x 63 x 6</v>
          </cell>
          <cell r="C14" t="str">
            <v>kg</v>
          </cell>
          <cell r="D14">
            <v>14.042499999999999</v>
          </cell>
          <cell r="E14">
            <v>7657</v>
          </cell>
          <cell r="F14">
            <v>107523.42249999999</v>
          </cell>
        </row>
        <row r="15">
          <cell r="B15" t="str">
            <v>ThÐp CT 3 F 16</v>
          </cell>
          <cell r="C15" t="str">
            <v>kg</v>
          </cell>
          <cell r="D15">
            <v>1.7424999999999997</v>
          </cell>
          <cell r="E15">
            <v>7657</v>
          </cell>
          <cell r="F15">
            <v>13342.322499999998</v>
          </cell>
        </row>
        <row r="16">
          <cell r="B16" t="str">
            <v xml:space="preserve"> L¾p xµ X4 - 4</v>
          </cell>
          <cell r="D16">
            <v>15.477499999999999</v>
          </cell>
          <cell r="F16">
            <v>118511.2175</v>
          </cell>
        </row>
        <row r="17">
          <cell r="B17" t="str">
            <v>ThÐp L63 x 63 x 6</v>
          </cell>
          <cell r="C17" t="str">
            <v>kg</v>
          </cell>
          <cell r="D17">
            <v>12.914999999999999</v>
          </cell>
          <cell r="E17">
            <v>7657</v>
          </cell>
          <cell r="F17">
            <v>98890.154999999999</v>
          </cell>
        </row>
        <row r="18">
          <cell r="B18" t="str">
            <v>Bu l«ng M16 x 220</v>
          </cell>
          <cell r="C18" t="str">
            <v>kg</v>
          </cell>
          <cell r="D18">
            <v>2.5625</v>
          </cell>
          <cell r="E18">
            <v>7657</v>
          </cell>
          <cell r="F18">
            <v>19621.0625</v>
          </cell>
        </row>
        <row r="19">
          <cell r="B19" t="str">
            <v xml:space="preserve"> Xµ ®ì d©y ra sau c«ng t¬</v>
          </cell>
          <cell r="D19">
            <v>4.7799999999999994</v>
          </cell>
          <cell r="F19">
            <v>36600.46</v>
          </cell>
        </row>
        <row r="20">
          <cell r="B20" t="str">
            <v>ThÐp L 50 x 50 x 5</v>
          </cell>
          <cell r="C20" t="str">
            <v>kg</v>
          </cell>
          <cell r="D20">
            <v>2.87</v>
          </cell>
          <cell r="E20">
            <v>7657</v>
          </cell>
          <cell r="F20">
            <v>21975.59</v>
          </cell>
        </row>
        <row r="21">
          <cell r="B21" t="str">
            <v>ThÐp L60 x 6</v>
          </cell>
          <cell r="C21" t="str">
            <v>kg</v>
          </cell>
          <cell r="D21">
            <v>1.1499999999999999</v>
          </cell>
          <cell r="E21">
            <v>7657</v>
          </cell>
          <cell r="F21">
            <v>8805.5499999999993</v>
          </cell>
        </row>
        <row r="22">
          <cell r="B22" t="str">
            <v>Bu l«ng M16 x 24</v>
          </cell>
          <cell r="C22" t="str">
            <v>kg</v>
          </cell>
          <cell r="D22">
            <v>0.76</v>
          </cell>
          <cell r="E22">
            <v>7657</v>
          </cell>
          <cell r="F22">
            <v>5819.32</v>
          </cell>
        </row>
        <row r="23">
          <cell r="B23" t="str">
            <v>C¨ng d©y lÊy ®é vâng d©y AP 95</v>
          </cell>
          <cell r="F23">
            <v>10935350</v>
          </cell>
        </row>
        <row r="24">
          <cell r="B24" t="str">
            <v>D©y AP95</v>
          </cell>
          <cell r="C24" t="str">
            <v>km</v>
          </cell>
          <cell r="D24">
            <v>1</v>
          </cell>
          <cell r="E24">
            <v>10682000</v>
          </cell>
          <cell r="F24">
            <v>10682000</v>
          </cell>
        </row>
        <row r="25">
          <cell r="B25" t="str">
            <v>X¨ng</v>
          </cell>
          <cell r="C25" t="str">
            <v>kg</v>
          </cell>
          <cell r="D25">
            <v>0.25</v>
          </cell>
          <cell r="E25">
            <v>4500</v>
          </cell>
          <cell r="F25">
            <v>1125</v>
          </cell>
        </row>
        <row r="26">
          <cell r="B26" t="str">
            <v>D©y thÐp f 1</v>
          </cell>
          <cell r="C26" t="str">
            <v>kg</v>
          </cell>
          <cell r="D26">
            <v>0.03</v>
          </cell>
          <cell r="E26">
            <v>7500</v>
          </cell>
          <cell r="F26">
            <v>225</v>
          </cell>
        </row>
        <row r="27">
          <cell r="B27" t="str">
            <v>Tre c©y 8m, f80</v>
          </cell>
          <cell r="C27" t="str">
            <v>c©y</v>
          </cell>
          <cell r="D27">
            <v>21</v>
          </cell>
          <cell r="E27">
            <v>12000</v>
          </cell>
          <cell r="F27">
            <v>252000</v>
          </cell>
        </row>
        <row r="28">
          <cell r="B28" t="str">
            <v>C¨ng d©y lÊy ®é vâng d©y AP 70</v>
          </cell>
          <cell r="F28">
            <v>8526350</v>
          </cell>
        </row>
        <row r="29">
          <cell r="B29" t="str">
            <v>D©y AP70</v>
          </cell>
          <cell r="C29" t="str">
            <v>km</v>
          </cell>
          <cell r="D29">
            <v>1</v>
          </cell>
          <cell r="E29">
            <v>8273000</v>
          </cell>
          <cell r="F29">
            <v>8273000</v>
          </cell>
        </row>
        <row r="30">
          <cell r="B30" t="str">
            <v>X¨ng</v>
          </cell>
          <cell r="C30" t="str">
            <v>kg</v>
          </cell>
          <cell r="D30">
            <v>0.25</v>
          </cell>
          <cell r="E30">
            <v>4500</v>
          </cell>
          <cell r="F30">
            <v>1125</v>
          </cell>
        </row>
        <row r="31">
          <cell r="B31" t="str">
            <v>D©y thÐp f 1</v>
          </cell>
          <cell r="C31" t="str">
            <v>kg</v>
          </cell>
          <cell r="D31">
            <v>0.03</v>
          </cell>
          <cell r="E31">
            <v>7500</v>
          </cell>
          <cell r="F31">
            <v>225</v>
          </cell>
        </row>
        <row r="32">
          <cell r="B32" t="str">
            <v>Tre c©y 8m, f80</v>
          </cell>
          <cell r="C32" t="str">
            <v>c©y</v>
          </cell>
          <cell r="D32">
            <v>21</v>
          </cell>
          <cell r="E32">
            <v>12000</v>
          </cell>
          <cell r="F32">
            <v>252000</v>
          </cell>
        </row>
        <row r="33">
          <cell r="B33" t="str">
            <v>C¨ng d©y lÊy ®é vâng d©y AP 50</v>
          </cell>
          <cell r="F33">
            <v>6391350</v>
          </cell>
        </row>
        <row r="34">
          <cell r="B34" t="str">
            <v>D©y AP50</v>
          </cell>
          <cell r="C34" t="str">
            <v>km</v>
          </cell>
          <cell r="D34">
            <v>1</v>
          </cell>
          <cell r="E34">
            <v>6210000</v>
          </cell>
          <cell r="F34">
            <v>6210000</v>
          </cell>
        </row>
        <row r="35">
          <cell r="B35" t="str">
            <v>X¨ng</v>
          </cell>
          <cell r="C35" t="str">
            <v>kg</v>
          </cell>
          <cell r="D35">
            <v>0.25</v>
          </cell>
          <cell r="E35">
            <v>4500</v>
          </cell>
          <cell r="F35">
            <v>1125</v>
          </cell>
        </row>
        <row r="36">
          <cell r="B36" t="str">
            <v>D©y thÐp f 1</v>
          </cell>
          <cell r="C36" t="str">
            <v>kg</v>
          </cell>
          <cell r="D36">
            <v>0.03</v>
          </cell>
          <cell r="E36">
            <v>7500</v>
          </cell>
          <cell r="F36">
            <v>225</v>
          </cell>
        </row>
        <row r="37">
          <cell r="B37" t="str">
            <v>Tre c©y 8m, f80</v>
          </cell>
          <cell r="C37" t="str">
            <v>c©y</v>
          </cell>
          <cell r="D37">
            <v>15</v>
          </cell>
          <cell r="E37">
            <v>12000</v>
          </cell>
          <cell r="F37">
            <v>180000</v>
          </cell>
        </row>
        <row r="38">
          <cell r="B38" t="str">
            <v>Mãng cét M1 - 8</v>
          </cell>
          <cell r="F38">
            <v>232933.16816</v>
          </cell>
        </row>
        <row r="39">
          <cell r="B39" t="str">
            <v>Bª t«ng M150</v>
          </cell>
          <cell r="C39" t="str">
            <v>m3</v>
          </cell>
          <cell r="D39">
            <v>0.77</v>
          </cell>
          <cell r="E39">
            <v>302510.60800000001</v>
          </cell>
          <cell r="F39">
            <v>232933.16816</v>
          </cell>
        </row>
        <row r="40">
          <cell r="B40" t="str">
            <v>Mãng cét M2 - 8</v>
          </cell>
          <cell r="F40">
            <v>423514.85119999998</v>
          </cell>
        </row>
        <row r="41">
          <cell r="B41" t="str">
            <v>Bª t«ng M150</v>
          </cell>
          <cell r="C41" t="str">
            <v>m3</v>
          </cell>
          <cell r="D41">
            <v>1.4</v>
          </cell>
          <cell r="E41">
            <v>302510.60800000001</v>
          </cell>
          <cell r="F41">
            <v>423514.85119999998</v>
          </cell>
        </row>
        <row r="42">
          <cell r="B42" t="str">
            <v>Dùng cét bª t«ng H1 - 8,5</v>
          </cell>
          <cell r="F42">
            <v>599863.68000000005</v>
          </cell>
        </row>
        <row r="43">
          <cell r="B43" t="str">
            <v>Cét ®IÖn H1 - 8,5</v>
          </cell>
          <cell r="C43" t="str">
            <v>cét</v>
          </cell>
          <cell r="D43">
            <v>1</v>
          </cell>
          <cell r="E43">
            <v>590700</v>
          </cell>
          <cell r="F43">
            <v>590700</v>
          </cell>
        </row>
        <row r="44">
          <cell r="B44" t="str">
            <v>Gç kª</v>
          </cell>
          <cell r="C44" t="str">
            <v>m3</v>
          </cell>
          <cell r="D44">
            <v>6.0000000000000001E-3</v>
          </cell>
          <cell r="E44">
            <v>1200000</v>
          </cell>
          <cell r="F44">
            <v>7200</v>
          </cell>
        </row>
        <row r="45">
          <cell r="B45" t="str">
            <v>S¬n</v>
          </cell>
          <cell r="C45" t="str">
            <v>kg</v>
          </cell>
          <cell r="D45">
            <v>0.12</v>
          </cell>
          <cell r="E45">
            <v>16364</v>
          </cell>
          <cell r="F45">
            <v>1963.6799999999998</v>
          </cell>
        </row>
        <row r="46">
          <cell r="B46" t="str">
            <v>TiÕp ®Þa lÆp l¹i</v>
          </cell>
          <cell r="D46">
            <v>63.866</v>
          </cell>
          <cell r="F46">
            <v>315461.40999999997</v>
          </cell>
        </row>
        <row r="47">
          <cell r="B47" t="str">
            <v>ThÐp L 63 x 63 x 6 x 1500</v>
          </cell>
          <cell r="C47" t="str">
            <v>kg</v>
          </cell>
          <cell r="D47">
            <v>43.972499999999997</v>
          </cell>
          <cell r="E47">
            <v>4779</v>
          </cell>
          <cell r="F47">
            <v>210144.57749999998</v>
          </cell>
        </row>
        <row r="48">
          <cell r="B48" t="str">
            <v>ThÐp F 10</v>
          </cell>
          <cell r="C48" t="str">
            <v>kg</v>
          </cell>
          <cell r="D48">
            <v>1.5449999999999999</v>
          </cell>
          <cell r="E48">
            <v>4161</v>
          </cell>
          <cell r="F48">
            <v>6428.7449999999999</v>
          </cell>
        </row>
        <row r="49">
          <cell r="B49" t="str">
            <v>S¬n chèng rØ</v>
          </cell>
          <cell r="C49" t="str">
            <v>kg</v>
          </cell>
          <cell r="D49">
            <v>0.17</v>
          </cell>
          <cell r="E49">
            <v>16364</v>
          </cell>
          <cell r="F49">
            <v>2781.88</v>
          </cell>
        </row>
        <row r="50">
          <cell r="B50" t="str">
            <v>Que hµn 3 mm</v>
          </cell>
          <cell r="C50" t="str">
            <v>kg</v>
          </cell>
          <cell r="D50">
            <v>0.5</v>
          </cell>
          <cell r="E50">
            <v>7500</v>
          </cell>
          <cell r="F50">
            <v>3750</v>
          </cell>
        </row>
        <row r="51">
          <cell r="B51" t="str">
            <v>ThiÕc hµn</v>
          </cell>
          <cell r="C51" t="str">
            <v>kg</v>
          </cell>
          <cell r="D51">
            <v>0.1</v>
          </cell>
          <cell r="E51">
            <v>52000</v>
          </cell>
          <cell r="F51">
            <v>5200</v>
          </cell>
        </row>
        <row r="52">
          <cell r="B52" t="str">
            <v>Bu l«ng M12 x 50</v>
          </cell>
          <cell r="C52" t="str">
            <v>kg</v>
          </cell>
          <cell r="D52">
            <v>0.20600000000000002</v>
          </cell>
          <cell r="E52">
            <v>2200</v>
          </cell>
          <cell r="F52">
            <v>453.20000000000005</v>
          </cell>
        </row>
        <row r="53">
          <cell r="B53" t="str">
            <v>ThÐp D 40 x 4</v>
          </cell>
          <cell r="C53" t="str">
            <v>kg</v>
          </cell>
          <cell r="D53">
            <v>18.142499999999998</v>
          </cell>
          <cell r="E53">
            <v>4779</v>
          </cell>
          <cell r="F53">
            <v>86703.007499999992</v>
          </cell>
        </row>
        <row r="54">
          <cell r="B54" t="str">
            <v>Hßm c«ng t¬ Composite 2« 1 pha</v>
          </cell>
          <cell r="F54">
            <v>281818</v>
          </cell>
        </row>
        <row r="55">
          <cell r="B55" t="str">
            <v>Hßm c«ng t¬</v>
          </cell>
          <cell r="C55" t="str">
            <v>hßm</v>
          </cell>
          <cell r="D55">
            <v>1</v>
          </cell>
          <cell r="E55">
            <v>281818</v>
          </cell>
          <cell r="F55">
            <v>281818</v>
          </cell>
        </row>
        <row r="56">
          <cell r="B56" t="str">
            <v>Hßm c«ng t¬ Composite 4« 1 pha</v>
          </cell>
          <cell r="F56">
            <v>367272</v>
          </cell>
        </row>
        <row r="57">
          <cell r="B57" t="str">
            <v>Hßm c«ng t¬</v>
          </cell>
          <cell r="C57" t="str">
            <v>hßm</v>
          </cell>
          <cell r="D57">
            <v>1</v>
          </cell>
          <cell r="E57">
            <v>367272</v>
          </cell>
          <cell r="F57">
            <v>367272</v>
          </cell>
        </row>
        <row r="58">
          <cell r="B58" t="str">
            <v>KÌm ®ì hép c«ng t¬ (H4, 3 pha)</v>
          </cell>
          <cell r="F58">
            <v>20839.2912</v>
          </cell>
        </row>
        <row r="59">
          <cell r="B59" t="str">
            <v>S¾t D40x 40</v>
          </cell>
          <cell r="C59" t="str">
            <v>kg</v>
          </cell>
          <cell r="D59">
            <v>2.7216</v>
          </cell>
          <cell r="E59">
            <v>7657</v>
          </cell>
          <cell r="F59">
            <v>20839.2912</v>
          </cell>
        </row>
        <row r="60">
          <cell r="B60" t="str">
            <v>KÌm ®ì hép c«ng t¬ (H2)</v>
          </cell>
          <cell r="F60">
            <v>10419.6456</v>
          </cell>
        </row>
        <row r="61">
          <cell r="B61" t="str">
            <v>S¾t D40x 40</v>
          </cell>
          <cell r="C61" t="str">
            <v>kg</v>
          </cell>
          <cell r="D61">
            <v>1.3608</v>
          </cell>
          <cell r="E61">
            <v>7657</v>
          </cell>
          <cell r="F61">
            <v>10419.6456</v>
          </cell>
        </row>
        <row r="62">
          <cell r="B62" t="str">
            <v>KÐo d©y v­ît ®­êng</v>
          </cell>
          <cell r="F62">
            <v>131250</v>
          </cell>
        </row>
        <row r="63">
          <cell r="B63" t="str">
            <v>Tre c©y 8m, f80</v>
          </cell>
          <cell r="C63" t="str">
            <v>c©y</v>
          </cell>
          <cell r="D63">
            <v>10</v>
          </cell>
          <cell r="E63">
            <v>12000</v>
          </cell>
          <cell r="F63">
            <v>120000</v>
          </cell>
        </row>
        <row r="64">
          <cell r="B64" t="str">
            <v>D©y thÐp buéc</v>
          </cell>
          <cell r="C64" t="str">
            <v>kg</v>
          </cell>
          <cell r="D64">
            <v>1.5</v>
          </cell>
          <cell r="E64">
            <v>7500</v>
          </cell>
          <cell r="F64">
            <v>11250</v>
          </cell>
        </row>
      </sheetData>
      <sheetData sheetId="3" refreshError="1">
        <row r="6">
          <cell r="C6" t="str">
            <v>Xµ X1 -4</v>
          </cell>
          <cell r="I6">
            <v>1.2335004999999999</v>
          </cell>
          <cell r="K6">
            <v>12427.315488075001</v>
          </cell>
        </row>
        <row r="7">
          <cell r="C7" t="str">
            <v>L¾p xµ X 1 - 4</v>
          </cell>
          <cell r="D7" t="str">
            <v>bé</v>
          </cell>
          <cell r="E7" t="str">
            <v>3,5/7</v>
          </cell>
          <cell r="F7">
            <v>1</v>
          </cell>
          <cell r="G7">
            <v>0.94</v>
          </cell>
          <cell r="H7">
            <v>1.3</v>
          </cell>
          <cell r="I7">
            <v>1.222</v>
          </cell>
          <cell r="J7">
            <v>10080</v>
          </cell>
          <cell r="K7">
            <v>12317.76</v>
          </cell>
        </row>
        <row r="8">
          <cell r="C8" t="str">
            <v>VËn chuyÓn néi tuyÕn cù ly 150m</v>
          </cell>
          <cell r="D8" t="str">
            <v>tÊn</v>
          </cell>
          <cell r="E8" t="str">
            <v>3,0/7</v>
          </cell>
          <cell r="F8">
            <v>8.712499999999998E-3</v>
          </cell>
          <cell r="G8">
            <v>1.32</v>
          </cell>
          <cell r="H8">
            <v>1</v>
          </cell>
          <cell r="I8">
            <v>1.1500499999999999E-2</v>
          </cell>
          <cell r="J8">
            <v>9526.15</v>
          </cell>
          <cell r="K8">
            <v>109.55548807499999</v>
          </cell>
        </row>
        <row r="9">
          <cell r="C9" t="str">
            <v>L¾p xµ X 3 - 4</v>
          </cell>
          <cell r="I9">
            <v>1.2428361999999999</v>
          </cell>
          <cell r="K9">
            <v>12516.245641200001</v>
          </cell>
        </row>
        <row r="10">
          <cell r="C10" t="str">
            <v>L¾p xµ X 3 - 4</v>
          </cell>
          <cell r="D10" t="str">
            <v>bé</v>
          </cell>
          <cell r="E10" t="str">
            <v>3,5/7</v>
          </cell>
          <cell r="F10">
            <v>1</v>
          </cell>
          <cell r="G10">
            <v>0.94</v>
          </cell>
          <cell r="H10">
            <v>1.3</v>
          </cell>
          <cell r="I10">
            <v>1.222</v>
          </cell>
          <cell r="J10">
            <v>10080</v>
          </cell>
          <cell r="K10">
            <v>12317.76</v>
          </cell>
        </row>
        <row r="11">
          <cell r="C11" t="str">
            <v>VËn chuyÓn néi tuyÕn cù ly 150m</v>
          </cell>
          <cell r="D11" t="str">
            <v>tÊn</v>
          </cell>
          <cell r="E11" t="str">
            <v>3,0/7</v>
          </cell>
          <cell r="F11">
            <v>1.5784999999999997E-2</v>
          </cell>
          <cell r="G11">
            <v>1.32</v>
          </cell>
          <cell r="H11">
            <v>1</v>
          </cell>
          <cell r="I11">
            <v>2.0836199999999996E-2</v>
          </cell>
          <cell r="J11">
            <v>9526</v>
          </cell>
          <cell r="K11">
            <v>198.48564119999995</v>
          </cell>
        </row>
        <row r="12">
          <cell r="C12" t="str">
            <v xml:space="preserve"> L¾p xµ X4 - 4</v>
          </cell>
          <cell r="I12">
            <v>1.2424302999999999</v>
          </cell>
          <cell r="K12">
            <v>12512.379037799999</v>
          </cell>
        </row>
        <row r="13">
          <cell r="C13" t="str">
            <v>L¾p xµ X 4 - 4</v>
          </cell>
          <cell r="D13" t="str">
            <v>bé</v>
          </cell>
          <cell r="E13" t="str">
            <v>3,5/7</v>
          </cell>
          <cell r="F13">
            <v>1</v>
          </cell>
          <cell r="G13">
            <v>0.94</v>
          </cell>
          <cell r="H13">
            <v>1.3</v>
          </cell>
          <cell r="I13">
            <v>1.222</v>
          </cell>
          <cell r="J13">
            <v>10080</v>
          </cell>
          <cell r="K13">
            <v>12317.76</v>
          </cell>
        </row>
        <row r="14">
          <cell r="C14" t="str">
            <v>VËn chuyÓn néi tuyÕn cù ly 150m</v>
          </cell>
          <cell r="D14" t="str">
            <v>tÊn</v>
          </cell>
          <cell r="E14" t="str">
            <v>3,0/7</v>
          </cell>
          <cell r="F14">
            <v>1.54775E-2</v>
          </cell>
          <cell r="G14">
            <v>1.32</v>
          </cell>
          <cell r="H14">
            <v>1</v>
          </cell>
          <cell r="I14">
            <v>2.0430300000000002E-2</v>
          </cell>
          <cell r="J14">
            <v>9526</v>
          </cell>
          <cell r="K14">
            <v>194.61903780000003</v>
          </cell>
        </row>
        <row r="15">
          <cell r="C15" t="str">
            <v>D©y AP 95</v>
          </cell>
          <cell r="I15">
            <v>27.396399999999996</v>
          </cell>
          <cell r="K15">
            <v>278846.34639999998</v>
          </cell>
        </row>
        <row r="16">
          <cell r="C16" t="str">
            <v>C¨ng d©y lÊy ®é vâng d©y AP 95</v>
          </cell>
          <cell r="D16" t="str">
            <v>km</v>
          </cell>
          <cell r="E16" t="str">
            <v>3,6/7</v>
          </cell>
          <cell r="F16">
            <v>1</v>
          </cell>
          <cell r="G16">
            <v>23.4</v>
          </cell>
          <cell r="H16">
            <v>1.1499999999999999</v>
          </cell>
          <cell r="I16">
            <v>26.909999999999997</v>
          </cell>
          <cell r="J16">
            <v>10190</v>
          </cell>
          <cell r="K16">
            <v>274212.89999999997</v>
          </cell>
        </row>
        <row r="17">
          <cell r="C17" t="str">
            <v>VËn chuyÓn néi tuyÕn cù ly 150m</v>
          </cell>
          <cell r="D17" t="str">
            <v>tÊn</v>
          </cell>
          <cell r="E17" t="str">
            <v>3,0/7</v>
          </cell>
          <cell r="F17">
            <v>0.38</v>
          </cell>
          <cell r="G17">
            <v>1.28</v>
          </cell>
          <cell r="H17">
            <v>1</v>
          </cell>
          <cell r="I17">
            <v>0.4864</v>
          </cell>
          <cell r="J17">
            <v>9526</v>
          </cell>
          <cell r="K17">
            <v>4633.4463999999998</v>
          </cell>
        </row>
        <row r="18">
          <cell r="C18" t="str">
            <v>D©y AP70</v>
          </cell>
          <cell r="I18">
            <v>20.148599999999998</v>
          </cell>
          <cell r="K18">
            <v>205084.75559999997</v>
          </cell>
        </row>
        <row r="19">
          <cell r="C19" t="str">
            <v>C¨ng d©y lÊy ®é vâng d©y AP 70</v>
          </cell>
          <cell r="D19" t="str">
            <v>km</v>
          </cell>
          <cell r="E19" t="str">
            <v>3,6/7</v>
          </cell>
          <cell r="F19">
            <v>1</v>
          </cell>
          <cell r="G19">
            <v>17.22</v>
          </cell>
          <cell r="H19">
            <v>1.1499999999999999</v>
          </cell>
          <cell r="I19">
            <v>19.802999999999997</v>
          </cell>
          <cell r="J19">
            <v>10190</v>
          </cell>
          <cell r="K19">
            <v>201792.56999999998</v>
          </cell>
        </row>
        <row r="20">
          <cell r="C20" t="str">
            <v>VËn chuyÓn néi tuyÕn cù ly 150m</v>
          </cell>
          <cell r="D20" t="str">
            <v>tÊn</v>
          </cell>
          <cell r="E20" t="str">
            <v>3,0/7</v>
          </cell>
          <cell r="F20">
            <v>0.27</v>
          </cell>
          <cell r="G20">
            <v>1.28</v>
          </cell>
          <cell r="H20">
            <v>1</v>
          </cell>
          <cell r="I20">
            <v>0.34560000000000002</v>
          </cell>
          <cell r="J20">
            <v>9526</v>
          </cell>
          <cell r="K20">
            <v>3292.1856000000002</v>
          </cell>
        </row>
        <row r="21">
          <cell r="C21" t="str">
            <v>D©y AP50</v>
          </cell>
          <cell r="I21">
            <v>14.951699999999997</v>
          </cell>
          <cell r="K21">
            <v>152196.33819999997</v>
          </cell>
        </row>
        <row r="22">
          <cell r="C22" t="str">
            <v>C¨ng d©y lÊy ®é vâng d©y AP 50</v>
          </cell>
          <cell r="D22" t="str">
            <v>km</v>
          </cell>
          <cell r="E22" t="str">
            <v>3,6/7</v>
          </cell>
          <cell r="F22">
            <v>1</v>
          </cell>
          <cell r="G22">
            <v>12.79</v>
          </cell>
          <cell r="H22">
            <v>1.1499999999999999</v>
          </cell>
          <cell r="I22">
            <v>14.708499999999997</v>
          </cell>
          <cell r="J22">
            <v>10190</v>
          </cell>
          <cell r="K22">
            <v>149879.61499999996</v>
          </cell>
        </row>
        <row r="23">
          <cell r="C23" t="str">
            <v>VËn chuyÓn néi tuyÕn cù ly 150m</v>
          </cell>
          <cell r="D23" t="str">
            <v>tÊn</v>
          </cell>
          <cell r="E23" t="str">
            <v>3,0/7</v>
          </cell>
          <cell r="F23">
            <v>0.19</v>
          </cell>
          <cell r="G23">
            <v>1.28</v>
          </cell>
          <cell r="H23">
            <v>1</v>
          </cell>
          <cell r="I23">
            <v>0.2432</v>
          </cell>
          <cell r="J23">
            <v>9526</v>
          </cell>
          <cell r="K23">
            <v>2316.7231999999999</v>
          </cell>
        </row>
        <row r="24">
          <cell r="C24" t="str">
            <v>Mãng cét M1 - 8</v>
          </cell>
          <cell r="I24">
            <v>5.6666848000000005</v>
          </cell>
          <cell r="K24">
            <v>54718.981549800003</v>
          </cell>
        </row>
        <row r="25">
          <cell r="C25" t="str">
            <v>§µo ®Êt mãng cét (§Êt cÊp3)</v>
          </cell>
          <cell r="D25" t="str">
            <v>m3</v>
          </cell>
          <cell r="E25" t="str">
            <v>3,0/7</v>
          </cell>
          <cell r="F25">
            <v>1.2</v>
          </cell>
          <cell r="G25">
            <v>1.51</v>
          </cell>
          <cell r="H25">
            <v>1</v>
          </cell>
          <cell r="I25">
            <v>1.8119999999999998</v>
          </cell>
          <cell r="J25">
            <v>9526</v>
          </cell>
          <cell r="K25">
            <v>17261.111999999997</v>
          </cell>
        </row>
        <row r="26">
          <cell r="C26" t="str">
            <v>§æ bª t«ng mãng cét</v>
          </cell>
          <cell r="D26" t="str">
            <v>m3</v>
          </cell>
          <cell r="E26" t="str">
            <v>3,2/7</v>
          </cell>
          <cell r="F26">
            <v>0.77</v>
          </cell>
          <cell r="G26">
            <v>3.25</v>
          </cell>
          <cell r="H26">
            <v>1</v>
          </cell>
          <cell r="I26">
            <v>2.5024999999999999</v>
          </cell>
          <cell r="J26">
            <v>9747.69</v>
          </cell>
          <cell r="K26">
            <v>24393.594225000001</v>
          </cell>
        </row>
        <row r="27">
          <cell r="C27" t="str">
            <v>LÊp ®Êt ®Çm chÆt mãng</v>
          </cell>
          <cell r="D27" t="str">
            <v>m3</v>
          </cell>
          <cell r="E27" t="str">
            <v>3,5/7</v>
          </cell>
          <cell r="F27">
            <v>0.49399999999999994</v>
          </cell>
          <cell r="G27">
            <v>0.67</v>
          </cell>
          <cell r="H27">
            <v>1</v>
          </cell>
          <cell r="I27">
            <v>0.33098</v>
          </cell>
          <cell r="J27">
            <v>10080</v>
          </cell>
          <cell r="K27">
            <v>3336.2784000000001</v>
          </cell>
        </row>
        <row r="28">
          <cell r="C28" t="str">
            <v>VËn chuyÓn c¸t cù ly 150m</v>
          </cell>
          <cell r="D28" t="str">
            <v>m3</v>
          </cell>
          <cell r="E28" t="str">
            <v>3,0/7</v>
          </cell>
          <cell r="F28">
            <v>0.37575999999999998</v>
          </cell>
          <cell r="G28">
            <v>0.71</v>
          </cell>
          <cell r="H28">
            <v>1</v>
          </cell>
          <cell r="I28">
            <v>0.26678959999999996</v>
          </cell>
          <cell r="J28">
            <v>9526</v>
          </cell>
          <cell r="K28">
            <v>2541.4377295999998</v>
          </cell>
        </row>
        <row r="29">
          <cell r="C29" t="str">
            <v>VËn chuyÓn sái cù ly 150m</v>
          </cell>
          <cell r="D29" t="str">
            <v>m3</v>
          </cell>
          <cell r="E29" t="str">
            <v>3,0/7</v>
          </cell>
          <cell r="F29">
            <v>0.68376000000000003</v>
          </cell>
          <cell r="G29">
            <v>0.83</v>
          </cell>
          <cell r="H29">
            <v>1</v>
          </cell>
          <cell r="I29">
            <v>0.56752080000000005</v>
          </cell>
          <cell r="J29">
            <v>9526</v>
          </cell>
          <cell r="K29">
            <v>5406.2031408000003</v>
          </cell>
        </row>
        <row r="30">
          <cell r="C30" t="str">
            <v>VËn chuyÓn xi m¨ng cù ly 150m</v>
          </cell>
          <cell r="D30" t="str">
            <v>tÊn</v>
          </cell>
          <cell r="E30" t="str">
            <v>3,0/7</v>
          </cell>
          <cell r="F30">
            <v>0.22792000000000001</v>
          </cell>
          <cell r="G30">
            <v>0.82</v>
          </cell>
          <cell r="H30">
            <v>1</v>
          </cell>
          <cell r="I30">
            <v>0.18689439999999999</v>
          </cell>
          <cell r="J30">
            <v>9526</v>
          </cell>
          <cell r="K30">
            <v>1780.3560543999999</v>
          </cell>
        </row>
        <row r="31">
          <cell r="C31" t="str">
            <v>Mãng cét M2 - 8</v>
          </cell>
          <cell r="I31">
            <v>10.692575999999999</v>
          </cell>
          <cell r="K31">
            <v>103274.39225599999</v>
          </cell>
        </row>
        <row r="32">
          <cell r="C32" t="str">
            <v>§µo ®Êt mãng cét (§Êt cÊp3)</v>
          </cell>
          <cell r="D32" t="str">
            <v>m3</v>
          </cell>
          <cell r="E32" t="str">
            <v>3,0/7</v>
          </cell>
          <cell r="F32">
            <v>2.3519999999999994</v>
          </cell>
          <cell r="G32">
            <v>1.51</v>
          </cell>
          <cell r="H32">
            <v>1</v>
          </cell>
          <cell r="I32">
            <v>3.5515199999999991</v>
          </cell>
          <cell r="J32">
            <v>9526</v>
          </cell>
          <cell r="K32">
            <v>33831.779519999989</v>
          </cell>
        </row>
        <row r="33">
          <cell r="C33" t="str">
            <v>§æ bª t«ng mãng cét</v>
          </cell>
          <cell r="D33" t="str">
            <v>m3</v>
          </cell>
          <cell r="E33" t="str">
            <v>3,2/7</v>
          </cell>
          <cell r="F33">
            <v>1.4</v>
          </cell>
          <cell r="G33">
            <v>3.25</v>
          </cell>
          <cell r="H33">
            <v>1</v>
          </cell>
          <cell r="I33">
            <v>4.55</v>
          </cell>
          <cell r="J33">
            <v>9748</v>
          </cell>
          <cell r="K33">
            <v>44353.4</v>
          </cell>
        </row>
        <row r="34">
          <cell r="C34" t="str">
            <v>LÊp ®Êt ®Çm chÆt mãng</v>
          </cell>
          <cell r="D34" t="str">
            <v>m3</v>
          </cell>
          <cell r="E34" t="str">
            <v>3,5/7</v>
          </cell>
          <cell r="F34">
            <v>1.0959999999999994</v>
          </cell>
          <cell r="G34">
            <v>0.67</v>
          </cell>
          <cell r="H34">
            <v>1</v>
          </cell>
          <cell r="I34">
            <v>0.73431999999999964</v>
          </cell>
          <cell r="J34">
            <v>10080</v>
          </cell>
          <cell r="K34">
            <v>7401.9455999999964</v>
          </cell>
        </row>
        <row r="35">
          <cell r="C35" t="str">
            <v>VËn chuyÓn c¸t cù ly 150m</v>
          </cell>
          <cell r="D35" t="str">
            <v>m3</v>
          </cell>
          <cell r="E35" t="str">
            <v>3,0/7</v>
          </cell>
          <cell r="F35">
            <v>0.68319999999999992</v>
          </cell>
          <cell r="G35">
            <v>0.71</v>
          </cell>
          <cell r="H35">
            <v>1</v>
          </cell>
          <cell r="I35">
            <v>0.48507199999999989</v>
          </cell>
          <cell r="J35">
            <v>9526</v>
          </cell>
          <cell r="K35">
            <v>4620.7958719999988</v>
          </cell>
        </row>
        <row r="36">
          <cell r="C36" t="str">
            <v>VËn chuyÓn ®¸ cù ly 150m</v>
          </cell>
          <cell r="D36" t="str">
            <v>m3</v>
          </cell>
          <cell r="E36" t="str">
            <v>3,0/7</v>
          </cell>
          <cell r="F36">
            <v>1.2431999999999999</v>
          </cell>
          <cell r="G36">
            <v>0.83</v>
          </cell>
          <cell r="H36">
            <v>1</v>
          </cell>
          <cell r="I36">
            <v>1.0318559999999999</v>
          </cell>
          <cell r="J36">
            <v>9526</v>
          </cell>
          <cell r="K36">
            <v>9829.4602559999985</v>
          </cell>
        </row>
        <row r="37">
          <cell r="C37" t="str">
            <v>VËn chuyÓn xi m¨ng cù ly 150m</v>
          </cell>
          <cell r="D37" t="str">
            <v>tÊn</v>
          </cell>
          <cell r="E37" t="str">
            <v>3,0/7</v>
          </cell>
          <cell r="F37">
            <v>0.41439999999999999</v>
          </cell>
          <cell r="G37">
            <v>0.82</v>
          </cell>
          <cell r="H37">
            <v>1</v>
          </cell>
          <cell r="I37">
            <v>0.339808</v>
          </cell>
          <cell r="J37">
            <v>9526</v>
          </cell>
          <cell r="K37">
            <v>3237.0110079999999</v>
          </cell>
        </row>
        <row r="38">
          <cell r="C38" t="str">
            <v>Cét bª t«ng H - 8,5m</v>
          </cell>
          <cell r="I38">
            <v>4.1356000000000002</v>
          </cell>
          <cell r="K38">
            <v>39395.725599999998</v>
          </cell>
        </row>
        <row r="39">
          <cell r="C39" t="str">
            <v>Dùng cét bª t«ng H - 8,5</v>
          </cell>
          <cell r="D39" t="str">
            <v>cét</v>
          </cell>
          <cell r="E39" t="str">
            <v>3,0/7</v>
          </cell>
          <cell r="F39">
            <v>1</v>
          </cell>
          <cell r="G39">
            <v>3</v>
          </cell>
          <cell r="H39">
            <v>1</v>
          </cell>
          <cell r="I39">
            <v>3</v>
          </cell>
          <cell r="J39">
            <v>9526</v>
          </cell>
          <cell r="K39">
            <v>28578</v>
          </cell>
        </row>
        <row r="40">
          <cell r="C40" t="str">
            <v>VËn chuyÓn néi tuyÕn cù ly 150m</v>
          </cell>
          <cell r="D40" t="str">
            <v>tÊn</v>
          </cell>
          <cell r="E40" t="str">
            <v>3,0/7</v>
          </cell>
          <cell r="F40">
            <v>0.68</v>
          </cell>
          <cell r="G40">
            <v>1.67</v>
          </cell>
          <cell r="H40">
            <v>1</v>
          </cell>
          <cell r="I40">
            <v>1.1355999999999999</v>
          </cell>
          <cell r="J40">
            <v>9526</v>
          </cell>
          <cell r="K40">
            <v>10817.7256</v>
          </cell>
        </row>
        <row r="41">
          <cell r="C41" t="str">
            <v>TiÕp ®Þa lÆp l¹i</v>
          </cell>
          <cell r="I41">
            <v>15.128350000000001</v>
          </cell>
          <cell r="K41">
            <v>150250.06800000003</v>
          </cell>
        </row>
        <row r="42">
          <cell r="C42" t="str">
            <v>§µo r·nh tiÕp ®Þa ( §Êt cÊp 3)</v>
          </cell>
          <cell r="D42" t="str">
            <v>m3</v>
          </cell>
          <cell r="E42" t="str">
            <v>3,5/7</v>
          </cell>
          <cell r="F42">
            <v>5.6000000000000005</v>
          </cell>
          <cell r="G42">
            <v>1.35</v>
          </cell>
          <cell r="H42">
            <v>1</v>
          </cell>
          <cell r="I42">
            <v>7.5600000000000014</v>
          </cell>
          <cell r="J42">
            <v>10080</v>
          </cell>
          <cell r="K42">
            <v>76204.800000000017</v>
          </cell>
        </row>
        <row r="43">
          <cell r="C43" t="str">
            <v>Gia c«ng d©y tiÕp ®Þa</v>
          </cell>
          <cell r="D43" t="str">
            <v>kg</v>
          </cell>
          <cell r="E43" t="str">
            <v>3,5/7</v>
          </cell>
          <cell r="F43">
            <v>1.5449999999999999</v>
          </cell>
          <cell r="G43">
            <v>0.02</v>
          </cell>
          <cell r="H43">
            <v>1</v>
          </cell>
          <cell r="I43">
            <v>3.09E-2</v>
          </cell>
          <cell r="J43">
            <v>10080</v>
          </cell>
          <cell r="K43">
            <v>311.47199999999998</v>
          </cell>
        </row>
        <row r="44">
          <cell r="C44" t="str">
            <v>Gia c«ng cäc tiÕp ®Þa</v>
          </cell>
          <cell r="D44" t="str">
            <v>cäc</v>
          </cell>
          <cell r="E44" t="str">
            <v>3,0/7</v>
          </cell>
          <cell r="F44">
            <v>5</v>
          </cell>
          <cell r="G44">
            <v>0.37</v>
          </cell>
          <cell r="H44">
            <v>1</v>
          </cell>
          <cell r="I44">
            <v>1.85</v>
          </cell>
          <cell r="J44">
            <v>9526</v>
          </cell>
          <cell r="K44">
            <v>17623.100000000002</v>
          </cell>
        </row>
        <row r="45">
          <cell r="C45" t="str">
            <v>R¶I d©y tiÕp ®Þa</v>
          </cell>
          <cell r="D45" t="str">
            <v>kg</v>
          </cell>
          <cell r="E45" t="str">
            <v>3,5/7</v>
          </cell>
          <cell r="F45">
            <v>1.5449999999999999</v>
          </cell>
          <cell r="G45">
            <v>0.01</v>
          </cell>
          <cell r="H45">
            <v>1</v>
          </cell>
          <cell r="I45">
            <v>1.545E-2</v>
          </cell>
          <cell r="J45">
            <v>10080</v>
          </cell>
          <cell r="K45">
            <v>155.73599999999999</v>
          </cell>
        </row>
        <row r="46">
          <cell r="C46" t="str">
            <v>§ãng cäc tiÕp ®Þa</v>
          </cell>
          <cell r="D46" t="str">
            <v>cäc</v>
          </cell>
          <cell r="E46" t="str">
            <v>3,0/7</v>
          </cell>
          <cell r="F46">
            <v>5</v>
          </cell>
          <cell r="G46">
            <v>0.44</v>
          </cell>
          <cell r="H46">
            <v>1</v>
          </cell>
          <cell r="I46">
            <v>2.2000000000000002</v>
          </cell>
          <cell r="J46">
            <v>9526</v>
          </cell>
          <cell r="K46">
            <v>20957.2</v>
          </cell>
        </row>
        <row r="47">
          <cell r="C47" t="str">
            <v>LÊp ®Êt ®Çm chÆt r·nh</v>
          </cell>
          <cell r="D47" t="str">
            <v>m3</v>
          </cell>
          <cell r="E47" t="str">
            <v>3,5/7</v>
          </cell>
          <cell r="F47">
            <v>5.6000000000000005</v>
          </cell>
          <cell r="G47">
            <v>0.62</v>
          </cell>
          <cell r="H47">
            <v>1</v>
          </cell>
          <cell r="I47">
            <v>3.4720000000000004</v>
          </cell>
          <cell r="J47">
            <v>10080</v>
          </cell>
          <cell r="K47">
            <v>34997.760000000002</v>
          </cell>
        </row>
        <row r="48">
          <cell r="C48" t="str">
            <v>M¸y thi c«ng( M¸y hµn ®IÖn xoay chiÒu)</v>
          </cell>
          <cell r="D48" t="str">
            <v>ca</v>
          </cell>
          <cell r="F48">
            <v>0.5</v>
          </cell>
          <cell r="I48">
            <v>0</v>
          </cell>
          <cell r="K48">
            <v>0</v>
          </cell>
        </row>
        <row r="49">
          <cell r="C49" t="str">
            <v>Xµ ®ì d©y ra sau c«ng t¬</v>
          </cell>
          <cell r="I49">
            <v>1.2283096</v>
          </cell>
          <cell r="K49">
            <v>12377.8652496</v>
          </cell>
        </row>
        <row r="50">
          <cell r="C50" t="str">
            <v>L¾p xµ ®ì d©y ra sau c«ng t¬</v>
          </cell>
          <cell r="D50" t="str">
            <v>bé</v>
          </cell>
          <cell r="E50" t="str">
            <v>3,5/7</v>
          </cell>
          <cell r="F50">
            <v>1</v>
          </cell>
          <cell r="G50">
            <v>0.94</v>
          </cell>
          <cell r="H50">
            <v>1.3</v>
          </cell>
          <cell r="I50">
            <v>1.222</v>
          </cell>
          <cell r="J50">
            <v>10080</v>
          </cell>
          <cell r="K50">
            <v>12317.76</v>
          </cell>
        </row>
        <row r="51">
          <cell r="C51" t="str">
            <v>VËn chuyÓn néi tuyÕn cù ly 150m</v>
          </cell>
          <cell r="D51" t="str">
            <v>tÊn</v>
          </cell>
          <cell r="E51" t="str">
            <v>3,0/7</v>
          </cell>
          <cell r="F51">
            <v>4.7799999999999995E-3</v>
          </cell>
          <cell r="G51">
            <v>1.32</v>
          </cell>
          <cell r="H51">
            <v>1</v>
          </cell>
          <cell r="I51">
            <v>6.3095999999999994E-3</v>
          </cell>
          <cell r="J51">
            <v>9526</v>
          </cell>
          <cell r="K51">
            <v>60.105249599999993</v>
          </cell>
        </row>
        <row r="52">
          <cell r="C52" t="str">
            <v>L¾p hßm c«ng t¬ Composite 4« 1 pha</v>
          </cell>
          <cell r="I52">
            <v>0.63319999999999999</v>
          </cell>
          <cell r="K52">
            <v>6308.8631999999998</v>
          </cell>
        </row>
        <row r="53">
          <cell r="C53" t="str">
            <v>L¾p hßm trªn cét ®· dùng</v>
          </cell>
          <cell r="D53" t="str">
            <v>hßm</v>
          </cell>
          <cell r="E53" t="str">
            <v>3,5/7</v>
          </cell>
          <cell r="F53">
            <v>1</v>
          </cell>
          <cell r="G53">
            <v>0.5</v>
          </cell>
          <cell r="H53">
            <v>1</v>
          </cell>
          <cell r="I53">
            <v>0.5</v>
          </cell>
          <cell r="J53">
            <v>10080</v>
          </cell>
          <cell r="K53">
            <v>5040</v>
          </cell>
        </row>
        <row r="54">
          <cell r="C54" t="str">
            <v>VËn chuyÓn néi tuyÕn cù ly 150m</v>
          </cell>
          <cell r="D54" t="str">
            <v>tÊn</v>
          </cell>
          <cell r="E54" t="str">
            <v>3,0/7</v>
          </cell>
          <cell r="F54">
            <v>1.4999999999999999E-2</v>
          </cell>
          <cell r="G54">
            <v>8.8800000000000008</v>
          </cell>
          <cell r="H54">
            <v>1</v>
          </cell>
          <cell r="I54">
            <v>0.13320000000000001</v>
          </cell>
          <cell r="J54">
            <v>9526</v>
          </cell>
          <cell r="K54">
            <v>1268.8632000000002</v>
          </cell>
        </row>
        <row r="55">
          <cell r="C55" t="str">
            <v>L¾p hßm c«ng t¬ Composite 2« 1 pha</v>
          </cell>
          <cell r="I55">
            <v>0.63319999999999999</v>
          </cell>
          <cell r="K55">
            <v>6308.8631999999998</v>
          </cell>
        </row>
        <row r="56">
          <cell r="C56" t="str">
            <v>L¾p hßm trªn cét ®· dùng</v>
          </cell>
          <cell r="D56" t="str">
            <v>hßm</v>
          </cell>
          <cell r="E56" t="str">
            <v>3,5/7</v>
          </cell>
          <cell r="F56">
            <v>1</v>
          </cell>
          <cell r="G56">
            <v>0.5</v>
          </cell>
          <cell r="H56">
            <v>1</v>
          </cell>
          <cell r="I56">
            <v>0.5</v>
          </cell>
          <cell r="J56">
            <v>10080</v>
          </cell>
          <cell r="K56">
            <v>5040</v>
          </cell>
        </row>
        <row r="57">
          <cell r="C57" t="str">
            <v>VËn chuyÓn néi tuyÕn cù ly 150m</v>
          </cell>
          <cell r="D57" t="str">
            <v>tÊn</v>
          </cell>
          <cell r="E57" t="str">
            <v>3,0/7</v>
          </cell>
          <cell r="F57">
            <v>1.4999999999999999E-2</v>
          </cell>
          <cell r="G57">
            <v>8.8800000000000008</v>
          </cell>
          <cell r="H57">
            <v>1</v>
          </cell>
          <cell r="I57">
            <v>0.13320000000000001</v>
          </cell>
          <cell r="J57">
            <v>9526</v>
          </cell>
          <cell r="K57">
            <v>1268.8632000000002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TH-KHAI TOAN"/>
      <sheetName val="THDZ35KV"/>
      <sheetName val="THDZ10KV"/>
      <sheetName val="VL-NC-MTC DZ35"/>
      <sheetName val="VL-NC-MTC DZ10"/>
      <sheetName val="CTBT"/>
      <sheetName val="CT DZ35"/>
      <sheetName val="CT DZ10 "/>
      <sheetName val="KL-DAO DAT"/>
      <sheetName val="TH-TBA35"/>
      <sheetName val="TH-TBA10"/>
      <sheetName val="VL-NC-TBA 10"/>
      <sheetName val="VL-NC-TBA 35"/>
      <sheetName val="THIET BI+TNGIEM 35"/>
      <sheetName val="THIET BI+TNGIEM 10"/>
      <sheetName val="CUOC 89 TBA"/>
      <sheetName val="CTTBA10"/>
      <sheetName val="CTTBA35"/>
      <sheetName val="CP-KSAT"/>
      <sheetName val="0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chiÕt tÝnh chi tiÕt TBA 10kv</v>
          </cell>
        </row>
        <row r="3">
          <cell r="A3" t="str">
            <v>TT</v>
          </cell>
          <cell r="B3" t="str">
            <v>M· hiÖu</v>
          </cell>
          <cell r="C3" t="str">
            <v>C«ng viÖc</v>
          </cell>
          <cell r="D3" t="str">
            <v>§¬n vÞ</v>
          </cell>
          <cell r="E3" t="str">
            <v>Khèi l­îng</v>
          </cell>
          <cell r="G3" t="str">
            <v>§¬n gi¸</v>
          </cell>
          <cell r="H3" t="str">
            <v>Thµnh tiÒn</v>
          </cell>
        </row>
        <row r="4">
          <cell r="E4" t="str">
            <v>ThiÕt kÕ</v>
          </cell>
          <cell r="F4" t="str">
            <v>TLHH</v>
          </cell>
          <cell r="H4" t="str">
            <v xml:space="preserve"> VËt liÖu </v>
          </cell>
          <cell r="I4" t="str">
            <v xml:space="preserve"> Nh©n c«ng </v>
          </cell>
          <cell r="J4" t="str">
            <v xml:space="preserve"> MTC </v>
          </cell>
        </row>
        <row r="5">
          <cell r="C5" t="str">
            <v xml:space="preserve">PhÇn cét ®iÖn LT12B; Mãng cét MT-3 tÝnh nh­ phÇn ®­êng d©y </v>
          </cell>
        </row>
        <row r="7">
          <cell r="A7">
            <v>1</v>
          </cell>
          <cell r="C7" t="str">
            <v>TiÕp ®Þa tr¹m</v>
          </cell>
          <cell r="D7" t="str">
            <v>HT</v>
          </cell>
          <cell r="H7">
            <v>1481712.1712500001</v>
          </cell>
          <cell r="I7">
            <v>2096587.6199999999</v>
          </cell>
          <cell r="J7">
            <v>104152</v>
          </cell>
        </row>
        <row r="8">
          <cell r="A8" t="str">
            <v>a</v>
          </cell>
          <cell r="C8" t="str">
            <v>VËt liÖu:</v>
          </cell>
        </row>
        <row r="9">
          <cell r="B9" t="str">
            <v>04.7002/66</v>
          </cell>
          <cell r="C9" t="str">
            <v>D©y tiÕp ®Þa</v>
          </cell>
          <cell r="D9" t="str">
            <v>m</v>
          </cell>
          <cell r="E9">
            <v>124</v>
          </cell>
          <cell r="F9">
            <v>1.0249999999999999</v>
          </cell>
          <cell r="G9">
            <v>3803.2</v>
          </cell>
          <cell r="H9">
            <v>483386.72</v>
          </cell>
        </row>
        <row r="10">
          <cell r="B10" t="str">
            <v>04.7002/66</v>
          </cell>
          <cell r="C10" t="str">
            <v>VËt liÖu kh¸c</v>
          </cell>
          <cell r="D10" t="str">
            <v>%</v>
          </cell>
          <cell r="E10">
            <v>2</v>
          </cell>
          <cell r="F10">
            <v>1.0249999999999999</v>
          </cell>
          <cell r="G10">
            <v>12678</v>
          </cell>
          <cell r="H10">
            <v>25989.899999999998</v>
          </cell>
        </row>
        <row r="11">
          <cell r="B11" t="str">
            <v>04.7001/66</v>
          </cell>
          <cell r="C11" t="str">
            <v>Cäc tiÕp ®Þa L63x63x6</v>
          </cell>
          <cell r="D11" t="str">
            <v>cäc</v>
          </cell>
          <cell r="E11">
            <v>18</v>
          </cell>
          <cell r="F11">
            <v>1.0249999999999999</v>
          </cell>
          <cell r="G11">
            <v>51037</v>
          </cell>
          <cell r="H11">
            <v>941632.64999999991</v>
          </cell>
        </row>
        <row r="12">
          <cell r="B12" t="str">
            <v>04.7001/66</v>
          </cell>
          <cell r="C12" t="str">
            <v>VËt liÖu kh¸c</v>
          </cell>
          <cell r="D12" t="str">
            <v>%</v>
          </cell>
          <cell r="E12">
            <v>2</v>
          </cell>
          <cell r="F12">
            <v>1.0249999999999999</v>
          </cell>
          <cell r="G12">
            <v>9232</v>
          </cell>
          <cell r="H12">
            <v>18925.599999999999</v>
          </cell>
        </row>
        <row r="13">
          <cell r="C13" t="str">
            <v>Que hµn</v>
          </cell>
          <cell r="D13" t="str">
            <v>kg</v>
          </cell>
          <cell r="E13">
            <v>1.607</v>
          </cell>
          <cell r="F13">
            <v>1.0249999999999999</v>
          </cell>
          <cell r="G13">
            <v>7150</v>
          </cell>
          <cell r="H13">
            <v>11777.301249999999</v>
          </cell>
        </row>
        <row r="14">
          <cell r="A14" t="str">
            <v>b</v>
          </cell>
          <cell r="C14" t="str">
            <v>Nh©n c«ng:</v>
          </cell>
        </row>
        <row r="15">
          <cell r="B15" t="str">
            <v>03.3103</v>
          </cell>
          <cell r="C15" t="str">
            <v>§µo ®Êt cÊp 3: Réng=0,8/0,6m; s©u=0,8m</v>
          </cell>
          <cell r="D15" t="str">
            <v>m3</v>
          </cell>
          <cell r="E15">
            <v>58.24</v>
          </cell>
          <cell r="F15">
            <v>1</v>
          </cell>
          <cell r="G15">
            <v>21926</v>
          </cell>
          <cell r="H15">
            <v>1276970.24</v>
          </cell>
          <cell r="I15">
            <v>1276970.24</v>
          </cell>
        </row>
        <row r="16">
          <cell r="B16" t="str">
            <v>03.3203</v>
          </cell>
          <cell r="C16" t="str">
            <v>LÊp r·nh tiÕp ®Þa cÊp 3</v>
          </cell>
          <cell r="D16" t="str">
            <v>m3</v>
          </cell>
          <cell r="E16">
            <v>58.24</v>
          </cell>
          <cell r="F16">
            <v>1</v>
          </cell>
          <cell r="G16">
            <v>10007</v>
          </cell>
          <cell r="H16">
            <v>582807.68000000005</v>
          </cell>
          <cell r="I16">
            <v>582807.68000000005</v>
          </cell>
        </row>
        <row r="17">
          <cell r="B17" t="str">
            <v>04.7002</v>
          </cell>
          <cell r="C17" t="str">
            <v xml:space="preserve">SX vµ r¶i d©y tiÕp ®Þa </v>
          </cell>
          <cell r="D17" t="str">
            <v>m</v>
          </cell>
          <cell r="E17">
            <v>124</v>
          </cell>
          <cell r="F17">
            <v>1</v>
          </cell>
          <cell r="G17">
            <v>438.8</v>
          </cell>
          <cell r="H17">
            <v>54411.200000000004</v>
          </cell>
          <cell r="I17">
            <v>54411.200000000004</v>
          </cell>
        </row>
        <row r="18">
          <cell r="B18" t="str">
            <v>06.04.10/366</v>
          </cell>
          <cell r="C18" t="str">
            <v>SX cäc tiÕp ®Þa</v>
          </cell>
          <cell r="D18" t="str">
            <v xml:space="preserve">c¸i </v>
          </cell>
          <cell r="E18">
            <v>18</v>
          </cell>
          <cell r="F18">
            <v>1</v>
          </cell>
          <cell r="G18">
            <v>4916.25</v>
          </cell>
          <cell r="H18">
            <v>88492.5</v>
          </cell>
          <cell r="I18">
            <v>88492.5</v>
          </cell>
        </row>
        <row r="19">
          <cell r="B19" t="str">
            <v>04.7001</v>
          </cell>
          <cell r="C19" t="str">
            <v xml:space="preserve"> §ãng cäc tiÕp ®Þa</v>
          </cell>
          <cell r="D19" t="str">
            <v>cäc</v>
          </cell>
          <cell r="E19">
            <v>18</v>
          </cell>
          <cell r="F19">
            <v>1</v>
          </cell>
          <cell r="G19">
            <v>5217</v>
          </cell>
          <cell r="H19">
            <v>93906</v>
          </cell>
          <cell r="I19">
            <v>93906</v>
          </cell>
        </row>
        <row r="20">
          <cell r="A20" t="str">
            <v>c</v>
          </cell>
          <cell r="C20" t="str">
            <v>M¸y thi c«ng</v>
          </cell>
        </row>
        <row r="21">
          <cell r="B21" t="str">
            <v>04.7002</v>
          </cell>
          <cell r="C21" t="str">
            <v>M¸y hµn (HQ) 14kW</v>
          </cell>
          <cell r="D21" t="str">
            <v>ca</v>
          </cell>
          <cell r="E21">
            <v>0.67600000000000005</v>
          </cell>
          <cell r="F21">
            <v>1</v>
          </cell>
          <cell r="G21">
            <v>154071</v>
          </cell>
          <cell r="H21">
            <v>104151.99600000001</v>
          </cell>
          <cell r="I21">
            <v>104151.99600000001</v>
          </cell>
          <cell r="J21">
            <v>104152</v>
          </cell>
        </row>
        <row r="23">
          <cell r="A23">
            <v>3</v>
          </cell>
          <cell r="C23" t="str">
            <v>Xµ ®Çu tr¹m X§D (6 sø ®øng)</v>
          </cell>
          <cell r="H23">
            <v>772117.87864999997</v>
          </cell>
          <cell r="I23">
            <v>11296.975160000002</v>
          </cell>
        </row>
        <row r="24">
          <cell r="A24" t="str">
            <v>a</v>
          </cell>
          <cell r="C24" t="str">
            <v>VËt liÖu:</v>
          </cell>
        </row>
        <row r="25">
          <cell r="B25" t="str">
            <v>PL§G</v>
          </cell>
          <cell r="C25" t="str">
            <v>S¾t m¹ kÏm</v>
          </cell>
          <cell r="D25" t="str">
            <v>kg</v>
          </cell>
          <cell r="E25">
            <v>70.61</v>
          </cell>
          <cell r="F25">
            <v>1</v>
          </cell>
          <cell r="G25">
            <v>10925</v>
          </cell>
          <cell r="H25">
            <v>771414.25</v>
          </cell>
        </row>
        <row r="26">
          <cell r="B26" t="str">
            <v>04.9102</v>
          </cell>
          <cell r="C26" t="str">
            <v>VËt liÖu phô</v>
          </cell>
          <cell r="D26" t="str">
            <v>tÊn</v>
          </cell>
          <cell r="E26">
            <v>7.0610000000000006E-2</v>
          </cell>
          <cell r="F26">
            <v>1</v>
          </cell>
          <cell r="G26">
            <v>9965</v>
          </cell>
          <cell r="H26">
            <v>703.62865000000011</v>
          </cell>
        </row>
        <row r="27">
          <cell r="A27" t="str">
            <v>b</v>
          </cell>
          <cell r="C27" t="str">
            <v>Nh©n c«ng:</v>
          </cell>
        </row>
        <row r="28">
          <cell r="B28" t="str">
            <v>04.9102</v>
          </cell>
          <cell r="C28" t="str">
            <v>L¾p xµ</v>
          </cell>
          <cell r="D28" t="str">
            <v>tÊn</v>
          </cell>
          <cell r="E28">
            <v>7.0610000000000006E-2</v>
          </cell>
          <cell r="F28">
            <v>0.8</v>
          </cell>
          <cell r="G28">
            <v>181470</v>
          </cell>
          <cell r="H28">
            <v>10250.877360000002</v>
          </cell>
          <cell r="I28">
            <v>10250.877360000002</v>
          </cell>
        </row>
        <row r="29">
          <cell r="B29" t="str">
            <v>02.3161/67</v>
          </cell>
          <cell r="C29" t="str">
            <v>VËn chuyÓn, bèc dì s¾t thÐp</v>
          </cell>
          <cell r="D29" t="str">
            <v>tÊn</v>
          </cell>
          <cell r="E29">
            <v>7.0610000000000006E-2</v>
          </cell>
          <cell r="F29">
            <v>1</v>
          </cell>
          <cell r="G29">
            <v>15613.400000000001</v>
          </cell>
          <cell r="H29">
            <v>1046.0978000000002</v>
          </cell>
          <cell r="I29">
            <v>1046.0978000000002</v>
          </cell>
        </row>
        <row r="30">
          <cell r="A30">
            <v>4</v>
          </cell>
          <cell r="C30" t="str">
            <v xml:space="preserve">Xµ ®ì CSV vµ sø ®ì </v>
          </cell>
          <cell r="D30" t="str">
            <v>bé</v>
          </cell>
          <cell r="H30">
            <v>731877.2074500001</v>
          </cell>
          <cell r="I30">
            <v>10772.889800000001</v>
          </cell>
        </row>
        <row r="31">
          <cell r="A31" t="str">
            <v>a</v>
          </cell>
          <cell r="C31" t="str">
            <v>VËt liÖu:</v>
          </cell>
        </row>
        <row r="32">
          <cell r="B32" t="str">
            <v>PL§G</v>
          </cell>
          <cell r="C32" t="str">
            <v>S¾t m¹ kÏm</v>
          </cell>
          <cell r="D32" t="str">
            <v>kg</v>
          </cell>
          <cell r="E32">
            <v>66.930000000000007</v>
          </cell>
          <cell r="F32">
            <v>1</v>
          </cell>
          <cell r="G32">
            <v>10925</v>
          </cell>
          <cell r="H32">
            <v>731210.25000000012</v>
          </cell>
        </row>
        <row r="33">
          <cell r="B33" t="str">
            <v>04.9102</v>
          </cell>
          <cell r="C33" t="str">
            <v>VËt liÖu phô</v>
          </cell>
          <cell r="D33" t="str">
            <v>tÊn</v>
          </cell>
          <cell r="E33">
            <v>6.6930000000000003E-2</v>
          </cell>
          <cell r="F33">
            <v>1</v>
          </cell>
          <cell r="G33">
            <v>9965</v>
          </cell>
          <cell r="H33">
            <v>666.95744999999999</v>
          </cell>
        </row>
        <row r="34">
          <cell r="A34" t="str">
            <v>b</v>
          </cell>
          <cell r="C34" t="str">
            <v>Nh©n c«ng:</v>
          </cell>
        </row>
        <row r="35">
          <cell r="B35" t="str">
            <v>04.9102</v>
          </cell>
          <cell r="C35" t="str">
            <v>L¾p xµ</v>
          </cell>
          <cell r="D35" t="str">
            <v>tÊn</v>
          </cell>
          <cell r="E35">
            <v>6.7000000000000004E-2</v>
          </cell>
          <cell r="F35">
            <v>0.8</v>
          </cell>
          <cell r="G35">
            <v>181470</v>
          </cell>
          <cell r="H35">
            <v>9726.7920000000013</v>
          </cell>
          <cell r="I35">
            <v>9726.7920000000013</v>
          </cell>
        </row>
        <row r="36">
          <cell r="B36" t="str">
            <v>02.3161</v>
          </cell>
          <cell r="C36" t="str">
            <v>VËn chuyÓn, bèc dì s¾t thÐp</v>
          </cell>
          <cell r="D36" t="str">
            <v>tÊn</v>
          </cell>
          <cell r="E36">
            <v>6.7000000000000004E-2</v>
          </cell>
          <cell r="F36">
            <v>1</v>
          </cell>
          <cell r="G36">
            <v>15613.400000000001</v>
          </cell>
          <cell r="H36">
            <v>1046.0978000000002</v>
          </cell>
          <cell r="I36">
            <v>1046.0978000000002</v>
          </cell>
        </row>
        <row r="37">
          <cell r="A37">
            <v>5</v>
          </cell>
          <cell r="C37" t="str">
            <v>Xµ ®ì  cÇu ch× SI</v>
          </cell>
          <cell r="H37">
            <v>778022.75975000008</v>
          </cell>
          <cell r="I37">
            <v>11440.165810000002</v>
          </cell>
        </row>
        <row r="38">
          <cell r="A38" t="str">
            <v>a</v>
          </cell>
          <cell r="C38" t="str">
            <v xml:space="preserve">VËt liÖu </v>
          </cell>
        </row>
        <row r="39">
          <cell r="B39" t="str">
            <v>PL§G</v>
          </cell>
          <cell r="C39" t="str">
            <v>S¾t m¹ kÏm</v>
          </cell>
          <cell r="D39" t="str">
            <v>kg</v>
          </cell>
          <cell r="E39">
            <v>71.150000000000006</v>
          </cell>
          <cell r="F39">
            <v>1</v>
          </cell>
          <cell r="G39">
            <v>10925</v>
          </cell>
          <cell r="H39">
            <v>777313.75000000012</v>
          </cell>
        </row>
        <row r="40">
          <cell r="B40" t="str">
            <v>04.9102</v>
          </cell>
          <cell r="C40" t="str">
            <v>VËt liÖu phô</v>
          </cell>
          <cell r="D40" t="str">
            <v>tÊn</v>
          </cell>
          <cell r="E40">
            <v>7.1150000000000005E-2</v>
          </cell>
          <cell r="F40">
            <v>1</v>
          </cell>
          <cell r="G40">
            <v>9965</v>
          </cell>
          <cell r="H40">
            <v>709.00975000000005</v>
          </cell>
        </row>
        <row r="41">
          <cell r="A41" t="str">
            <v>b</v>
          </cell>
          <cell r="C41" t="str">
            <v>Nh©n c«ng:</v>
          </cell>
        </row>
        <row r="42">
          <cell r="B42" t="str">
            <v>04.9102</v>
          </cell>
          <cell r="C42" t="str">
            <v>L¾p xµ</v>
          </cell>
          <cell r="D42" t="str">
            <v>tÊn</v>
          </cell>
          <cell r="E42">
            <v>7.1150000000000005E-2</v>
          </cell>
          <cell r="F42">
            <v>0.8</v>
          </cell>
          <cell r="G42">
            <v>181470</v>
          </cell>
          <cell r="H42">
            <v>10329.272400000002</v>
          </cell>
          <cell r="I42">
            <v>10329.272400000002</v>
          </cell>
        </row>
        <row r="43">
          <cell r="B43" t="str">
            <v>02.3161</v>
          </cell>
          <cell r="C43" t="str">
            <v>VËn chuyÓn, bèc dì s¾t thÐp</v>
          </cell>
          <cell r="D43" t="str">
            <v>tÊn</v>
          </cell>
          <cell r="E43">
            <v>7.1150000000000005E-2</v>
          </cell>
          <cell r="F43">
            <v>1</v>
          </cell>
          <cell r="G43">
            <v>15613.400000000001</v>
          </cell>
          <cell r="H43">
            <v>1110.8934100000001</v>
          </cell>
          <cell r="I43">
            <v>1110.8934100000001</v>
          </cell>
        </row>
        <row r="44">
          <cell r="A44">
            <v>6</v>
          </cell>
          <cell r="C44" t="str">
            <v>Xµ ®ì MBA: G§M</v>
          </cell>
          <cell r="H44">
            <v>3270051.9252000004</v>
          </cell>
          <cell r="I44">
            <v>48076.030599999998</v>
          </cell>
        </row>
        <row r="45">
          <cell r="A45" t="str">
            <v>a</v>
          </cell>
          <cell r="C45" t="str">
            <v xml:space="preserve">VËt liÖu </v>
          </cell>
        </row>
        <row r="46">
          <cell r="B46" t="str">
            <v>PL§G</v>
          </cell>
          <cell r="C46" t="str">
            <v>S¾t m¹ kÏm</v>
          </cell>
          <cell r="D46" t="str">
            <v>kg</v>
          </cell>
          <cell r="E46">
            <v>299.10000000000002</v>
          </cell>
          <cell r="F46">
            <v>1</v>
          </cell>
          <cell r="G46">
            <v>10925</v>
          </cell>
          <cell r="H46">
            <v>3267667.5000000005</v>
          </cell>
        </row>
        <row r="47">
          <cell r="B47" t="str">
            <v>04.9102</v>
          </cell>
          <cell r="C47" t="str">
            <v>VËt liÖu phô</v>
          </cell>
          <cell r="D47" t="str">
            <v>TB</v>
          </cell>
          <cell r="E47">
            <v>0.29910000000000003</v>
          </cell>
          <cell r="F47">
            <v>0.8</v>
          </cell>
          <cell r="G47">
            <v>9965</v>
          </cell>
          <cell r="H47">
            <v>2384.4252000000006</v>
          </cell>
        </row>
        <row r="48">
          <cell r="A48" t="str">
            <v>b</v>
          </cell>
          <cell r="C48" t="str">
            <v>Nh©n c«ng:</v>
          </cell>
        </row>
        <row r="49">
          <cell r="B49" t="str">
            <v>04.9102</v>
          </cell>
          <cell r="C49" t="str">
            <v>L¾p xµ</v>
          </cell>
          <cell r="D49" t="str">
            <v>tÊn</v>
          </cell>
          <cell r="E49">
            <v>0.29899999999999999</v>
          </cell>
          <cell r="F49">
            <v>0.8</v>
          </cell>
          <cell r="G49">
            <v>181470</v>
          </cell>
          <cell r="H49">
            <v>43407.623999999996</v>
          </cell>
          <cell r="I49">
            <v>43407.623999999996</v>
          </cell>
        </row>
        <row r="50">
          <cell r="B50" t="str">
            <v>02.3161</v>
          </cell>
          <cell r="C50" t="str">
            <v>VËn chuyÓn, bèc dì s¾t thÐp</v>
          </cell>
          <cell r="D50" t="str">
            <v>tÊn</v>
          </cell>
          <cell r="E50">
            <v>0.29899999999999999</v>
          </cell>
          <cell r="F50">
            <v>1</v>
          </cell>
          <cell r="G50">
            <v>15613.400000000001</v>
          </cell>
          <cell r="H50">
            <v>4668.4066000000003</v>
          </cell>
          <cell r="I50">
            <v>4668.4066000000003</v>
          </cell>
        </row>
        <row r="51">
          <cell r="A51">
            <v>7</v>
          </cell>
          <cell r="C51" t="str">
            <v xml:space="preserve">GhÕ thao t¸c </v>
          </cell>
          <cell r="H51">
            <v>2957616.0000000005</v>
          </cell>
          <cell r="I51">
            <v>41335.467400000009</v>
          </cell>
        </row>
        <row r="52">
          <cell r="A52" t="str">
            <v>a</v>
          </cell>
          <cell r="C52" t="str">
            <v xml:space="preserve">VËt liÖu </v>
          </cell>
        </row>
        <row r="53">
          <cell r="B53" t="str">
            <v>PL§G</v>
          </cell>
          <cell r="C53" t="str">
            <v>S¾t m¹ kÏm</v>
          </cell>
          <cell r="D53" t="str">
            <v>kg</v>
          </cell>
          <cell r="E53">
            <v>270.72000000000003</v>
          </cell>
          <cell r="F53">
            <v>1</v>
          </cell>
          <cell r="G53">
            <v>10925</v>
          </cell>
          <cell r="H53">
            <v>2957616.0000000005</v>
          </cell>
        </row>
        <row r="54">
          <cell r="A54" t="str">
            <v>b</v>
          </cell>
          <cell r="C54" t="str">
            <v>Nh©n c«ng:</v>
          </cell>
        </row>
        <row r="55">
          <cell r="B55" t="str">
            <v>04.8101</v>
          </cell>
          <cell r="C55" t="str">
            <v>L¾p ghÕ thao t¸c</v>
          </cell>
          <cell r="D55" t="str">
            <v>tÊn</v>
          </cell>
          <cell r="E55">
            <v>0.27100000000000002</v>
          </cell>
          <cell r="F55">
            <v>0.8</v>
          </cell>
          <cell r="G55">
            <v>171145</v>
          </cell>
          <cell r="H55">
            <v>37104.236000000004</v>
          </cell>
          <cell r="I55">
            <v>37104.236000000004</v>
          </cell>
        </row>
        <row r="56">
          <cell r="B56" t="str">
            <v>02.3161</v>
          </cell>
          <cell r="C56" t="str">
            <v>VËn chuyÓn, bèc dì s¾t thÐp</v>
          </cell>
          <cell r="D56" t="str">
            <v>tÊn</v>
          </cell>
          <cell r="E56">
            <v>0.27100000000000002</v>
          </cell>
          <cell r="F56">
            <v>1</v>
          </cell>
          <cell r="G56">
            <v>15613.400000000001</v>
          </cell>
          <cell r="H56">
            <v>4231.2314000000006</v>
          </cell>
          <cell r="I56">
            <v>4231.2314000000006</v>
          </cell>
        </row>
        <row r="57">
          <cell r="A57">
            <v>8</v>
          </cell>
          <cell r="C57" t="str">
            <v>Gi¸ ®ì tñ ®iÖn</v>
          </cell>
          <cell r="H57">
            <v>204953.00000000003</v>
          </cell>
          <cell r="I57">
            <v>2661.5617999999999</v>
          </cell>
        </row>
        <row r="58">
          <cell r="C58" t="str">
            <v xml:space="preserve">VËt liÖu </v>
          </cell>
        </row>
        <row r="59">
          <cell r="B59" t="str">
            <v>PL§G</v>
          </cell>
          <cell r="C59" t="str">
            <v>S¾t m¹ kÏm</v>
          </cell>
          <cell r="D59" t="str">
            <v>kg</v>
          </cell>
          <cell r="E59">
            <v>18.760000000000002</v>
          </cell>
          <cell r="F59">
            <v>1</v>
          </cell>
          <cell r="G59">
            <v>10925</v>
          </cell>
          <cell r="H59">
            <v>204953.00000000003</v>
          </cell>
        </row>
        <row r="60">
          <cell r="A60" t="str">
            <v>b</v>
          </cell>
          <cell r="C60" t="str">
            <v>Nh©n c«ng:</v>
          </cell>
        </row>
        <row r="61">
          <cell r="B61" t="str">
            <v>04.8102</v>
          </cell>
          <cell r="C61" t="str">
            <v>L¾p gi¸ ®ì</v>
          </cell>
          <cell r="D61" t="str">
            <v>tÊn</v>
          </cell>
          <cell r="E61">
            <v>1.9E-2</v>
          </cell>
          <cell r="F61">
            <v>0.8</v>
          </cell>
          <cell r="G61">
            <v>155586</v>
          </cell>
          <cell r="H61">
            <v>2364.9072000000001</v>
          </cell>
          <cell r="I61">
            <v>2364.9072000000001</v>
          </cell>
        </row>
        <row r="62">
          <cell r="B62" t="str">
            <v>02.3161</v>
          </cell>
          <cell r="C62" t="str">
            <v>VËn chuyÓn, bèc dì s¾t thÐp</v>
          </cell>
          <cell r="D62" t="str">
            <v>tÊn</v>
          </cell>
          <cell r="E62">
            <v>1.9E-2</v>
          </cell>
          <cell r="F62">
            <v>1</v>
          </cell>
          <cell r="G62">
            <v>15613.400000000001</v>
          </cell>
          <cell r="H62">
            <v>296.65460000000002</v>
          </cell>
          <cell r="I62">
            <v>296.65460000000002</v>
          </cell>
        </row>
        <row r="63">
          <cell r="A63">
            <v>9</v>
          </cell>
          <cell r="C63" t="str">
            <v>Thang trÌo</v>
          </cell>
          <cell r="H63">
            <v>406956.25</v>
          </cell>
          <cell r="I63">
            <v>5681.7201500000001</v>
          </cell>
        </row>
        <row r="64">
          <cell r="A64" t="str">
            <v>a</v>
          </cell>
          <cell r="C64" t="str">
            <v xml:space="preserve">VËt liÖu </v>
          </cell>
        </row>
        <row r="65">
          <cell r="C65" t="str">
            <v>S¾t m¹ kÏm</v>
          </cell>
          <cell r="D65" t="str">
            <v>kg</v>
          </cell>
          <cell r="E65">
            <v>37.25</v>
          </cell>
          <cell r="F65">
            <v>1</v>
          </cell>
          <cell r="G65">
            <v>10925</v>
          </cell>
          <cell r="H65">
            <v>406956.25</v>
          </cell>
        </row>
        <row r="66">
          <cell r="A66" t="str">
            <v>b</v>
          </cell>
          <cell r="C66" t="str">
            <v>Nh©n c«ng:</v>
          </cell>
        </row>
        <row r="67">
          <cell r="B67" t="str">
            <v>04.8101</v>
          </cell>
          <cell r="C67" t="str">
            <v>L¾p thang</v>
          </cell>
          <cell r="D67" t="str">
            <v>tÊn</v>
          </cell>
          <cell r="E67">
            <v>3.7249999999999998E-2</v>
          </cell>
          <cell r="F67">
            <v>0.8</v>
          </cell>
          <cell r="G67">
            <v>171145</v>
          </cell>
          <cell r="H67">
            <v>5100.1210000000001</v>
          </cell>
          <cell r="I67">
            <v>5100.1210000000001</v>
          </cell>
        </row>
        <row r="68">
          <cell r="B68" t="str">
            <v>02.3161</v>
          </cell>
          <cell r="C68" t="str">
            <v>VËn chuyÓn, bèc dì s¾t thÐp</v>
          </cell>
          <cell r="D68" t="str">
            <v>tÊn</v>
          </cell>
          <cell r="E68">
            <v>3.7249999999999998E-2</v>
          </cell>
          <cell r="F68">
            <v>1</v>
          </cell>
          <cell r="G68">
            <v>15613.400000000001</v>
          </cell>
          <cell r="H68">
            <v>581.59915000000001</v>
          </cell>
          <cell r="I68">
            <v>581.59915000000001</v>
          </cell>
        </row>
        <row r="69">
          <cell r="A69">
            <v>10</v>
          </cell>
          <cell r="C69" t="str">
            <v>Thanh dÉn ®ång F8</v>
          </cell>
          <cell r="H69">
            <v>35936.5</v>
          </cell>
          <cell r="I69">
            <v>2685.2</v>
          </cell>
          <cell r="J69">
            <v>2119</v>
          </cell>
        </row>
        <row r="70">
          <cell r="A70" t="str">
            <v>a</v>
          </cell>
          <cell r="C70" t="str">
            <v xml:space="preserve">VËt liÖu </v>
          </cell>
        </row>
        <row r="71">
          <cell r="B71" t="str">
            <v>PL§G</v>
          </cell>
          <cell r="C71" t="str">
            <v xml:space="preserve">Thanh ®ång  F8 </v>
          </cell>
          <cell r="D71" t="str">
            <v>m</v>
          </cell>
          <cell r="E71">
            <v>1</v>
          </cell>
          <cell r="F71">
            <v>1.02</v>
          </cell>
          <cell r="G71">
            <v>35000</v>
          </cell>
          <cell r="H71">
            <v>35700</v>
          </cell>
        </row>
        <row r="72">
          <cell r="B72" t="str">
            <v>04.5201</v>
          </cell>
          <cell r="C72" t="str">
            <v>VËt liÖu phô</v>
          </cell>
          <cell r="D72" t="str">
            <v>m</v>
          </cell>
          <cell r="E72">
            <v>1</v>
          </cell>
          <cell r="F72">
            <v>1</v>
          </cell>
          <cell r="G72">
            <v>236.5</v>
          </cell>
          <cell r="H72">
            <v>236.5</v>
          </cell>
        </row>
        <row r="73">
          <cell r="A73" t="str">
            <v>b</v>
          </cell>
          <cell r="C73" t="str">
            <v>Nh©n c«ng:</v>
          </cell>
        </row>
        <row r="74">
          <cell r="B74" t="str">
            <v>04.5201</v>
          </cell>
          <cell r="C74" t="str">
            <v xml:space="preserve">L¾p thanh dÉn ®ång </v>
          </cell>
          <cell r="D74" t="str">
            <v>m</v>
          </cell>
          <cell r="E74">
            <v>1</v>
          </cell>
          <cell r="F74">
            <v>1</v>
          </cell>
          <cell r="G74">
            <v>2685.2</v>
          </cell>
          <cell r="H74">
            <v>2685.2</v>
          </cell>
          <cell r="I74">
            <v>2685.2</v>
          </cell>
        </row>
        <row r="75">
          <cell r="A75" t="str">
            <v>c</v>
          </cell>
          <cell r="C75" t="str">
            <v>M¸y thi c«ng</v>
          </cell>
        </row>
        <row r="76">
          <cell r="B76" t="str">
            <v>04.5201</v>
          </cell>
          <cell r="C76" t="str">
            <v>M¸y l¾p</v>
          </cell>
          <cell r="D76" t="str">
            <v>m</v>
          </cell>
          <cell r="E76">
            <v>1</v>
          </cell>
          <cell r="F76">
            <v>1</v>
          </cell>
          <cell r="G76">
            <v>195.9</v>
          </cell>
          <cell r="H76">
            <v>195.9</v>
          </cell>
          <cell r="J76">
            <v>2119</v>
          </cell>
        </row>
        <row r="78">
          <cell r="A78">
            <v>11</v>
          </cell>
          <cell r="C78" t="str">
            <v>C¸p ®ång bäc Cu/XLPE/PVC 3 x 95+1x70</v>
          </cell>
          <cell r="H78">
            <v>152167.5</v>
          </cell>
          <cell r="I78">
            <v>5063.5</v>
          </cell>
        </row>
        <row r="79">
          <cell r="A79" t="str">
            <v>a</v>
          </cell>
          <cell r="C79" t="str">
            <v xml:space="preserve">VËt liÖu </v>
          </cell>
        </row>
        <row r="80">
          <cell r="C80" t="str">
            <v>C¸p bäc Cu/XLPE/PVC 3 x 50+1x35</v>
          </cell>
          <cell r="D80" t="str">
            <v>m</v>
          </cell>
          <cell r="E80">
            <v>1</v>
          </cell>
          <cell r="F80">
            <v>1.02</v>
          </cell>
          <cell r="G80">
            <v>145000</v>
          </cell>
          <cell r="H80">
            <v>147900</v>
          </cell>
        </row>
        <row r="81">
          <cell r="B81" t="str">
            <v>03.1402</v>
          </cell>
          <cell r="C81" t="str">
            <v>VËt liÖu phô</v>
          </cell>
          <cell r="D81" t="str">
            <v>m</v>
          </cell>
          <cell r="E81">
            <v>1</v>
          </cell>
          <cell r="F81">
            <v>1</v>
          </cell>
          <cell r="G81">
            <v>4267.5</v>
          </cell>
          <cell r="H81">
            <v>4267.5</v>
          </cell>
        </row>
        <row r="82">
          <cell r="A82" t="str">
            <v>b</v>
          </cell>
          <cell r="C82" t="str">
            <v>Nh©n c«ng:</v>
          </cell>
        </row>
        <row r="83">
          <cell r="B83" t="str">
            <v>03.1402</v>
          </cell>
          <cell r="C83" t="str">
            <v xml:space="preserve">L¾p ®Æt c¸p lùc trong èng nhùa:TL&lt;=2kg/m </v>
          </cell>
          <cell r="D83" t="str">
            <v>m</v>
          </cell>
          <cell r="E83">
            <v>1</v>
          </cell>
          <cell r="F83">
            <v>1</v>
          </cell>
          <cell r="G83">
            <v>5063.5</v>
          </cell>
          <cell r="H83">
            <v>5063.5</v>
          </cell>
          <cell r="I83">
            <v>5063.5</v>
          </cell>
        </row>
        <row r="84">
          <cell r="A84">
            <v>12</v>
          </cell>
          <cell r="C84" t="str">
            <v>C¸p ®ång bäc Cu/XLPE/PVC 3 x 70+1x50</v>
          </cell>
          <cell r="H84">
            <v>126667.5</v>
          </cell>
          <cell r="I84">
            <v>5063.5</v>
          </cell>
        </row>
        <row r="85">
          <cell r="A85" t="str">
            <v>a</v>
          </cell>
          <cell r="C85" t="str">
            <v xml:space="preserve">VËt liÖu </v>
          </cell>
        </row>
        <row r="86">
          <cell r="C86" t="str">
            <v>C¸p bäc Cu/XLPE/PVC 3 x 70+1x50</v>
          </cell>
          <cell r="D86" t="str">
            <v>m</v>
          </cell>
          <cell r="E86">
            <v>1</v>
          </cell>
          <cell r="F86">
            <v>1.02</v>
          </cell>
          <cell r="G86">
            <v>120000</v>
          </cell>
          <cell r="H86">
            <v>122400</v>
          </cell>
        </row>
        <row r="87">
          <cell r="B87" t="str">
            <v>03.1402</v>
          </cell>
          <cell r="C87" t="str">
            <v>VËt liÖu phô</v>
          </cell>
          <cell r="D87" t="str">
            <v>m</v>
          </cell>
          <cell r="E87">
            <v>1</v>
          </cell>
          <cell r="F87">
            <v>1</v>
          </cell>
          <cell r="G87">
            <v>4267.5</v>
          </cell>
          <cell r="H87">
            <v>4267.5</v>
          </cell>
        </row>
        <row r="88">
          <cell r="A88" t="str">
            <v>b</v>
          </cell>
          <cell r="C88" t="str">
            <v>Nh©n c«ng:</v>
          </cell>
        </row>
        <row r="89">
          <cell r="B89" t="str">
            <v>03.1402</v>
          </cell>
          <cell r="C89" t="str">
            <v xml:space="preserve">L¾p ®Æt c¸p lùc trong èng nhùa:TL&lt;=2kg/m </v>
          </cell>
          <cell r="D89" t="str">
            <v>m</v>
          </cell>
          <cell r="E89">
            <v>1</v>
          </cell>
          <cell r="F89">
            <v>1</v>
          </cell>
          <cell r="G89">
            <v>5063.5</v>
          </cell>
          <cell r="H89">
            <v>5063.5</v>
          </cell>
          <cell r="I89">
            <v>5063.5</v>
          </cell>
        </row>
        <row r="91">
          <cell r="A91">
            <v>13</v>
          </cell>
          <cell r="C91" t="str">
            <v>Sø ®øng VHD10kV</v>
          </cell>
          <cell r="H91">
            <v>66859</v>
          </cell>
          <cell r="I91">
            <v>3680.4243999999999</v>
          </cell>
        </row>
        <row r="92">
          <cell r="A92" t="str">
            <v>a</v>
          </cell>
          <cell r="C92" t="str">
            <v xml:space="preserve">VËt liÖu </v>
          </cell>
        </row>
        <row r="93">
          <cell r="C93" t="str">
            <v>Sø 10kV Hoµng Liªn S¬n+ty m¹</v>
          </cell>
          <cell r="D93" t="str">
            <v>qu¶</v>
          </cell>
          <cell r="E93">
            <v>1</v>
          </cell>
          <cell r="F93">
            <v>1.002</v>
          </cell>
          <cell r="G93">
            <v>65000</v>
          </cell>
          <cell r="H93">
            <v>65130</v>
          </cell>
        </row>
        <row r="94">
          <cell r="B94" t="str">
            <v>04.2201</v>
          </cell>
          <cell r="C94" t="str">
            <v>VËt liÖu phô</v>
          </cell>
          <cell r="D94" t="str">
            <v>qu¶</v>
          </cell>
          <cell r="E94">
            <v>1</v>
          </cell>
          <cell r="F94">
            <v>1</v>
          </cell>
          <cell r="G94">
            <v>1729</v>
          </cell>
          <cell r="H94">
            <v>1729</v>
          </cell>
        </row>
        <row r="95">
          <cell r="A95" t="str">
            <v>b</v>
          </cell>
          <cell r="C95" t="str">
            <v xml:space="preserve">Nh©n c«ng </v>
          </cell>
        </row>
        <row r="96">
          <cell r="B96" t="str">
            <v>04.2201</v>
          </cell>
          <cell r="C96" t="str">
            <v>L¾p sø trªn cét</v>
          </cell>
          <cell r="D96" t="str">
            <v>qu¶</v>
          </cell>
          <cell r="E96">
            <v>1</v>
          </cell>
          <cell r="F96">
            <v>1</v>
          </cell>
          <cell r="G96">
            <v>3529</v>
          </cell>
          <cell r="H96">
            <v>3529</v>
          </cell>
          <cell r="I96">
            <v>3529</v>
          </cell>
        </row>
        <row r="97">
          <cell r="B97" t="str">
            <v>02.1431</v>
          </cell>
          <cell r="C97" t="str">
            <v xml:space="preserve">VËn chuyÓn, bèc dì thñ c«ng </v>
          </cell>
          <cell r="D97" t="str">
            <v>tÊn</v>
          </cell>
          <cell r="E97">
            <v>6.0000000000000001E-3</v>
          </cell>
          <cell r="F97">
            <v>1</v>
          </cell>
          <cell r="G97">
            <v>25237.4</v>
          </cell>
          <cell r="H97">
            <v>151.42440000000002</v>
          </cell>
          <cell r="I97">
            <v>151.42440000000002</v>
          </cell>
        </row>
        <row r="98">
          <cell r="A98">
            <v>14</v>
          </cell>
          <cell r="C98" t="str">
            <v>Sø ®øng VHD 35kV</v>
          </cell>
          <cell r="H98">
            <v>107941</v>
          </cell>
          <cell r="I98">
            <v>3680.4243999999999</v>
          </cell>
        </row>
        <row r="99">
          <cell r="A99" t="str">
            <v>a</v>
          </cell>
          <cell r="C99" t="str">
            <v xml:space="preserve">VËt liÖu </v>
          </cell>
        </row>
        <row r="100">
          <cell r="C100" t="str">
            <v>Sø 35kV Hoµng Liªn S¬n+ty m¹</v>
          </cell>
          <cell r="D100" t="str">
            <v>qu¶</v>
          </cell>
          <cell r="E100">
            <v>1</v>
          </cell>
          <cell r="F100">
            <v>1.002</v>
          </cell>
          <cell r="G100">
            <v>106000</v>
          </cell>
          <cell r="H100">
            <v>106212</v>
          </cell>
        </row>
        <row r="101">
          <cell r="B101" t="str">
            <v>04.2201</v>
          </cell>
          <cell r="C101" t="str">
            <v>VËt liÖu phô</v>
          </cell>
          <cell r="D101" t="str">
            <v>qu¶</v>
          </cell>
          <cell r="E101">
            <v>1</v>
          </cell>
          <cell r="F101">
            <v>1</v>
          </cell>
          <cell r="G101">
            <v>1729</v>
          </cell>
          <cell r="H101">
            <v>1729</v>
          </cell>
        </row>
        <row r="102">
          <cell r="A102" t="str">
            <v>b</v>
          </cell>
          <cell r="C102" t="str">
            <v xml:space="preserve">Nh©n c«ng </v>
          </cell>
        </row>
        <row r="103">
          <cell r="B103" t="str">
            <v>04.2201</v>
          </cell>
          <cell r="C103" t="str">
            <v>L¾p sø trªn cét</v>
          </cell>
          <cell r="D103" t="str">
            <v>qu¶</v>
          </cell>
          <cell r="E103">
            <v>1</v>
          </cell>
          <cell r="F103">
            <v>1</v>
          </cell>
          <cell r="G103">
            <v>3529</v>
          </cell>
          <cell r="H103">
            <v>3529</v>
          </cell>
          <cell r="I103">
            <v>3529</v>
          </cell>
        </row>
        <row r="104">
          <cell r="B104" t="str">
            <v>02.1431</v>
          </cell>
          <cell r="C104" t="str">
            <v xml:space="preserve">VËn chuyÓn, bèc dì thñ c«ng </v>
          </cell>
          <cell r="D104" t="str">
            <v>tÊn</v>
          </cell>
          <cell r="E104">
            <v>6.0000000000000001E-3</v>
          </cell>
          <cell r="F104">
            <v>1</v>
          </cell>
          <cell r="G104">
            <v>25237.4</v>
          </cell>
          <cell r="H104">
            <v>151.42440000000002</v>
          </cell>
          <cell r="I104">
            <v>151.42440000000002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CTTra"/>
    </sheetNames>
    <sheetDataSet>
      <sheetData sheetId="0" refreshError="1">
        <row r="1">
          <cell r="A1">
            <v>9726</v>
          </cell>
          <cell r="B1" t="str">
            <v>B¶ng dù to¸n chi tiÕt</v>
          </cell>
          <cell r="P1" t="str">
            <v>Gi¸ xµ m¹</v>
          </cell>
          <cell r="Q1">
            <v>9726</v>
          </cell>
        </row>
        <row r="2">
          <cell r="A2">
            <v>0.1</v>
          </cell>
        </row>
        <row r="3">
          <cell r="A3" t="str">
            <v>Code</v>
          </cell>
          <cell r="B3" t="str">
            <v>STT</v>
          </cell>
          <cell r="C3" t="str">
            <v>M· hiÖu</v>
          </cell>
          <cell r="D3" t="str">
            <v>Néi dung c«ng viÖc</v>
          </cell>
          <cell r="E3" t="str">
            <v>§¬n vÞ</v>
          </cell>
          <cell r="F3" t="str">
            <v>Khèi l­îng</v>
          </cell>
          <cell r="G3" t="str">
            <v>TLHH/HS</v>
          </cell>
          <cell r="H3" t="str">
            <v>§¬n gi¸</v>
          </cell>
          <cell r="L3" t="str">
            <v>Thµnh tiÒn</v>
          </cell>
        </row>
        <row r="4">
          <cell r="H4" t="str">
            <v>VËt liÖu l¾p ®Æt</v>
          </cell>
          <cell r="I4" t="str">
            <v xml:space="preserve">VËt liÖu </v>
          </cell>
          <cell r="J4" t="str">
            <v>Nh©n c«ng</v>
          </cell>
          <cell r="K4" t="str">
            <v>M¸y thi c«ng</v>
          </cell>
          <cell r="L4" t="str">
            <v>VËt liÖu l¾p ®Æt</v>
          </cell>
          <cell r="M4" t="str">
            <v xml:space="preserve">VËt liÖu </v>
          </cell>
          <cell r="N4" t="str">
            <v>Nh©n c«ng</v>
          </cell>
          <cell r="O4" t="str">
            <v>M¸y thi c«ng</v>
          </cell>
          <cell r="W4" t="str">
            <v>B¶ng tÝnh chi tiÕt sø chuçi PC-70 (4 b¸t/chuçi)</v>
          </cell>
        </row>
        <row r="5">
          <cell r="A5">
            <v>1</v>
          </cell>
          <cell r="D5" t="str">
            <v>Mãng cét MT-3</v>
          </cell>
          <cell r="L5">
            <v>0</v>
          </cell>
          <cell r="M5">
            <v>685853.38608749991</v>
          </cell>
          <cell r="N5">
            <v>127197.05025500001</v>
          </cell>
          <cell r="O5">
            <v>180.2</v>
          </cell>
          <cell r="P5" t="str">
            <v>Mãng cét MT-3</v>
          </cell>
          <cell r="Q5">
            <v>2</v>
          </cell>
        </row>
        <row r="6">
          <cell r="B6">
            <v>1</v>
          </cell>
          <cell r="C6" t="str">
            <v>04.3101a</v>
          </cell>
          <cell r="D6" t="str">
            <v>Bª t«ng lãt M50</v>
          </cell>
          <cell r="E6" t="str">
            <v>m3</v>
          </cell>
          <cell r="F6">
            <v>0.25</v>
          </cell>
          <cell r="G6">
            <v>1</v>
          </cell>
          <cell r="H6">
            <v>0</v>
          </cell>
          <cell r="I6">
            <v>215508.54599999997</v>
          </cell>
          <cell r="J6">
            <v>12011.873599999999</v>
          </cell>
          <cell r="L6">
            <v>0</v>
          </cell>
          <cell r="M6">
            <v>53877.136499999993</v>
          </cell>
          <cell r="N6">
            <v>3002.9683999999997</v>
          </cell>
          <cell r="Q6">
            <v>2</v>
          </cell>
          <cell r="W6" t="str">
            <v>STT</v>
          </cell>
          <cell r="X6" t="str">
            <v>Tªn chi tiÕt</v>
          </cell>
          <cell r="Y6" t="str">
            <v>§¬n vÞ</v>
          </cell>
          <cell r="Z6" t="str">
            <v>Sè l­îng</v>
          </cell>
          <cell r="AA6" t="str">
            <v>§¬n gi¸</v>
          </cell>
          <cell r="AB6" t="str">
            <v>Thµnh tiÒn</v>
          </cell>
        </row>
        <row r="7">
          <cell r="B7">
            <v>2</v>
          </cell>
          <cell r="C7" t="str">
            <v>04.3312</v>
          </cell>
          <cell r="D7" t="str">
            <v>Bª t«ng ®óc M150</v>
          </cell>
          <cell r="E7" t="str">
            <v>m3</v>
          </cell>
          <cell r="F7">
            <v>1.35</v>
          </cell>
          <cell r="G7">
            <v>1</v>
          </cell>
          <cell r="H7">
            <v>0</v>
          </cell>
          <cell r="I7">
            <v>304523.83049999992</v>
          </cell>
          <cell r="J7">
            <v>12372.692300000001</v>
          </cell>
          <cell r="L7">
            <v>0</v>
          </cell>
          <cell r="M7">
            <v>411107.17117499991</v>
          </cell>
          <cell r="N7">
            <v>16703.134605000003</v>
          </cell>
          <cell r="Q7">
            <v>2</v>
          </cell>
          <cell r="W7">
            <v>1</v>
          </cell>
          <cell r="X7" t="str">
            <v>Mãc treo ch÷ U-MT-9</v>
          </cell>
          <cell r="Y7" t="str">
            <v>C¸i</v>
          </cell>
          <cell r="Z7">
            <v>1</v>
          </cell>
          <cell r="AA7">
            <v>9727</v>
          </cell>
          <cell r="AB7">
            <v>9727</v>
          </cell>
        </row>
        <row r="8">
          <cell r="B8">
            <v>3</v>
          </cell>
          <cell r="C8" t="str">
            <v>04.3113</v>
          </cell>
          <cell r="D8" t="str">
            <v>Bª t«ng chÌn M200</v>
          </cell>
          <cell r="E8" t="str">
            <v>m3</v>
          </cell>
          <cell r="F8">
            <v>0.25</v>
          </cell>
          <cell r="G8">
            <v>1</v>
          </cell>
          <cell r="H8">
            <v>0</v>
          </cell>
          <cell r="I8">
            <v>361162.16324999998</v>
          </cell>
          <cell r="J8">
            <v>12541.1322</v>
          </cell>
          <cell r="L8">
            <v>0</v>
          </cell>
          <cell r="M8">
            <v>90290.540812499996</v>
          </cell>
          <cell r="N8">
            <v>3135.28305</v>
          </cell>
          <cell r="Q8">
            <v>2</v>
          </cell>
          <cell r="W8">
            <v>2</v>
          </cell>
          <cell r="X8" t="str">
            <v>Mãc treo ch÷ U-MT-6</v>
          </cell>
          <cell r="Y8" t="str">
            <v>C¸i</v>
          </cell>
          <cell r="Z8">
            <v>1</v>
          </cell>
          <cell r="AA8">
            <v>7363</v>
          </cell>
          <cell r="AB8">
            <v>7363</v>
          </cell>
        </row>
        <row r="9">
          <cell r="B9">
            <v>4</v>
          </cell>
          <cell r="C9" t="str">
            <v>04.1101</v>
          </cell>
          <cell r="D9" t="str">
            <v>Cèt thÐp CT3, d=8</v>
          </cell>
          <cell r="E9" t="str">
            <v>kg</v>
          </cell>
          <cell r="F9">
            <v>5</v>
          </cell>
          <cell r="G9">
            <v>1.0049999999999999</v>
          </cell>
          <cell r="H9">
            <v>0</v>
          </cell>
          <cell r="I9">
            <v>4450</v>
          </cell>
          <cell r="J9">
            <v>201.59299999999999</v>
          </cell>
          <cell r="K9">
            <v>17</v>
          </cell>
          <cell r="L9">
            <v>0</v>
          </cell>
          <cell r="M9">
            <v>22250</v>
          </cell>
          <cell r="N9">
            <v>1007.9649999999999</v>
          </cell>
          <cell r="O9">
            <v>85</v>
          </cell>
          <cell r="Q9">
            <v>2</v>
          </cell>
          <cell r="W9">
            <v>3</v>
          </cell>
          <cell r="X9" t="str">
            <v>M¾t nèi l¾p r¸p NR-6</v>
          </cell>
          <cell r="Y9" t="str">
            <v>C¸i</v>
          </cell>
          <cell r="Z9">
            <v>1</v>
          </cell>
          <cell r="AA9">
            <v>16477</v>
          </cell>
          <cell r="AB9">
            <v>16477</v>
          </cell>
        </row>
        <row r="10">
          <cell r="B10">
            <v>5</v>
          </cell>
          <cell r="C10" t="str">
            <v>04.1101</v>
          </cell>
          <cell r="D10" t="str">
            <v>Cèt thÐp CT3, d=10</v>
          </cell>
          <cell r="E10" t="str">
            <v>kg</v>
          </cell>
          <cell r="F10">
            <v>5.6</v>
          </cell>
          <cell r="G10">
            <v>1.0049999999999999</v>
          </cell>
          <cell r="H10">
            <v>0</v>
          </cell>
          <cell r="I10">
            <v>4250</v>
          </cell>
          <cell r="J10">
            <v>202</v>
          </cell>
          <cell r="K10">
            <v>17</v>
          </cell>
          <cell r="L10">
            <v>0</v>
          </cell>
          <cell r="M10">
            <v>23800</v>
          </cell>
          <cell r="N10">
            <v>1131.1999999999998</v>
          </cell>
          <cell r="O10">
            <v>95.199999999999989</v>
          </cell>
          <cell r="Q10">
            <v>2</v>
          </cell>
          <cell r="S10" t="str">
            <v>Cèp pha</v>
          </cell>
          <cell r="W10">
            <v>4</v>
          </cell>
          <cell r="X10" t="str">
            <v>M¾t vßng treo ®Çu trßn VT-6</v>
          </cell>
          <cell r="Y10" t="str">
            <v>C¸i</v>
          </cell>
          <cell r="Z10">
            <v>1</v>
          </cell>
          <cell r="AA10">
            <v>5114</v>
          </cell>
          <cell r="AB10">
            <v>5114</v>
          </cell>
        </row>
        <row r="11">
          <cell r="B11">
            <v>6</v>
          </cell>
          <cell r="C11" t="str">
            <v>04.2001</v>
          </cell>
          <cell r="D11" t="str">
            <v>GhÐp v¸n khu«n mãng</v>
          </cell>
          <cell r="E11" t="str">
            <v>m2</v>
          </cell>
          <cell r="F11">
            <v>4.4800000000000004</v>
          </cell>
          <cell r="G11">
            <v>1</v>
          </cell>
          <cell r="H11">
            <v>0</v>
          </cell>
          <cell r="I11">
            <v>18600.12</v>
          </cell>
          <cell r="J11">
            <v>5309.19</v>
          </cell>
          <cell r="M11">
            <v>83328.537600000011</v>
          </cell>
          <cell r="N11">
            <v>23785.171200000001</v>
          </cell>
          <cell r="Q11">
            <v>2</v>
          </cell>
          <cell r="S11">
            <v>4.4800000000000004</v>
          </cell>
          <cell r="W11">
            <v>5</v>
          </cell>
          <cell r="X11" t="str">
            <v>M¾t nèi kÐp MN2-6</v>
          </cell>
          <cell r="Y11" t="str">
            <v>C¸i</v>
          </cell>
          <cell r="Z11">
            <v>1</v>
          </cell>
          <cell r="AA11">
            <v>11364</v>
          </cell>
          <cell r="AB11">
            <v>11364</v>
          </cell>
        </row>
        <row r="12">
          <cell r="B12">
            <v>7</v>
          </cell>
          <cell r="C12" t="str">
            <v>PL§G</v>
          </cell>
          <cell r="D12" t="str">
            <v>D©y thÐp buéc</v>
          </cell>
          <cell r="E12" t="str">
            <v>m3</v>
          </cell>
          <cell r="F12">
            <v>0.2</v>
          </cell>
          <cell r="G12">
            <v>1</v>
          </cell>
          <cell r="H12">
            <v>0</v>
          </cell>
          <cell r="I12">
            <v>6000</v>
          </cell>
          <cell r="L12">
            <v>0</v>
          </cell>
          <cell r="M12">
            <v>1200</v>
          </cell>
          <cell r="N12">
            <v>0</v>
          </cell>
          <cell r="Q12">
            <v>2</v>
          </cell>
          <cell r="S12" t="str">
            <v>V®µo</v>
          </cell>
          <cell r="U12">
            <v>0.8</v>
          </cell>
          <cell r="W12">
            <v>6</v>
          </cell>
          <cell r="X12" t="str">
            <v>M¾t nèi trung gian</v>
          </cell>
          <cell r="Y12" t="str">
            <v>C¸i</v>
          </cell>
          <cell r="Z12">
            <v>1</v>
          </cell>
          <cell r="AA12">
            <v>7500</v>
          </cell>
          <cell r="AB12">
            <v>7500</v>
          </cell>
        </row>
        <row r="13">
          <cell r="B13">
            <v>8</v>
          </cell>
          <cell r="C13" t="str">
            <v>03.1112</v>
          </cell>
          <cell r="D13" t="str">
            <v>§µo ®Êt cÊp II s©u &gt;1m, S&lt;5m2</v>
          </cell>
          <cell r="E13" t="str">
            <v>m3</v>
          </cell>
          <cell r="F13">
            <v>3.4560000000000004</v>
          </cell>
          <cell r="G13">
            <v>1</v>
          </cell>
          <cell r="H13">
            <v>0</v>
          </cell>
          <cell r="J13">
            <v>16776</v>
          </cell>
          <cell r="L13">
            <v>0</v>
          </cell>
          <cell r="M13">
            <v>0</v>
          </cell>
          <cell r="N13">
            <v>57977.856000000007</v>
          </cell>
          <cell r="Q13">
            <v>2</v>
          </cell>
          <cell r="R13">
            <v>0.75</v>
          </cell>
          <cell r="T13" t="str">
            <v>Taluy =0,25</v>
          </cell>
          <cell r="W13">
            <v>7</v>
          </cell>
          <cell r="X13" t="str">
            <v>Kho¸ nÐo d©y N912</v>
          </cell>
          <cell r="Y13" t="str">
            <v>C¸i</v>
          </cell>
          <cell r="Z13">
            <v>1</v>
          </cell>
          <cell r="AA13">
            <v>32925</v>
          </cell>
          <cell r="AB13">
            <v>32925</v>
          </cell>
        </row>
        <row r="14">
          <cell r="B14">
            <v>9</v>
          </cell>
          <cell r="C14" t="str">
            <v>03.2202</v>
          </cell>
          <cell r="D14" t="str">
            <v>LÊp ®Êt + ®¾p lèc mãng cét</v>
          </cell>
          <cell r="E14" t="str">
            <v>m3</v>
          </cell>
          <cell r="F14">
            <v>2.1060000000000003</v>
          </cell>
          <cell r="G14">
            <v>1</v>
          </cell>
          <cell r="H14">
            <v>0</v>
          </cell>
          <cell r="J14">
            <v>9712</v>
          </cell>
          <cell r="L14">
            <v>0</v>
          </cell>
          <cell r="M14">
            <v>0</v>
          </cell>
          <cell r="N14">
            <v>20453.472000000002</v>
          </cell>
          <cell r="Q14">
            <v>2</v>
          </cell>
          <cell r="R14" t="str">
            <v>S1=</v>
          </cell>
          <cell r="S14">
            <v>2.16</v>
          </cell>
          <cell r="W14">
            <v>8</v>
          </cell>
          <cell r="X14" t="str">
            <v>C¸ch ®iÖn b¸t PC-70</v>
          </cell>
          <cell r="Y14" t="str">
            <v>C¸i</v>
          </cell>
          <cell r="Z14">
            <v>4</v>
          </cell>
          <cell r="AA14">
            <v>85000</v>
          </cell>
          <cell r="AB14">
            <v>340000</v>
          </cell>
        </row>
        <row r="15">
          <cell r="A15">
            <v>2</v>
          </cell>
          <cell r="D15" t="str">
            <v>Cét bª t«ng ly t©m 12B (ThÞnh LiÖt)</v>
          </cell>
          <cell r="L15">
            <v>8490</v>
          </cell>
          <cell r="M15">
            <v>1680000</v>
          </cell>
          <cell r="N15">
            <v>104452.21</v>
          </cell>
          <cell r="O15">
            <v>0</v>
          </cell>
          <cell r="P15" t="str">
            <v>Cét bª t«ng ly t©m 12B (ThÞnh LiÖt)</v>
          </cell>
          <cell r="Q15">
            <v>2</v>
          </cell>
          <cell r="R15" t="str">
            <v>S2=</v>
          </cell>
          <cell r="S15">
            <v>5.2</v>
          </cell>
          <cell r="X15" t="str">
            <v>Tæng céng</v>
          </cell>
          <cell r="AB15">
            <v>430470</v>
          </cell>
        </row>
        <row r="16">
          <cell r="B16">
            <v>1</v>
          </cell>
          <cell r="C16" t="str">
            <v>HD - T6</v>
          </cell>
          <cell r="D16" t="str">
            <v>Cét bª t«ng ly t©m 12B (ThÞnh LiÖt)</v>
          </cell>
          <cell r="E16" t="str">
            <v>Cét</v>
          </cell>
          <cell r="F16">
            <v>1</v>
          </cell>
          <cell r="G16">
            <v>1</v>
          </cell>
          <cell r="I16">
            <v>1680000</v>
          </cell>
          <cell r="M16">
            <v>1680000</v>
          </cell>
          <cell r="N16">
            <v>0</v>
          </cell>
          <cell r="Q16">
            <v>2</v>
          </cell>
          <cell r="R16" t="str">
            <v>V=</v>
          </cell>
          <cell r="S16">
            <v>5.7</v>
          </cell>
        </row>
        <row r="17">
          <cell r="B17">
            <v>2</v>
          </cell>
          <cell r="C17" t="str">
            <v xml:space="preserve">05.5213 </v>
          </cell>
          <cell r="D17" t="str">
            <v>Dùng cét bª t«ng 12m (thñ c«ng)</v>
          </cell>
          <cell r="E17" t="str">
            <v>Cét</v>
          </cell>
          <cell r="F17">
            <v>1</v>
          </cell>
          <cell r="G17">
            <v>1</v>
          </cell>
          <cell r="H17">
            <v>8490</v>
          </cell>
          <cell r="J17">
            <v>86293</v>
          </cell>
          <cell r="L17">
            <v>8490</v>
          </cell>
          <cell r="M17">
            <v>0</v>
          </cell>
          <cell r="N17">
            <v>86293</v>
          </cell>
          <cell r="Q17">
            <v>2</v>
          </cell>
        </row>
        <row r="18">
          <cell r="B18">
            <v>3</v>
          </cell>
          <cell r="C18" t="str">
            <v>02.1461</v>
          </cell>
          <cell r="D18" t="str">
            <v>VËn chuyÓn cét</v>
          </cell>
          <cell r="E18" t="str">
            <v>TÊn</v>
          </cell>
          <cell r="F18">
            <v>1.1000000000000001</v>
          </cell>
          <cell r="G18">
            <v>1</v>
          </cell>
          <cell r="J18">
            <v>14024.1</v>
          </cell>
          <cell r="M18">
            <v>0</v>
          </cell>
          <cell r="N18">
            <v>15426.510000000002</v>
          </cell>
        </row>
        <row r="19">
          <cell r="B19">
            <v>4</v>
          </cell>
          <cell r="C19" t="str">
            <v>02.1481</v>
          </cell>
          <cell r="D19" t="str">
            <v>VËn chuyÓn dông cô thi c«ng</v>
          </cell>
          <cell r="E19" t="str">
            <v>TÊn</v>
          </cell>
          <cell r="F19">
            <v>0.3</v>
          </cell>
          <cell r="G19">
            <v>1</v>
          </cell>
          <cell r="J19">
            <v>9109</v>
          </cell>
          <cell r="M19">
            <v>0</v>
          </cell>
          <cell r="N19">
            <v>2732.7</v>
          </cell>
        </row>
        <row r="20">
          <cell r="A20">
            <v>3</v>
          </cell>
          <cell r="D20" t="str">
            <v>Xµ ®ãn d©y ®Õn X2P-6N</v>
          </cell>
          <cell r="L20">
            <v>669.76758000000007</v>
          </cell>
          <cell r="M20">
            <v>653703.91200000001</v>
          </cell>
          <cell r="N20">
            <v>10431.127648800002</v>
          </cell>
          <cell r="O20">
            <v>0</v>
          </cell>
          <cell r="P20" t="str">
            <v>Xµ ®ãn d©y ®Õn X2P-6N</v>
          </cell>
          <cell r="Q20">
            <v>1</v>
          </cell>
          <cell r="W20" t="str">
            <v>STT</v>
          </cell>
          <cell r="X20" t="str">
            <v>Tªn chi tiÕt</v>
          </cell>
          <cell r="Y20" t="str">
            <v>§¬n vÞ</v>
          </cell>
          <cell r="Z20" t="str">
            <v>Sè l­îng</v>
          </cell>
          <cell r="AA20" t="str">
            <v>§¬n gi¸</v>
          </cell>
          <cell r="AB20" t="str">
            <v>Thµnh tiÒn</v>
          </cell>
        </row>
        <row r="21">
          <cell r="B21">
            <v>1</v>
          </cell>
          <cell r="C21" t="str">
            <v>PL§G</v>
          </cell>
          <cell r="D21" t="str">
            <v xml:space="preserve">ThÐp lµm xµ + bu l«ng m¹ </v>
          </cell>
          <cell r="E21" t="str">
            <v>kg</v>
          </cell>
          <cell r="F21">
            <v>67.212000000000003</v>
          </cell>
          <cell r="G21">
            <v>1</v>
          </cell>
          <cell r="I21">
            <v>9726</v>
          </cell>
          <cell r="L21">
            <v>0</v>
          </cell>
          <cell r="M21">
            <v>653703.91200000001</v>
          </cell>
          <cell r="N21">
            <v>0</v>
          </cell>
          <cell r="O21">
            <v>0</v>
          </cell>
          <cell r="Q21">
            <v>1</v>
          </cell>
          <cell r="W21">
            <v>1</v>
          </cell>
          <cell r="X21" t="str">
            <v>Mãc treo ch÷ U-MT-9</v>
          </cell>
          <cell r="Y21" t="str">
            <v>C¸i</v>
          </cell>
          <cell r="Z21">
            <v>1</v>
          </cell>
          <cell r="AA21">
            <v>9727</v>
          </cell>
          <cell r="AB21">
            <v>9727</v>
          </cell>
        </row>
        <row r="22">
          <cell r="B22">
            <v>2</v>
          </cell>
          <cell r="C22" t="str">
            <v>04.9102</v>
          </cell>
          <cell r="D22" t="str">
            <v>L¾p xµ trªn cét ®· dùng</v>
          </cell>
          <cell r="E22" t="str">
            <v>TÊn</v>
          </cell>
          <cell r="F22">
            <v>6.7212000000000008E-2</v>
          </cell>
          <cell r="G22">
            <v>0.8</v>
          </cell>
          <cell r="H22">
            <v>9965</v>
          </cell>
          <cell r="J22">
            <v>181470</v>
          </cell>
          <cell r="L22">
            <v>669.76758000000007</v>
          </cell>
          <cell r="M22">
            <v>0</v>
          </cell>
          <cell r="N22">
            <v>9757.5693120000014</v>
          </cell>
          <cell r="O22">
            <v>0</v>
          </cell>
          <cell r="Q22">
            <v>1</v>
          </cell>
          <cell r="W22">
            <v>2</v>
          </cell>
          <cell r="X22" t="str">
            <v>Mãc treo ch÷ U-MT-6</v>
          </cell>
          <cell r="Y22" t="str">
            <v>C¸i</v>
          </cell>
          <cell r="Z22">
            <v>1</v>
          </cell>
          <cell r="AA22">
            <v>7363</v>
          </cell>
          <cell r="AB22">
            <v>7363</v>
          </cell>
        </row>
        <row r="23">
          <cell r="B23">
            <v>3</v>
          </cell>
          <cell r="C23" t="str">
            <v>02.1361</v>
          </cell>
          <cell r="D23" t="str">
            <v>VËn chuyÓn xµ</v>
          </cell>
          <cell r="E23" t="str">
            <v>TÊn</v>
          </cell>
          <cell r="F23">
            <v>6.7212000000000008E-2</v>
          </cell>
          <cell r="G23">
            <v>1</v>
          </cell>
          <cell r="J23">
            <v>10021.400000000001</v>
          </cell>
          <cell r="L23">
            <v>0</v>
          </cell>
          <cell r="M23">
            <v>0</v>
          </cell>
          <cell r="N23">
            <v>673.55833680000012</v>
          </cell>
          <cell r="O23">
            <v>0</v>
          </cell>
          <cell r="W23">
            <v>3</v>
          </cell>
          <cell r="X23" t="str">
            <v>M¾t nèi l¾p r¸p NR-6</v>
          </cell>
          <cell r="Y23" t="str">
            <v>C¸i</v>
          </cell>
          <cell r="Z23">
            <v>1</v>
          </cell>
          <cell r="AA23">
            <v>16477</v>
          </cell>
          <cell r="AB23">
            <v>16477</v>
          </cell>
        </row>
        <row r="24">
          <cell r="A24">
            <v>4</v>
          </cell>
          <cell r="D24" t="str">
            <v>Chi tiÕt ®ì chèng sÐt van PBO-10</v>
          </cell>
          <cell r="L24">
            <v>224.89809199999999</v>
          </cell>
          <cell r="M24">
            <v>219504.1488</v>
          </cell>
          <cell r="N24">
            <v>3502.6190811200004</v>
          </cell>
          <cell r="O24">
            <v>0</v>
          </cell>
          <cell r="P24" t="str">
            <v>Chi tiÕt ®ì chèng sÐt van PBO-10</v>
          </cell>
          <cell r="Q24">
            <v>1</v>
          </cell>
          <cell r="W24">
            <v>4</v>
          </cell>
          <cell r="X24" t="str">
            <v>M¾t vßng treo ®Çu trßn VT-6</v>
          </cell>
          <cell r="Y24" t="str">
            <v>C¸i</v>
          </cell>
          <cell r="Z24">
            <v>1</v>
          </cell>
          <cell r="AA24">
            <v>5114</v>
          </cell>
          <cell r="AB24">
            <v>5114</v>
          </cell>
        </row>
        <row r="25">
          <cell r="B25">
            <v>1</v>
          </cell>
          <cell r="C25" t="str">
            <v>PL§G</v>
          </cell>
          <cell r="D25" t="str">
            <v xml:space="preserve">ThÐp lµm xµ + bu l«ng m¹ </v>
          </cell>
          <cell r="E25" t="str">
            <v>kg</v>
          </cell>
          <cell r="F25">
            <v>22.5688</v>
          </cell>
          <cell r="G25">
            <v>1</v>
          </cell>
          <cell r="I25">
            <v>9726</v>
          </cell>
          <cell r="L25">
            <v>0</v>
          </cell>
          <cell r="M25">
            <v>219504.1488</v>
          </cell>
          <cell r="N25">
            <v>0</v>
          </cell>
          <cell r="O25">
            <v>0</v>
          </cell>
          <cell r="Q25">
            <v>1</v>
          </cell>
          <cell r="W25">
            <v>5</v>
          </cell>
          <cell r="X25" t="str">
            <v>M¾t nèi kÐp MN2-6</v>
          </cell>
          <cell r="Y25" t="str">
            <v>C¸i</v>
          </cell>
          <cell r="Z25">
            <v>1</v>
          </cell>
          <cell r="AA25">
            <v>11364</v>
          </cell>
          <cell r="AB25">
            <v>11364</v>
          </cell>
        </row>
        <row r="26">
          <cell r="B26">
            <v>2</v>
          </cell>
          <cell r="C26" t="str">
            <v>04.9102</v>
          </cell>
          <cell r="D26" t="str">
            <v>L¾p xµ trªn cét ®· dùng</v>
          </cell>
          <cell r="E26" t="str">
            <v>TÊn</v>
          </cell>
          <cell r="F26">
            <v>2.25688E-2</v>
          </cell>
          <cell r="G26">
            <v>0.8</v>
          </cell>
          <cell r="H26">
            <v>9965</v>
          </cell>
          <cell r="J26">
            <v>181470</v>
          </cell>
          <cell r="L26">
            <v>224.89809199999999</v>
          </cell>
          <cell r="M26">
            <v>0</v>
          </cell>
          <cell r="N26">
            <v>3276.4481088000002</v>
          </cell>
          <cell r="O26">
            <v>0</v>
          </cell>
          <cell r="Q26">
            <v>1</v>
          </cell>
          <cell r="W26">
            <v>6</v>
          </cell>
          <cell r="X26" t="str">
            <v>M¾t nèi trung gian</v>
          </cell>
          <cell r="Y26" t="str">
            <v>C¸i</v>
          </cell>
          <cell r="Z26">
            <v>1</v>
          </cell>
          <cell r="AA26">
            <v>7500</v>
          </cell>
          <cell r="AB26">
            <v>7500</v>
          </cell>
        </row>
        <row r="27">
          <cell r="B27">
            <v>3</v>
          </cell>
          <cell r="C27" t="str">
            <v>02.1361</v>
          </cell>
          <cell r="D27" t="str">
            <v>VËn chuyÓn xµ</v>
          </cell>
          <cell r="E27" t="str">
            <v>TÊn</v>
          </cell>
          <cell r="F27">
            <v>2.25688E-2</v>
          </cell>
          <cell r="G27">
            <v>1</v>
          </cell>
          <cell r="J27">
            <v>10021.400000000001</v>
          </cell>
          <cell r="L27">
            <v>0</v>
          </cell>
          <cell r="M27">
            <v>0</v>
          </cell>
          <cell r="N27">
            <v>226.17097232000003</v>
          </cell>
          <cell r="O27">
            <v>0</v>
          </cell>
          <cell r="W27">
            <v>7</v>
          </cell>
          <cell r="X27" t="str">
            <v>Kho¸ nÐo d©y N912</v>
          </cell>
          <cell r="Y27" t="str">
            <v>C¸i</v>
          </cell>
          <cell r="Z27">
            <v>1</v>
          </cell>
          <cell r="AA27">
            <v>32925</v>
          </cell>
          <cell r="AB27">
            <v>32925</v>
          </cell>
        </row>
        <row r="30">
          <cell r="A30">
            <v>5</v>
          </cell>
          <cell r="D30" t="str">
            <v>Xµ ®ì TI &amp; cÇu dao liªn ®éng</v>
          </cell>
          <cell r="L30">
            <v>1273.5429440000003</v>
          </cell>
          <cell r="M30">
            <v>1242998.3616000002</v>
          </cell>
          <cell r="N30">
            <v>19834.476035840002</v>
          </cell>
          <cell r="O30">
            <v>0</v>
          </cell>
          <cell r="P30" t="str">
            <v>Xµ ®ì TI &amp; cÇu dao liªn ®éng</v>
          </cell>
          <cell r="Q30">
            <v>1</v>
          </cell>
          <cell r="W30">
            <v>8</v>
          </cell>
          <cell r="X30" t="str">
            <v>C¸ch ®iÖn b¸t PC-70</v>
          </cell>
          <cell r="Y30" t="str">
            <v>C¸i</v>
          </cell>
          <cell r="Z30">
            <v>4</v>
          </cell>
          <cell r="AA30">
            <v>85000</v>
          </cell>
          <cell r="AB30">
            <v>340000</v>
          </cell>
        </row>
        <row r="31">
          <cell r="B31">
            <v>1</v>
          </cell>
          <cell r="C31" t="str">
            <v>PL§G</v>
          </cell>
          <cell r="D31" t="str">
            <v xml:space="preserve">ThÐp lµm xµ + bu l«ng m¹ </v>
          </cell>
          <cell r="E31" t="str">
            <v>kg</v>
          </cell>
          <cell r="F31">
            <v>127.80160000000001</v>
          </cell>
          <cell r="G31">
            <v>1</v>
          </cell>
          <cell r="I31">
            <v>9726</v>
          </cell>
          <cell r="L31">
            <v>0</v>
          </cell>
          <cell r="M31">
            <v>1242998.3616000002</v>
          </cell>
          <cell r="N31">
            <v>0</v>
          </cell>
          <cell r="O31">
            <v>0</v>
          </cell>
          <cell r="Q31">
            <v>1</v>
          </cell>
          <cell r="X31" t="str">
            <v>Tæng céng</v>
          </cell>
          <cell r="AB31">
            <v>430470</v>
          </cell>
        </row>
        <row r="32">
          <cell r="B32">
            <v>2</v>
          </cell>
          <cell r="C32" t="str">
            <v>04.9102</v>
          </cell>
          <cell r="D32" t="str">
            <v>L¾p xµ trªn cét ®· dùng</v>
          </cell>
          <cell r="E32" t="str">
            <v>TÊn</v>
          </cell>
          <cell r="F32">
            <v>0.12780160000000002</v>
          </cell>
          <cell r="G32">
            <v>0.8</v>
          </cell>
          <cell r="H32">
            <v>9965</v>
          </cell>
          <cell r="J32">
            <v>181470</v>
          </cell>
          <cell r="L32">
            <v>1273.5429440000003</v>
          </cell>
          <cell r="M32">
            <v>0</v>
          </cell>
          <cell r="N32">
            <v>18553.725081600001</v>
          </cell>
          <cell r="O32">
            <v>0</v>
          </cell>
          <cell r="Q32">
            <v>1</v>
          </cell>
        </row>
        <row r="33">
          <cell r="B33">
            <v>3</v>
          </cell>
          <cell r="C33" t="str">
            <v>02.1361</v>
          </cell>
          <cell r="D33" t="str">
            <v>VËn chuyÓn xµ</v>
          </cell>
          <cell r="E33" t="str">
            <v>TÊn</v>
          </cell>
          <cell r="F33">
            <v>0.12780160000000002</v>
          </cell>
          <cell r="G33">
            <v>1</v>
          </cell>
          <cell r="J33">
            <v>10021.400000000001</v>
          </cell>
          <cell r="L33">
            <v>0</v>
          </cell>
          <cell r="M33">
            <v>0</v>
          </cell>
          <cell r="N33">
            <v>1280.7509542400003</v>
          </cell>
          <cell r="O33">
            <v>0</v>
          </cell>
          <cell r="Q33">
            <v>1</v>
          </cell>
        </row>
        <row r="34">
          <cell r="A34">
            <v>6</v>
          </cell>
          <cell r="D34" t="str">
            <v>Thanh xµ ®ì TI</v>
          </cell>
          <cell r="L34">
            <v>603.89494400000001</v>
          </cell>
          <cell r="M34">
            <v>589411.16159999999</v>
          </cell>
          <cell r="N34">
            <v>9405.2107558400021</v>
          </cell>
          <cell r="O34">
            <v>0</v>
          </cell>
          <cell r="P34" t="str">
            <v>Thanh xµ ®ì TI</v>
          </cell>
          <cell r="Q34">
            <v>1</v>
          </cell>
        </row>
        <row r="35">
          <cell r="B35">
            <v>1</v>
          </cell>
          <cell r="C35" t="str">
            <v>PL§G</v>
          </cell>
          <cell r="D35" t="str">
            <v xml:space="preserve">ThÐp lµm xµ + bu l«ng m¹ </v>
          </cell>
          <cell r="E35" t="str">
            <v>kg</v>
          </cell>
          <cell r="F35">
            <v>60.601600000000005</v>
          </cell>
          <cell r="G35">
            <v>1</v>
          </cell>
          <cell r="I35">
            <v>9726</v>
          </cell>
          <cell r="L35">
            <v>0</v>
          </cell>
          <cell r="M35">
            <v>589411.16159999999</v>
          </cell>
          <cell r="N35">
            <v>0</v>
          </cell>
          <cell r="O35">
            <v>0</v>
          </cell>
          <cell r="Q35">
            <v>1</v>
          </cell>
        </row>
        <row r="36">
          <cell r="B36">
            <v>2</v>
          </cell>
          <cell r="C36" t="str">
            <v>04.9102</v>
          </cell>
          <cell r="D36" t="str">
            <v>L¾p xµ trªn cét ®· dùng</v>
          </cell>
          <cell r="E36" t="str">
            <v>TÊn</v>
          </cell>
          <cell r="F36">
            <v>6.0601600000000005E-2</v>
          </cell>
          <cell r="G36">
            <v>0.8</v>
          </cell>
          <cell r="H36">
            <v>9965</v>
          </cell>
          <cell r="J36">
            <v>181470</v>
          </cell>
          <cell r="L36">
            <v>603.89494400000001</v>
          </cell>
          <cell r="M36">
            <v>0</v>
          </cell>
          <cell r="N36">
            <v>8797.8978816000017</v>
          </cell>
          <cell r="O36">
            <v>0</v>
          </cell>
          <cell r="Q36">
            <v>1</v>
          </cell>
        </row>
        <row r="37">
          <cell r="B37">
            <v>3</v>
          </cell>
          <cell r="C37" t="str">
            <v>02.1361</v>
          </cell>
          <cell r="D37" t="str">
            <v>VËn chuyÓn xµ</v>
          </cell>
          <cell r="E37" t="str">
            <v>TÊn</v>
          </cell>
          <cell r="F37">
            <v>6.0601600000000005E-2</v>
          </cell>
          <cell r="G37">
            <v>1</v>
          </cell>
          <cell r="J37">
            <v>10021.400000000001</v>
          </cell>
          <cell r="L37">
            <v>0</v>
          </cell>
          <cell r="M37">
            <v>0</v>
          </cell>
          <cell r="N37">
            <v>607.31287424000016</v>
          </cell>
          <cell r="O37">
            <v>0</v>
          </cell>
          <cell r="Q37">
            <v>1</v>
          </cell>
        </row>
        <row r="38">
          <cell r="A38">
            <v>7</v>
          </cell>
          <cell r="D38" t="str">
            <v>Thanh xµ ®ì cÇu dao liªn ®éng</v>
          </cell>
          <cell r="L38">
            <v>612.60435399999994</v>
          </cell>
          <cell r="M38">
            <v>597911.68559999997</v>
          </cell>
          <cell r="N38">
            <v>9540.8532834400012</v>
          </cell>
          <cell r="O38">
            <v>0</v>
          </cell>
          <cell r="P38" t="str">
            <v>Thanh xµ ®ì cÇu dao liªn ®éng</v>
          </cell>
          <cell r="Q38">
            <v>1</v>
          </cell>
        </row>
        <row r="39">
          <cell r="B39">
            <v>1</v>
          </cell>
          <cell r="C39" t="str">
            <v>PL§G</v>
          </cell>
          <cell r="D39" t="str">
            <v xml:space="preserve">ThÐp lµm xµ + bu l«ng m¹ </v>
          </cell>
          <cell r="E39" t="str">
            <v>kg</v>
          </cell>
          <cell r="F39">
            <v>61.4756</v>
          </cell>
          <cell r="G39">
            <v>1</v>
          </cell>
          <cell r="I39">
            <v>9726</v>
          </cell>
          <cell r="L39">
            <v>0</v>
          </cell>
          <cell r="M39">
            <v>597911.68559999997</v>
          </cell>
          <cell r="N39">
            <v>0</v>
          </cell>
          <cell r="O39">
            <v>0</v>
          </cell>
          <cell r="Q39">
            <v>1</v>
          </cell>
        </row>
        <row r="40">
          <cell r="B40">
            <v>2</v>
          </cell>
          <cell r="C40" t="str">
            <v>04.9102</v>
          </cell>
          <cell r="D40" t="str">
            <v>L¾p xµ trªn cét ®· dùng</v>
          </cell>
          <cell r="E40" t="str">
            <v>TÊn</v>
          </cell>
          <cell r="F40">
            <v>6.1475599999999998E-2</v>
          </cell>
          <cell r="G40">
            <v>0.8</v>
          </cell>
          <cell r="H40">
            <v>9965</v>
          </cell>
          <cell r="J40">
            <v>181470</v>
          </cell>
          <cell r="L40">
            <v>612.60435399999994</v>
          </cell>
          <cell r="M40">
            <v>0</v>
          </cell>
          <cell r="N40">
            <v>8924.7817056000004</v>
          </cell>
          <cell r="O40">
            <v>0</v>
          </cell>
          <cell r="Q40">
            <v>1</v>
          </cell>
        </row>
        <row r="41">
          <cell r="B41">
            <v>3</v>
          </cell>
          <cell r="C41" t="str">
            <v>02.1361</v>
          </cell>
          <cell r="D41" t="str">
            <v>VËn chuyÓn xµ</v>
          </cell>
          <cell r="E41" t="str">
            <v>TÊn</v>
          </cell>
          <cell r="F41">
            <v>6.1475599999999998E-2</v>
          </cell>
          <cell r="G41">
            <v>1</v>
          </cell>
          <cell r="J41">
            <v>10021.400000000001</v>
          </cell>
          <cell r="L41">
            <v>0</v>
          </cell>
          <cell r="M41">
            <v>0</v>
          </cell>
          <cell r="N41">
            <v>616.07157784000003</v>
          </cell>
          <cell r="O41">
            <v>0</v>
          </cell>
          <cell r="Q41">
            <v>1</v>
          </cell>
        </row>
        <row r="42">
          <cell r="A42">
            <v>8</v>
          </cell>
          <cell r="D42" t="str">
            <v>Tay thao t¸c + chi tiÕt truyÒn ®éng</v>
          </cell>
          <cell r="L42">
            <v>431.18555000000003</v>
          </cell>
          <cell r="M42">
            <v>343662.62000000005</v>
          </cell>
          <cell r="N42">
            <v>6715.391498</v>
          </cell>
          <cell r="O42">
            <v>0</v>
          </cell>
          <cell r="P42" t="str">
            <v>Tay thao t¸c + chi tiÕt truyÒn ®éng</v>
          </cell>
          <cell r="Q42">
            <v>12</v>
          </cell>
        </row>
        <row r="43">
          <cell r="B43">
            <v>1</v>
          </cell>
          <cell r="C43" t="str">
            <v>PL§G</v>
          </cell>
          <cell r="D43" t="str">
            <v xml:space="preserve">ThÐp lµm xµ + bu l«ng m¹ </v>
          </cell>
          <cell r="E43" t="str">
            <v>kg</v>
          </cell>
          <cell r="F43">
            <v>24.370000000000005</v>
          </cell>
          <cell r="G43">
            <v>1</v>
          </cell>
          <cell r="I43">
            <v>9726</v>
          </cell>
          <cell r="L43">
            <v>0</v>
          </cell>
          <cell r="M43">
            <v>237022.62000000005</v>
          </cell>
          <cell r="N43">
            <v>0</v>
          </cell>
          <cell r="O43">
            <v>0</v>
          </cell>
          <cell r="Q43">
            <v>12</v>
          </cell>
        </row>
        <row r="44">
          <cell r="B44">
            <v>2</v>
          </cell>
          <cell r="C44" t="str">
            <v>HD - T6</v>
          </cell>
          <cell r="D44" t="str">
            <v>ThÐp èng m¹ kÏm F 33x41 m¹ kÏm</v>
          </cell>
          <cell r="E44" t="str">
            <v>m</v>
          </cell>
          <cell r="F44">
            <v>4.96</v>
          </cell>
          <cell r="G44">
            <v>1</v>
          </cell>
          <cell r="I44">
            <v>21500</v>
          </cell>
          <cell r="L44">
            <v>0</v>
          </cell>
          <cell r="M44">
            <v>106640</v>
          </cell>
          <cell r="N44">
            <v>0</v>
          </cell>
          <cell r="O44">
            <v>0</v>
          </cell>
        </row>
        <row r="45">
          <cell r="B45">
            <v>3</v>
          </cell>
          <cell r="C45" t="str">
            <v>04.9102</v>
          </cell>
          <cell r="D45" t="str">
            <v>L¾p chi tiÕt trªn cét ®· dùng</v>
          </cell>
          <cell r="E45" t="str">
            <v>TÊn</v>
          </cell>
          <cell r="F45">
            <v>4.3270000000000003E-2</v>
          </cell>
          <cell r="G45">
            <v>0.8</v>
          </cell>
          <cell r="H45">
            <v>9965</v>
          </cell>
          <cell r="J45">
            <v>181470</v>
          </cell>
          <cell r="L45">
            <v>431.18555000000003</v>
          </cell>
          <cell r="M45">
            <v>0</v>
          </cell>
          <cell r="N45">
            <v>6281.7655199999999</v>
          </cell>
          <cell r="O45">
            <v>0</v>
          </cell>
          <cell r="Q45">
            <v>12</v>
          </cell>
        </row>
        <row r="46">
          <cell r="B46">
            <v>4</v>
          </cell>
          <cell r="C46" t="str">
            <v>02.1361</v>
          </cell>
          <cell r="D46" t="str">
            <v>VËn chuyÓn xµ</v>
          </cell>
          <cell r="E46" t="str">
            <v>TÊn</v>
          </cell>
          <cell r="F46">
            <v>4.3270000000000003E-2</v>
          </cell>
          <cell r="G46">
            <v>1</v>
          </cell>
          <cell r="J46">
            <v>10021.400000000001</v>
          </cell>
          <cell r="L46">
            <v>0</v>
          </cell>
          <cell r="M46">
            <v>0</v>
          </cell>
          <cell r="N46">
            <v>433.62597800000009</v>
          </cell>
          <cell r="O46">
            <v>0</v>
          </cell>
          <cell r="Q46">
            <v>6</v>
          </cell>
        </row>
        <row r="47">
          <cell r="A47">
            <v>9</v>
          </cell>
          <cell r="D47" t="str">
            <v>Xµ ®ì thanh c¸i</v>
          </cell>
          <cell r="L47">
            <v>326.23018400000001</v>
          </cell>
          <cell r="M47">
            <v>318405.89760000003</v>
          </cell>
          <cell r="N47">
            <v>5080.7904022399998</v>
          </cell>
          <cell r="O47">
            <v>0</v>
          </cell>
          <cell r="Q47">
            <v>6</v>
          </cell>
        </row>
        <row r="48">
          <cell r="B48">
            <v>1</v>
          </cell>
          <cell r="C48" t="str">
            <v>PL§G</v>
          </cell>
          <cell r="D48" t="str">
            <v xml:space="preserve">ThÐp lµm xµ + bu l«ng m¹ </v>
          </cell>
          <cell r="E48" t="str">
            <v>kg</v>
          </cell>
          <cell r="F48">
            <v>32.7376</v>
          </cell>
          <cell r="G48">
            <v>1</v>
          </cell>
          <cell r="I48">
            <v>9726</v>
          </cell>
          <cell r="L48">
            <v>0</v>
          </cell>
          <cell r="M48">
            <v>318405.89760000003</v>
          </cell>
          <cell r="N48">
            <v>0</v>
          </cell>
          <cell r="O48">
            <v>0</v>
          </cell>
          <cell r="Q48">
            <v>6</v>
          </cell>
        </row>
        <row r="49">
          <cell r="B49">
            <v>2</v>
          </cell>
          <cell r="C49" t="str">
            <v>04.9102</v>
          </cell>
          <cell r="D49" t="str">
            <v>L¾p xµ trªn cét ®· dùng</v>
          </cell>
          <cell r="E49" t="str">
            <v>TÊn</v>
          </cell>
          <cell r="F49">
            <v>3.2737599999999999E-2</v>
          </cell>
          <cell r="G49">
            <v>0.8</v>
          </cell>
          <cell r="H49">
            <v>9965</v>
          </cell>
          <cell r="J49">
            <v>181470</v>
          </cell>
          <cell r="L49">
            <v>326.23018400000001</v>
          </cell>
          <cell r="M49">
            <v>0</v>
          </cell>
          <cell r="N49">
            <v>4752.7138175999999</v>
          </cell>
          <cell r="O49">
            <v>0</v>
          </cell>
          <cell r="Q49">
            <v>1</v>
          </cell>
        </row>
        <row r="50">
          <cell r="B50">
            <v>3</v>
          </cell>
          <cell r="C50" t="str">
            <v>02.1361</v>
          </cell>
          <cell r="D50" t="str">
            <v>VËn chuyÓn xµ</v>
          </cell>
          <cell r="E50" t="str">
            <v>TÊn</v>
          </cell>
          <cell r="F50">
            <v>3.2737599999999999E-2</v>
          </cell>
          <cell r="G50">
            <v>1</v>
          </cell>
          <cell r="J50">
            <v>10021.400000000001</v>
          </cell>
          <cell r="L50">
            <v>0</v>
          </cell>
          <cell r="M50">
            <v>0</v>
          </cell>
          <cell r="N50">
            <v>328.07658464000002</v>
          </cell>
          <cell r="O50">
            <v>0</v>
          </cell>
          <cell r="Q50">
            <v>1</v>
          </cell>
        </row>
        <row r="51">
          <cell r="A51">
            <v>10</v>
          </cell>
          <cell r="D51" t="str">
            <v>Xµ ®ì cÇu ch× tù r¬i</v>
          </cell>
          <cell r="L51">
            <v>401.82866000000001</v>
          </cell>
          <cell r="M51">
            <v>392191.22399999999</v>
          </cell>
          <cell r="N51">
            <v>6258.1799576000003</v>
          </cell>
          <cell r="O51">
            <v>0</v>
          </cell>
          <cell r="Q51">
            <v>1</v>
          </cell>
        </row>
        <row r="52">
          <cell r="B52">
            <v>1</v>
          </cell>
          <cell r="C52" t="str">
            <v>PL§G</v>
          </cell>
          <cell r="D52" t="str">
            <v xml:space="preserve">ThÐp lµm xµ + bu l«ng m¹ </v>
          </cell>
          <cell r="E52" t="str">
            <v>kg</v>
          </cell>
          <cell r="F52">
            <v>40.323999999999998</v>
          </cell>
          <cell r="G52">
            <v>1</v>
          </cell>
          <cell r="I52">
            <v>9726</v>
          </cell>
          <cell r="L52">
            <v>0</v>
          </cell>
          <cell r="M52">
            <v>392191.22399999999</v>
          </cell>
          <cell r="N52">
            <v>0</v>
          </cell>
          <cell r="O52">
            <v>0</v>
          </cell>
          <cell r="Q52">
            <v>5</v>
          </cell>
        </row>
        <row r="53">
          <cell r="B53">
            <v>2</v>
          </cell>
          <cell r="C53" t="str">
            <v>04.9102</v>
          </cell>
          <cell r="D53" t="str">
            <v>L¾p xµ trªn cét ®· dùng</v>
          </cell>
          <cell r="E53" t="str">
            <v>TÊn</v>
          </cell>
          <cell r="F53">
            <v>4.0323999999999999E-2</v>
          </cell>
          <cell r="G53">
            <v>0.8</v>
          </cell>
          <cell r="H53">
            <v>9965</v>
          </cell>
          <cell r="J53">
            <v>181470</v>
          </cell>
          <cell r="L53">
            <v>401.82866000000001</v>
          </cell>
          <cell r="M53">
            <v>0</v>
          </cell>
          <cell r="N53">
            <v>5854.0770240000002</v>
          </cell>
          <cell r="O53">
            <v>0</v>
          </cell>
        </row>
        <row r="54">
          <cell r="B54">
            <v>3</v>
          </cell>
          <cell r="C54" t="str">
            <v>02.1361</v>
          </cell>
          <cell r="D54" t="str">
            <v>VËn chuyÓn xµ</v>
          </cell>
          <cell r="E54" t="str">
            <v>TÊn</v>
          </cell>
          <cell r="F54">
            <v>4.0323999999999999E-2</v>
          </cell>
          <cell r="G54">
            <v>1</v>
          </cell>
          <cell r="J54">
            <v>10021.400000000001</v>
          </cell>
          <cell r="L54">
            <v>0</v>
          </cell>
          <cell r="M54">
            <v>0</v>
          </cell>
          <cell r="N54">
            <v>404.10293360000003</v>
          </cell>
          <cell r="O54">
            <v>0</v>
          </cell>
        </row>
        <row r="55">
          <cell r="A55">
            <v>11</v>
          </cell>
          <cell r="D55" t="str">
            <v>Xµ ®ì TU + thanh ®ì TU</v>
          </cell>
          <cell r="L55">
            <v>890.91883199999995</v>
          </cell>
          <cell r="M55">
            <v>869551.08479999995</v>
          </cell>
          <cell r="N55">
            <v>13875.392507519999</v>
          </cell>
          <cell r="O55">
            <v>0</v>
          </cell>
        </row>
        <row r="56">
          <cell r="B56">
            <v>1</v>
          </cell>
          <cell r="C56" t="str">
            <v>PL§G</v>
          </cell>
          <cell r="D56" t="str">
            <v xml:space="preserve">ThÐp lµm xµ + bu l«ng m¹ </v>
          </cell>
          <cell r="E56" t="str">
            <v>kg</v>
          </cell>
          <cell r="F56">
            <v>89.404799999999994</v>
          </cell>
          <cell r="G56">
            <v>1</v>
          </cell>
          <cell r="I56">
            <v>9726</v>
          </cell>
          <cell r="L56">
            <v>0</v>
          </cell>
          <cell r="M56">
            <v>869551.08479999995</v>
          </cell>
          <cell r="N56">
            <v>0</v>
          </cell>
          <cell r="O56">
            <v>0</v>
          </cell>
        </row>
        <row r="57">
          <cell r="B57">
            <v>2</v>
          </cell>
          <cell r="C57" t="str">
            <v>04.9102</v>
          </cell>
          <cell r="D57" t="str">
            <v>L¾p xµ trªn cét ®· dùng</v>
          </cell>
          <cell r="E57" t="str">
            <v>TÊn</v>
          </cell>
          <cell r="F57">
            <v>8.9404799999999993E-2</v>
          </cell>
          <cell r="G57">
            <v>0.8</v>
          </cell>
          <cell r="H57">
            <v>9965</v>
          </cell>
          <cell r="J57">
            <v>181470</v>
          </cell>
          <cell r="L57">
            <v>890.91883199999995</v>
          </cell>
          <cell r="M57">
            <v>0</v>
          </cell>
          <cell r="N57">
            <v>12979.431244799998</v>
          </cell>
          <cell r="O57">
            <v>0</v>
          </cell>
          <cell r="Q57">
            <v>5</v>
          </cell>
        </row>
        <row r="58">
          <cell r="B58">
            <v>3</v>
          </cell>
          <cell r="C58" t="str">
            <v>02.1361</v>
          </cell>
          <cell r="D58" t="str">
            <v>VËn chuyÓn xµ</v>
          </cell>
          <cell r="E58" t="str">
            <v>TÊn</v>
          </cell>
          <cell r="F58">
            <v>8.9404799999999993E-2</v>
          </cell>
          <cell r="G58">
            <v>1</v>
          </cell>
          <cell r="J58">
            <v>10021.400000000001</v>
          </cell>
          <cell r="L58">
            <v>0</v>
          </cell>
          <cell r="M58">
            <v>0</v>
          </cell>
          <cell r="N58">
            <v>895.96126272000004</v>
          </cell>
          <cell r="O58">
            <v>0</v>
          </cell>
          <cell r="Q58">
            <v>5</v>
          </cell>
        </row>
        <row r="59">
          <cell r="A59">
            <v>12</v>
          </cell>
          <cell r="D59" t="str">
            <v>Xµ ®ì ghÕ thao t¸c; ghÕ thao t¸c; sµn TT</v>
          </cell>
          <cell r="L59">
            <v>0</v>
          </cell>
          <cell r="M59">
            <v>2685451.3065600004</v>
          </cell>
          <cell r="N59">
            <v>50021.956157184002</v>
          </cell>
          <cell r="O59">
            <v>0</v>
          </cell>
          <cell r="Q59" t="e">
            <v>#REF!</v>
          </cell>
        </row>
        <row r="60">
          <cell r="B60">
            <v>1</v>
          </cell>
          <cell r="C60" t="str">
            <v>PL§G</v>
          </cell>
          <cell r="D60" t="str">
            <v xml:space="preserve">ThÐp lµm xµ; ghÕ; sµn + bu l«ng m¹ </v>
          </cell>
          <cell r="E60" t="str">
            <v>kg</v>
          </cell>
          <cell r="F60">
            <v>276.11056000000002</v>
          </cell>
          <cell r="G60">
            <v>1</v>
          </cell>
          <cell r="I60">
            <v>9726</v>
          </cell>
          <cell r="L60">
            <v>0</v>
          </cell>
          <cell r="M60">
            <v>2685451.3065600004</v>
          </cell>
          <cell r="N60">
            <v>0</v>
          </cell>
          <cell r="O60">
            <v>0</v>
          </cell>
          <cell r="Q60" t="e">
            <v>#REF!</v>
          </cell>
        </row>
        <row r="61">
          <cell r="B61">
            <v>2</v>
          </cell>
          <cell r="C61" t="str">
            <v>04.8101</v>
          </cell>
          <cell r="D61" t="str">
            <v>L¾p ghÕ trªn cét ®· dùng</v>
          </cell>
          <cell r="E61" t="str">
            <v>TÊn</v>
          </cell>
          <cell r="F61">
            <v>0.27611056</v>
          </cell>
          <cell r="G61">
            <v>1</v>
          </cell>
          <cell r="J61">
            <v>171145</v>
          </cell>
          <cell r="L61">
            <v>0</v>
          </cell>
          <cell r="M61">
            <v>0</v>
          </cell>
          <cell r="N61">
            <v>47254.941791199999</v>
          </cell>
          <cell r="O61">
            <v>0</v>
          </cell>
        </row>
        <row r="62">
          <cell r="B62">
            <v>3</v>
          </cell>
          <cell r="C62" t="str">
            <v>02.1361</v>
          </cell>
          <cell r="D62" t="str">
            <v>VËn chuyÓn xµ</v>
          </cell>
          <cell r="E62" t="str">
            <v>TÊn</v>
          </cell>
          <cell r="F62">
            <v>0.27611056</v>
          </cell>
          <cell r="G62">
            <v>1</v>
          </cell>
          <cell r="J62">
            <v>10021.400000000001</v>
          </cell>
          <cell r="L62">
            <v>0</v>
          </cell>
          <cell r="M62">
            <v>0</v>
          </cell>
          <cell r="N62">
            <v>2767.0143659840005</v>
          </cell>
          <cell r="O62">
            <v>0</v>
          </cell>
        </row>
        <row r="63">
          <cell r="A63">
            <v>13</v>
          </cell>
          <cell r="D63" t="str">
            <v>Thang trÌo</v>
          </cell>
          <cell r="L63">
            <v>0</v>
          </cell>
          <cell r="M63">
            <v>464980.60799999995</v>
          </cell>
          <cell r="N63">
            <v>8661.2032511999987</v>
          </cell>
          <cell r="O63">
            <v>0</v>
          </cell>
        </row>
        <row r="64">
          <cell r="B64">
            <v>1</v>
          </cell>
          <cell r="C64" t="str">
            <v>PL§G</v>
          </cell>
          <cell r="D64" t="str">
            <v xml:space="preserve">ThÐp lµm thang + bu l«ng m¹ </v>
          </cell>
          <cell r="E64" t="str">
            <v>kg</v>
          </cell>
          <cell r="F64">
            <v>47.807999999999993</v>
          </cell>
          <cell r="G64">
            <v>1</v>
          </cell>
          <cell r="I64">
            <v>9726</v>
          </cell>
          <cell r="L64">
            <v>0</v>
          </cell>
          <cell r="M64">
            <v>464980.60799999995</v>
          </cell>
          <cell r="N64">
            <v>0</v>
          </cell>
          <cell r="O64">
            <v>0</v>
          </cell>
        </row>
        <row r="65">
          <cell r="B65">
            <v>2</v>
          </cell>
          <cell r="C65" t="str">
            <v>04.8101</v>
          </cell>
          <cell r="D65" t="str">
            <v>L¾p thang trªn cét ®· dùng</v>
          </cell>
          <cell r="E65" t="str">
            <v>TÊn</v>
          </cell>
          <cell r="F65">
            <v>4.7807999999999989E-2</v>
          </cell>
          <cell r="G65">
            <v>1</v>
          </cell>
          <cell r="J65">
            <v>171145</v>
          </cell>
          <cell r="L65">
            <v>0</v>
          </cell>
          <cell r="M65">
            <v>0</v>
          </cell>
          <cell r="N65">
            <v>8182.1001599999981</v>
          </cell>
          <cell r="O65">
            <v>0</v>
          </cell>
        </row>
        <row r="66">
          <cell r="B66">
            <v>3</v>
          </cell>
          <cell r="C66" t="str">
            <v>02.1361</v>
          </cell>
          <cell r="D66" t="str">
            <v>VËn chuyÓn thang</v>
          </cell>
          <cell r="E66" t="str">
            <v>TÊn</v>
          </cell>
          <cell r="F66">
            <v>4.7807999999999989E-2</v>
          </cell>
          <cell r="G66">
            <v>1</v>
          </cell>
          <cell r="J66">
            <v>10021.400000000001</v>
          </cell>
          <cell r="L66">
            <v>0</v>
          </cell>
          <cell r="M66">
            <v>0</v>
          </cell>
          <cell r="N66">
            <v>479.10309119999994</v>
          </cell>
          <cell r="O66">
            <v>0</v>
          </cell>
        </row>
        <row r="67">
          <cell r="A67">
            <v>14</v>
          </cell>
          <cell r="D67" t="str">
            <v>Gi¸ ®ì tñ h¹ thÕ</v>
          </cell>
          <cell r="L67">
            <v>0</v>
          </cell>
          <cell r="M67">
            <v>267854.03999999998</v>
          </cell>
          <cell r="N67">
            <v>4560.8277959999996</v>
          </cell>
          <cell r="O67">
            <v>0</v>
          </cell>
        </row>
        <row r="68">
          <cell r="B68">
            <v>1</v>
          </cell>
          <cell r="C68" t="str">
            <v>PL§G</v>
          </cell>
          <cell r="D68" t="str">
            <v xml:space="preserve">ThÐp lµm gi¸ + bu l«ng m¹ </v>
          </cell>
          <cell r="E68" t="str">
            <v>kg</v>
          </cell>
          <cell r="F68">
            <v>27.54</v>
          </cell>
          <cell r="G68">
            <v>1</v>
          </cell>
          <cell r="I68">
            <v>9726</v>
          </cell>
          <cell r="L68">
            <v>0</v>
          </cell>
          <cell r="M68">
            <v>267854.03999999998</v>
          </cell>
          <cell r="N68">
            <v>0</v>
          </cell>
          <cell r="O68">
            <v>0</v>
          </cell>
        </row>
        <row r="69">
          <cell r="B69">
            <v>2</v>
          </cell>
          <cell r="C69" t="str">
            <v>04.8102</v>
          </cell>
          <cell r="D69" t="str">
            <v>L¾p gi¸ trªn cét ®· dùng</v>
          </cell>
          <cell r="E69" t="str">
            <v>TÊn</v>
          </cell>
          <cell r="F69">
            <v>2.7539999999999999E-2</v>
          </cell>
          <cell r="G69">
            <v>1</v>
          </cell>
          <cell r="J69">
            <v>155586</v>
          </cell>
          <cell r="L69">
            <v>0</v>
          </cell>
          <cell r="M69">
            <v>0</v>
          </cell>
          <cell r="N69">
            <v>4284.8384399999995</v>
          </cell>
          <cell r="O69">
            <v>0</v>
          </cell>
        </row>
        <row r="70">
          <cell r="B70">
            <v>3</v>
          </cell>
          <cell r="C70" t="str">
            <v>02.1361</v>
          </cell>
          <cell r="D70" t="str">
            <v>VËn chuyÓn gi¸</v>
          </cell>
          <cell r="E70" t="str">
            <v>TÊn</v>
          </cell>
          <cell r="F70">
            <v>2.7539999999999999E-2</v>
          </cell>
          <cell r="G70">
            <v>1</v>
          </cell>
          <cell r="J70">
            <v>10021.400000000001</v>
          </cell>
          <cell r="L70">
            <v>0</v>
          </cell>
          <cell r="M70">
            <v>0</v>
          </cell>
          <cell r="N70">
            <v>275.98935600000004</v>
          </cell>
          <cell r="O70">
            <v>0</v>
          </cell>
        </row>
        <row r="71">
          <cell r="A71">
            <v>15</v>
          </cell>
          <cell r="D71" t="str">
            <v>Tñ ®o ®Õm</v>
          </cell>
          <cell r="L71">
            <v>34454</v>
          </cell>
          <cell r="M71">
            <v>1254782.1168000002</v>
          </cell>
          <cell r="N71">
            <v>49714.14</v>
          </cell>
          <cell r="O71">
            <v>30633</v>
          </cell>
        </row>
        <row r="72">
          <cell r="B72">
            <v>1</v>
          </cell>
          <cell r="C72" t="str">
            <v>PL§G</v>
          </cell>
          <cell r="D72" t="str">
            <v xml:space="preserve">ThÐp lµm tñ m¹ </v>
          </cell>
          <cell r="E72" t="str">
            <v>kg</v>
          </cell>
          <cell r="F72">
            <v>103.99000000000001</v>
          </cell>
          <cell r="G72">
            <v>1</v>
          </cell>
          <cell r="I72">
            <v>9726</v>
          </cell>
          <cell r="L72">
            <v>0</v>
          </cell>
          <cell r="M72">
            <v>1011406.7400000001</v>
          </cell>
          <cell r="N72">
            <v>0</v>
          </cell>
          <cell r="O72">
            <v>0</v>
          </cell>
        </row>
        <row r="73">
          <cell r="B73">
            <v>2</v>
          </cell>
          <cell r="C73" t="str">
            <v>HD - T6</v>
          </cell>
          <cell r="D73" t="str">
            <v>B¶ng gç 500x950x30</v>
          </cell>
          <cell r="E73" t="str">
            <v>C¸i</v>
          </cell>
          <cell r="F73">
            <v>1</v>
          </cell>
          <cell r="G73">
            <v>1</v>
          </cell>
          <cell r="I73">
            <v>38475</v>
          </cell>
          <cell r="L73">
            <v>0</v>
          </cell>
          <cell r="M73">
            <v>38475</v>
          </cell>
          <cell r="N73">
            <v>0</v>
          </cell>
          <cell r="O73">
            <v>0</v>
          </cell>
        </row>
        <row r="74">
          <cell r="B74">
            <v>3</v>
          </cell>
          <cell r="D74" t="str">
            <v>B¶n lÒ quay m¹</v>
          </cell>
          <cell r="E74" t="str">
            <v>Bé</v>
          </cell>
          <cell r="F74">
            <v>8</v>
          </cell>
          <cell r="G74">
            <v>1</v>
          </cell>
          <cell r="I74">
            <v>3000</v>
          </cell>
          <cell r="L74">
            <v>0</v>
          </cell>
          <cell r="M74">
            <v>24000</v>
          </cell>
          <cell r="N74">
            <v>0</v>
          </cell>
          <cell r="O74">
            <v>0</v>
          </cell>
        </row>
        <row r="75">
          <cell r="B75">
            <v>4</v>
          </cell>
          <cell r="D75" t="str">
            <v>Mãc kho¸ m¹</v>
          </cell>
          <cell r="E75" t="str">
            <v>Bé</v>
          </cell>
          <cell r="F75">
            <v>4</v>
          </cell>
          <cell r="G75">
            <v>1</v>
          </cell>
          <cell r="I75">
            <v>3000</v>
          </cell>
          <cell r="L75">
            <v>0</v>
          </cell>
          <cell r="M75">
            <v>12000</v>
          </cell>
          <cell r="N75">
            <v>0</v>
          </cell>
          <cell r="O75">
            <v>0</v>
          </cell>
        </row>
        <row r="76">
          <cell r="B76">
            <v>5</v>
          </cell>
          <cell r="D76" t="str">
            <v>Kho¸ ViÖt - TiÖp</v>
          </cell>
          <cell r="E76" t="str">
            <v>c¸i</v>
          </cell>
          <cell r="F76">
            <v>2</v>
          </cell>
          <cell r="G76">
            <v>1</v>
          </cell>
          <cell r="I76">
            <v>15000</v>
          </cell>
          <cell r="L76">
            <v>0</v>
          </cell>
          <cell r="M76">
            <v>30000</v>
          </cell>
          <cell r="N76">
            <v>0</v>
          </cell>
          <cell r="O76">
            <v>0</v>
          </cell>
        </row>
        <row r="77">
          <cell r="B77">
            <v>6</v>
          </cell>
          <cell r="D77" t="str">
            <v>§Ìn b¸o mÊt fa 220V-5W</v>
          </cell>
          <cell r="E77" t="str">
            <v>C¸i</v>
          </cell>
          <cell r="F77">
            <v>3</v>
          </cell>
          <cell r="G77">
            <v>1</v>
          </cell>
          <cell r="I77">
            <v>2500</v>
          </cell>
          <cell r="L77">
            <v>0</v>
          </cell>
          <cell r="M77">
            <v>7500</v>
          </cell>
          <cell r="N77">
            <v>0</v>
          </cell>
          <cell r="O77">
            <v>0</v>
          </cell>
        </row>
        <row r="78">
          <cell r="B78">
            <v>7</v>
          </cell>
          <cell r="C78" t="str">
            <v>HD - T6</v>
          </cell>
          <cell r="D78" t="str">
            <v>èng nhùa PVC T.P H¶i Phßng F 34</v>
          </cell>
          <cell r="E78" t="str">
            <v>m</v>
          </cell>
          <cell r="F78">
            <v>20</v>
          </cell>
          <cell r="G78">
            <v>1</v>
          </cell>
          <cell r="I78">
            <v>4400</v>
          </cell>
          <cell r="L78">
            <v>0</v>
          </cell>
          <cell r="M78">
            <v>88000</v>
          </cell>
          <cell r="N78">
            <v>0</v>
          </cell>
          <cell r="O78">
            <v>0</v>
          </cell>
        </row>
        <row r="79">
          <cell r="B79">
            <v>8</v>
          </cell>
          <cell r="C79" t="str">
            <v>HD - T6</v>
          </cell>
          <cell r="D79" t="str">
            <v>Cót nhùa PVC T.P H¶i Phßng F 34</v>
          </cell>
          <cell r="E79" t="str">
            <v>c¸i</v>
          </cell>
          <cell r="F79">
            <v>12</v>
          </cell>
          <cell r="G79">
            <v>1</v>
          </cell>
          <cell r="I79">
            <v>2700</v>
          </cell>
          <cell r="L79">
            <v>0</v>
          </cell>
          <cell r="M79">
            <v>32400</v>
          </cell>
          <cell r="N79">
            <v>0</v>
          </cell>
          <cell r="O79">
            <v>0</v>
          </cell>
        </row>
        <row r="80">
          <cell r="B80">
            <v>9</v>
          </cell>
          <cell r="D80" t="str">
            <v>TÊm kÝnh cöa ®äc chØ sè ®ång hå</v>
          </cell>
          <cell r="E80" t="str">
            <v>C¸i</v>
          </cell>
          <cell r="F80">
            <v>8</v>
          </cell>
          <cell r="G80">
            <v>1</v>
          </cell>
          <cell r="I80">
            <v>1000</v>
          </cell>
          <cell r="L80">
            <v>0</v>
          </cell>
          <cell r="M80">
            <v>8000</v>
          </cell>
          <cell r="N80">
            <v>0</v>
          </cell>
          <cell r="O80">
            <v>0</v>
          </cell>
        </row>
        <row r="81">
          <cell r="B81">
            <v>10</v>
          </cell>
          <cell r="D81" t="str">
            <v>VÝt b¾t b¶ng gç M 5x20</v>
          </cell>
          <cell r="E81" t="str">
            <v>C¸i</v>
          </cell>
          <cell r="F81">
            <v>6</v>
          </cell>
          <cell r="G81">
            <v>1</v>
          </cell>
          <cell r="I81">
            <v>100</v>
          </cell>
          <cell r="L81">
            <v>0</v>
          </cell>
          <cell r="M81">
            <v>600</v>
          </cell>
          <cell r="N81">
            <v>0</v>
          </cell>
          <cell r="O81">
            <v>0</v>
          </cell>
        </row>
        <row r="82">
          <cell r="B82">
            <v>11</v>
          </cell>
          <cell r="D82" t="str">
            <v>Bu l«ng M10x50 + ªcu</v>
          </cell>
          <cell r="E82" t="str">
            <v>C¸i</v>
          </cell>
          <cell r="F82">
            <v>4</v>
          </cell>
          <cell r="G82">
            <v>1</v>
          </cell>
          <cell r="I82">
            <v>600.0942</v>
          </cell>
          <cell r="L82">
            <v>0</v>
          </cell>
          <cell r="M82">
            <v>2400.3768</v>
          </cell>
          <cell r="N82">
            <v>0</v>
          </cell>
          <cell r="O82">
            <v>0</v>
          </cell>
        </row>
        <row r="83">
          <cell r="B83">
            <v>12</v>
          </cell>
          <cell r="C83" t="str">
            <v>05.1102</v>
          </cell>
          <cell r="D83" t="str">
            <v>L¾p tñ ®iÖn</v>
          </cell>
          <cell r="E83" t="str">
            <v>C¸i</v>
          </cell>
          <cell r="F83">
            <v>1</v>
          </cell>
          <cell r="G83">
            <v>1</v>
          </cell>
          <cell r="H83">
            <v>34454</v>
          </cell>
          <cell r="J83">
            <v>48712</v>
          </cell>
          <cell r="K83">
            <v>30633</v>
          </cell>
          <cell r="L83">
            <v>34454</v>
          </cell>
          <cell r="M83">
            <v>0</v>
          </cell>
          <cell r="N83">
            <v>48712</v>
          </cell>
          <cell r="O83">
            <v>30633</v>
          </cell>
        </row>
        <row r="84">
          <cell r="B84">
            <v>13</v>
          </cell>
          <cell r="C84" t="str">
            <v>02.1361</v>
          </cell>
          <cell r="D84" t="str">
            <v>VËn chuyÓn tñ</v>
          </cell>
          <cell r="E84" t="str">
            <v>TÊn</v>
          </cell>
          <cell r="F84">
            <v>0.1</v>
          </cell>
          <cell r="G84">
            <v>1</v>
          </cell>
          <cell r="J84">
            <v>10021.400000000001</v>
          </cell>
          <cell r="L84">
            <v>0</v>
          </cell>
          <cell r="M84">
            <v>0</v>
          </cell>
          <cell r="N84">
            <v>1002.1400000000002</v>
          </cell>
          <cell r="O84">
            <v>0</v>
          </cell>
        </row>
        <row r="85">
          <cell r="A85">
            <v>16</v>
          </cell>
          <cell r="D85" t="str">
            <v>TiÕp ®Þa tr¹m</v>
          </cell>
          <cell r="L85">
            <v>3003.2</v>
          </cell>
          <cell r="M85">
            <v>330615.53999999998</v>
          </cell>
          <cell r="N85">
            <v>176716.03798744001</v>
          </cell>
          <cell r="O85">
            <v>23134</v>
          </cell>
        </row>
        <row r="86">
          <cell r="B86">
            <v>1</v>
          </cell>
          <cell r="C86" t="str">
            <v>HD - T6</v>
          </cell>
          <cell r="D86" t="str">
            <v>S¾t  L.50x50x5</v>
          </cell>
          <cell r="E86" t="str">
            <v>kg</v>
          </cell>
          <cell r="F86">
            <v>37.700000000000003</v>
          </cell>
          <cell r="G86">
            <v>1.02</v>
          </cell>
          <cell r="I86">
            <v>4150</v>
          </cell>
          <cell r="J86">
            <v>0</v>
          </cell>
          <cell r="K86">
            <v>0</v>
          </cell>
          <cell r="L86">
            <v>0</v>
          </cell>
          <cell r="M86">
            <v>159584.1</v>
          </cell>
          <cell r="N86">
            <v>0</v>
          </cell>
          <cell r="O86">
            <v>0</v>
          </cell>
        </row>
        <row r="87">
          <cell r="B87">
            <v>2</v>
          </cell>
          <cell r="C87" t="str">
            <v>HD - T6</v>
          </cell>
          <cell r="D87" t="str">
            <v xml:space="preserve">S¾t dÑt 40x4 </v>
          </cell>
          <cell r="E87" t="str">
            <v>kg</v>
          </cell>
          <cell r="F87">
            <v>25.2</v>
          </cell>
          <cell r="G87">
            <v>1.02</v>
          </cell>
          <cell r="I87">
            <v>4100</v>
          </cell>
          <cell r="J87">
            <v>0</v>
          </cell>
          <cell r="K87">
            <v>0</v>
          </cell>
          <cell r="L87">
            <v>0</v>
          </cell>
          <cell r="M87">
            <v>105386.40000000001</v>
          </cell>
          <cell r="N87">
            <v>0</v>
          </cell>
          <cell r="O87">
            <v>0</v>
          </cell>
        </row>
        <row r="88">
          <cell r="B88">
            <v>3</v>
          </cell>
          <cell r="C88" t="str">
            <v>HD - T6</v>
          </cell>
          <cell r="D88" t="str">
            <v>S¾t F12</v>
          </cell>
          <cell r="E88" t="str">
            <v>kg</v>
          </cell>
          <cell r="F88">
            <v>13.32</v>
          </cell>
          <cell r="G88">
            <v>1.02</v>
          </cell>
          <cell r="I88">
            <v>4100</v>
          </cell>
          <cell r="J88">
            <v>0</v>
          </cell>
          <cell r="K88">
            <v>0</v>
          </cell>
          <cell r="L88">
            <v>0</v>
          </cell>
          <cell r="M88">
            <v>55704.240000000005</v>
          </cell>
          <cell r="N88">
            <v>0</v>
          </cell>
          <cell r="O88">
            <v>0</v>
          </cell>
        </row>
        <row r="89">
          <cell r="B89">
            <v>4</v>
          </cell>
          <cell r="C89" t="str">
            <v>PL§G</v>
          </cell>
          <cell r="D89" t="str">
            <v>Chi tiÕt m¹ kÏm + bu l«ng m¹</v>
          </cell>
          <cell r="E89" t="str">
            <v>kg</v>
          </cell>
          <cell r="F89">
            <v>1.0464</v>
          </cell>
          <cell r="G89">
            <v>1</v>
          </cell>
          <cell r="I89">
            <v>9500</v>
          </cell>
          <cell r="J89">
            <v>0</v>
          </cell>
          <cell r="K89">
            <v>0</v>
          </cell>
          <cell r="L89">
            <v>0</v>
          </cell>
          <cell r="M89">
            <v>9940.7999999999993</v>
          </cell>
          <cell r="N89">
            <v>0</v>
          </cell>
          <cell r="O89">
            <v>0</v>
          </cell>
        </row>
        <row r="90">
          <cell r="B90">
            <v>5</v>
          </cell>
          <cell r="C90" t="str">
            <v>03.3102</v>
          </cell>
          <cell r="D90" t="str">
            <v>§µo r·nh tiÕp ®Þa ®Êt cÊp II</v>
          </cell>
          <cell r="E90" t="str">
            <v>m3</v>
          </cell>
          <cell r="F90">
            <v>6.4</v>
          </cell>
          <cell r="G90">
            <v>1</v>
          </cell>
          <cell r="I90">
            <v>0</v>
          </cell>
          <cell r="J90">
            <v>14716</v>
          </cell>
          <cell r="K90">
            <v>0</v>
          </cell>
          <cell r="L90">
            <v>0</v>
          </cell>
          <cell r="M90">
            <v>0</v>
          </cell>
          <cell r="N90">
            <v>94182.400000000009</v>
          </cell>
          <cell r="O90">
            <v>0</v>
          </cell>
        </row>
        <row r="91">
          <cell r="B91">
            <v>6</v>
          </cell>
          <cell r="C91" t="str">
            <v>03.3202</v>
          </cell>
          <cell r="D91" t="str">
            <v>§¾p r·nh tiÕp ®Þa ®Êt cÊp II</v>
          </cell>
          <cell r="E91" t="str">
            <v>,,</v>
          </cell>
          <cell r="F91">
            <v>6.4</v>
          </cell>
          <cell r="G91">
            <v>1</v>
          </cell>
          <cell r="I91">
            <v>0</v>
          </cell>
          <cell r="J91">
            <v>8682</v>
          </cell>
          <cell r="K91">
            <v>0</v>
          </cell>
          <cell r="L91">
            <v>0</v>
          </cell>
          <cell r="M91">
            <v>0</v>
          </cell>
          <cell r="N91">
            <v>55564.800000000003</v>
          </cell>
          <cell r="O91">
            <v>0</v>
          </cell>
        </row>
        <row r="92">
          <cell r="B92">
            <v>7</v>
          </cell>
          <cell r="C92" t="str">
            <v>05.8002</v>
          </cell>
          <cell r="D92" t="str">
            <v>§ãng cäc tiÕp ®Þa</v>
          </cell>
          <cell r="E92" t="str">
            <v>cäc</v>
          </cell>
          <cell r="F92">
            <v>4</v>
          </cell>
          <cell r="G92">
            <v>1</v>
          </cell>
          <cell r="H92">
            <v>750.8</v>
          </cell>
          <cell r="I92">
            <v>0</v>
          </cell>
          <cell r="J92">
            <v>4335.3</v>
          </cell>
          <cell r="K92">
            <v>776</v>
          </cell>
          <cell r="L92">
            <v>3003.2</v>
          </cell>
          <cell r="M92">
            <v>0</v>
          </cell>
          <cell r="N92">
            <v>17341.2</v>
          </cell>
          <cell r="O92">
            <v>3104</v>
          </cell>
        </row>
        <row r="93">
          <cell r="B93">
            <v>8</v>
          </cell>
          <cell r="C93" t="str">
            <v>04.7002</v>
          </cell>
          <cell r="D93" t="str">
            <v xml:space="preserve">S¶n xuÊt vµ r¶i d©y tiÕp ®Þa </v>
          </cell>
          <cell r="E93" t="str">
            <v>m</v>
          </cell>
          <cell r="F93">
            <v>20</v>
          </cell>
          <cell r="G93">
            <v>1</v>
          </cell>
          <cell r="I93">
            <v>0</v>
          </cell>
          <cell r="J93">
            <v>438.8</v>
          </cell>
          <cell r="K93">
            <v>1001.5</v>
          </cell>
          <cell r="L93">
            <v>0</v>
          </cell>
          <cell r="M93">
            <v>0</v>
          </cell>
          <cell r="N93">
            <v>8776</v>
          </cell>
          <cell r="O93">
            <v>20030</v>
          </cell>
        </row>
        <row r="94">
          <cell r="B94">
            <v>9</v>
          </cell>
          <cell r="C94" t="str">
            <v>02.1351</v>
          </cell>
          <cell r="D94" t="str">
            <v>VËn chuyÓn tiÕp ®Þa</v>
          </cell>
          <cell r="E94" t="str">
            <v>tÊn</v>
          </cell>
          <cell r="F94">
            <v>7.7266399999999999E-2</v>
          </cell>
          <cell r="G94">
            <v>1</v>
          </cell>
          <cell r="I94">
            <v>0</v>
          </cell>
          <cell r="J94">
            <v>11022.1</v>
          </cell>
          <cell r="L94">
            <v>0</v>
          </cell>
          <cell r="M94">
            <v>0</v>
          </cell>
          <cell r="N94">
            <v>851.63798743999996</v>
          </cell>
          <cell r="O94">
            <v>0</v>
          </cell>
        </row>
      </sheetData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Gia thanh"/>
      <sheetName val="to bia"/>
      <sheetName val="Thuyet minh"/>
      <sheetName val="THQTct"/>
      <sheetName val="THQT"/>
      <sheetName val="TH_ DZ22"/>
      <sheetName val="VL-nc-mtc dz22"/>
      <sheetName val="CT-DZ22"/>
      <sheetName val="Cuoc phi Vc-22KV"/>
      <sheetName val="TH-TBA"/>
      <sheetName val="Thiet bi"/>
      <sheetName val="MTC-NC-VL TBA"/>
      <sheetName val="CT - TBA"/>
      <sheetName val="Cuoc vc TBA"/>
      <sheetName val="Thi nghiemTBA"/>
      <sheetName val="TH-DZ0,4"/>
      <sheetName val="VL-NC-MTC  0,4kv"/>
      <sheetName val="Chiet tinh 0,4KV"/>
      <sheetName val="Cuoc vc DZ0,4"/>
      <sheetName val="THcong to"/>
      <sheetName val="VL-NC-MTC  Cong to"/>
      <sheetName val="Chiet tinh cong to"/>
      <sheetName val="Cuoc vc Cong to"/>
      <sheetName val="KB + DCQ"/>
      <sheetName val="THQT FS"/>
      <sheetName val="TH_ DZ22 FS"/>
      <sheetName val="TH-TBA FS"/>
      <sheetName val="TH-DZ0,4FS"/>
      <sheetName val="THcong toFS"/>
      <sheetName val="VL-nc-mtc FS"/>
      <sheetName val="CTFS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4">
          <cell r="C4" t="str">
            <v xml:space="preserve"> Néi dung c«ng viÖc </v>
          </cell>
          <cell r="D4" t="str">
            <v>§VT</v>
          </cell>
          <cell r="E4" t="str">
            <v xml:space="preserve">Khèi l­îng </v>
          </cell>
          <cell r="G4" t="str">
            <v xml:space="preserve">§¬n gi¸ </v>
          </cell>
          <cell r="H4" t="str">
            <v xml:space="preserve">Thµnh tiÒn </v>
          </cell>
        </row>
        <row r="5">
          <cell r="E5" t="str">
            <v>TK</v>
          </cell>
          <cell r="F5" t="str">
            <v>TLHH</v>
          </cell>
          <cell r="H5" t="str">
            <v>VËt liÖu</v>
          </cell>
          <cell r="I5" t="str">
            <v xml:space="preserve">Nh©n c«ng </v>
          </cell>
          <cell r="J5" t="str">
            <v>MTC</v>
          </cell>
        </row>
        <row r="6">
          <cell r="C6" t="str">
            <v xml:space="preserve">Gi¸ vËt liÖu vµ nh©n c«ng 1m3bª t«ng </v>
          </cell>
        </row>
        <row r="8">
          <cell r="C8" t="str">
            <v>Bª t«ng lãt M50</v>
          </cell>
          <cell r="H8">
            <v>151083.34564999997</v>
          </cell>
          <cell r="I8">
            <v>0</v>
          </cell>
        </row>
        <row r="9">
          <cell r="C9" t="str">
            <v xml:space="preserve">VËt liÖu </v>
          </cell>
        </row>
        <row r="10">
          <cell r="C10" t="str">
            <v xml:space="preserve">Xi m¨ng 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564</v>
          </cell>
          <cell r="H10">
            <v>97120.799999999988</v>
          </cell>
        </row>
        <row r="11"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40952</v>
          </cell>
          <cell r="H11">
            <v>21491.609599999996</v>
          </cell>
        </row>
        <row r="12">
          <cell r="C12" t="str">
            <v>§¸ 4x6</v>
          </cell>
          <cell r="D12" t="str">
            <v>M3</v>
          </cell>
          <cell r="E12">
            <v>0.89900000000000002</v>
          </cell>
          <cell r="F12">
            <v>1.0249999999999999</v>
          </cell>
          <cell r="G12">
            <v>35238</v>
          </cell>
          <cell r="H12">
            <v>32470.936049999997</v>
          </cell>
        </row>
        <row r="13">
          <cell r="C13" t="str">
            <v>Nh©n c«ng (V/c néi tuyÕn = 100m)</v>
          </cell>
        </row>
        <row r="14">
          <cell r="C14" t="str">
            <v xml:space="preserve">Xi m¨ng </v>
          </cell>
          <cell r="D14" t="str">
            <v>TÊn</v>
          </cell>
          <cell r="E14">
            <v>0.16800000000000001</v>
          </cell>
          <cell r="F14">
            <v>1.0249999999999999</v>
          </cell>
          <cell r="G14">
            <v>0</v>
          </cell>
          <cell r="I14">
            <v>0</v>
          </cell>
        </row>
        <row r="15">
          <cell r="C15" t="str">
            <v>C¸t vµng</v>
          </cell>
          <cell r="D15" t="str">
            <v>M3</v>
          </cell>
          <cell r="E15">
            <v>0.51200000000000001</v>
          </cell>
          <cell r="F15">
            <v>1.0249999999999999</v>
          </cell>
          <cell r="G15">
            <v>0</v>
          </cell>
          <cell r="I15">
            <v>0</v>
          </cell>
        </row>
        <row r="16">
          <cell r="C16" t="str">
            <v>§¸ 4x6</v>
          </cell>
          <cell r="D16" t="str">
            <v>M3</v>
          </cell>
          <cell r="E16">
            <v>0.89900000000000002</v>
          </cell>
          <cell r="F16">
            <v>1.0249999999999999</v>
          </cell>
          <cell r="G16">
            <v>0</v>
          </cell>
          <cell r="I16">
            <v>0</v>
          </cell>
        </row>
        <row r="17">
          <cell r="C17" t="str">
            <v>N­íc</v>
          </cell>
          <cell r="D17" t="str">
            <v>M3</v>
          </cell>
          <cell r="E17">
            <v>0.17499999999999999</v>
          </cell>
          <cell r="F17">
            <v>1.0249999999999999</v>
          </cell>
          <cell r="G17">
            <v>0</v>
          </cell>
          <cell r="I17">
            <v>0</v>
          </cell>
        </row>
        <row r="19">
          <cell r="C19" t="str">
            <v>Bª t«ng lãt M150</v>
          </cell>
          <cell r="H19">
            <v>232502.899775</v>
          </cell>
          <cell r="I19">
            <v>0</v>
          </cell>
        </row>
        <row r="20">
          <cell r="C20" t="str">
            <v xml:space="preserve">VËt liÖu </v>
          </cell>
        </row>
        <row r="21">
          <cell r="C21" t="str">
            <v xml:space="preserve">Xi m¨ng </v>
          </cell>
          <cell r="D21" t="str">
            <v>Kg</v>
          </cell>
          <cell r="E21">
            <v>263</v>
          </cell>
          <cell r="F21">
            <v>1.0249999999999999</v>
          </cell>
          <cell r="G21">
            <v>564</v>
          </cell>
          <cell r="H21">
            <v>152040.29999999999</v>
          </cell>
        </row>
        <row r="22">
          <cell r="C22" t="str">
            <v>C¸t vµng</v>
          </cell>
          <cell r="D22" t="str">
            <v>M3</v>
          </cell>
          <cell r="E22">
            <v>0.47299999999999998</v>
          </cell>
          <cell r="F22">
            <v>1.0249999999999999</v>
          </cell>
          <cell r="G22">
            <v>40952</v>
          </cell>
          <cell r="H22">
            <v>19854.553399999997</v>
          </cell>
        </row>
        <row r="23">
          <cell r="C23" t="str">
            <v>§¸ 2x4</v>
          </cell>
          <cell r="D23" t="str">
            <v>M3</v>
          </cell>
          <cell r="E23">
            <v>0.871</v>
          </cell>
          <cell r="F23">
            <v>1.0249999999999999</v>
          </cell>
          <cell r="G23">
            <v>41905</v>
          </cell>
          <cell r="H23">
            <v>37411.736374999993</v>
          </cell>
        </row>
        <row r="24">
          <cell r="C24" t="str">
            <v xml:space="preserve">Gç cèt pha </v>
          </cell>
          <cell r="D24" t="str">
            <v>M3</v>
          </cell>
          <cell r="E24">
            <v>1.4999999999999999E-2</v>
          </cell>
          <cell r="F24">
            <v>1</v>
          </cell>
          <cell r="G24">
            <v>1182000</v>
          </cell>
          <cell r="H24">
            <v>17730</v>
          </cell>
        </row>
        <row r="25">
          <cell r="C25" t="str">
            <v>Tre chèng</v>
          </cell>
          <cell r="D25" t="str">
            <v>C©y</v>
          </cell>
          <cell r="E25">
            <v>0.63</v>
          </cell>
          <cell r="F25">
            <v>1</v>
          </cell>
          <cell r="G25">
            <v>6666</v>
          </cell>
          <cell r="H25">
            <v>4199.58</v>
          </cell>
        </row>
        <row r="26">
          <cell r="C26" t="str">
            <v>§inh c¸c lo¹i</v>
          </cell>
          <cell r="D26" t="str">
            <v>Kg</v>
          </cell>
          <cell r="E26">
            <v>0.19</v>
          </cell>
          <cell r="F26">
            <v>1</v>
          </cell>
          <cell r="G26">
            <v>6667</v>
          </cell>
          <cell r="H26">
            <v>1266.73</v>
          </cell>
        </row>
        <row r="27">
          <cell r="C27" t="str">
            <v>Nh©n c«ng (V/c néi tuyÕn = 100m)</v>
          </cell>
        </row>
        <row r="28">
          <cell r="C28" t="str">
            <v xml:space="preserve">Xi m¨ng </v>
          </cell>
          <cell r="D28" t="str">
            <v>TÊn</v>
          </cell>
          <cell r="E28">
            <v>0.26300000000000001</v>
          </cell>
          <cell r="F28">
            <v>1.0249999999999999</v>
          </cell>
          <cell r="G28">
            <v>0</v>
          </cell>
          <cell r="I28">
            <v>0</v>
          </cell>
        </row>
        <row r="29">
          <cell r="C29" t="str">
            <v>C¸t vµng</v>
          </cell>
          <cell r="D29" t="str">
            <v>M3</v>
          </cell>
          <cell r="E29">
            <v>0.47299999999999998</v>
          </cell>
          <cell r="F29">
            <v>1.0249999999999999</v>
          </cell>
          <cell r="G29">
            <v>0</v>
          </cell>
          <cell r="I29">
            <v>0</v>
          </cell>
        </row>
        <row r="30">
          <cell r="C30" t="str">
            <v>§¸ 2x4</v>
          </cell>
          <cell r="D30" t="str">
            <v>M3</v>
          </cell>
          <cell r="E30">
            <v>0.871</v>
          </cell>
          <cell r="F30">
            <v>1.0249999999999999</v>
          </cell>
          <cell r="G30">
            <v>0</v>
          </cell>
          <cell r="I30">
            <v>0</v>
          </cell>
        </row>
        <row r="31">
          <cell r="C31" t="str">
            <v xml:space="preserve">Gç cèt pha +dông cô bµn trén </v>
          </cell>
          <cell r="D31" t="str">
            <v>tÊn</v>
          </cell>
          <cell r="E31">
            <v>0.1</v>
          </cell>
          <cell r="F31">
            <v>1</v>
          </cell>
          <cell r="G31">
            <v>0</v>
          </cell>
          <cell r="I31">
            <v>0</v>
          </cell>
        </row>
        <row r="33">
          <cell r="C33" t="str">
            <v>Bª t«ng lãt M200</v>
          </cell>
          <cell r="H33">
            <v>261485.40582499997</v>
          </cell>
          <cell r="I33">
            <v>0</v>
          </cell>
        </row>
        <row r="34">
          <cell r="C34" t="str">
            <v>VËt liÖu</v>
          </cell>
        </row>
        <row r="35">
          <cell r="C35" t="str">
            <v xml:space="preserve">Xi m¨ng </v>
          </cell>
          <cell r="D35" t="str">
            <v>Kg</v>
          </cell>
          <cell r="E35">
            <v>357</v>
          </cell>
          <cell r="F35">
            <v>1.0249999999999999</v>
          </cell>
          <cell r="G35">
            <v>564</v>
          </cell>
          <cell r="H35">
            <v>206381.69999999998</v>
          </cell>
        </row>
        <row r="36">
          <cell r="C36" t="str">
            <v>C¸t vµng</v>
          </cell>
          <cell r="D36" t="str">
            <v>M3</v>
          </cell>
          <cell r="E36">
            <v>0.441</v>
          </cell>
          <cell r="F36">
            <v>1.0249999999999999</v>
          </cell>
          <cell r="G36">
            <v>40952</v>
          </cell>
          <cell r="H36">
            <v>18511.327799999999</v>
          </cell>
        </row>
        <row r="37">
          <cell r="C37" t="str">
            <v>§¸ 1x2</v>
          </cell>
          <cell r="D37" t="str">
            <v>M3</v>
          </cell>
          <cell r="E37">
            <v>0.83299999999999996</v>
          </cell>
          <cell r="F37">
            <v>1.0249999999999999</v>
          </cell>
          <cell r="G37">
            <v>42857</v>
          </cell>
          <cell r="H37">
            <v>36592.378024999991</v>
          </cell>
        </row>
        <row r="38">
          <cell r="C38" t="str">
            <v>Nh©n c«ng (V/c néi tuyÕn = 100m)</v>
          </cell>
        </row>
        <row r="39">
          <cell r="C39" t="str">
            <v xml:space="preserve">Xi m¨ng </v>
          </cell>
          <cell r="D39" t="str">
            <v>tÊn</v>
          </cell>
          <cell r="E39">
            <v>0.35699999999999998</v>
          </cell>
          <cell r="F39">
            <v>1.0249999999999999</v>
          </cell>
          <cell r="G39">
            <v>0</v>
          </cell>
          <cell r="I39">
            <v>0</v>
          </cell>
        </row>
        <row r="40">
          <cell r="C40" t="str">
            <v>C¸t vµng</v>
          </cell>
          <cell r="D40" t="str">
            <v>M3</v>
          </cell>
          <cell r="E40">
            <v>0.441</v>
          </cell>
          <cell r="F40">
            <v>1.0249999999999999</v>
          </cell>
          <cell r="G40">
            <v>0</v>
          </cell>
          <cell r="I40">
            <v>0</v>
          </cell>
        </row>
        <row r="41">
          <cell r="C41" t="str">
            <v>§¸ 1x2</v>
          </cell>
          <cell r="D41" t="str">
            <v>M3</v>
          </cell>
          <cell r="E41">
            <v>0.83299999999999996</v>
          </cell>
          <cell r="F41">
            <v>1.0249999999999999</v>
          </cell>
          <cell r="G41">
            <v>0</v>
          </cell>
          <cell r="I41">
            <v>0</v>
          </cell>
        </row>
        <row r="42">
          <cell r="C42" t="str">
            <v xml:space="preserve">Gç cèt pha +dông cô bµn trén </v>
          </cell>
          <cell r="D42" t="str">
            <v>tÊn</v>
          </cell>
          <cell r="I42">
            <v>0</v>
          </cell>
        </row>
        <row r="44">
          <cell r="C44" t="str">
            <v>Bª t«ng lãt M100</v>
          </cell>
          <cell r="H44">
            <v>171127.86434999999</v>
          </cell>
          <cell r="I44">
            <v>0</v>
          </cell>
        </row>
        <row r="45">
          <cell r="C45" t="str">
            <v>VËt liÖu</v>
          </cell>
        </row>
        <row r="46">
          <cell r="C46" t="str">
            <v xml:space="preserve">Xi m¨ng </v>
          </cell>
          <cell r="D46" t="str">
            <v>Kg</v>
          </cell>
          <cell r="E46">
            <v>205</v>
          </cell>
          <cell r="F46">
            <v>1.0249999999999999</v>
          </cell>
          <cell r="G46">
            <v>564</v>
          </cell>
          <cell r="H46">
            <v>118510.49999999999</v>
          </cell>
        </row>
        <row r="47">
          <cell r="C47" t="str">
            <v>C¸t vµng</v>
          </cell>
          <cell r="D47" t="str">
            <v>M3</v>
          </cell>
          <cell r="E47">
            <v>0.49199999999999999</v>
          </cell>
          <cell r="F47">
            <v>1.0249999999999999</v>
          </cell>
          <cell r="G47">
            <v>40952</v>
          </cell>
          <cell r="H47">
            <v>20652.0936</v>
          </cell>
        </row>
        <row r="48">
          <cell r="C48" t="str">
            <v>§¸ 4 x 6</v>
          </cell>
          <cell r="D48" t="str">
            <v>M3</v>
          </cell>
          <cell r="E48">
            <v>0.88500000000000001</v>
          </cell>
          <cell r="F48">
            <v>1.0249999999999999</v>
          </cell>
          <cell r="G48">
            <v>35238</v>
          </cell>
          <cell r="H48">
            <v>31965.27075</v>
          </cell>
        </row>
        <row r="49">
          <cell r="C49" t="str">
            <v>Nh©n c«ng (V/c néi tuyÕn = 100m)</v>
          </cell>
        </row>
        <row r="50">
          <cell r="C50" t="str">
            <v xml:space="preserve">Xi m¨ng </v>
          </cell>
          <cell r="D50" t="str">
            <v>tÊn</v>
          </cell>
          <cell r="E50">
            <v>0.20499999999999999</v>
          </cell>
          <cell r="F50">
            <v>1.0249999999999999</v>
          </cell>
          <cell r="G50">
            <v>0</v>
          </cell>
          <cell r="I50">
            <v>0</v>
          </cell>
        </row>
        <row r="51">
          <cell r="C51" t="str">
            <v>C¸t vµng</v>
          </cell>
          <cell r="D51" t="str">
            <v>M3</v>
          </cell>
          <cell r="E51">
            <v>0.49199999999999999</v>
          </cell>
          <cell r="F51">
            <v>1.0249999999999999</v>
          </cell>
          <cell r="G51">
            <v>0</v>
          </cell>
          <cell r="I51">
            <v>0</v>
          </cell>
        </row>
        <row r="52">
          <cell r="C52" t="str">
            <v>§¸ 1x2</v>
          </cell>
          <cell r="D52" t="str">
            <v>M3</v>
          </cell>
          <cell r="E52">
            <v>0.88500000000000001</v>
          </cell>
          <cell r="F52">
            <v>1.0249999999999999</v>
          </cell>
          <cell r="G52">
            <v>0</v>
          </cell>
          <cell r="I52">
            <v>0</v>
          </cell>
        </row>
        <row r="55">
          <cell r="C55" t="str">
            <v xml:space="preserve">* PhÇn mãng vµ tiÕp ®Þa </v>
          </cell>
        </row>
        <row r="56">
          <cell r="C56" t="str">
            <v>Mãng MH-1</v>
          </cell>
          <cell r="H56">
            <v>150851.32112114999</v>
          </cell>
          <cell r="I56">
            <v>68065.816799999986</v>
          </cell>
        </row>
        <row r="57">
          <cell r="C57" t="str">
            <v xml:space="preserve">VËt liÖu </v>
          </cell>
        </row>
        <row r="58">
          <cell r="C58" t="str">
            <v>Bª t«ng M100</v>
          </cell>
          <cell r="D58" t="str">
            <v>M3</v>
          </cell>
          <cell r="E58">
            <v>0.81</v>
          </cell>
          <cell r="F58">
            <v>1</v>
          </cell>
          <cell r="G58">
            <v>171127.86434999999</v>
          </cell>
          <cell r="H58">
            <v>138613.57012349999</v>
          </cell>
        </row>
        <row r="59">
          <cell r="C59" t="str">
            <v>Bª t«ng M50</v>
          </cell>
          <cell r="D59" t="str">
            <v>M3</v>
          </cell>
          <cell r="E59">
            <v>8.1000000000000003E-2</v>
          </cell>
          <cell r="F59">
            <v>1</v>
          </cell>
          <cell r="G59">
            <v>151083.34564999997</v>
          </cell>
          <cell r="H59">
            <v>12237.750997649999</v>
          </cell>
        </row>
        <row r="60">
          <cell r="C60" t="str">
            <v xml:space="preserve">Nh©n c«ng </v>
          </cell>
        </row>
        <row r="61">
          <cell r="C61" t="str">
            <v>§µo ®Êt cÊp 3 s©u &gt;1m S&lt;5m2</v>
          </cell>
          <cell r="D61" t="str">
            <v>M3</v>
          </cell>
          <cell r="E61">
            <v>1.05</v>
          </cell>
          <cell r="F61">
            <v>1</v>
          </cell>
          <cell r="G61">
            <v>24428</v>
          </cell>
          <cell r="I61">
            <v>25649.4</v>
          </cell>
        </row>
        <row r="62">
          <cell r="C62" t="str">
            <v>LÊp ®Êt</v>
          </cell>
          <cell r="D62" t="str">
            <v>M3</v>
          </cell>
          <cell r="E62">
            <v>0.159</v>
          </cell>
          <cell r="F62">
            <v>1</v>
          </cell>
          <cell r="G62">
            <v>10890</v>
          </cell>
          <cell r="I62">
            <v>1731.51</v>
          </cell>
        </row>
        <row r="63">
          <cell r="C63" t="str">
            <v xml:space="preserve">§¾p ®Êt ch©n cét </v>
          </cell>
          <cell r="D63" t="str">
            <v>M3</v>
          </cell>
          <cell r="I63">
            <v>0</v>
          </cell>
        </row>
        <row r="64">
          <cell r="C64" t="str">
            <v>§æ bª t«ng M100</v>
          </cell>
          <cell r="D64" t="str">
            <v>M3</v>
          </cell>
          <cell r="E64">
            <v>0.81</v>
          </cell>
          <cell r="F64">
            <v>1.0249999999999999</v>
          </cell>
          <cell r="G64">
            <v>45030</v>
          </cell>
          <cell r="I64">
            <v>37386.157499999994</v>
          </cell>
        </row>
        <row r="65">
          <cell r="C65" t="str">
            <v>§æ bª t«ng M50</v>
          </cell>
          <cell r="D65" t="str">
            <v>M3</v>
          </cell>
          <cell r="E65">
            <v>8.1000000000000003E-2</v>
          </cell>
          <cell r="F65">
            <v>1.0249999999999999</v>
          </cell>
          <cell r="G65">
            <v>39732</v>
          </cell>
          <cell r="I65">
            <v>3298.7492999999999</v>
          </cell>
        </row>
        <row r="66">
          <cell r="C66" t="str">
            <v>VËn chuyÓn bª t«ng M100</v>
          </cell>
          <cell r="D66" t="str">
            <v>M3</v>
          </cell>
          <cell r="E66">
            <v>0.81</v>
          </cell>
          <cell r="F66">
            <v>1.0249999999999999</v>
          </cell>
          <cell r="G66">
            <v>0</v>
          </cell>
          <cell r="I66">
            <v>0</v>
          </cell>
        </row>
        <row r="67">
          <cell r="C67" t="str">
            <v>VËn chuyÓn bª t«ng M50</v>
          </cell>
          <cell r="D67" t="str">
            <v>M3</v>
          </cell>
          <cell r="E67">
            <v>8.1000000000000003E-2</v>
          </cell>
          <cell r="F67">
            <v>1.0249999999999999</v>
          </cell>
          <cell r="G67">
            <v>0</v>
          </cell>
          <cell r="I67">
            <v>0</v>
          </cell>
        </row>
        <row r="68">
          <cell r="C68" t="str">
            <v xml:space="preserve">VËn chuyÓn dông cô thi c«ng </v>
          </cell>
          <cell r="D68" t="str">
            <v xml:space="preserve">TÊn </v>
          </cell>
          <cell r="I68">
            <v>0</v>
          </cell>
        </row>
        <row r="70">
          <cell r="C70" t="str">
            <v>Mãng MH-2</v>
          </cell>
          <cell r="H70">
            <v>186236.19891499999</v>
          </cell>
          <cell r="I70">
            <v>84162.68</v>
          </cell>
        </row>
        <row r="71">
          <cell r="C71" t="str">
            <v>VËt liÖu</v>
          </cell>
        </row>
        <row r="72">
          <cell r="C72" t="str">
            <v>Bª t«ng M100</v>
          </cell>
          <cell r="D72" t="str">
            <v>M3</v>
          </cell>
          <cell r="E72">
            <v>1</v>
          </cell>
          <cell r="F72">
            <v>1</v>
          </cell>
          <cell r="G72">
            <v>171127.86434999999</v>
          </cell>
          <cell r="H72">
            <v>171127.86434999999</v>
          </cell>
        </row>
        <row r="73">
          <cell r="C73" t="str">
            <v>Bª t«ng M50</v>
          </cell>
          <cell r="D73" t="str">
            <v>M3</v>
          </cell>
          <cell r="E73">
            <v>0.1</v>
          </cell>
          <cell r="F73">
            <v>1</v>
          </cell>
          <cell r="G73">
            <v>151083.34564999997</v>
          </cell>
          <cell r="H73">
            <v>15108.334564999997</v>
          </cell>
        </row>
        <row r="74">
          <cell r="C74" t="str">
            <v xml:space="preserve">Nh©n c«ng </v>
          </cell>
        </row>
        <row r="75">
          <cell r="C75" t="str">
            <v>§µo ®Êt cÊp 3 s©u &gt;1m S&lt;5m2</v>
          </cell>
          <cell r="D75" t="str">
            <v>M3</v>
          </cell>
          <cell r="E75">
            <v>1.3</v>
          </cell>
          <cell r="F75">
            <v>1</v>
          </cell>
          <cell r="G75">
            <v>24428</v>
          </cell>
          <cell r="I75">
            <v>31756.400000000001</v>
          </cell>
        </row>
        <row r="76">
          <cell r="C76" t="str">
            <v>LÊp ®Êt</v>
          </cell>
          <cell r="D76" t="str">
            <v>M3</v>
          </cell>
          <cell r="E76">
            <v>0.2</v>
          </cell>
          <cell r="F76">
            <v>1</v>
          </cell>
          <cell r="G76">
            <v>10890</v>
          </cell>
          <cell r="I76">
            <v>2178</v>
          </cell>
        </row>
        <row r="77">
          <cell r="C77" t="str">
            <v xml:space="preserve">§¾p ®Êt ch©n cét </v>
          </cell>
          <cell r="D77" t="str">
            <v>M3</v>
          </cell>
          <cell r="F77">
            <v>1</v>
          </cell>
          <cell r="G77">
            <v>10890</v>
          </cell>
          <cell r="I77">
            <v>0</v>
          </cell>
        </row>
        <row r="78">
          <cell r="C78" t="str">
            <v>§æ bª t«ng M100</v>
          </cell>
          <cell r="D78" t="str">
            <v>M3</v>
          </cell>
          <cell r="E78">
            <v>1</v>
          </cell>
          <cell r="F78">
            <v>1.0249999999999999</v>
          </cell>
          <cell r="G78">
            <v>45030</v>
          </cell>
          <cell r="I78">
            <v>46155.749999999993</v>
          </cell>
        </row>
        <row r="79">
          <cell r="C79" t="str">
            <v>§æ bª t«ng M50</v>
          </cell>
          <cell r="D79" t="str">
            <v>M3</v>
          </cell>
          <cell r="E79">
            <v>0.1</v>
          </cell>
          <cell r="F79">
            <v>1.0249999999999999</v>
          </cell>
          <cell r="G79">
            <v>39732</v>
          </cell>
          <cell r="I79">
            <v>4072.5299999999997</v>
          </cell>
        </row>
        <row r="80">
          <cell r="C80" t="str">
            <v>VËn chuyÓn bª t«ng M100</v>
          </cell>
          <cell r="D80" t="str">
            <v>M3</v>
          </cell>
          <cell r="E80">
            <v>1</v>
          </cell>
          <cell r="F80">
            <v>1.0249999999999999</v>
          </cell>
          <cell r="G80">
            <v>0</v>
          </cell>
          <cell r="I80">
            <v>0</v>
          </cell>
        </row>
        <row r="81">
          <cell r="C81" t="str">
            <v>VËn chuyÓn bª t«ng M50</v>
          </cell>
          <cell r="D81" t="str">
            <v>M3</v>
          </cell>
          <cell r="E81">
            <v>0.1</v>
          </cell>
          <cell r="F81">
            <v>1.0249999999999999</v>
          </cell>
          <cell r="G81">
            <v>0</v>
          </cell>
          <cell r="I81">
            <v>0</v>
          </cell>
        </row>
        <row r="82">
          <cell r="C82" t="str">
            <v xml:space="preserve">VËn chuyÓn dông cô thi c«ng </v>
          </cell>
          <cell r="D82" t="str">
            <v xml:space="preserve">TÊn </v>
          </cell>
          <cell r="G82">
            <v>0</v>
          </cell>
          <cell r="I82">
            <v>0</v>
          </cell>
        </row>
        <row r="84">
          <cell r="C84" t="str">
            <v>Mãng cét MH-3</v>
          </cell>
          <cell r="H84">
            <v>290528.47030739998</v>
          </cell>
          <cell r="I84">
            <v>129409.732</v>
          </cell>
        </row>
        <row r="85">
          <cell r="C85" t="str">
            <v xml:space="preserve">VËt liÖu </v>
          </cell>
        </row>
        <row r="86">
          <cell r="C86" t="str">
            <v>Bª t«ng M100</v>
          </cell>
          <cell r="D86" t="str">
            <v>M3</v>
          </cell>
          <cell r="E86">
            <v>1.56</v>
          </cell>
          <cell r="F86">
            <v>1</v>
          </cell>
          <cell r="G86">
            <v>171127.86434999999</v>
          </cell>
          <cell r="H86">
            <v>266959.46838599996</v>
          </cell>
        </row>
        <row r="87">
          <cell r="C87" t="str">
            <v>Bª t«ng M50</v>
          </cell>
          <cell r="D87" t="str">
            <v>M3</v>
          </cell>
          <cell r="E87">
            <v>0.156</v>
          </cell>
          <cell r="F87">
            <v>1</v>
          </cell>
          <cell r="G87">
            <v>151083.34564999997</v>
          </cell>
          <cell r="H87">
            <v>23569.001921399995</v>
          </cell>
        </row>
        <row r="88">
          <cell r="C88" t="str">
            <v xml:space="preserve">Nh©n c«ng </v>
          </cell>
        </row>
        <row r="89">
          <cell r="C89" t="str">
            <v>§µo ®Êt cÊp 3 s©u &gt;1m S&lt;5m2</v>
          </cell>
          <cell r="D89" t="str">
            <v>M3</v>
          </cell>
          <cell r="E89">
            <v>2.0299999999999998</v>
          </cell>
          <cell r="F89">
            <v>1</v>
          </cell>
          <cell r="G89">
            <v>24428</v>
          </cell>
          <cell r="I89">
            <v>49588.84</v>
          </cell>
        </row>
        <row r="90">
          <cell r="C90" t="str">
            <v>LÊp ®Êt</v>
          </cell>
          <cell r="D90" t="str">
            <v>M3</v>
          </cell>
          <cell r="E90">
            <v>0.31</v>
          </cell>
          <cell r="F90">
            <v>1</v>
          </cell>
          <cell r="G90">
            <v>10890</v>
          </cell>
          <cell r="I90">
            <v>3375.9</v>
          </cell>
        </row>
        <row r="91">
          <cell r="C91" t="str">
            <v xml:space="preserve">§¾p ®Êt ch©n cét </v>
          </cell>
          <cell r="D91" t="str">
            <v>M3</v>
          </cell>
          <cell r="I91">
            <v>0</v>
          </cell>
        </row>
        <row r="92">
          <cell r="C92" t="str">
            <v>§æ bª t«ng M100</v>
          </cell>
          <cell r="D92" t="str">
            <v>M3</v>
          </cell>
          <cell r="E92">
            <v>1.56</v>
          </cell>
          <cell r="F92">
            <v>1</v>
          </cell>
          <cell r="G92">
            <v>45030</v>
          </cell>
          <cell r="I92">
            <v>70246.8</v>
          </cell>
        </row>
        <row r="93">
          <cell r="C93" t="str">
            <v>§æ bª t«ng M50</v>
          </cell>
          <cell r="D93" t="str">
            <v>M3</v>
          </cell>
          <cell r="E93">
            <v>0.156</v>
          </cell>
          <cell r="F93">
            <v>1</v>
          </cell>
          <cell r="G93">
            <v>39732</v>
          </cell>
          <cell r="I93">
            <v>6198.192</v>
          </cell>
        </row>
        <row r="94">
          <cell r="C94" t="str">
            <v>VËn chuyÓn bª t«ng M100</v>
          </cell>
          <cell r="D94" t="str">
            <v>M3</v>
          </cell>
          <cell r="E94">
            <v>1.56</v>
          </cell>
          <cell r="F94">
            <v>1.0249999999999999</v>
          </cell>
          <cell r="G94">
            <v>0</v>
          </cell>
          <cell r="I94">
            <v>0</v>
          </cell>
        </row>
        <row r="95">
          <cell r="C95" t="str">
            <v>VËn chuyÓn bª t«ng M50</v>
          </cell>
          <cell r="D95" t="str">
            <v>M3</v>
          </cell>
          <cell r="E95">
            <v>0.156</v>
          </cell>
          <cell r="F95">
            <v>1.0249999999999999</v>
          </cell>
          <cell r="G95">
            <v>0</v>
          </cell>
          <cell r="I95">
            <v>0</v>
          </cell>
        </row>
        <row r="96">
          <cell r="C96" t="str">
            <v xml:space="preserve">VËn chuyÓn dông cô thi c«ng </v>
          </cell>
          <cell r="D96" t="str">
            <v xml:space="preserve">TÊn </v>
          </cell>
          <cell r="G96">
            <v>0</v>
          </cell>
          <cell r="I96">
            <v>0</v>
          </cell>
        </row>
        <row r="98">
          <cell r="C98" t="str">
            <v>Mãng M1(LT8,5)</v>
          </cell>
          <cell r="H98">
            <v>206771.54263700001</v>
          </cell>
          <cell r="I98">
            <v>86163.199999999997</v>
          </cell>
        </row>
        <row r="99">
          <cell r="C99" t="str">
            <v xml:space="preserve">VËt liÖu </v>
          </cell>
        </row>
        <row r="100">
          <cell r="C100" t="str">
            <v>Bª t«ng M100</v>
          </cell>
          <cell r="D100" t="str">
            <v>M3</v>
          </cell>
          <cell r="E100">
            <v>1.1200000000000001</v>
          </cell>
          <cell r="F100">
            <v>1</v>
          </cell>
          <cell r="G100">
            <v>171127.86434999999</v>
          </cell>
          <cell r="H100">
            <v>191663.20807200001</v>
          </cell>
        </row>
        <row r="101">
          <cell r="C101" t="str">
            <v>Bª t«ng M50</v>
          </cell>
          <cell r="D101" t="str">
            <v>M3</v>
          </cell>
          <cell r="E101">
            <v>0.1</v>
          </cell>
          <cell r="F101">
            <v>1</v>
          </cell>
          <cell r="G101">
            <v>151083.34564999997</v>
          </cell>
          <cell r="H101">
            <v>15108.334564999997</v>
          </cell>
        </row>
        <row r="102">
          <cell r="C102" t="str">
            <v xml:space="preserve">Nh©n c«ng </v>
          </cell>
        </row>
        <row r="103">
          <cell r="C103" t="str">
            <v>§µo ®Êt cÊp 3 s©u &gt;1m S&lt;5m2</v>
          </cell>
          <cell r="D103" t="str">
            <v>M3</v>
          </cell>
          <cell r="E103">
            <v>1.3</v>
          </cell>
          <cell r="F103">
            <v>1</v>
          </cell>
          <cell r="G103">
            <v>24428</v>
          </cell>
          <cell r="I103">
            <v>31756.400000000001</v>
          </cell>
        </row>
        <row r="104">
          <cell r="C104" t="str">
            <v>LÊp ®Êt</v>
          </cell>
          <cell r="D104" t="str">
            <v>M3</v>
          </cell>
          <cell r="E104">
            <v>0</v>
          </cell>
          <cell r="F104">
            <v>1</v>
          </cell>
          <cell r="G104">
            <v>10890</v>
          </cell>
          <cell r="I104">
            <v>0</v>
          </cell>
        </row>
        <row r="105">
          <cell r="C105" t="str">
            <v xml:space="preserve">§¾p ®Êt ch©n cét </v>
          </cell>
          <cell r="D105" t="str">
            <v>M3</v>
          </cell>
          <cell r="F105">
            <v>1</v>
          </cell>
          <cell r="G105">
            <v>10890</v>
          </cell>
          <cell r="I105">
            <v>0</v>
          </cell>
        </row>
        <row r="106">
          <cell r="C106" t="str">
            <v>§æ bª t«ng M100</v>
          </cell>
          <cell r="D106" t="str">
            <v>M3</v>
          </cell>
          <cell r="E106">
            <v>1.1200000000000001</v>
          </cell>
          <cell r="F106">
            <v>1</v>
          </cell>
          <cell r="G106">
            <v>45030</v>
          </cell>
          <cell r="I106">
            <v>50433.600000000006</v>
          </cell>
        </row>
        <row r="107">
          <cell r="C107" t="str">
            <v>§æ bª t«ng M50</v>
          </cell>
          <cell r="D107" t="str">
            <v>M3</v>
          </cell>
          <cell r="E107">
            <v>0.1</v>
          </cell>
          <cell r="F107">
            <v>1</v>
          </cell>
          <cell r="G107">
            <v>39732</v>
          </cell>
          <cell r="I107">
            <v>3973.2000000000003</v>
          </cell>
        </row>
        <row r="108">
          <cell r="C108" t="str">
            <v>VËn chuyÓn bª t«ng M100</v>
          </cell>
          <cell r="D108" t="str">
            <v>M3</v>
          </cell>
          <cell r="E108">
            <v>1.1200000000000001</v>
          </cell>
          <cell r="F108">
            <v>1.0249999999999999</v>
          </cell>
          <cell r="G108">
            <v>0</v>
          </cell>
          <cell r="I108">
            <v>0</v>
          </cell>
        </row>
        <row r="109">
          <cell r="C109" t="str">
            <v>VËn chuyÓn bª t«ng M50</v>
          </cell>
          <cell r="D109" t="str">
            <v>M3</v>
          </cell>
          <cell r="E109">
            <v>0.1</v>
          </cell>
          <cell r="F109">
            <v>1.0249999999999999</v>
          </cell>
          <cell r="G109">
            <v>0</v>
          </cell>
          <cell r="I109">
            <v>0</v>
          </cell>
        </row>
        <row r="110">
          <cell r="C110" t="str">
            <v xml:space="preserve">VËn chuyÓn dông cô thi c«ng </v>
          </cell>
          <cell r="D110" t="str">
            <v xml:space="preserve">TÊn </v>
          </cell>
          <cell r="I110">
            <v>0</v>
          </cell>
        </row>
        <row r="112">
          <cell r="C112" t="str">
            <v>Mãng M2(LT8,5 ®óp)</v>
          </cell>
          <cell r="H112">
            <v>328981.37903399998</v>
          </cell>
          <cell r="I112">
            <v>144793.5</v>
          </cell>
        </row>
        <row r="113">
          <cell r="C113" t="str">
            <v xml:space="preserve">VËt liÖu </v>
          </cell>
        </row>
        <row r="114">
          <cell r="C114" t="str">
            <v>Bª t«ng M100</v>
          </cell>
          <cell r="D114" t="str">
            <v>M3</v>
          </cell>
          <cell r="E114">
            <v>1.79</v>
          </cell>
          <cell r="F114">
            <v>1</v>
          </cell>
          <cell r="G114">
            <v>171127.86434999999</v>
          </cell>
          <cell r="H114">
            <v>306318.8771865</v>
          </cell>
        </row>
        <row r="115">
          <cell r="C115" t="str">
            <v>Bª t«ng M50</v>
          </cell>
          <cell r="D115" t="str">
            <v>M3</v>
          </cell>
          <cell r="E115">
            <v>0.15</v>
          </cell>
          <cell r="F115">
            <v>1</v>
          </cell>
          <cell r="G115">
            <v>151083.34564999997</v>
          </cell>
          <cell r="H115">
            <v>22662.501847499996</v>
          </cell>
        </row>
        <row r="116">
          <cell r="C116" t="str">
            <v xml:space="preserve">Nh©n c«ng </v>
          </cell>
        </row>
        <row r="117">
          <cell r="C117" t="str">
            <v>§µo ®Êt cÊp 3 s©u &gt;1m S&lt;5m2</v>
          </cell>
          <cell r="D117" t="str">
            <v>M3</v>
          </cell>
          <cell r="E117">
            <v>2.25</v>
          </cell>
          <cell r="F117">
            <v>1</v>
          </cell>
          <cell r="G117">
            <v>24428</v>
          </cell>
          <cell r="I117">
            <v>54963</v>
          </cell>
        </row>
        <row r="118">
          <cell r="C118" t="str">
            <v>LÊp ®Êt</v>
          </cell>
          <cell r="D118" t="str">
            <v>M3</v>
          </cell>
          <cell r="E118">
            <v>0.3</v>
          </cell>
          <cell r="F118">
            <v>1</v>
          </cell>
          <cell r="G118">
            <v>10890</v>
          </cell>
          <cell r="I118">
            <v>3267</v>
          </cell>
        </row>
        <row r="119">
          <cell r="C119" t="str">
            <v xml:space="preserve">§¾p ®Êt ch©n cét </v>
          </cell>
          <cell r="D119" t="str">
            <v>M3</v>
          </cell>
          <cell r="I119">
            <v>0</v>
          </cell>
        </row>
        <row r="120">
          <cell r="C120" t="str">
            <v>§æ bª t«ng M100</v>
          </cell>
          <cell r="D120" t="str">
            <v>M3</v>
          </cell>
          <cell r="E120">
            <v>1.79</v>
          </cell>
          <cell r="F120">
            <v>1</v>
          </cell>
          <cell r="G120">
            <v>45030</v>
          </cell>
          <cell r="I120">
            <v>80603.7</v>
          </cell>
        </row>
        <row r="121">
          <cell r="C121" t="str">
            <v>§æ bª t«ng M50</v>
          </cell>
          <cell r="D121" t="str">
            <v>M3</v>
          </cell>
          <cell r="E121">
            <v>0.15</v>
          </cell>
          <cell r="F121">
            <v>1</v>
          </cell>
          <cell r="G121">
            <v>39732</v>
          </cell>
          <cell r="I121">
            <v>5959.8</v>
          </cell>
        </row>
        <row r="122">
          <cell r="C122" t="str">
            <v>VËn chuyÓn bª t«ng M100</v>
          </cell>
          <cell r="D122" t="str">
            <v>M3</v>
          </cell>
          <cell r="E122">
            <v>1.79</v>
          </cell>
          <cell r="F122">
            <v>1.0249999999999999</v>
          </cell>
          <cell r="G122">
            <v>0</v>
          </cell>
          <cell r="I122">
            <v>0</v>
          </cell>
        </row>
        <row r="123">
          <cell r="C123" t="str">
            <v>VËn chuyÓn bª t«ng M50</v>
          </cell>
          <cell r="D123" t="str">
            <v>M3</v>
          </cell>
          <cell r="E123">
            <v>0.15</v>
          </cell>
          <cell r="F123">
            <v>1.0249999999999999</v>
          </cell>
          <cell r="G123">
            <v>0</v>
          </cell>
          <cell r="I123">
            <v>0</v>
          </cell>
        </row>
        <row r="124">
          <cell r="C124" t="str">
            <v xml:space="preserve">VËn chuyÓn dông cô thi c«ng </v>
          </cell>
          <cell r="D124" t="str">
            <v xml:space="preserve">TÊn </v>
          </cell>
          <cell r="I124">
            <v>0</v>
          </cell>
        </row>
        <row r="126">
          <cell r="C126" t="str">
            <v>TiÕp ®Þa lÆp l¹i RC-4</v>
          </cell>
          <cell r="H126">
            <v>202770.978</v>
          </cell>
          <cell r="I126">
            <v>196174.83669999999</v>
          </cell>
          <cell r="J126">
            <v>3104</v>
          </cell>
        </row>
        <row r="127">
          <cell r="C127" t="str">
            <v>VËt liÖu</v>
          </cell>
        </row>
        <row r="128">
          <cell r="C128" t="str">
            <v xml:space="preserve">S¾t lµm tiÕp ®Þa </v>
          </cell>
          <cell r="D128" t="str">
            <v>Kg</v>
          </cell>
          <cell r="E128">
            <v>45.76</v>
          </cell>
          <cell r="F128">
            <v>1.0249999999999999</v>
          </cell>
          <cell r="G128">
            <v>4257</v>
          </cell>
          <cell r="H128">
            <v>199670.32799999998</v>
          </cell>
        </row>
        <row r="129">
          <cell r="C129" t="str">
            <v>VËt liÖu phô kÐo r¶i d©y</v>
          </cell>
          <cell r="D129" t="str">
            <v>Kg</v>
          </cell>
          <cell r="E129">
            <v>19.490000000000002</v>
          </cell>
          <cell r="F129">
            <v>1</v>
          </cell>
          <cell r="G129">
            <v>5</v>
          </cell>
          <cell r="H129">
            <v>97.450000000000017</v>
          </cell>
        </row>
        <row r="130">
          <cell r="C130" t="str">
            <v>VËt liÖu phô ®ãng cäc tiÕp ®Þa</v>
          </cell>
          <cell r="D130" t="str">
            <v>cäc</v>
          </cell>
          <cell r="E130">
            <v>4</v>
          </cell>
          <cell r="F130">
            <v>1</v>
          </cell>
          <cell r="G130">
            <v>750.8</v>
          </cell>
          <cell r="H130">
            <v>3003.2</v>
          </cell>
        </row>
        <row r="131">
          <cell r="C131" t="str">
            <v>s¾t dÑt</v>
          </cell>
          <cell r="D131" t="str">
            <v>kg</v>
          </cell>
          <cell r="E131">
            <v>0.3</v>
          </cell>
          <cell r="F131">
            <v>1.0249999999999999</v>
          </cell>
          <cell r="G131">
            <v>1.0249999999999999</v>
          </cell>
          <cell r="H131">
            <v>0.3151874999999999</v>
          </cell>
        </row>
        <row r="132">
          <cell r="C132" t="str">
            <v xml:space="preserve">Nh©n c«ng </v>
          </cell>
        </row>
        <row r="133">
          <cell r="C133" t="str">
            <v xml:space="preserve">§µo r·nh tiÕp ®Þa ®Êt cÊp 3 </v>
          </cell>
          <cell r="D133" t="str">
            <v>m3</v>
          </cell>
          <cell r="E133">
            <v>4.8</v>
          </cell>
          <cell r="F133">
            <v>1</v>
          </cell>
          <cell r="G133">
            <v>21926</v>
          </cell>
          <cell r="I133">
            <v>105244.8</v>
          </cell>
        </row>
        <row r="134">
          <cell r="C134" t="str">
            <v>LÊp ®Êt r·nh tiÕp ®Þa</v>
          </cell>
          <cell r="D134" t="str">
            <v>m3</v>
          </cell>
          <cell r="E134">
            <v>4.8</v>
          </cell>
          <cell r="F134">
            <v>1</v>
          </cell>
          <cell r="G134">
            <v>10007</v>
          </cell>
          <cell r="I134">
            <v>48033.599999999999</v>
          </cell>
        </row>
        <row r="135">
          <cell r="C135" t="str">
            <v>KÐo r¶i d©y tiÕp ®Þa</v>
          </cell>
          <cell r="D135" t="str">
            <v>kg</v>
          </cell>
          <cell r="E135">
            <v>19.490000000000002</v>
          </cell>
          <cell r="F135">
            <v>1</v>
          </cell>
          <cell r="G135">
            <v>154.83000000000001</v>
          </cell>
          <cell r="I135">
            <v>3017.6367000000005</v>
          </cell>
        </row>
        <row r="136">
          <cell r="C136" t="str">
            <v>Gia c«ng cäc tiÕp ®Þa</v>
          </cell>
          <cell r="D136" t="str">
            <v>cäc</v>
          </cell>
          <cell r="E136">
            <v>4</v>
          </cell>
          <cell r="F136">
            <v>1</v>
          </cell>
          <cell r="G136">
            <v>3188</v>
          </cell>
          <cell r="I136">
            <v>12752</v>
          </cell>
        </row>
        <row r="137">
          <cell r="C137" t="str">
            <v>§ãng cäc tiÕp ®Þa</v>
          </cell>
          <cell r="D137" t="str">
            <v>cäc</v>
          </cell>
          <cell r="E137">
            <v>4</v>
          </cell>
          <cell r="F137">
            <v>1</v>
          </cell>
          <cell r="G137">
            <v>6781.7</v>
          </cell>
          <cell r="I137">
            <v>27126.799999999999</v>
          </cell>
        </row>
        <row r="138">
          <cell r="C138" t="str">
            <v>M¸y thi c«ng</v>
          </cell>
        </row>
        <row r="139">
          <cell r="C139" t="str">
            <v>M¸y hµn</v>
          </cell>
          <cell r="D139" t="str">
            <v>cäc</v>
          </cell>
          <cell r="E139">
            <v>4</v>
          </cell>
          <cell r="F139">
            <v>1</v>
          </cell>
          <cell r="G139">
            <v>776</v>
          </cell>
          <cell r="J139">
            <v>3104</v>
          </cell>
        </row>
        <row r="141">
          <cell r="C141" t="str">
            <v xml:space="preserve">L¸t lai vØa hÌ tiÕp ®Þa </v>
          </cell>
          <cell r="H141">
            <v>105306.26</v>
          </cell>
          <cell r="I141">
            <v>12275</v>
          </cell>
        </row>
        <row r="142">
          <cell r="C142" t="str">
            <v xml:space="preserve">VËt liÖu </v>
          </cell>
        </row>
        <row r="143">
          <cell r="C143" t="str">
            <v xml:space="preserve">G¹ch xi m¨ng </v>
          </cell>
          <cell r="D143" t="str">
            <v xml:space="preserve">Viªn </v>
          </cell>
          <cell r="E143">
            <v>46</v>
          </cell>
          <cell r="F143">
            <v>1</v>
          </cell>
          <cell r="G143">
            <v>1454</v>
          </cell>
          <cell r="H143">
            <v>66884</v>
          </cell>
        </row>
        <row r="144">
          <cell r="C144" t="str">
            <v>V÷a M50</v>
          </cell>
          <cell r="D144" t="str">
            <v>M3</v>
          </cell>
          <cell r="E144">
            <v>0.12</v>
          </cell>
          <cell r="F144">
            <v>1</v>
          </cell>
          <cell r="G144">
            <v>217583</v>
          </cell>
          <cell r="H144">
            <v>26109.96</v>
          </cell>
        </row>
        <row r="145">
          <cell r="C145" t="str">
            <v xml:space="preserve">Xi m¨ng </v>
          </cell>
          <cell r="D145" t="str">
            <v>Kg</v>
          </cell>
          <cell r="E145">
            <v>16.8</v>
          </cell>
          <cell r="F145">
            <v>1.0249999999999999</v>
          </cell>
          <cell r="G145">
            <v>715</v>
          </cell>
          <cell r="H145">
            <v>12312.3</v>
          </cell>
        </row>
        <row r="146">
          <cell r="C146" t="str">
            <v xml:space="preserve">Nh©n c«ng </v>
          </cell>
        </row>
        <row r="147">
          <cell r="C147" t="str">
            <v>BËc thî 4/7</v>
          </cell>
          <cell r="D147" t="str">
            <v xml:space="preserve">C«ng </v>
          </cell>
          <cell r="E147">
            <v>0.8</v>
          </cell>
          <cell r="F147">
            <v>1</v>
          </cell>
          <cell r="G147">
            <v>15343.75</v>
          </cell>
          <cell r="I147">
            <v>12275</v>
          </cell>
        </row>
        <row r="149">
          <cell r="C149" t="str">
            <v>PhÇn cét , d©y dÉn , phô kiÖn</v>
          </cell>
        </row>
        <row r="151">
          <cell r="C151" t="str">
            <v>Cét H8,5A( Ninh b×nh)</v>
          </cell>
          <cell r="H151">
            <v>591190</v>
          </cell>
          <cell r="I151">
            <v>92962.062000000005</v>
          </cell>
        </row>
        <row r="152">
          <cell r="C152" t="str">
            <v xml:space="preserve">VËt liÖu </v>
          </cell>
        </row>
        <row r="153">
          <cell r="C153" t="str">
            <v>Cét H 8,5A( Ninh B×nh )</v>
          </cell>
          <cell r="D153" t="str">
            <v xml:space="preserve">Cét </v>
          </cell>
          <cell r="E153">
            <v>1</v>
          </cell>
          <cell r="F153">
            <v>1</v>
          </cell>
          <cell r="G153">
            <v>582700</v>
          </cell>
          <cell r="H153">
            <v>582700</v>
          </cell>
        </row>
        <row r="154">
          <cell r="C154" t="str">
            <v>VËt liÖu phô dùng cét</v>
          </cell>
          <cell r="D154" t="str">
            <v>cét</v>
          </cell>
          <cell r="E154">
            <v>1</v>
          </cell>
          <cell r="F154">
            <v>1</v>
          </cell>
          <cell r="G154">
            <v>8490</v>
          </cell>
          <cell r="H154">
            <v>8490</v>
          </cell>
        </row>
        <row r="155">
          <cell r="C155" t="str">
            <v xml:space="preserve">Nh©n c«ng </v>
          </cell>
        </row>
        <row r="156">
          <cell r="C156" t="str">
            <v xml:space="preserve">Dùng cét </v>
          </cell>
          <cell r="D156" t="str">
            <v>C¸i</v>
          </cell>
          <cell r="E156">
            <v>1</v>
          </cell>
          <cell r="F156">
            <v>1</v>
          </cell>
          <cell r="G156">
            <v>80605</v>
          </cell>
          <cell r="I156">
            <v>80605</v>
          </cell>
        </row>
        <row r="157">
          <cell r="C157" t="str">
            <v>V/C cét bª t«ng 100m</v>
          </cell>
          <cell r="D157" t="str">
            <v>TÊn</v>
          </cell>
          <cell r="E157">
            <v>0.57799999999999996</v>
          </cell>
          <cell r="F157">
            <v>1</v>
          </cell>
          <cell r="G157">
            <v>21379</v>
          </cell>
          <cell r="I157">
            <v>12357.062</v>
          </cell>
        </row>
        <row r="158">
          <cell r="C158" t="str">
            <v>V/C dông cô dùng cét</v>
          </cell>
          <cell r="D158" t="str">
            <v>TÊn</v>
          </cell>
          <cell r="E158">
            <v>0.3</v>
          </cell>
          <cell r="F158">
            <v>1</v>
          </cell>
          <cell r="G158">
            <v>0</v>
          </cell>
          <cell r="I158">
            <v>0</v>
          </cell>
        </row>
        <row r="160">
          <cell r="C160" t="str">
            <v>Cét H 8,5B( Ninh B×nh )</v>
          </cell>
          <cell r="H160">
            <v>526690</v>
          </cell>
          <cell r="I160">
            <v>92962.062000000005</v>
          </cell>
        </row>
        <row r="161">
          <cell r="C161" t="str">
            <v xml:space="preserve">VËt liÖu </v>
          </cell>
        </row>
        <row r="162">
          <cell r="C162" t="str">
            <v>Cét vu«ng H8,5m</v>
          </cell>
          <cell r="D162" t="str">
            <v xml:space="preserve">Cét </v>
          </cell>
          <cell r="E162">
            <v>1</v>
          </cell>
          <cell r="F162">
            <v>1</v>
          </cell>
          <cell r="G162">
            <v>518200</v>
          </cell>
          <cell r="H162">
            <v>518200</v>
          </cell>
        </row>
        <row r="163">
          <cell r="C163" t="str">
            <v xml:space="preserve">VËt liÖu phô </v>
          </cell>
          <cell r="D163" t="str">
            <v xml:space="preserve">Cét </v>
          </cell>
          <cell r="E163">
            <v>1</v>
          </cell>
          <cell r="F163">
            <v>1</v>
          </cell>
          <cell r="G163">
            <v>8490</v>
          </cell>
          <cell r="H163">
            <v>8490</v>
          </cell>
        </row>
        <row r="164">
          <cell r="C164" t="str">
            <v xml:space="preserve">Nh©n c«ng </v>
          </cell>
        </row>
        <row r="165">
          <cell r="C165" t="str">
            <v xml:space="preserve">Dùng cét bª t«ng </v>
          </cell>
          <cell r="D165" t="str">
            <v xml:space="preserve">c¸i </v>
          </cell>
          <cell r="E165">
            <v>1</v>
          </cell>
          <cell r="F165">
            <v>1</v>
          </cell>
          <cell r="G165">
            <v>80605</v>
          </cell>
          <cell r="I165">
            <v>80605</v>
          </cell>
        </row>
        <row r="166">
          <cell r="C166" t="str">
            <v xml:space="preserve">VËn chuyÓn  cét </v>
          </cell>
          <cell r="D166" t="str">
            <v xml:space="preserve">T¸n </v>
          </cell>
          <cell r="E166">
            <v>0.57799999999999996</v>
          </cell>
          <cell r="F166">
            <v>1</v>
          </cell>
          <cell r="G166">
            <v>21379</v>
          </cell>
          <cell r="I166">
            <v>12357.062</v>
          </cell>
        </row>
        <row r="167">
          <cell r="C167" t="str">
            <v xml:space="preserve">VËn chuyÓn dông cô thi c«ng </v>
          </cell>
          <cell r="D167" t="str">
            <v xml:space="preserve">TÊn </v>
          </cell>
          <cell r="E167">
            <v>0.3</v>
          </cell>
          <cell r="F167">
            <v>1</v>
          </cell>
          <cell r="G167">
            <v>0</v>
          </cell>
          <cell r="I167">
            <v>0</v>
          </cell>
        </row>
        <row r="169">
          <cell r="C169" t="str">
            <v>Cét ly t©m LT 8,5A( Ninh b×nh)</v>
          </cell>
          <cell r="H169">
            <v>617590</v>
          </cell>
          <cell r="I169">
            <v>95784.09</v>
          </cell>
        </row>
        <row r="170">
          <cell r="C170" t="str">
            <v xml:space="preserve">VËt liÖu </v>
          </cell>
        </row>
        <row r="171">
          <cell r="C171" t="str">
            <v>Cét LT-8,5A</v>
          </cell>
          <cell r="D171" t="str">
            <v xml:space="preserve">Cét </v>
          </cell>
          <cell r="E171">
            <v>1</v>
          </cell>
          <cell r="F171">
            <v>1</v>
          </cell>
          <cell r="G171">
            <v>609100</v>
          </cell>
          <cell r="H171">
            <v>609100</v>
          </cell>
        </row>
        <row r="172">
          <cell r="C172" t="str">
            <v xml:space="preserve">VËt liÖu phô </v>
          </cell>
          <cell r="D172" t="str">
            <v xml:space="preserve">Cét </v>
          </cell>
          <cell r="E172">
            <v>1</v>
          </cell>
          <cell r="F172">
            <v>1</v>
          </cell>
          <cell r="G172">
            <v>8490</v>
          </cell>
          <cell r="H172">
            <v>8490</v>
          </cell>
        </row>
        <row r="173">
          <cell r="C173" t="str">
            <v xml:space="preserve">Nh©n c«ng </v>
          </cell>
        </row>
        <row r="174">
          <cell r="C174" t="str">
            <v xml:space="preserve">Dùng cét bª t«ng </v>
          </cell>
          <cell r="D174" t="str">
            <v xml:space="preserve">c¸i </v>
          </cell>
          <cell r="E174">
            <v>1</v>
          </cell>
          <cell r="F174">
            <v>1</v>
          </cell>
          <cell r="G174">
            <v>80605</v>
          </cell>
          <cell r="I174">
            <v>80605</v>
          </cell>
        </row>
        <row r="175">
          <cell r="C175" t="str">
            <v xml:space="preserve">VËn chuyÓn  cét </v>
          </cell>
          <cell r="D175" t="str">
            <v xml:space="preserve">T¸n </v>
          </cell>
          <cell r="E175">
            <v>0.71</v>
          </cell>
          <cell r="F175">
            <v>1</v>
          </cell>
          <cell r="G175">
            <v>21379</v>
          </cell>
          <cell r="I175">
            <v>15179.09</v>
          </cell>
        </row>
        <row r="176">
          <cell r="C176" t="str">
            <v xml:space="preserve">VËn chuyÓn dông cô thi c«ng </v>
          </cell>
          <cell r="D176" t="str">
            <v xml:space="preserve">TÊn </v>
          </cell>
          <cell r="E176">
            <v>0.3</v>
          </cell>
          <cell r="F176">
            <v>1</v>
          </cell>
          <cell r="G176">
            <v>0</v>
          </cell>
          <cell r="I176">
            <v>0</v>
          </cell>
        </row>
        <row r="178">
          <cell r="C178" t="str">
            <v>Cét bª t«ng LT-8,5B ( Ninh B×nh )</v>
          </cell>
          <cell r="H178">
            <v>662990</v>
          </cell>
          <cell r="I178">
            <v>95784.09</v>
          </cell>
        </row>
        <row r="179">
          <cell r="C179" t="str">
            <v xml:space="preserve">VËt liÖu </v>
          </cell>
        </row>
        <row r="180">
          <cell r="C180" t="str">
            <v>Cét LT 8,5B</v>
          </cell>
          <cell r="D180" t="str">
            <v xml:space="preserve">Cét </v>
          </cell>
          <cell r="E180">
            <v>1</v>
          </cell>
          <cell r="F180">
            <v>1</v>
          </cell>
          <cell r="G180">
            <v>654500</v>
          </cell>
          <cell r="H180">
            <v>654500</v>
          </cell>
        </row>
        <row r="181">
          <cell r="C181" t="str">
            <v xml:space="preserve">VËt t­ phô </v>
          </cell>
          <cell r="D181" t="str">
            <v xml:space="preserve">Cét </v>
          </cell>
          <cell r="E181">
            <v>1</v>
          </cell>
          <cell r="F181">
            <v>1</v>
          </cell>
          <cell r="G181">
            <v>8490</v>
          </cell>
          <cell r="H181">
            <v>8490</v>
          </cell>
        </row>
        <row r="182">
          <cell r="C182" t="str">
            <v xml:space="preserve">Nh©n c«ng </v>
          </cell>
        </row>
        <row r="183">
          <cell r="C183" t="str">
            <v xml:space="preserve">Dùng cét bª t«ng </v>
          </cell>
          <cell r="D183" t="str">
            <v xml:space="preserve">c¸i </v>
          </cell>
          <cell r="E183">
            <v>1</v>
          </cell>
          <cell r="F183">
            <v>1</v>
          </cell>
          <cell r="G183">
            <v>80605</v>
          </cell>
          <cell r="I183">
            <v>80605</v>
          </cell>
        </row>
        <row r="184">
          <cell r="C184" t="str">
            <v xml:space="preserve">VËn chuyÓn cét </v>
          </cell>
          <cell r="D184" t="str">
            <v xml:space="preserve">T¸n </v>
          </cell>
          <cell r="E184">
            <v>0.71</v>
          </cell>
          <cell r="F184">
            <v>1</v>
          </cell>
          <cell r="G184">
            <v>21379</v>
          </cell>
          <cell r="I184">
            <v>15179.09</v>
          </cell>
        </row>
        <row r="185">
          <cell r="C185" t="str">
            <v xml:space="preserve">VËn chuyÓn dông cô thi c«ng </v>
          </cell>
          <cell r="D185" t="str">
            <v xml:space="preserve">TÊn </v>
          </cell>
          <cell r="E185">
            <v>0.45</v>
          </cell>
          <cell r="F185">
            <v>1</v>
          </cell>
          <cell r="G185">
            <v>0</v>
          </cell>
          <cell r="I185">
            <v>0</v>
          </cell>
        </row>
        <row r="187">
          <cell r="C187" t="str">
            <v>Cét ly t©m LT 10A( Ninh b×nh)</v>
          </cell>
          <cell r="H187">
            <v>786690</v>
          </cell>
          <cell r="I187">
            <v>98777.15</v>
          </cell>
        </row>
        <row r="188">
          <cell r="C188" t="str">
            <v xml:space="preserve">VËt liÖu </v>
          </cell>
        </row>
        <row r="189">
          <cell r="C189" t="str">
            <v>Cét LT -10A</v>
          </cell>
          <cell r="D189" t="str">
            <v xml:space="preserve">Cét </v>
          </cell>
          <cell r="E189">
            <v>1</v>
          </cell>
          <cell r="F189">
            <v>1</v>
          </cell>
          <cell r="G189">
            <v>778200</v>
          </cell>
          <cell r="H189">
            <v>778200</v>
          </cell>
        </row>
        <row r="190">
          <cell r="C190" t="str">
            <v xml:space="preserve">VËt liÖu phô </v>
          </cell>
          <cell r="D190" t="str">
            <v xml:space="preserve">Cét </v>
          </cell>
          <cell r="E190">
            <v>1</v>
          </cell>
          <cell r="F190">
            <v>1</v>
          </cell>
          <cell r="G190">
            <v>8490</v>
          </cell>
          <cell r="H190">
            <v>8490</v>
          </cell>
        </row>
        <row r="191">
          <cell r="C191" t="str">
            <v xml:space="preserve">Nh©n c«ng </v>
          </cell>
        </row>
        <row r="192">
          <cell r="C192" t="str">
            <v xml:space="preserve">Dùng cét bª t«ng </v>
          </cell>
          <cell r="D192" t="str">
            <v xml:space="preserve">c¸i </v>
          </cell>
          <cell r="E192">
            <v>1</v>
          </cell>
          <cell r="F192">
            <v>1</v>
          </cell>
          <cell r="G192">
            <v>80605</v>
          </cell>
          <cell r="I192">
            <v>80605</v>
          </cell>
        </row>
        <row r="193">
          <cell r="C193" t="str">
            <v xml:space="preserve">VËn chuyÓn  cét </v>
          </cell>
          <cell r="D193" t="str">
            <v xml:space="preserve">T¸n </v>
          </cell>
          <cell r="E193">
            <v>0.85</v>
          </cell>
          <cell r="F193">
            <v>1</v>
          </cell>
          <cell r="G193">
            <v>21379</v>
          </cell>
          <cell r="I193">
            <v>18172.149999999998</v>
          </cell>
        </row>
        <row r="194">
          <cell r="C194" t="str">
            <v xml:space="preserve">VËn chuyÓn dông cô thi c«ng </v>
          </cell>
          <cell r="D194" t="str">
            <v xml:space="preserve">TÊn </v>
          </cell>
          <cell r="E194">
            <v>0.3</v>
          </cell>
          <cell r="F194">
            <v>1</v>
          </cell>
          <cell r="G194">
            <v>0</v>
          </cell>
          <cell r="I194">
            <v>0</v>
          </cell>
        </row>
        <row r="196">
          <cell r="C196" t="str">
            <v>Cét ly t©m LT 10B( Ninh b×nh)</v>
          </cell>
          <cell r="H196">
            <v>956690</v>
          </cell>
          <cell r="I196">
            <v>98777.15</v>
          </cell>
        </row>
        <row r="197">
          <cell r="C197" t="str">
            <v xml:space="preserve">VËt liÖu </v>
          </cell>
        </row>
        <row r="198">
          <cell r="C198" t="str">
            <v>Cét LT10B</v>
          </cell>
          <cell r="D198" t="str">
            <v xml:space="preserve">Cét </v>
          </cell>
          <cell r="E198">
            <v>1</v>
          </cell>
          <cell r="F198">
            <v>1</v>
          </cell>
          <cell r="G198">
            <v>948200</v>
          </cell>
          <cell r="H198">
            <v>948200</v>
          </cell>
        </row>
        <row r="199">
          <cell r="C199" t="str">
            <v xml:space="preserve">VËt liÖu phô </v>
          </cell>
          <cell r="D199" t="str">
            <v xml:space="preserve">Cét </v>
          </cell>
          <cell r="E199">
            <v>1</v>
          </cell>
          <cell r="F199">
            <v>1</v>
          </cell>
          <cell r="G199">
            <v>8490</v>
          </cell>
          <cell r="H199">
            <v>8490</v>
          </cell>
        </row>
        <row r="200">
          <cell r="C200" t="str">
            <v xml:space="preserve">Nh©n c«ng </v>
          </cell>
        </row>
        <row r="201">
          <cell r="C201" t="str">
            <v xml:space="preserve">Dùng cét bª t«ng </v>
          </cell>
          <cell r="D201" t="str">
            <v xml:space="preserve">c¸i </v>
          </cell>
          <cell r="E201">
            <v>1</v>
          </cell>
          <cell r="F201">
            <v>1</v>
          </cell>
          <cell r="G201">
            <v>80605</v>
          </cell>
          <cell r="I201">
            <v>80605</v>
          </cell>
        </row>
        <row r="202">
          <cell r="C202" t="str">
            <v xml:space="preserve">VËn chuyÓn  cét </v>
          </cell>
          <cell r="D202" t="str">
            <v xml:space="preserve">T¸n </v>
          </cell>
          <cell r="E202">
            <v>0.85</v>
          </cell>
          <cell r="F202">
            <v>1</v>
          </cell>
          <cell r="G202">
            <v>21379</v>
          </cell>
          <cell r="I202">
            <v>18172.149999999998</v>
          </cell>
        </row>
        <row r="203">
          <cell r="C203" t="str">
            <v xml:space="preserve">VËn chuyÓn dông cô thi c«ng </v>
          </cell>
          <cell r="D203" t="str">
            <v xml:space="preserve">TÊn </v>
          </cell>
          <cell r="E203">
            <v>0.3</v>
          </cell>
          <cell r="F203">
            <v>1</v>
          </cell>
          <cell r="G203">
            <v>0</v>
          </cell>
          <cell r="I203">
            <v>0</v>
          </cell>
        </row>
        <row r="205">
          <cell r="C205" t="str">
            <v>Cét ly t©m LT 10C( Ninh b×nh)</v>
          </cell>
          <cell r="H205">
            <v>1346690</v>
          </cell>
          <cell r="I205">
            <v>98777.15</v>
          </cell>
        </row>
        <row r="206">
          <cell r="C206" t="str">
            <v xml:space="preserve">VËt liÖu </v>
          </cell>
        </row>
        <row r="207">
          <cell r="C207" t="str">
            <v>Cét LT-10C</v>
          </cell>
          <cell r="D207" t="str">
            <v xml:space="preserve">Cét </v>
          </cell>
          <cell r="E207">
            <v>1</v>
          </cell>
          <cell r="F207">
            <v>1</v>
          </cell>
          <cell r="G207">
            <v>1338200</v>
          </cell>
          <cell r="H207">
            <v>1338200</v>
          </cell>
        </row>
        <row r="208">
          <cell r="C208" t="str">
            <v xml:space="preserve">VËt liÖu phô </v>
          </cell>
          <cell r="D208" t="str">
            <v xml:space="preserve">Cét </v>
          </cell>
          <cell r="E208">
            <v>1</v>
          </cell>
          <cell r="F208">
            <v>1</v>
          </cell>
          <cell r="G208">
            <v>8490</v>
          </cell>
          <cell r="H208">
            <v>8490</v>
          </cell>
        </row>
        <row r="209">
          <cell r="C209" t="str">
            <v xml:space="preserve">Nh©n c«ng </v>
          </cell>
        </row>
        <row r="210">
          <cell r="C210" t="str">
            <v xml:space="preserve">Dùng cét bª t«ng </v>
          </cell>
          <cell r="D210" t="str">
            <v xml:space="preserve">c¸i </v>
          </cell>
          <cell r="E210">
            <v>1</v>
          </cell>
          <cell r="F210">
            <v>1</v>
          </cell>
          <cell r="G210">
            <v>80605</v>
          </cell>
          <cell r="I210">
            <v>80605</v>
          </cell>
        </row>
        <row r="211">
          <cell r="C211" t="str">
            <v xml:space="preserve">VËn chuyÓn  cét </v>
          </cell>
          <cell r="D211" t="str">
            <v xml:space="preserve">T¸n </v>
          </cell>
          <cell r="E211">
            <v>0.85</v>
          </cell>
          <cell r="F211">
            <v>1</v>
          </cell>
          <cell r="G211">
            <v>21379</v>
          </cell>
          <cell r="I211">
            <v>18172.149999999998</v>
          </cell>
        </row>
        <row r="212">
          <cell r="C212" t="str">
            <v xml:space="preserve">VËn chuyÓn dông cô thi c«ng </v>
          </cell>
          <cell r="D212" t="str">
            <v xml:space="preserve">TÊn </v>
          </cell>
          <cell r="E212">
            <v>0.3</v>
          </cell>
          <cell r="F212">
            <v>1</v>
          </cell>
          <cell r="G212">
            <v>0</v>
          </cell>
          <cell r="I212">
            <v>0</v>
          </cell>
        </row>
        <row r="214">
          <cell r="C214" t="str">
            <v>Xµ gi÷ mãc nÐp c¸p cét LT</v>
          </cell>
          <cell r="H214">
            <v>44904.511999999995</v>
          </cell>
          <cell r="I214">
            <v>19839.549640000001</v>
          </cell>
        </row>
        <row r="215">
          <cell r="C215" t="str">
            <v>VËt liÖu</v>
          </cell>
        </row>
        <row r="216">
          <cell r="C216" t="str">
            <v xml:space="preserve">S¾t gia c«ng b¶o vÖ b»ng s¬n </v>
          </cell>
          <cell r="D216" t="str">
            <v>kg</v>
          </cell>
          <cell r="E216">
            <v>6.28</v>
          </cell>
          <cell r="F216">
            <v>1.0249999999999999</v>
          </cell>
          <cell r="G216">
            <v>6976</v>
          </cell>
          <cell r="H216">
            <v>44904.511999999995</v>
          </cell>
        </row>
        <row r="217">
          <cell r="C217" t="str">
            <v xml:space="preserve">Nh©n c«ng </v>
          </cell>
        </row>
        <row r="218">
          <cell r="C218" t="str">
            <v>L¾p xµ</v>
          </cell>
          <cell r="D218" t="str">
            <v xml:space="preserve">Bé </v>
          </cell>
          <cell r="E218">
            <v>1</v>
          </cell>
          <cell r="F218">
            <v>1.5</v>
          </cell>
          <cell r="G218">
            <v>13161</v>
          </cell>
          <cell r="I218">
            <v>19741.5</v>
          </cell>
        </row>
        <row r="219">
          <cell r="C219" t="str">
            <v xml:space="preserve"> V/C xµ s¾t </v>
          </cell>
          <cell r="D219" t="str">
            <v xml:space="preserve">TÊn </v>
          </cell>
          <cell r="E219">
            <v>6.28E-3</v>
          </cell>
          <cell r="F219">
            <v>1</v>
          </cell>
          <cell r="G219">
            <v>15613</v>
          </cell>
          <cell r="I219">
            <v>98.049639999999997</v>
          </cell>
        </row>
        <row r="221">
          <cell r="C221" t="str">
            <v>Xµ treo c¸p cét LT §n XLT-a</v>
          </cell>
          <cell r="H221">
            <v>70474.342399999994</v>
          </cell>
          <cell r="I221">
            <v>26397.881728</v>
          </cell>
        </row>
        <row r="222">
          <cell r="C222" t="str">
            <v xml:space="preserve">VËt liÖu </v>
          </cell>
        </row>
        <row r="223">
          <cell r="C223" t="str">
            <v xml:space="preserve">S¾t gia c«ng b¶o vÖ b»ng s¬n </v>
          </cell>
          <cell r="D223" t="str">
            <v>Kg</v>
          </cell>
          <cell r="E223">
            <v>9.8559999999999999</v>
          </cell>
          <cell r="F223">
            <v>1.0249999999999999</v>
          </cell>
          <cell r="G223">
            <v>6976</v>
          </cell>
          <cell r="H223">
            <v>70474.342399999994</v>
          </cell>
        </row>
        <row r="224">
          <cell r="C224" t="str">
            <v xml:space="preserve">Nh©n c«ng </v>
          </cell>
        </row>
        <row r="225">
          <cell r="C225" t="str">
            <v xml:space="preserve">L¾p xµ </v>
          </cell>
          <cell r="D225" t="str">
            <v xml:space="preserve">Bé </v>
          </cell>
          <cell r="E225">
            <v>1</v>
          </cell>
          <cell r="F225">
            <v>1.5</v>
          </cell>
          <cell r="G225">
            <v>17496</v>
          </cell>
          <cell r="I225">
            <v>26244</v>
          </cell>
        </row>
        <row r="226">
          <cell r="C226" t="str">
            <v xml:space="preserve">V/C xµ s¾t </v>
          </cell>
          <cell r="D226" t="str">
            <v xml:space="preserve">TÊn </v>
          </cell>
          <cell r="E226">
            <v>9.8560000000000002E-3</v>
          </cell>
          <cell r="F226">
            <v>1</v>
          </cell>
          <cell r="G226">
            <v>15613</v>
          </cell>
          <cell r="I226">
            <v>153.88172800000001</v>
          </cell>
        </row>
        <row r="228">
          <cell r="C228" t="str">
            <v>Xµ treo c¸p cét LT §n XLT-b</v>
          </cell>
          <cell r="H228">
            <v>52312.326399999991</v>
          </cell>
          <cell r="I228">
            <v>17610.224708000002</v>
          </cell>
        </row>
        <row r="229">
          <cell r="C229" t="str">
            <v>VËt liÖu</v>
          </cell>
        </row>
        <row r="230">
          <cell r="C230" t="str">
            <v xml:space="preserve">S¾t gia c«ng b¶o vÖ b»ng s¬n </v>
          </cell>
          <cell r="D230" t="str">
            <v>Kg</v>
          </cell>
          <cell r="E230">
            <v>7.3159999999999998</v>
          </cell>
          <cell r="F230">
            <v>1.0249999999999999</v>
          </cell>
          <cell r="G230">
            <v>6976</v>
          </cell>
          <cell r="H230">
            <v>52312.326399999991</v>
          </cell>
        </row>
        <row r="231">
          <cell r="C231" t="str">
            <v xml:space="preserve">Nh©n c«ng </v>
          </cell>
        </row>
        <row r="232">
          <cell r="C232" t="str">
            <v xml:space="preserve">L¾p xµ </v>
          </cell>
          <cell r="D232" t="str">
            <v xml:space="preserve">Bé </v>
          </cell>
          <cell r="E232">
            <v>1</v>
          </cell>
          <cell r="F232">
            <v>1</v>
          </cell>
          <cell r="G232">
            <v>17496</v>
          </cell>
          <cell r="I232">
            <v>17496</v>
          </cell>
        </row>
        <row r="233">
          <cell r="C233" t="str">
            <v xml:space="preserve">V/C xµ s¾t </v>
          </cell>
          <cell r="D233" t="str">
            <v xml:space="preserve">TÊn </v>
          </cell>
          <cell r="E233">
            <v>7.3159999999999996E-3</v>
          </cell>
          <cell r="F233">
            <v>1</v>
          </cell>
          <cell r="G233">
            <v>15613</v>
          </cell>
          <cell r="I233">
            <v>114.22470799999999</v>
          </cell>
        </row>
        <row r="235">
          <cell r="C235" t="str">
            <v>Xµ treo c¸p cét LT §nH XV-a</v>
          </cell>
          <cell r="H235">
            <v>48737.126399999994</v>
          </cell>
          <cell r="I235">
            <v>13267.418207999999</v>
          </cell>
        </row>
        <row r="236">
          <cell r="C236" t="str">
            <v xml:space="preserve">VËt liÖu </v>
          </cell>
        </row>
        <row r="237">
          <cell r="C237" t="str">
            <v xml:space="preserve">S¾t gia c«ng b¶o vÖ b»ng s¬n </v>
          </cell>
          <cell r="D237" t="str">
            <v>Kg</v>
          </cell>
          <cell r="E237">
            <v>6.8159999999999998</v>
          </cell>
          <cell r="F237">
            <v>1.0249999999999999</v>
          </cell>
          <cell r="G237">
            <v>6976</v>
          </cell>
          <cell r="H237">
            <v>48737.126399999994</v>
          </cell>
        </row>
        <row r="238">
          <cell r="C238" t="str">
            <v xml:space="preserve">Nh©n c«ng </v>
          </cell>
        </row>
        <row r="239">
          <cell r="C239" t="str">
            <v xml:space="preserve">L¾p xµ </v>
          </cell>
          <cell r="D239" t="str">
            <v xml:space="preserve">Bé </v>
          </cell>
          <cell r="E239">
            <v>1</v>
          </cell>
          <cell r="F239">
            <v>1</v>
          </cell>
          <cell r="G239">
            <v>13161</v>
          </cell>
          <cell r="I239">
            <v>13161</v>
          </cell>
        </row>
        <row r="240">
          <cell r="C240" t="str">
            <v xml:space="preserve">V/C xµ s¾t </v>
          </cell>
          <cell r="D240" t="str">
            <v xml:space="preserve">T¸n </v>
          </cell>
          <cell r="E240">
            <v>6.816E-3</v>
          </cell>
          <cell r="F240">
            <v>1</v>
          </cell>
          <cell r="G240">
            <v>15613</v>
          </cell>
          <cell r="I240">
            <v>106.41820800000001</v>
          </cell>
        </row>
        <row r="242">
          <cell r="C242" t="str">
            <v>Xµ treo c¸p cét LT §nH XV-b</v>
          </cell>
          <cell r="H242">
            <v>39012.582399999999</v>
          </cell>
          <cell r="I242">
            <v>13246.184528</v>
          </cell>
        </row>
        <row r="243">
          <cell r="C243" t="str">
            <v xml:space="preserve">VËt liÖu </v>
          </cell>
        </row>
        <row r="244">
          <cell r="C244" t="str">
            <v xml:space="preserve">S¾t gia c«ng b¶o vÖ b»ng s¬n </v>
          </cell>
          <cell r="D244" t="str">
            <v>Kg</v>
          </cell>
          <cell r="E244">
            <v>5.4560000000000004</v>
          </cell>
          <cell r="F244">
            <v>1.0249999999999999</v>
          </cell>
          <cell r="G244">
            <v>6976</v>
          </cell>
          <cell r="H244">
            <v>39012.582399999999</v>
          </cell>
        </row>
        <row r="245">
          <cell r="C245" t="str">
            <v xml:space="preserve">Nh©n c«ng </v>
          </cell>
        </row>
        <row r="246">
          <cell r="C246" t="str">
            <v xml:space="preserve">L¾p xµ </v>
          </cell>
          <cell r="D246" t="str">
            <v xml:space="preserve">Bé </v>
          </cell>
          <cell r="E246">
            <v>1</v>
          </cell>
          <cell r="F246">
            <v>1</v>
          </cell>
          <cell r="G246">
            <v>13161</v>
          </cell>
          <cell r="I246">
            <v>13161</v>
          </cell>
        </row>
        <row r="247">
          <cell r="C247" t="str">
            <v xml:space="preserve">V/C xµ s¾t </v>
          </cell>
          <cell r="D247" t="str">
            <v xml:space="preserve">T¸n </v>
          </cell>
          <cell r="E247">
            <v>5.4560000000000008E-3</v>
          </cell>
          <cell r="F247">
            <v>1</v>
          </cell>
          <cell r="G247">
            <v>15613</v>
          </cell>
          <cell r="I247">
            <v>85.184528000000014</v>
          </cell>
        </row>
        <row r="249">
          <cell r="C249" t="str">
            <v xml:space="preserve">D©y dÉn vµ phô kiÖn </v>
          </cell>
        </row>
        <row r="250">
          <cell r="C250" t="str">
            <v>C¸p vÆn xo¾n LV ABC 4*95</v>
          </cell>
          <cell r="H250">
            <v>49430505.327999994</v>
          </cell>
          <cell r="I250">
            <v>729602.54999999993</v>
          </cell>
        </row>
        <row r="251">
          <cell r="C251" t="str">
            <v xml:space="preserve">VËt liÖu </v>
          </cell>
        </row>
        <row r="252">
          <cell r="C252" t="str">
            <v>C¸p vÆn xo¾n LV ABC 4*95</v>
          </cell>
          <cell r="D252" t="str">
            <v>Km</v>
          </cell>
          <cell r="E252">
            <v>1</v>
          </cell>
          <cell r="F252">
            <v>1.0149999999999999</v>
          </cell>
          <cell r="G252">
            <v>48700000</v>
          </cell>
          <cell r="H252">
            <v>49430499.999999993</v>
          </cell>
        </row>
        <row r="253">
          <cell r="C253" t="str">
            <v xml:space="preserve">VËt liÖu phô </v>
          </cell>
          <cell r="D253" t="str">
            <v>Km</v>
          </cell>
          <cell r="E253">
            <v>1</v>
          </cell>
          <cell r="F253">
            <v>1</v>
          </cell>
          <cell r="G253">
            <v>5.3280000000000003</v>
          </cell>
          <cell r="H253">
            <v>5.3280000000000003</v>
          </cell>
        </row>
        <row r="254">
          <cell r="C254" t="str">
            <v xml:space="preserve">Nh©n c«ng </v>
          </cell>
        </row>
        <row r="255">
          <cell r="C255" t="str">
            <v>KÐo d©y VX 4*95</v>
          </cell>
          <cell r="D255" t="str">
            <v>Km</v>
          </cell>
          <cell r="E255">
            <v>1</v>
          </cell>
          <cell r="F255">
            <v>1.1499999999999999</v>
          </cell>
          <cell r="G255">
            <v>634437</v>
          </cell>
          <cell r="I255">
            <v>729602.54999999993</v>
          </cell>
        </row>
        <row r="256">
          <cell r="C256" t="str">
            <v xml:space="preserve">VËn chuyÓn d©y cù ly 100m </v>
          </cell>
          <cell r="D256" t="str">
            <v xml:space="preserve">TÊn </v>
          </cell>
          <cell r="E256">
            <v>1.1399999999999999</v>
          </cell>
          <cell r="G256">
            <v>17085</v>
          </cell>
          <cell r="I256">
            <v>0</v>
          </cell>
        </row>
        <row r="258">
          <cell r="C258" t="str">
            <v>C¸p vÆn xo¾n LV ABC 4*70</v>
          </cell>
          <cell r="H258">
            <v>36597512</v>
          </cell>
          <cell r="I258">
            <v>540605.85</v>
          </cell>
        </row>
        <row r="259">
          <cell r="C259" t="str">
            <v xml:space="preserve">VËt  liÖu </v>
          </cell>
        </row>
        <row r="260">
          <cell r="C260" t="str">
            <v>C¸p vÆn xo¾n LV ABC 4*70</v>
          </cell>
          <cell r="D260" t="str">
            <v>Km</v>
          </cell>
          <cell r="E260">
            <v>1</v>
          </cell>
          <cell r="F260">
            <v>1.0249999999999999</v>
          </cell>
          <cell r="G260">
            <v>35700000</v>
          </cell>
          <cell r="H260">
            <v>36592500</v>
          </cell>
        </row>
        <row r="261">
          <cell r="C261" t="str">
            <v xml:space="preserve">VËt liÖu phô </v>
          </cell>
          <cell r="D261" t="str">
            <v>Km</v>
          </cell>
          <cell r="E261">
            <v>1</v>
          </cell>
          <cell r="F261">
            <v>1</v>
          </cell>
          <cell r="G261">
            <v>5012</v>
          </cell>
          <cell r="H261">
            <v>5012</v>
          </cell>
        </row>
        <row r="262">
          <cell r="C262" t="str">
            <v xml:space="preserve">Nh©n c«ng </v>
          </cell>
        </row>
        <row r="263">
          <cell r="C263" t="str">
            <v>KÐo d©y VX 4*70</v>
          </cell>
          <cell r="D263" t="str">
            <v>Km</v>
          </cell>
          <cell r="E263">
            <v>1</v>
          </cell>
          <cell r="F263">
            <v>1.1499999999999999</v>
          </cell>
          <cell r="G263">
            <v>457464</v>
          </cell>
          <cell r="I263">
            <v>526083.6</v>
          </cell>
        </row>
        <row r="264">
          <cell r="C264" t="str">
            <v xml:space="preserve">VËn chuyÓn d©y cù ly 100m </v>
          </cell>
          <cell r="D264" t="str">
            <v xml:space="preserve">TÊn </v>
          </cell>
          <cell r="E264">
            <v>0.85</v>
          </cell>
          <cell r="F264">
            <v>1</v>
          </cell>
          <cell r="G264">
            <v>17085</v>
          </cell>
          <cell r="I264">
            <v>14522.25</v>
          </cell>
        </row>
        <row r="266">
          <cell r="C266" t="str">
            <v>C¸p vÆn xo¾n LV ABC 4*50</v>
          </cell>
          <cell r="H266">
            <v>26191686.999999996</v>
          </cell>
          <cell r="I266">
            <v>455119.49999999994</v>
          </cell>
        </row>
        <row r="267">
          <cell r="C267" t="str">
            <v>VËt liÖu</v>
          </cell>
        </row>
        <row r="268">
          <cell r="C268" t="str">
            <v>C¸p vÆn xo¾n LV ABC 4*50</v>
          </cell>
          <cell r="D268" t="str">
            <v>Km</v>
          </cell>
          <cell r="E268">
            <v>1</v>
          </cell>
          <cell r="F268">
            <v>1.0149999999999999</v>
          </cell>
          <cell r="G268">
            <v>25800000</v>
          </cell>
          <cell r="H268">
            <v>26186999.999999996</v>
          </cell>
        </row>
        <row r="269">
          <cell r="C269" t="str">
            <v>VËt t­ phô</v>
          </cell>
          <cell r="D269" t="str">
            <v>Km</v>
          </cell>
          <cell r="E269">
            <v>1</v>
          </cell>
          <cell r="F269">
            <v>1</v>
          </cell>
          <cell r="G269">
            <v>4687</v>
          </cell>
          <cell r="H269">
            <v>4687</v>
          </cell>
        </row>
        <row r="270">
          <cell r="C270" t="str">
            <v xml:space="preserve">Nh©n c«ng </v>
          </cell>
        </row>
        <row r="271">
          <cell r="C271" t="str">
            <v>Keã d©y VX 4*50</v>
          </cell>
          <cell r="D271" t="str">
            <v>Km</v>
          </cell>
          <cell r="E271">
            <v>1</v>
          </cell>
          <cell r="F271">
            <v>1.1499999999999999</v>
          </cell>
          <cell r="G271">
            <v>387585</v>
          </cell>
          <cell r="I271">
            <v>445722.74999999994</v>
          </cell>
        </row>
        <row r="272">
          <cell r="C272" t="str">
            <v xml:space="preserve">VËn chuyÓn d©y cù ly 100m </v>
          </cell>
          <cell r="D272" t="str">
            <v xml:space="preserve">TÊn </v>
          </cell>
          <cell r="E272">
            <v>0.55000000000000004</v>
          </cell>
          <cell r="F272">
            <v>1</v>
          </cell>
          <cell r="G272">
            <v>17085</v>
          </cell>
          <cell r="I272">
            <v>9396.75</v>
          </cell>
        </row>
        <row r="274">
          <cell r="C274" t="str">
            <v>C¸p vÆn xo¾n LV ABC 4*35</v>
          </cell>
          <cell r="H274">
            <v>18984872</v>
          </cell>
          <cell r="I274">
            <v>375527.6</v>
          </cell>
        </row>
        <row r="275">
          <cell r="C275" t="str">
            <v>VËt liÖu</v>
          </cell>
        </row>
        <row r="276">
          <cell r="C276" t="str">
            <v>C¸p vÆn xo¾n LV ABC 4*35</v>
          </cell>
          <cell r="D276" t="str">
            <v>Km</v>
          </cell>
          <cell r="E276">
            <v>1</v>
          </cell>
          <cell r="F276">
            <v>1.0149999999999999</v>
          </cell>
          <cell r="G276">
            <v>18700000</v>
          </cell>
          <cell r="H276">
            <v>18980500</v>
          </cell>
        </row>
        <row r="277">
          <cell r="C277" t="str">
            <v>VËt t­ phô</v>
          </cell>
          <cell r="D277" t="str">
            <v>Km</v>
          </cell>
          <cell r="E277">
            <v>1</v>
          </cell>
          <cell r="F277">
            <v>1</v>
          </cell>
          <cell r="G277">
            <v>4372</v>
          </cell>
          <cell r="H277">
            <v>4372</v>
          </cell>
        </row>
        <row r="278">
          <cell r="C278" t="str">
            <v xml:space="preserve">Nh©n c«ng </v>
          </cell>
        </row>
        <row r="279">
          <cell r="C279" t="str">
            <v>KÐo d©y VX 4*35</v>
          </cell>
          <cell r="D279" t="str">
            <v>Km</v>
          </cell>
          <cell r="E279">
            <v>1</v>
          </cell>
          <cell r="F279">
            <v>1.1499999999999999</v>
          </cell>
          <cell r="G279">
            <v>320306</v>
          </cell>
          <cell r="I279">
            <v>368351.89999999997</v>
          </cell>
        </row>
        <row r="280">
          <cell r="C280" t="str">
            <v xml:space="preserve">VËn chuyÓn d©y cù ly 100m </v>
          </cell>
          <cell r="D280" t="str">
            <v xml:space="preserve">TÊn </v>
          </cell>
          <cell r="E280">
            <v>0.42</v>
          </cell>
          <cell r="F280">
            <v>1</v>
          </cell>
          <cell r="G280">
            <v>17085</v>
          </cell>
          <cell r="I280">
            <v>7175.7</v>
          </cell>
        </row>
        <row r="282">
          <cell r="C282" t="str">
            <v>C¸p vÆn xo¾n LV ABC 2*35</v>
          </cell>
          <cell r="H282">
            <v>9646872</v>
          </cell>
          <cell r="I282">
            <v>261434.17999999996</v>
          </cell>
        </row>
        <row r="283">
          <cell r="C283" t="str">
            <v>VËt liÖu</v>
          </cell>
        </row>
        <row r="284">
          <cell r="C284" t="str">
            <v>C¸p vÆn xo¾n LVABC 2*35</v>
          </cell>
          <cell r="D284" t="str">
            <v>Km</v>
          </cell>
          <cell r="E284">
            <v>1</v>
          </cell>
          <cell r="F284">
            <v>1.0149999999999999</v>
          </cell>
          <cell r="G284">
            <v>9500000</v>
          </cell>
          <cell r="H284">
            <v>9642500</v>
          </cell>
        </row>
        <row r="285">
          <cell r="C285" t="str">
            <v>VËt t­ phô</v>
          </cell>
          <cell r="D285" t="str">
            <v>Km</v>
          </cell>
          <cell r="E285">
            <v>1</v>
          </cell>
          <cell r="F285">
            <v>1</v>
          </cell>
          <cell r="G285">
            <v>4372</v>
          </cell>
          <cell r="H285">
            <v>4372</v>
          </cell>
        </row>
        <row r="286">
          <cell r="C286" t="str">
            <v xml:space="preserve">Nh©n c«ng </v>
          </cell>
        </row>
        <row r="287">
          <cell r="C287" t="str">
            <v>KÐo d©y VX 2*35</v>
          </cell>
          <cell r="D287" t="str">
            <v>Km</v>
          </cell>
          <cell r="E287">
            <v>1</v>
          </cell>
          <cell r="F287">
            <v>1.1499999999999999</v>
          </cell>
          <cell r="G287">
            <v>224214.19999999998</v>
          </cell>
          <cell r="I287">
            <v>257846.32999999996</v>
          </cell>
        </row>
        <row r="288">
          <cell r="C288" t="str">
            <v xml:space="preserve">VËn chuyÓn d©y cù ly 100m </v>
          </cell>
          <cell r="D288" t="str">
            <v xml:space="preserve">TÊn </v>
          </cell>
          <cell r="E288">
            <v>0.21</v>
          </cell>
          <cell r="F288">
            <v>1</v>
          </cell>
          <cell r="G288">
            <v>17085</v>
          </cell>
          <cell r="I288">
            <v>3587.85</v>
          </cell>
        </row>
        <row r="290">
          <cell r="C290" t="str">
            <v xml:space="preserve">KÐo d©y v­ît ®­êng giao th«ng </v>
          </cell>
          <cell r="H290">
            <v>218318.1</v>
          </cell>
          <cell r="I290">
            <v>159014</v>
          </cell>
        </row>
        <row r="291">
          <cell r="C291" t="str">
            <v xml:space="preserve">VËt liÖu </v>
          </cell>
          <cell r="D291" t="str">
            <v xml:space="preserve">VÞ trÝ </v>
          </cell>
          <cell r="E291">
            <v>1</v>
          </cell>
          <cell r="F291">
            <v>1.05</v>
          </cell>
          <cell r="G291">
            <v>207922</v>
          </cell>
          <cell r="H291">
            <v>218318.1</v>
          </cell>
        </row>
        <row r="292">
          <cell r="C292" t="str">
            <v xml:space="preserve">Nh©n c«ng </v>
          </cell>
        </row>
        <row r="293">
          <cell r="C293" t="str">
            <v xml:space="preserve">KÐo d©y v­ît ®­êng giao th«ng </v>
          </cell>
          <cell r="D293" t="str">
            <v xml:space="preserve">VÞ trÝ </v>
          </cell>
          <cell r="E293">
            <v>1</v>
          </cell>
          <cell r="F293">
            <v>1</v>
          </cell>
          <cell r="G293">
            <v>159014</v>
          </cell>
          <cell r="I293">
            <v>159014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HDT"/>
      <sheetName val="DM-Goc"/>
      <sheetName val="Gia-CT"/>
      <sheetName val="PTCP"/>
      <sheetName val="cphoi"/>
      <sheetName val="XL4Poppy"/>
      <sheetName val="tong hop"/>
      <sheetName val="phan tich DG"/>
      <sheetName val="gia vat lieu"/>
      <sheetName val="gia xe may"/>
      <sheetName val="gia nhan cong"/>
      <sheetName val="XL4Test5"/>
      <sheetName val=""/>
      <sheetName val="tra_vat_lieu"/>
      <sheetName val="Sheet4"/>
      <sheetName val="Sheet1"/>
      <sheetName val="tonghoptt"/>
      <sheetName val="Sheet2"/>
      <sheetName val="Sheet3"/>
      <sheetName val="ximang"/>
      <sheetName val="da 1x2"/>
      <sheetName val="cat vang"/>
      <sheetName val="phugia555"/>
      <sheetName val="phugia561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tt"/>
      <sheetName val="TLsannen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dongia"/>
      <sheetName val="PLTK"/>
      <sheetName val="00000000"/>
      <sheetName val="10000000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SILICATE"/>
      <sheetName val="DTCT"/>
      <sheetName val="Tai khoan"/>
      <sheetName val="PNT-QUOT-#3"/>
      <sheetName val="COAT&amp;WRAP-QIOT-#3"/>
      <sheetName val="Mau NT cho doi"/>
      <sheetName val="THDG- Nha VS"/>
      <sheetName val="THDG- Mong thiet bi"/>
      <sheetName val="MTL$-INTER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son-c"/>
      <sheetName val="duc"/>
      <sheetName val="n4"/>
      <sheetName val="bang "/>
      <sheetName val="373.e6"/>
      <sheetName val="678e5"/>
      <sheetName val="372 e6"/>
      <sheetName val="373 e4"/>
      <sheetName val="677e5"/>
      <sheetName val="THCT"/>
      <sheetName val="THDZ0,4"/>
      <sheetName val="TH DZ35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gvl"/>
      <sheetName val="duc da"/>
      <sheetName val="son"/>
      <sheetName val="A Tam"/>
      <sheetName val="A To"/>
      <sheetName val="a.thanh da"/>
      <sheetName val="co nguyen"/>
      <sheetName val="lap thinh"/>
      <sheetName val="xe ui ly"/>
      <sheetName val="xe cuoc Dat"/>
      <sheetName val="vc xe ben"/>
      <sheetName val="van chuyen"/>
      <sheetName val="vtu "/>
      <sheetName val="chi phi khac"/>
      <sheetName val="vtu le "/>
      <sheetName val="vtu l0n"/>
      <sheetName val="TONG HOPVAT TU MOI"/>
      <sheetName val="QUYET TOAN "/>
      <sheetName val="Gia KS"/>
      <sheetName val="DTCT-TB"/>
      <sheetName val="Tong hop phan bo nhien lieu"/>
      <sheetName val="XD Ninh Quang"/>
      <sheetName val="K10"/>
      <sheetName val="PB chi tiet"/>
      <sheetName val="tong hop phan bo nhien lieu "/>
      <sheetName val="[TKKT_15Alan1-dg.xlsYPTDG"/>
      <sheetName val="ESTI."/>
      <sheetName val="DI-ESTI"/>
      <sheetName val="\HKP22-46"/>
      <sheetName val="tong hgp"/>
      <sheetName val="YL4Test5"/>
      <sheetName val="402"/>
      <sheetName val="cat vaɮѧ"/>
      <sheetName val="THTram"/>
      <sheetName val="[TKKT_15Alan1-dg.xls࡝DTCTNÀNG"/>
      <sheetName val="CANDOI"/>
      <sheetName val="GT"/>
      <sheetName val="GITHICH"/>
      <sheetName val="KQ"/>
      <sheetName val="GT KQ"/>
      <sheetName val="NS"/>
      <sheetName val="GT NS"/>
      <sheetName val="CNO"/>
      <sheetName val="CHITIEU"/>
      <sheetName val="ႀ￸B"/>
      <sheetName val="cat va??"/>
      <sheetName val="??B"/>
      <sheetName val="CHITIET"/>
      <sheetName val="&#10;BTA"/>
      <sheetName val="D_x0014_CTQD"/>
      <sheetName val="_x0004_TCT22-46"/>
      <sheetName val="_x0007_XL"/>
      <sheetName val="_x0013_heet2"/>
      <sheetName val="to.ghoptt"/>
      <sheetName val="_x000d_BTA"/>
      <sheetName val="chiet tifh khoan son "/>
      <sheetName val="Bu_vat_lieu"/>
      <sheetName val="TNBH_x0000_ͧ_x001f_[TKKT_15Alan1-dg.xls]tls"/>
      <sheetName val="¢çeet9"/>
      <sheetName val="_TKKT_15Alan1-dg.xlsYPTDG"/>
      <sheetName val="cat va__"/>
      <sheetName val="GiaVL"/>
      <sheetName val="[TKKT_15Ala"/>
      <sheetName val="[TKKT_15Alan1-dg.xls?DTCTNÀNG"/>
      <sheetName val="_HKP22-46"/>
      <sheetName val="_TKKT_15Alan1-dg.xls࡝DTCTNÀNG"/>
      <sheetName val="Da_tan_dung"/>
      <sheetName val="tong_hop"/>
      <sheetName val="phan_tich_DG"/>
      <sheetName val="gia_vat_lieu"/>
      <sheetName val="gia_xe_may"/>
      <sheetName val="gia_nhan_cong"/>
      <sheetName val="da_1x2"/>
      <sheetName val="cat_vang"/>
      <sheetName val="Tai_khoan"/>
      <sheetName val="TM_Gach"/>
      <sheetName val="HM_bao_gia"/>
      <sheetName val="BiaTong_Khoan"/>
      <sheetName val="BiaT_K1"/>
      <sheetName val="TH_khoan_GC+H+L+S"/>
      <sheetName val="TM_Khoan_HAN"/>
      <sheetName val="TM_Khoan_GC"/>
      <sheetName val="TM_Khoan_SON"/>
      <sheetName val="tc_phan_tich_don_gia"/>
      <sheetName val="tc_chi_tiet_TC"/>
      <sheetName val="tc_chiet_tinh_TC"/>
      <sheetName val="tc_Don_gia"/>
      <sheetName val="tc_TH_-_TC"/>
      <sheetName val="tc_Bia_TC_(3)"/>
      <sheetName val="chi_tiet_khoan_son"/>
      <sheetName val="chiet_tinh_khoan_son_"/>
      <sheetName val="Don_gia_khoan_son_"/>
      <sheetName val="TH_khoan_son"/>
      <sheetName val="SS_Sgianh"/>
      <sheetName val="chi_tiet_Khoan_GC+HTP"/>
      <sheetName val="chiet_tinh_Khoan_GC+HTP"/>
      <sheetName val="Dongiakhoan_GC+HTP"/>
      <sheetName val="TH_khoan_GC+HTP"/>
      <sheetName val="chi_tiet_Khoan_gia_cong"/>
      <sheetName val="chiet_tinh_Khoan_gia_cong"/>
      <sheetName val="Don_gia_khoan_gia_cong"/>
      <sheetName val="TH_khoan_gia_cong"/>
      <sheetName val="chi_tiet_Khoan_Han"/>
      <sheetName val="chiet_tinh_Khoan_Han"/>
      <sheetName val="TH_khoan_han"/>
      <sheetName val="chi_tiet_K_lap_TB"/>
      <sheetName val="chiet_tinh_K_lap_TB"/>
      <sheetName val="Dongia_K_lap_TB"/>
      <sheetName val="TH_K_lap_TB"/>
      <sheetName val="TIEN_L"/>
      <sheetName val="bang_"/>
      <sheetName val="373_e6"/>
      <sheetName val="372_e6"/>
      <sheetName val="373_e4"/>
      <sheetName val="ESTI_"/>
      <sheetName val="Mau_NT_cho_doi"/>
      <sheetName val="THDG-_Nha_VS"/>
      <sheetName val="THDG-_Mong_thiet_bi"/>
      <sheetName val="duc_da"/>
      <sheetName val="A_Tam"/>
      <sheetName val="A_To"/>
      <sheetName val="a_thanh_da"/>
      <sheetName val="co_nguyen"/>
      <sheetName val="lap_thinh"/>
      <sheetName val="xe_ui_ly"/>
      <sheetName val="xe_cuoc_Dat"/>
      <sheetName val="vc_xe_ben"/>
      <sheetName val="van_chuyen"/>
      <sheetName val="vtu_"/>
      <sheetName val="chi_phi_khac"/>
      <sheetName val="vtu_le_"/>
      <sheetName val="vtu_l0n"/>
      <sheetName val="TONG_HOPVAT_TU_MOI"/>
      <sheetName val="QUYET_TOAN_"/>
      <sheetName val="_BTA"/>
      <sheetName val="__B"/>
      <sheetName val="_TKKT_15Alan1-dg.xls_DTCTNÀNG"/>
      <sheetName val="VAB"/>
      <sheetName val="Gia"/>
      <sheetName val="Du_lieu"/>
      <sheetName val="TH_DZ35"/>
      <sheetName val="TK"/>
      <sheetName val="Giaitrinh"/>
      <sheetName val="M02"/>
      <sheetName val="M03"/>
      <sheetName val="M5"/>
      <sheetName val="hd01"/>
      <sheetName val="TH khoan ha_x0000_"/>
      <sheetName val="CT35"/>
      <sheetName val="_TKKT_15Alan1-dg.xls?DTCTNÀNG"/>
      <sheetName val="_TKKT_15Ala"/>
      <sheetName val="FD"/>
      <sheetName val="GI"/>
      <sheetName val="EE (3)"/>
      <sheetName val="PAVEMENT"/>
      <sheetName val="TRAFFIC"/>
      <sheetName val="chi ðhi khac"/>
      <sheetName val="Lç khoan LK1"/>
      <sheetName val="Don gia kꦤoan son "/>
      <sheetName val="dbgt(tuyan)"/>
      <sheetName val="¸TCT30+8"/>
      <sheetName val="CTTra"/>
      <sheetName val="TNBH?ͧ_x001f_[TKKT_15Alan1-dg.xls]tls"/>
      <sheetName val="RA"/>
      <sheetName val="VAO"/>
      <sheetName val="chiet tinh Khoan gib cong"/>
      <sheetName val="Da_tan_dung1"/>
      <sheetName val="tong_hop1"/>
      <sheetName val="phan_tich_DG1"/>
      <sheetName val="gia_vat_lieu1"/>
      <sheetName val="gia_xe_may1"/>
      <sheetName val="gia_nhan_cong1"/>
      <sheetName val="TIEN_L1"/>
      <sheetName val="da_1x21"/>
      <sheetName val="cat_vang1"/>
      <sheetName val="Tai_khoan1"/>
      <sheetName val="bang_1"/>
      <sheetName val="373_e61"/>
      <sheetName val="372_e61"/>
      <sheetName val="373_e41"/>
      <sheetName val="TM_Gach1"/>
      <sheetName val="HM_bao_gia1"/>
      <sheetName val="BiaTong_Khoan1"/>
      <sheetName val="BiaT_K11"/>
      <sheetName val="TH_khoan_GC+H+L+S1"/>
      <sheetName val="TM_Khoan_HAN1"/>
      <sheetName val="TM_Khoan_GC1"/>
      <sheetName val="TM_Khoan_SON1"/>
      <sheetName val="tc_phan_tich_don_gia1"/>
      <sheetName val="tc_chi_tiet_TC1"/>
      <sheetName val="tc_chiet_tinh_TC1"/>
      <sheetName val="tc_Don_gia1"/>
      <sheetName val="tc_TH_-_TC1"/>
      <sheetName val="tc_Bia_TC_(3)1"/>
      <sheetName val="chi_tiet_khoan_son1"/>
      <sheetName val="chiet_tinh_khoan_son_1"/>
      <sheetName val="Don_gia_khoan_son_1"/>
      <sheetName val="TH_khoan_son1"/>
      <sheetName val="SS_Sgianh1"/>
      <sheetName val="chi_tiet_Khoan_GC+HTP1"/>
      <sheetName val="chiet_tinh_Khoan_GC+HTP1"/>
      <sheetName val="Dongiakhoan_GC+HTP1"/>
      <sheetName val="TH_khoan_GC+HTP1"/>
      <sheetName val="chi_tiet_Khoan_gia_cong1"/>
      <sheetName val="chiet_tinh_Khoan_gia_cong1"/>
      <sheetName val="Don_gia_khoan_gia_cong1"/>
      <sheetName val="TH_khoan_gia_cong1"/>
      <sheetName val="chi_tiet_Khoan_Han1"/>
      <sheetName val="chiet_tinh_Khoan_Han1"/>
      <sheetName val="TH_khoan_han1"/>
      <sheetName val="chi_tiet_K_lap_TB1"/>
      <sheetName val="chiet_tinh_K_lap_TB1"/>
      <sheetName val="Dongia_K_lap_TB1"/>
      <sheetName val="TH_K_lap_TB1"/>
      <sheetName val="Mau_NT_cho_doi1"/>
      <sheetName val="THDG-_Nha_VS1"/>
      <sheetName val="THDG-_Mong_thiet_bi1"/>
      <sheetName val="ESTI_1"/>
      <sheetName val="Tong_hop_phan_bo_nhien_lieu"/>
      <sheetName val="XD_Ninh_Quang"/>
      <sheetName val="PB_chi_tiet"/>
      <sheetName val="tong_hop_phan_bo_nhien_lieu_"/>
      <sheetName val="duc_da1"/>
      <sheetName val="A_Tam1"/>
      <sheetName val="A_To1"/>
      <sheetName val="a_thanh_da1"/>
      <sheetName val="co_nguyen1"/>
      <sheetName val="lap_thinh1"/>
      <sheetName val="xe_ui_ly1"/>
      <sheetName val="xe_cuoc_Dat1"/>
      <sheetName val="vc_xe_ben1"/>
      <sheetName val="van_chuyen1"/>
      <sheetName val="vtu_1"/>
      <sheetName val="chi_phi_khac1"/>
      <sheetName val="vtu_le_1"/>
      <sheetName val="vtu_l0n1"/>
      <sheetName val="TONG_HOPVAT_TU_MOI1"/>
      <sheetName val="QUYET_TOAN_1"/>
      <sheetName val="Gia_KS"/>
      <sheetName val="[TKKT_15Alan1-dg_xlsYPTDG"/>
      <sheetName val="tong_hgp"/>
      <sheetName val="cat_vaɮѧ"/>
      <sheetName val="[TKKT_15Alan1-dg_xls࡝DTCTNÀNG"/>
      <sheetName val="GT_KQ"/>
      <sheetName val="GT_NS"/>
      <sheetName val="cat_va??"/>
      <sheetName val="_TKKT_15Alan1-dg_xlsYPTDG"/>
      <sheetName val="cat_va__"/>
      <sheetName val="DCTQD"/>
      <sheetName val="TCT22-46"/>
      <sheetName val="XL"/>
      <sheetName val="heet2"/>
      <sheetName val="to_ghoptt"/>
      <sheetName val="_TKKT_15Alan1-dg_xls࡝DTCTNÀNG"/>
      <sheetName val="TH khoan ha?"/>
      <sheetName val="_x0000__x0000__x0000__x0000_??_x0000__x0000__x0000__x0000__x0000__x0000__x0000__x0000_??_x0000__x0000_±_x0000__x0000__x0000__x0000__x0000__x0000__x0000__x0000__x0000__x0000__x0000__x0000_"/>
      <sheetName val="ND"/>
      <sheetName val="DATA"/>
      <sheetName val="VL,NC"/>
      <sheetName val="#REF"/>
      <sheetName val="TH VL, NC, DDHT Thanhphuoc"/>
      <sheetName val="ctdg"/>
      <sheetName val="Sheeô4"/>
      <sheetName val="ESUI."/>
      <sheetName val="TKKT_15Alan1-dg"/>
      <sheetName val="Tongh/p"/>
      <sheetName val="[TKKT_15Alan1-䡤g.xlsYPTDG"/>
      <sheetName val="chi tiet Khoan GB+HTP"/>
      <sheetName val="400000p0"/>
      <sheetName val="t#m"/>
      <sheetName val="Tongh_p"/>
      <sheetName val="Tai khgan"/>
      <sheetName val="Sheet02"/>
      <sheetName val="²_x0000__x0000_hoan GC+HTP"/>
      <sheetName val="²"/>
      <sheetName val="\ra_bang"/>
      <sheetName val="chiet tGh khoan son "/>
      <sheetName val="??????????????????±????????????"/>
      <sheetName val="TNBH_ͧ_x001f__TKKT_15Alan1-dg.xls_tls"/>
      <sheetName val="_ra_bang"/>
      <sheetName val="373 ²_x0000_"/>
      <sheetName val="dtct cong"/>
      <sheetName val="TH khoan`han"/>
      <sheetName val="DTKPSADUONO"/>
      <sheetName val="chiet tinh Khoan gia cono"/>
      <sheetName val="tra,vat-lieu"/>
      <sheetName val="BANGTRA"/>
      <sheetName val="TH-XL"/>
      <sheetName val="DTCTFÀNG"/>
      <sheetName val="_TKKT_15Alan1-䡤g.xlsYPTDG"/>
      <sheetName val="TH khoan ha_"/>
      <sheetName val="VL"/>
      <sheetName val="Da tmn_x0000_dung"/>
      <sheetName val="Tra_x001f_bang"/>
      <sheetName val="lt-4l"/>
      <sheetName val="px#_x000d_tl"/>
      <sheetName val="_TKKT_1_x0015_Alan1-dg.xlsYPTDG"/>
      <sheetName val="\HKP22-4&amp;"/>
      <sheetName val="[TKKT_15Alan1-dg.xlsࠝDTC_x0014_NÀNG"/>
      <sheetName val="_HKP22%46"/>
      <sheetName val="_TKKT_15Alan1-dg.xls࡝DTC_x0014_NÀNG"/>
      <sheetName val="TM_KhoanWHAN"/>
      <sheetName val="tc_than_tich_don_gia"/>
      <sheetName val="chiet_tinh_khoan_sgn_"/>
      <sheetName val="TH_x001f_khoan_son"/>
      <sheetName val="TONG_HOPVAT_TU_MO "/>
      <sheetName val="cad vang"/>
      <sheetName val="KKKKKKKK"/>
      <sheetName val="C䁑D"/>
      <sheetName val="TVL"/>
      <sheetName val="tc_Bia_TC_(3-"/>
      <sheetName val="TH_khoan_GC+@TP"/>
      <sheetName val="Dongia_khoan_gia_cong"/>
      <sheetName val="DongiaK_lap_TB"/>
      <sheetName val="ES\I_"/>
      <sheetName val="Mau_NT_cho_doy"/>
      <sheetName val="chiet tinh Khoan gia cofg"/>
      <sheetName val="ၛTKKT_15Alan1-dg.xls_THKPTNANG"/>
      <sheetName val="[TKKT_15Alan1-dg.xls䁝GXL"/>
      <sheetName val="_TKKT_15Alan1-dg.xls䁝GXL"/>
      <sheetName val="TNBH??_x001f_[TKKT_15Alan1-dg.xls]tls"/>
      <sheetName val="chi tiet Kho`n GC+HTP"/>
      <sheetName val="BO"/>
      <sheetName val="Thuc thanh"/>
      <sheetName val="caࡴ vaɮѧ"/>
      <sheetName val="TJGTXL05"/>
      <sheetName val="px#&#10;tl"/>
      <sheetName val="BKTH"/>
      <sheetName val="nhap_xuat_ton"/>
      <sheetName val="TNBH_x0000_?_x001f_[TKKT_15Alan1-dg.xls]tls"/>
      <sheetName val="373 ²?"/>
      <sheetName val="__________________±____________"/>
      <sheetName val="dtct cau"/>
      <sheetName val="_x0004__x0014_CTQD"/>
      <sheetName val="[TKKT_15Alan1-dg.xl۬_x0000_gia vat li"/>
      <sheetName val="TONG_HOPVAT_TU_MO "/>
      <sheetName val="ESTI琮"/>
      <sheetName val="Tong hop phan 瑢o n瑨ien lieu"/>
      <sheetName val="Don gia k?oan son "/>
      <sheetName val="Level Checking Form(cat)"/>
      <sheetName val="[TKKT_15Alan1-dg.xls]\HKP22-46"/>
      <sheetName val="[TKKT_15Alan1-dg.xls]Tongh/p"/>
      <sheetName val="[TKKT_15Alan1-dg.xls]\ra_bang"/>
      <sheetName val="[TKKT_15Alan1-dg.xls]\HKP22-4&amp;"/>
      <sheetName val="[TKKT_15Alan1-dg.xls]ES\I_"/>
      <sheetName val="[TKKT_15Alan1-dg.xls][TKKT_15Al"/>
      <sheetName val=" BTA"/>
      <sheetName val="D_x005f_x0014_CTQD"/>
      <sheetName val="_x005f_x0004_TCT22-46"/>
      <sheetName val="_x005f_x0007_XL"/>
      <sheetName val="_x005f_x0013_heet2"/>
      <sheetName val="Page 3"/>
      <sheetName val="BangkeNX"/>
      <sheetName val="SoTHVT"/>
      <sheetName val="Da_tan_dung2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 refreshError="1"/>
      <sheetData sheetId="228"/>
      <sheetData sheetId="229" refreshError="1"/>
      <sheetData sheetId="230" refreshError="1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 refreshError="1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 refreshError="1"/>
      <sheetData sheetId="467" refreshError="1"/>
      <sheetData sheetId="468"/>
      <sheetData sheetId="469"/>
      <sheetData sheetId="470" refreshError="1"/>
      <sheetData sheetId="471" refreshError="1"/>
      <sheetData sheetId="472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/>
      <sheetData sheetId="480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/>
      <sheetData sheetId="492" refreshError="1"/>
      <sheetData sheetId="493"/>
      <sheetData sheetId="494" refreshError="1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/>
      <sheetData sheetId="518" refreshError="1"/>
      <sheetData sheetId="519" refreshError="1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/>
      <sheetData sheetId="530"/>
      <sheetData sheetId="531" refreshError="1"/>
      <sheetData sheetId="532" refreshError="1"/>
      <sheetData sheetId="533"/>
      <sheetData sheetId="534" refreshError="1"/>
      <sheetData sheetId="535" refreshError="1"/>
      <sheetData sheetId="536"/>
      <sheetData sheetId="537" refreshError="1"/>
      <sheetData sheetId="538" refreshError="1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</sheetNames>
    <sheetDataSet>
      <sheetData sheetId="0" refreshError="1">
        <row r="2">
          <cell r="A2" t="str">
            <v>Cù ly</v>
          </cell>
          <cell r="B2" t="str">
            <v>Lo¹i ®­êng (Ch­a cã thuÕ gi¸ trÞ gia t¨ng)</v>
          </cell>
        </row>
        <row r="3">
          <cell r="A3" t="str">
            <v>(km)</v>
          </cell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 t="str">
            <v>&lt;=3T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A6">
            <v>1</v>
          </cell>
          <cell r="B6">
            <v>5333</v>
          </cell>
          <cell r="C6">
            <v>6347</v>
          </cell>
          <cell r="D6">
            <v>9330</v>
          </cell>
          <cell r="E6">
            <v>13528</v>
          </cell>
          <cell r="F6">
            <v>19615</v>
          </cell>
          <cell r="G6">
            <v>22557.25</v>
          </cell>
          <cell r="H6">
            <v>29324.424999999999</v>
          </cell>
        </row>
        <row r="7">
          <cell r="A7">
            <v>2</v>
          </cell>
          <cell r="B7">
            <v>2952</v>
          </cell>
          <cell r="C7">
            <v>3513</v>
          </cell>
          <cell r="D7">
            <v>5165</v>
          </cell>
          <cell r="E7">
            <v>7489</v>
          </cell>
          <cell r="F7">
            <v>10859</v>
          </cell>
          <cell r="G7">
            <v>12487.849999999999</v>
          </cell>
          <cell r="H7">
            <v>16234.204999999998</v>
          </cell>
        </row>
        <row r="8">
          <cell r="A8">
            <v>3</v>
          </cell>
          <cell r="B8">
            <v>2124</v>
          </cell>
          <cell r="C8">
            <v>2528</v>
          </cell>
          <cell r="D8">
            <v>3715</v>
          </cell>
          <cell r="E8">
            <v>5387</v>
          </cell>
          <cell r="F8">
            <v>7811</v>
          </cell>
          <cell r="G8">
            <v>8982.65</v>
          </cell>
          <cell r="H8">
            <v>11677.445</v>
          </cell>
        </row>
        <row r="9">
          <cell r="A9">
            <v>4</v>
          </cell>
          <cell r="B9">
            <v>1738</v>
          </cell>
          <cell r="C9">
            <v>2069</v>
          </cell>
          <cell r="D9">
            <v>3040</v>
          </cell>
          <cell r="E9">
            <v>4409</v>
          </cell>
          <cell r="F9">
            <v>6392</v>
          </cell>
          <cell r="G9">
            <v>7350.7999999999993</v>
          </cell>
          <cell r="H9">
            <v>9556.0399999999991</v>
          </cell>
        </row>
        <row r="10">
          <cell r="A10">
            <v>5</v>
          </cell>
          <cell r="B10">
            <v>1524</v>
          </cell>
          <cell r="C10">
            <v>1813</v>
          </cell>
          <cell r="D10">
            <v>2666</v>
          </cell>
          <cell r="E10">
            <v>3865</v>
          </cell>
          <cell r="F10">
            <v>5605</v>
          </cell>
          <cell r="G10">
            <v>6445.7499999999991</v>
          </cell>
          <cell r="H10">
            <v>8379.4749999999985</v>
          </cell>
        </row>
        <row r="11">
          <cell r="A11">
            <v>6</v>
          </cell>
          <cell r="B11">
            <v>1377</v>
          </cell>
          <cell r="C11">
            <v>1639</v>
          </cell>
          <cell r="D11">
            <v>2409</v>
          </cell>
          <cell r="E11">
            <v>3493</v>
          </cell>
          <cell r="F11">
            <v>5065</v>
          </cell>
          <cell r="G11">
            <v>5824.75</v>
          </cell>
          <cell r="H11">
            <v>7572.1750000000002</v>
          </cell>
        </row>
        <row r="12">
          <cell r="A12">
            <v>7</v>
          </cell>
          <cell r="B12">
            <v>1270</v>
          </cell>
          <cell r="C12">
            <v>1510</v>
          </cell>
          <cell r="D12">
            <v>2221</v>
          </cell>
          <cell r="E12">
            <v>3220</v>
          </cell>
          <cell r="F12">
            <v>4670</v>
          </cell>
          <cell r="G12">
            <v>5370.5</v>
          </cell>
          <cell r="H12">
            <v>6981.6500000000005</v>
          </cell>
        </row>
        <row r="13">
          <cell r="A13">
            <v>8</v>
          </cell>
          <cell r="B13">
            <v>1186</v>
          </cell>
          <cell r="C13">
            <v>1411</v>
          </cell>
          <cell r="D13">
            <v>2074</v>
          </cell>
          <cell r="E13">
            <v>3008</v>
          </cell>
          <cell r="F13">
            <v>4361</v>
          </cell>
          <cell r="G13">
            <v>5015.1499999999996</v>
          </cell>
          <cell r="H13">
            <v>6519.6949999999997</v>
          </cell>
        </row>
        <row r="14">
          <cell r="A14">
            <v>9</v>
          </cell>
          <cell r="B14">
            <v>1117</v>
          </cell>
          <cell r="C14">
            <v>1330</v>
          </cell>
          <cell r="D14">
            <v>1954</v>
          </cell>
          <cell r="E14">
            <v>2833</v>
          </cell>
          <cell r="F14">
            <v>4109</v>
          </cell>
          <cell r="G14">
            <v>4725.3499999999995</v>
          </cell>
          <cell r="H14">
            <v>6142.9549999999999</v>
          </cell>
        </row>
        <row r="15">
          <cell r="A15">
            <v>10</v>
          </cell>
          <cell r="B15">
            <v>1061</v>
          </cell>
          <cell r="C15">
            <v>1263</v>
          </cell>
          <cell r="D15">
            <v>1856</v>
          </cell>
          <cell r="E15">
            <v>2691</v>
          </cell>
          <cell r="F15">
            <v>3902</v>
          </cell>
          <cell r="G15">
            <v>4487.2999999999993</v>
          </cell>
          <cell r="H15">
            <v>5833.4899999999989</v>
          </cell>
        </row>
        <row r="16">
          <cell r="A16">
            <v>11</v>
          </cell>
          <cell r="B16">
            <v>1012</v>
          </cell>
          <cell r="C16">
            <v>1205</v>
          </cell>
          <cell r="D16">
            <v>1771</v>
          </cell>
          <cell r="E16">
            <v>2568</v>
          </cell>
          <cell r="F16">
            <v>3724</v>
          </cell>
          <cell r="G16">
            <v>4282.5999999999995</v>
          </cell>
          <cell r="H16">
            <v>5567.3799999999992</v>
          </cell>
        </row>
        <row r="17">
          <cell r="A17">
            <v>12</v>
          </cell>
          <cell r="B17">
            <v>968</v>
          </cell>
          <cell r="C17">
            <v>1151</v>
          </cell>
          <cell r="D17">
            <v>1692</v>
          </cell>
          <cell r="E17">
            <v>2454</v>
          </cell>
          <cell r="F17">
            <v>3559</v>
          </cell>
          <cell r="G17">
            <v>4092.85</v>
          </cell>
          <cell r="H17">
            <v>5320.7049999999999</v>
          </cell>
        </row>
        <row r="18">
          <cell r="A18">
            <v>13</v>
          </cell>
          <cell r="B18">
            <v>922</v>
          </cell>
          <cell r="C18">
            <v>1097</v>
          </cell>
          <cell r="D18">
            <v>1612</v>
          </cell>
          <cell r="E18">
            <v>2338</v>
          </cell>
          <cell r="F18">
            <v>3390</v>
          </cell>
          <cell r="G18">
            <v>3898.4999999999995</v>
          </cell>
          <cell r="H18">
            <v>5068.0499999999993</v>
          </cell>
        </row>
        <row r="19">
          <cell r="A19">
            <v>14</v>
          </cell>
          <cell r="B19">
            <v>880</v>
          </cell>
          <cell r="C19">
            <v>1048</v>
          </cell>
          <cell r="D19">
            <v>1539</v>
          </cell>
          <cell r="E19">
            <v>2232</v>
          </cell>
          <cell r="F19">
            <v>3236</v>
          </cell>
          <cell r="G19">
            <v>3721.3999999999996</v>
          </cell>
          <cell r="H19">
            <v>4837.82</v>
          </cell>
        </row>
        <row r="20">
          <cell r="A20">
            <v>15</v>
          </cell>
          <cell r="B20">
            <v>841</v>
          </cell>
          <cell r="C20">
            <v>1001</v>
          </cell>
          <cell r="D20">
            <v>1471</v>
          </cell>
          <cell r="E20">
            <v>2133</v>
          </cell>
          <cell r="F20">
            <v>3093</v>
          </cell>
          <cell r="G20">
            <v>3556.95</v>
          </cell>
          <cell r="H20">
            <v>4624.0349999999999</v>
          </cell>
        </row>
        <row r="21">
          <cell r="A21">
            <v>16</v>
          </cell>
          <cell r="B21">
            <v>806</v>
          </cell>
          <cell r="C21">
            <v>959</v>
          </cell>
          <cell r="D21">
            <v>1410</v>
          </cell>
          <cell r="E21">
            <v>2044</v>
          </cell>
          <cell r="F21">
            <v>2964</v>
          </cell>
          <cell r="G21">
            <v>3408.6</v>
          </cell>
          <cell r="H21">
            <v>4431.18</v>
          </cell>
        </row>
        <row r="22">
          <cell r="A22">
            <v>17</v>
          </cell>
          <cell r="B22">
            <v>781</v>
          </cell>
          <cell r="C22">
            <v>930</v>
          </cell>
          <cell r="D22">
            <v>1366</v>
          </cell>
          <cell r="E22">
            <v>1981</v>
          </cell>
          <cell r="F22">
            <v>2872</v>
          </cell>
          <cell r="G22">
            <v>3302.7999999999997</v>
          </cell>
          <cell r="H22">
            <v>4293.6399999999994</v>
          </cell>
        </row>
        <row r="23">
          <cell r="A23">
            <v>18</v>
          </cell>
          <cell r="B23">
            <v>761</v>
          </cell>
          <cell r="C23">
            <v>906</v>
          </cell>
          <cell r="D23">
            <v>1331</v>
          </cell>
          <cell r="E23">
            <v>1930</v>
          </cell>
          <cell r="F23">
            <v>2799</v>
          </cell>
          <cell r="G23">
            <v>3218.85</v>
          </cell>
          <cell r="H23">
            <v>4184.5050000000001</v>
          </cell>
        </row>
        <row r="24">
          <cell r="A24">
            <v>19</v>
          </cell>
          <cell r="B24">
            <v>739</v>
          </cell>
          <cell r="C24">
            <v>879</v>
          </cell>
          <cell r="D24">
            <v>1292</v>
          </cell>
          <cell r="E24">
            <v>1874</v>
          </cell>
          <cell r="F24">
            <v>2718</v>
          </cell>
          <cell r="G24">
            <v>3125.7</v>
          </cell>
          <cell r="H24">
            <v>4063.41</v>
          </cell>
        </row>
        <row r="25">
          <cell r="A25">
            <v>20</v>
          </cell>
          <cell r="B25">
            <v>714</v>
          </cell>
          <cell r="C25">
            <v>850</v>
          </cell>
          <cell r="D25">
            <v>1250</v>
          </cell>
          <cell r="E25">
            <v>1811</v>
          </cell>
          <cell r="F25">
            <v>2627</v>
          </cell>
          <cell r="G25">
            <v>3021.0499999999997</v>
          </cell>
          <cell r="H25">
            <v>3927.3649999999998</v>
          </cell>
        </row>
        <row r="26">
          <cell r="A26">
            <v>21</v>
          </cell>
          <cell r="B26">
            <v>686</v>
          </cell>
          <cell r="C26">
            <v>816</v>
          </cell>
          <cell r="D26">
            <v>1199</v>
          </cell>
          <cell r="E26">
            <v>1739</v>
          </cell>
          <cell r="F26">
            <v>2522</v>
          </cell>
          <cell r="G26">
            <v>2900.2999999999997</v>
          </cell>
          <cell r="H26">
            <v>3770.39</v>
          </cell>
        </row>
        <row r="27">
          <cell r="A27">
            <v>22</v>
          </cell>
          <cell r="B27">
            <v>659</v>
          </cell>
          <cell r="C27">
            <v>784</v>
          </cell>
          <cell r="D27">
            <v>1153</v>
          </cell>
          <cell r="E27">
            <v>1671</v>
          </cell>
          <cell r="F27">
            <v>2424</v>
          </cell>
          <cell r="G27">
            <v>2787.6</v>
          </cell>
          <cell r="H27">
            <v>3623.88</v>
          </cell>
        </row>
        <row r="28">
          <cell r="A28">
            <v>23</v>
          </cell>
          <cell r="B28">
            <v>635</v>
          </cell>
          <cell r="C28">
            <v>756</v>
          </cell>
          <cell r="D28">
            <v>1111</v>
          </cell>
          <cell r="E28">
            <v>1611</v>
          </cell>
          <cell r="F28">
            <v>2336</v>
          </cell>
          <cell r="G28">
            <v>2686.3999999999996</v>
          </cell>
          <cell r="H28">
            <v>3492.3199999999997</v>
          </cell>
        </row>
        <row r="29">
          <cell r="A29">
            <v>24</v>
          </cell>
          <cell r="B29">
            <v>614</v>
          </cell>
          <cell r="C29">
            <v>731</v>
          </cell>
          <cell r="D29">
            <v>1074</v>
          </cell>
          <cell r="E29">
            <v>1558</v>
          </cell>
          <cell r="F29">
            <v>2259</v>
          </cell>
          <cell r="G29">
            <v>2597.85</v>
          </cell>
          <cell r="H29">
            <v>3377.2049999999999</v>
          </cell>
        </row>
        <row r="30">
          <cell r="A30">
            <v>25</v>
          </cell>
          <cell r="B30">
            <v>594</v>
          </cell>
          <cell r="C30">
            <v>708</v>
          </cell>
          <cell r="D30">
            <v>1040</v>
          </cell>
          <cell r="E30">
            <v>1508</v>
          </cell>
          <cell r="F30">
            <v>2186</v>
          </cell>
          <cell r="G30">
            <v>2513.8999999999996</v>
          </cell>
          <cell r="H30">
            <v>3268.0699999999997</v>
          </cell>
        </row>
        <row r="31">
          <cell r="A31">
            <v>26</v>
          </cell>
          <cell r="B31">
            <v>575</v>
          </cell>
          <cell r="C31">
            <v>685</v>
          </cell>
          <cell r="D31">
            <v>1007</v>
          </cell>
          <cell r="E31">
            <v>1459</v>
          </cell>
          <cell r="F31">
            <v>2115</v>
          </cell>
          <cell r="G31">
            <v>2432.25</v>
          </cell>
          <cell r="H31">
            <v>3161.9250000000002</v>
          </cell>
        </row>
        <row r="32">
          <cell r="A32">
            <v>27</v>
          </cell>
          <cell r="B32">
            <v>556</v>
          </cell>
          <cell r="C32">
            <v>662</v>
          </cell>
          <cell r="D32">
            <v>973</v>
          </cell>
          <cell r="E32">
            <v>1410</v>
          </cell>
          <cell r="F32">
            <v>2046</v>
          </cell>
          <cell r="G32">
            <v>2352.8999999999996</v>
          </cell>
          <cell r="H32">
            <v>3058.7699999999995</v>
          </cell>
        </row>
        <row r="33">
          <cell r="A33">
            <v>28</v>
          </cell>
          <cell r="B33">
            <v>537</v>
          </cell>
          <cell r="C33">
            <v>639</v>
          </cell>
          <cell r="D33">
            <v>940</v>
          </cell>
          <cell r="E33">
            <v>1363</v>
          </cell>
          <cell r="F33">
            <v>1975</v>
          </cell>
          <cell r="G33">
            <v>2271.25</v>
          </cell>
          <cell r="H33">
            <v>2952.625</v>
          </cell>
        </row>
        <row r="34">
          <cell r="A34">
            <v>29</v>
          </cell>
          <cell r="B34">
            <v>519</v>
          </cell>
          <cell r="C34">
            <v>618</v>
          </cell>
          <cell r="D34">
            <v>908</v>
          </cell>
          <cell r="E34">
            <v>1316</v>
          </cell>
          <cell r="F34">
            <v>1909</v>
          </cell>
          <cell r="G34">
            <v>2195.35</v>
          </cell>
          <cell r="H34">
            <v>2853.9549999999999</v>
          </cell>
        </row>
        <row r="35">
          <cell r="A35">
            <v>30</v>
          </cell>
          <cell r="B35">
            <v>503</v>
          </cell>
          <cell r="C35">
            <v>598</v>
          </cell>
          <cell r="D35">
            <v>880</v>
          </cell>
          <cell r="E35">
            <v>1275</v>
          </cell>
          <cell r="F35">
            <v>1850</v>
          </cell>
          <cell r="G35">
            <v>2127.5</v>
          </cell>
          <cell r="H35">
            <v>2765.75</v>
          </cell>
        </row>
        <row r="36">
          <cell r="A36">
            <v>31</v>
          </cell>
          <cell r="B36">
            <v>488</v>
          </cell>
          <cell r="C36">
            <v>580</v>
          </cell>
          <cell r="D36">
            <v>853</v>
          </cell>
          <cell r="E36">
            <v>1237</v>
          </cell>
          <cell r="F36">
            <v>1793</v>
          </cell>
          <cell r="G36">
            <v>2061.9499999999998</v>
          </cell>
          <cell r="H36">
            <v>2680.5349999999999</v>
          </cell>
        </row>
        <row r="37">
          <cell r="A37">
            <v>32</v>
          </cell>
          <cell r="B37">
            <v>488</v>
          </cell>
          <cell r="C37">
            <v>580</v>
          </cell>
          <cell r="D37">
            <v>853</v>
          </cell>
          <cell r="E37">
            <v>1237</v>
          </cell>
          <cell r="F37">
            <v>1793</v>
          </cell>
          <cell r="G37">
            <v>2061.9499999999998</v>
          </cell>
          <cell r="H37">
            <v>2680.5349999999999</v>
          </cell>
        </row>
        <row r="38">
          <cell r="A38">
            <v>33</v>
          </cell>
          <cell r="B38">
            <v>488</v>
          </cell>
          <cell r="C38">
            <v>580</v>
          </cell>
          <cell r="D38">
            <v>853</v>
          </cell>
          <cell r="E38">
            <v>1237</v>
          </cell>
          <cell r="F38">
            <v>1793</v>
          </cell>
          <cell r="G38">
            <v>2061.9499999999998</v>
          </cell>
          <cell r="H38">
            <v>2680.5349999999999</v>
          </cell>
        </row>
        <row r="39">
          <cell r="A39">
            <v>34</v>
          </cell>
          <cell r="B39">
            <v>488</v>
          </cell>
          <cell r="C39">
            <v>580</v>
          </cell>
          <cell r="D39">
            <v>853</v>
          </cell>
          <cell r="E39">
            <v>1237</v>
          </cell>
          <cell r="F39">
            <v>1793</v>
          </cell>
          <cell r="G39">
            <v>2061.9499999999998</v>
          </cell>
          <cell r="H39">
            <v>2680.5349999999999</v>
          </cell>
        </row>
        <row r="40">
          <cell r="A40">
            <v>35</v>
          </cell>
          <cell r="B40">
            <v>488</v>
          </cell>
          <cell r="C40">
            <v>580</v>
          </cell>
          <cell r="D40">
            <v>853</v>
          </cell>
          <cell r="E40">
            <v>1237</v>
          </cell>
          <cell r="F40">
            <v>1793</v>
          </cell>
          <cell r="G40">
            <v>2061.9499999999998</v>
          </cell>
          <cell r="H40">
            <v>2680.5349999999999</v>
          </cell>
        </row>
        <row r="41">
          <cell r="A41">
            <v>36</v>
          </cell>
          <cell r="B41">
            <v>474</v>
          </cell>
          <cell r="C41">
            <v>565</v>
          </cell>
          <cell r="D41">
            <v>830</v>
          </cell>
          <cell r="E41">
            <v>1203</v>
          </cell>
          <cell r="F41">
            <v>1745</v>
          </cell>
          <cell r="G41">
            <v>2006.7499999999998</v>
          </cell>
          <cell r="H41">
            <v>2608.7749999999996</v>
          </cell>
        </row>
        <row r="42">
          <cell r="A42">
            <v>37</v>
          </cell>
          <cell r="B42">
            <v>474</v>
          </cell>
          <cell r="C42">
            <v>565</v>
          </cell>
          <cell r="D42">
            <v>830</v>
          </cell>
          <cell r="E42">
            <v>1203</v>
          </cell>
          <cell r="F42">
            <v>1745</v>
          </cell>
          <cell r="G42">
            <v>2006.7499999999998</v>
          </cell>
          <cell r="H42">
            <v>2608.7749999999996</v>
          </cell>
        </row>
        <row r="43">
          <cell r="A43">
            <v>38</v>
          </cell>
          <cell r="B43">
            <v>474</v>
          </cell>
          <cell r="C43">
            <v>565</v>
          </cell>
          <cell r="D43">
            <v>830</v>
          </cell>
          <cell r="E43">
            <v>1203</v>
          </cell>
          <cell r="F43">
            <v>1745</v>
          </cell>
          <cell r="G43">
            <v>2006.7499999999998</v>
          </cell>
          <cell r="H43">
            <v>2608.7749999999996</v>
          </cell>
        </row>
        <row r="44">
          <cell r="A44">
            <v>39</v>
          </cell>
          <cell r="B44">
            <v>474</v>
          </cell>
          <cell r="C44">
            <v>565</v>
          </cell>
          <cell r="D44">
            <v>830</v>
          </cell>
          <cell r="E44">
            <v>1203</v>
          </cell>
          <cell r="F44">
            <v>1745</v>
          </cell>
          <cell r="G44">
            <v>2006.7499999999998</v>
          </cell>
          <cell r="H44">
            <v>2608.7749999999996</v>
          </cell>
        </row>
        <row r="45">
          <cell r="A45">
            <v>40</v>
          </cell>
          <cell r="B45">
            <v>474</v>
          </cell>
          <cell r="C45">
            <v>565</v>
          </cell>
          <cell r="D45">
            <v>830</v>
          </cell>
          <cell r="E45">
            <v>1203</v>
          </cell>
          <cell r="F45">
            <v>1745</v>
          </cell>
          <cell r="G45">
            <v>2006.7499999999998</v>
          </cell>
          <cell r="H45">
            <v>2608.7749999999996</v>
          </cell>
        </row>
        <row r="46">
          <cell r="A46">
            <v>41</v>
          </cell>
          <cell r="B46">
            <v>464</v>
          </cell>
          <cell r="C46">
            <v>552</v>
          </cell>
          <cell r="D46">
            <v>811</v>
          </cell>
          <cell r="E46">
            <v>1176</v>
          </cell>
          <cell r="F46">
            <v>1706</v>
          </cell>
          <cell r="G46">
            <v>1961.8999999999999</v>
          </cell>
          <cell r="H46">
            <v>2550.4699999999998</v>
          </cell>
        </row>
        <row r="47">
          <cell r="A47">
            <v>42</v>
          </cell>
          <cell r="B47">
            <v>464</v>
          </cell>
          <cell r="C47">
            <v>552</v>
          </cell>
          <cell r="D47">
            <v>811</v>
          </cell>
          <cell r="E47">
            <v>1176</v>
          </cell>
          <cell r="F47">
            <v>1706</v>
          </cell>
          <cell r="G47">
            <v>1961.8999999999999</v>
          </cell>
          <cell r="H47">
            <v>2550.4699999999998</v>
          </cell>
        </row>
        <row r="48">
          <cell r="A48">
            <v>43</v>
          </cell>
          <cell r="B48">
            <v>464</v>
          </cell>
          <cell r="C48">
            <v>552</v>
          </cell>
          <cell r="D48">
            <v>811</v>
          </cell>
          <cell r="E48">
            <v>1176</v>
          </cell>
          <cell r="F48">
            <v>1706</v>
          </cell>
          <cell r="G48">
            <v>1961.8999999999999</v>
          </cell>
          <cell r="H48">
            <v>2550.4699999999998</v>
          </cell>
        </row>
        <row r="49">
          <cell r="A49">
            <v>44</v>
          </cell>
          <cell r="B49">
            <v>464</v>
          </cell>
          <cell r="C49">
            <v>552</v>
          </cell>
          <cell r="D49">
            <v>811</v>
          </cell>
          <cell r="E49">
            <v>1176</v>
          </cell>
          <cell r="F49">
            <v>1706</v>
          </cell>
          <cell r="G49">
            <v>1961.8999999999999</v>
          </cell>
          <cell r="H49">
            <v>2550.4699999999998</v>
          </cell>
        </row>
        <row r="50">
          <cell r="A50">
            <v>45</v>
          </cell>
          <cell r="B50">
            <v>464</v>
          </cell>
          <cell r="C50">
            <v>552</v>
          </cell>
          <cell r="D50">
            <v>811</v>
          </cell>
          <cell r="E50">
            <v>1176</v>
          </cell>
          <cell r="F50">
            <v>1706</v>
          </cell>
          <cell r="G50">
            <v>1961.8999999999999</v>
          </cell>
          <cell r="H50">
            <v>2550.4699999999998</v>
          </cell>
        </row>
        <row r="51">
          <cell r="A51">
            <v>46</v>
          </cell>
          <cell r="B51">
            <v>454</v>
          </cell>
          <cell r="C51">
            <v>541</v>
          </cell>
          <cell r="D51">
            <v>794</v>
          </cell>
          <cell r="E51">
            <v>1152</v>
          </cell>
          <cell r="F51">
            <v>1670</v>
          </cell>
          <cell r="G51">
            <v>1920.4999999999998</v>
          </cell>
          <cell r="H51">
            <v>2496.6499999999996</v>
          </cell>
        </row>
        <row r="52">
          <cell r="A52">
            <v>47</v>
          </cell>
          <cell r="B52">
            <v>454</v>
          </cell>
          <cell r="C52">
            <v>541</v>
          </cell>
          <cell r="D52">
            <v>794</v>
          </cell>
          <cell r="E52">
            <v>1152</v>
          </cell>
          <cell r="F52">
            <v>1670</v>
          </cell>
          <cell r="G52">
            <v>1920.4999999999998</v>
          </cell>
          <cell r="H52">
            <v>2496.6499999999996</v>
          </cell>
        </row>
        <row r="53">
          <cell r="A53">
            <v>48</v>
          </cell>
          <cell r="B53">
            <v>454</v>
          </cell>
          <cell r="C53">
            <v>541</v>
          </cell>
          <cell r="D53">
            <v>794</v>
          </cell>
          <cell r="E53">
            <v>1152</v>
          </cell>
          <cell r="F53">
            <v>1670</v>
          </cell>
          <cell r="G53">
            <v>1920.4999999999998</v>
          </cell>
          <cell r="H53">
            <v>2496.6499999999996</v>
          </cell>
        </row>
        <row r="54">
          <cell r="A54">
            <v>49</v>
          </cell>
          <cell r="B54">
            <v>454</v>
          </cell>
          <cell r="C54">
            <v>541</v>
          </cell>
          <cell r="D54">
            <v>794</v>
          </cell>
          <cell r="E54">
            <v>1152</v>
          </cell>
          <cell r="F54">
            <v>1670</v>
          </cell>
          <cell r="G54">
            <v>1920.4999999999998</v>
          </cell>
          <cell r="H54">
            <v>2496.6499999999996</v>
          </cell>
        </row>
        <row r="55">
          <cell r="A55">
            <v>50</v>
          </cell>
          <cell r="B55">
            <v>454</v>
          </cell>
          <cell r="C55">
            <v>541</v>
          </cell>
          <cell r="D55">
            <v>794</v>
          </cell>
          <cell r="E55">
            <v>1152</v>
          </cell>
          <cell r="F55">
            <v>1670</v>
          </cell>
          <cell r="G55">
            <v>1920.4999999999998</v>
          </cell>
          <cell r="H55">
            <v>2496.6499999999996</v>
          </cell>
        </row>
        <row r="56">
          <cell r="A56">
            <v>51</v>
          </cell>
          <cell r="B56">
            <v>446</v>
          </cell>
          <cell r="C56">
            <v>530</v>
          </cell>
          <cell r="D56">
            <v>780</v>
          </cell>
          <cell r="E56">
            <v>1130</v>
          </cell>
          <cell r="F56">
            <v>1639</v>
          </cell>
          <cell r="G56">
            <v>1884.85</v>
          </cell>
          <cell r="H56">
            <v>2450.3049999999998</v>
          </cell>
        </row>
        <row r="57">
          <cell r="A57">
            <v>52</v>
          </cell>
          <cell r="B57">
            <v>446</v>
          </cell>
          <cell r="C57">
            <v>530</v>
          </cell>
          <cell r="D57">
            <v>780</v>
          </cell>
          <cell r="E57">
            <v>1130</v>
          </cell>
          <cell r="F57">
            <v>1639</v>
          </cell>
          <cell r="G57">
            <v>1884.85</v>
          </cell>
          <cell r="H57">
            <v>2450.3049999999998</v>
          </cell>
        </row>
        <row r="58">
          <cell r="A58">
            <v>53</v>
          </cell>
          <cell r="B58">
            <v>446</v>
          </cell>
          <cell r="C58">
            <v>530</v>
          </cell>
          <cell r="D58">
            <v>780</v>
          </cell>
          <cell r="E58">
            <v>1130</v>
          </cell>
          <cell r="F58">
            <v>1639</v>
          </cell>
          <cell r="G58">
            <v>1884.85</v>
          </cell>
          <cell r="H58">
            <v>2450.3049999999998</v>
          </cell>
        </row>
        <row r="59">
          <cell r="A59">
            <v>54</v>
          </cell>
          <cell r="B59">
            <v>446</v>
          </cell>
          <cell r="C59">
            <v>530</v>
          </cell>
          <cell r="D59">
            <v>780</v>
          </cell>
          <cell r="E59">
            <v>1130</v>
          </cell>
          <cell r="F59">
            <v>1639</v>
          </cell>
          <cell r="G59">
            <v>1884.85</v>
          </cell>
          <cell r="H59">
            <v>2450.3049999999998</v>
          </cell>
        </row>
        <row r="60">
          <cell r="A60">
            <v>55</v>
          </cell>
          <cell r="B60">
            <v>446</v>
          </cell>
          <cell r="C60">
            <v>530</v>
          </cell>
          <cell r="D60">
            <v>780</v>
          </cell>
          <cell r="E60">
            <v>1130</v>
          </cell>
          <cell r="F60">
            <v>1639</v>
          </cell>
          <cell r="G60">
            <v>1884.85</v>
          </cell>
          <cell r="H60">
            <v>2450.3049999999998</v>
          </cell>
        </row>
        <row r="61">
          <cell r="A61">
            <v>56</v>
          </cell>
          <cell r="B61">
            <v>438</v>
          </cell>
          <cell r="C61">
            <v>521</v>
          </cell>
          <cell r="D61">
            <v>767</v>
          </cell>
          <cell r="E61">
            <v>1111</v>
          </cell>
          <cell r="F61">
            <v>1611</v>
          </cell>
          <cell r="G61">
            <v>1852.6499999999999</v>
          </cell>
          <cell r="H61">
            <v>2408.4449999999997</v>
          </cell>
        </row>
        <row r="62">
          <cell r="A62">
            <v>57</v>
          </cell>
          <cell r="B62">
            <v>438</v>
          </cell>
          <cell r="C62">
            <v>521</v>
          </cell>
          <cell r="D62">
            <v>767</v>
          </cell>
          <cell r="E62">
            <v>1111</v>
          </cell>
          <cell r="F62">
            <v>1611</v>
          </cell>
          <cell r="G62">
            <v>1852.6499999999999</v>
          </cell>
          <cell r="H62">
            <v>2408.4449999999997</v>
          </cell>
        </row>
        <row r="63">
          <cell r="A63">
            <v>58</v>
          </cell>
          <cell r="B63">
            <v>438</v>
          </cell>
          <cell r="C63">
            <v>521</v>
          </cell>
          <cell r="D63">
            <v>767</v>
          </cell>
          <cell r="E63">
            <v>1111</v>
          </cell>
          <cell r="F63">
            <v>1611</v>
          </cell>
          <cell r="G63">
            <v>1852.6499999999999</v>
          </cell>
          <cell r="H63">
            <v>2408.4449999999997</v>
          </cell>
        </row>
        <row r="64">
          <cell r="A64">
            <v>59</v>
          </cell>
          <cell r="B64">
            <v>438</v>
          </cell>
          <cell r="C64">
            <v>521</v>
          </cell>
          <cell r="D64">
            <v>767</v>
          </cell>
          <cell r="E64">
            <v>1111</v>
          </cell>
          <cell r="F64">
            <v>1611</v>
          </cell>
          <cell r="G64">
            <v>1852.6499999999999</v>
          </cell>
          <cell r="H64">
            <v>2408.4449999999997</v>
          </cell>
        </row>
        <row r="65">
          <cell r="A65">
            <v>60</v>
          </cell>
          <cell r="B65">
            <v>438</v>
          </cell>
          <cell r="C65">
            <v>521</v>
          </cell>
          <cell r="D65">
            <v>767</v>
          </cell>
          <cell r="E65">
            <v>1111</v>
          </cell>
          <cell r="F65">
            <v>1611</v>
          </cell>
          <cell r="G65">
            <v>1852.6499999999999</v>
          </cell>
          <cell r="H65">
            <v>2408.4449999999997</v>
          </cell>
        </row>
        <row r="66">
          <cell r="A66">
            <v>61</v>
          </cell>
          <cell r="B66">
            <v>431</v>
          </cell>
          <cell r="C66">
            <v>513</v>
          </cell>
          <cell r="D66">
            <v>754</v>
          </cell>
          <cell r="E66">
            <v>1094</v>
          </cell>
          <cell r="F66">
            <v>1587</v>
          </cell>
          <cell r="G66">
            <v>1825.05</v>
          </cell>
          <cell r="H66">
            <v>2372.5650000000001</v>
          </cell>
        </row>
        <row r="67">
          <cell r="A67">
            <v>62</v>
          </cell>
          <cell r="B67">
            <v>431</v>
          </cell>
          <cell r="C67">
            <v>513</v>
          </cell>
          <cell r="D67">
            <v>754</v>
          </cell>
          <cell r="E67">
            <v>1094</v>
          </cell>
          <cell r="F67">
            <v>1587</v>
          </cell>
          <cell r="G67">
            <v>1825.05</v>
          </cell>
          <cell r="H67">
            <v>2372.5650000000001</v>
          </cell>
        </row>
        <row r="68">
          <cell r="A68">
            <v>63</v>
          </cell>
          <cell r="B68">
            <v>431</v>
          </cell>
          <cell r="C68">
            <v>513</v>
          </cell>
          <cell r="D68">
            <v>754</v>
          </cell>
          <cell r="E68">
            <v>1094</v>
          </cell>
          <cell r="F68">
            <v>1587</v>
          </cell>
          <cell r="G68">
            <v>1825.05</v>
          </cell>
          <cell r="H68">
            <v>2372.5650000000001</v>
          </cell>
        </row>
        <row r="69">
          <cell r="A69">
            <v>64</v>
          </cell>
          <cell r="B69">
            <v>431</v>
          </cell>
          <cell r="C69">
            <v>513</v>
          </cell>
          <cell r="D69">
            <v>754</v>
          </cell>
          <cell r="E69">
            <v>1094</v>
          </cell>
          <cell r="F69">
            <v>1587</v>
          </cell>
          <cell r="G69">
            <v>1825.05</v>
          </cell>
          <cell r="H69">
            <v>2372.5650000000001</v>
          </cell>
        </row>
        <row r="70">
          <cell r="A70">
            <v>65</v>
          </cell>
          <cell r="B70">
            <v>431</v>
          </cell>
          <cell r="C70">
            <v>513</v>
          </cell>
          <cell r="D70">
            <v>754</v>
          </cell>
          <cell r="E70">
            <v>1094</v>
          </cell>
          <cell r="F70">
            <v>1587</v>
          </cell>
          <cell r="G70">
            <v>1825.05</v>
          </cell>
          <cell r="H70">
            <v>2372.5650000000001</v>
          </cell>
        </row>
        <row r="71">
          <cell r="A71">
            <v>66</v>
          </cell>
          <cell r="B71">
            <v>431</v>
          </cell>
          <cell r="C71">
            <v>513</v>
          </cell>
          <cell r="D71">
            <v>754</v>
          </cell>
          <cell r="E71">
            <v>1094</v>
          </cell>
          <cell r="F71">
            <v>1587</v>
          </cell>
          <cell r="G71">
            <v>1825.05</v>
          </cell>
          <cell r="H71">
            <v>2372.5650000000001</v>
          </cell>
        </row>
        <row r="72">
          <cell r="A72">
            <v>67</v>
          </cell>
          <cell r="B72">
            <v>431</v>
          </cell>
          <cell r="C72">
            <v>513</v>
          </cell>
          <cell r="D72">
            <v>754</v>
          </cell>
          <cell r="E72">
            <v>1094</v>
          </cell>
          <cell r="F72">
            <v>1587</v>
          </cell>
          <cell r="G72">
            <v>1825.05</v>
          </cell>
          <cell r="H72">
            <v>2372.5650000000001</v>
          </cell>
        </row>
        <row r="73">
          <cell r="A73">
            <v>68</v>
          </cell>
          <cell r="B73">
            <v>431</v>
          </cell>
          <cell r="C73">
            <v>513</v>
          </cell>
          <cell r="D73">
            <v>754</v>
          </cell>
          <cell r="E73">
            <v>1094</v>
          </cell>
          <cell r="F73">
            <v>1587</v>
          </cell>
          <cell r="G73">
            <v>1825.05</v>
          </cell>
          <cell r="H73">
            <v>2372.5650000000001</v>
          </cell>
        </row>
        <row r="74">
          <cell r="A74">
            <v>69</v>
          </cell>
          <cell r="B74">
            <v>431</v>
          </cell>
          <cell r="C74">
            <v>513</v>
          </cell>
          <cell r="D74">
            <v>754</v>
          </cell>
          <cell r="E74">
            <v>1094</v>
          </cell>
          <cell r="F74">
            <v>1587</v>
          </cell>
          <cell r="G74">
            <v>1825.05</v>
          </cell>
          <cell r="H74">
            <v>2372.5650000000001</v>
          </cell>
        </row>
        <row r="75">
          <cell r="A75">
            <v>70</v>
          </cell>
          <cell r="B75">
            <v>431</v>
          </cell>
          <cell r="C75">
            <v>513</v>
          </cell>
          <cell r="D75">
            <v>754</v>
          </cell>
          <cell r="E75">
            <v>1094</v>
          </cell>
          <cell r="F75">
            <v>1587</v>
          </cell>
          <cell r="G75">
            <v>1825.05</v>
          </cell>
          <cell r="H75">
            <v>2372.5650000000001</v>
          </cell>
        </row>
        <row r="76">
          <cell r="A76">
            <v>71</v>
          </cell>
          <cell r="B76">
            <v>426</v>
          </cell>
          <cell r="C76">
            <v>507</v>
          </cell>
          <cell r="D76">
            <v>745</v>
          </cell>
          <cell r="E76">
            <v>1080</v>
          </cell>
          <cell r="F76">
            <v>1566</v>
          </cell>
          <cell r="G76">
            <v>1800.8999999999999</v>
          </cell>
          <cell r="H76">
            <v>2341.17</v>
          </cell>
        </row>
        <row r="77">
          <cell r="A77">
            <v>72</v>
          </cell>
          <cell r="B77">
            <v>426</v>
          </cell>
          <cell r="C77">
            <v>507</v>
          </cell>
          <cell r="D77">
            <v>745</v>
          </cell>
          <cell r="E77">
            <v>1080</v>
          </cell>
          <cell r="F77">
            <v>1566</v>
          </cell>
          <cell r="G77">
            <v>1800.8999999999999</v>
          </cell>
          <cell r="H77">
            <v>2341.17</v>
          </cell>
        </row>
        <row r="78">
          <cell r="A78">
            <v>73</v>
          </cell>
          <cell r="B78">
            <v>426</v>
          </cell>
          <cell r="C78">
            <v>507</v>
          </cell>
          <cell r="D78">
            <v>745</v>
          </cell>
          <cell r="E78">
            <v>1080</v>
          </cell>
          <cell r="F78">
            <v>1566</v>
          </cell>
          <cell r="G78">
            <v>1800.8999999999999</v>
          </cell>
          <cell r="H78">
            <v>2341.17</v>
          </cell>
        </row>
        <row r="79">
          <cell r="A79">
            <v>74</v>
          </cell>
          <cell r="B79">
            <v>426</v>
          </cell>
          <cell r="C79">
            <v>507</v>
          </cell>
          <cell r="D79">
            <v>745</v>
          </cell>
          <cell r="E79">
            <v>1080</v>
          </cell>
          <cell r="F79">
            <v>1566</v>
          </cell>
          <cell r="G79">
            <v>1800.8999999999999</v>
          </cell>
          <cell r="H79">
            <v>2341.17</v>
          </cell>
        </row>
        <row r="80">
          <cell r="A80">
            <v>75</v>
          </cell>
          <cell r="B80">
            <v>426</v>
          </cell>
          <cell r="C80">
            <v>507</v>
          </cell>
          <cell r="D80">
            <v>745</v>
          </cell>
          <cell r="E80">
            <v>1080</v>
          </cell>
          <cell r="F80">
            <v>1566</v>
          </cell>
          <cell r="G80">
            <v>1800.8999999999999</v>
          </cell>
          <cell r="H80">
            <v>2341.17</v>
          </cell>
        </row>
        <row r="81">
          <cell r="A81">
            <v>76</v>
          </cell>
          <cell r="B81">
            <v>426</v>
          </cell>
          <cell r="C81">
            <v>507</v>
          </cell>
          <cell r="D81">
            <v>745</v>
          </cell>
          <cell r="E81">
            <v>1080</v>
          </cell>
          <cell r="F81">
            <v>1566</v>
          </cell>
          <cell r="G81">
            <v>1800.8999999999999</v>
          </cell>
          <cell r="H81">
            <v>2341.17</v>
          </cell>
        </row>
        <row r="82">
          <cell r="A82">
            <v>77</v>
          </cell>
          <cell r="B82">
            <v>426</v>
          </cell>
          <cell r="C82">
            <v>507</v>
          </cell>
          <cell r="D82">
            <v>745</v>
          </cell>
          <cell r="E82">
            <v>1080</v>
          </cell>
          <cell r="F82">
            <v>1566</v>
          </cell>
          <cell r="G82">
            <v>1800.8999999999999</v>
          </cell>
          <cell r="H82">
            <v>2341.17</v>
          </cell>
        </row>
        <row r="83">
          <cell r="A83">
            <v>78</v>
          </cell>
          <cell r="B83">
            <v>426</v>
          </cell>
          <cell r="C83">
            <v>507</v>
          </cell>
          <cell r="D83">
            <v>745</v>
          </cell>
          <cell r="E83">
            <v>1080</v>
          </cell>
          <cell r="F83">
            <v>1566</v>
          </cell>
          <cell r="G83">
            <v>1800.8999999999999</v>
          </cell>
          <cell r="H83">
            <v>2341.17</v>
          </cell>
        </row>
        <row r="84">
          <cell r="A84">
            <v>79</v>
          </cell>
          <cell r="B84">
            <v>426</v>
          </cell>
          <cell r="C84">
            <v>507</v>
          </cell>
          <cell r="D84">
            <v>745</v>
          </cell>
          <cell r="E84">
            <v>1080</v>
          </cell>
          <cell r="F84">
            <v>1566</v>
          </cell>
          <cell r="G84">
            <v>1800.8999999999999</v>
          </cell>
          <cell r="H84">
            <v>2341.17</v>
          </cell>
        </row>
        <row r="85">
          <cell r="A85">
            <v>80</v>
          </cell>
          <cell r="B85">
            <v>426</v>
          </cell>
          <cell r="C85">
            <v>507</v>
          </cell>
          <cell r="D85">
            <v>745</v>
          </cell>
          <cell r="E85">
            <v>1080</v>
          </cell>
          <cell r="F85">
            <v>1566</v>
          </cell>
          <cell r="G85">
            <v>1800.8999999999999</v>
          </cell>
          <cell r="H85">
            <v>2341.17</v>
          </cell>
        </row>
        <row r="86">
          <cell r="A86">
            <v>81</v>
          </cell>
          <cell r="B86">
            <v>421</v>
          </cell>
          <cell r="C86">
            <v>501</v>
          </cell>
          <cell r="D86">
            <v>736</v>
          </cell>
          <cell r="E86">
            <v>1068</v>
          </cell>
          <cell r="F86">
            <v>1549</v>
          </cell>
          <cell r="G86">
            <v>1781.35</v>
          </cell>
          <cell r="H86">
            <v>2315.7550000000001</v>
          </cell>
        </row>
        <row r="87">
          <cell r="A87">
            <v>82</v>
          </cell>
          <cell r="B87">
            <v>421</v>
          </cell>
          <cell r="C87">
            <v>501</v>
          </cell>
          <cell r="D87">
            <v>736</v>
          </cell>
          <cell r="E87">
            <v>1068</v>
          </cell>
          <cell r="F87">
            <v>1549</v>
          </cell>
          <cell r="G87">
            <v>1781.35</v>
          </cell>
          <cell r="H87">
            <v>2315.7550000000001</v>
          </cell>
        </row>
        <row r="88">
          <cell r="A88">
            <v>83</v>
          </cell>
          <cell r="B88">
            <v>421</v>
          </cell>
          <cell r="C88">
            <v>501</v>
          </cell>
          <cell r="D88">
            <v>736</v>
          </cell>
          <cell r="E88">
            <v>1068</v>
          </cell>
          <cell r="F88">
            <v>1549</v>
          </cell>
          <cell r="G88">
            <v>1781.35</v>
          </cell>
          <cell r="H88">
            <v>2315.7550000000001</v>
          </cell>
        </row>
        <row r="89">
          <cell r="A89">
            <v>84</v>
          </cell>
          <cell r="B89">
            <v>421</v>
          </cell>
          <cell r="C89">
            <v>501</v>
          </cell>
          <cell r="D89">
            <v>736</v>
          </cell>
          <cell r="E89">
            <v>1068</v>
          </cell>
          <cell r="F89">
            <v>1549</v>
          </cell>
          <cell r="G89">
            <v>1781.35</v>
          </cell>
          <cell r="H89">
            <v>2315.7550000000001</v>
          </cell>
        </row>
        <row r="90">
          <cell r="A90">
            <v>85</v>
          </cell>
          <cell r="B90">
            <v>421</v>
          </cell>
          <cell r="C90">
            <v>501</v>
          </cell>
          <cell r="D90">
            <v>736</v>
          </cell>
          <cell r="E90">
            <v>1068</v>
          </cell>
          <cell r="F90">
            <v>1549</v>
          </cell>
          <cell r="G90">
            <v>1781.35</v>
          </cell>
          <cell r="H90">
            <v>2315.7550000000001</v>
          </cell>
        </row>
        <row r="91">
          <cell r="A91">
            <v>86</v>
          </cell>
          <cell r="B91">
            <v>421</v>
          </cell>
          <cell r="C91">
            <v>501</v>
          </cell>
          <cell r="D91">
            <v>736</v>
          </cell>
          <cell r="E91">
            <v>1068</v>
          </cell>
          <cell r="F91">
            <v>1549</v>
          </cell>
          <cell r="G91">
            <v>1781.35</v>
          </cell>
          <cell r="H91">
            <v>2315.7550000000001</v>
          </cell>
        </row>
        <row r="92">
          <cell r="A92">
            <v>87</v>
          </cell>
          <cell r="B92">
            <v>421</v>
          </cell>
          <cell r="C92">
            <v>501</v>
          </cell>
          <cell r="D92">
            <v>736</v>
          </cell>
          <cell r="E92">
            <v>1068</v>
          </cell>
          <cell r="F92">
            <v>1549</v>
          </cell>
          <cell r="G92">
            <v>1781.35</v>
          </cell>
          <cell r="H92">
            <v>2315.7550000000001</v>
          </cell>
        </row>
        <row r="93">
          <cell r="A93">
            <v>88</v>
          </cell>
          <cell r="B93">
            <v>421</v>
          </cell>
          <cell r="C93">
            <v>501</v>
          </cell>
          <cell r="D93">
            <v>736</v>
          </cell>
          <cell r="E93">
            <v>1068</v>
          </cell>
          <cell r="F93">
            <v>1549</v>
          </cell>
          <cell r="G93">
            <v>1781.35</v>
          </cell>
          <cell r="H93">
            <v>2315.7550000000001</v>
          </cell>
        </row>
        <row r="94">
          <cell r="A94">
            <v>89</v>
          </cell>
          <cell r="B94">
            <v>421</v>
          </cell>
          <cell r="C94">
            <v>501</v>
          </cell>
          <cell r="D94">
            <v>736</v>
          </cell>
          <cell r="E94">
            <v>1068</v>
          </cell>
          <cell r="F94">
            <v>1549</v>
          </cell>
          <cell r="G94">
            <v>1781.35</v>
          </cell>
          <cell r="H94">
            <v>2315.7550000000001</v>
          </cell>
        </row>
        <row r="95">
          <cell r="A95">
            <v>90</v>
          </cell>
          <cell r="B95">
            <v>421</v>
          </cell>
          <cell r="C95">
            <v>501</v>
          </cell>
          <cell r="D95">
            <v>736</v>
          </cell>
          <cell r="E95">
            <v>1068</v>
          </cell>
          <cell r="F95">
            <v>1549</v>
          </cell>
          <cell r="G95">
            <v>1781.35</v>
          </cell>
          <cell r="H95">
            <v>2315.7550000000001</v>
          </cell>
        </row>
        <row r="96">
          <cell r="A96">
            <v>91</v>
          </cell>
          <cell r="B96">
            <v>417</v>
          </cell>
          <cell r="C96">
            <v>496</v>
          </cell>
          <cell r="D96">
            <v>730</v>
          </cell>
          <cell r="E96">
            <v>1058</v>
          </cell>
          <cell r="F96">
            <v>1534</v>
          </cell>
          <cell r="G96">
            <v>1764.1</v>
          </cell>
          <cell r="H96">
            <v>2293.33</v>
          </cell>
        </row>
        <row r="97">
          <cell r="A97">
            <v>92</v>
          </cell>
          <cell r="B97">
            <v>417</v>
          </cell>
          <cell r="C97">
            <v>496</v>
          </cell>
          <cell r="D97">
            <v>730</v>
          </cell>
          <cell r="E97">
            <v>1058</v>
          </cell>
          <cell r="F97">
            <v>1534</v>
          </cell>
          <cell r="G97">
            <v>1764.1</v>
          </cell>
          <cell r="H97">
            <v>2293.33</v>
          </cell>
        </row>
        <row r="98">
          <cell r="A98">
            <v>93</v>
          </cell>
          <cell r="B98">
            <v>417</v>
          </cell>
          <cell r="C98">
            <v>496</v>
          </cell>
          <cell r="D98">
            <v>730</v>
          </cell>
          <cell r="E98">
            <v>1058</v>
          </cell>
          <cell r="F98">
            <v>1534</v>
          </cell>
          <cell r="G98">
            <v>1764.1</v>
          </cell>
          <cell r="H98">
            <v>2293.33</v>
          </cell>
        </row>
        <row r="99">
          <cell r="A99">
            <v>94</v>
          </cell>
          <cell r="B99">
            <v>417</v>
          </cell>
          <cell r="C99">
            <v>496</v>
          </cell>
          <cell r="D99">
            <v>730</v>
          </cell>
          <cell r="E99">
            <v>1058</v>
          </cell>
          <cell r="F99">
            <v>1534</v>
          </cell>
          <cell r="G99">
            <v>1764.1</v>
          </cell>
          <cell r="H99">
            <v>2293.33</v>
          </cell>
        </row>
        <row r="100">
          <cell r="A100">
            <v>95</v>
          </cell>
          <cell r="B100">
            <v>417</v>
          </cell>
          <cell r="C100">
            <v>496</v>
          </cell>
          <cell r="D100">
            <v>730</v>
          </cell>
          <cell r="E100">
            <v>1058</v>
          </cell>
          <cell r="F100">
            <v>1534</v>
          </cell>
          <cell r="G100">
            <v>1764.1</v>
          </cell>
          <cell r="H100">
            <v>2293.33</v>
          </cell>
        </row>
        <row r="101">
          <cell r="A101">
            <v>96</v>
          </cell>
          <cell r="B101">
            <v>417</v>
          </cell>
          <cell r="C101">
            <v>496</v>
          </cell>
          <cell r="D101">
            <v>730</v>
          </cell>
          <cell r="E101">
            <v>1058</v>
          </cell>
          <cell r="F101">
            <v>1534</v>
          </cell>
          <cell r="G101">
            <v>1764.1</v>
          </cell>
          <cell r="H101">
            <v>2293.33</v>
          </cell>
        </row>
        <row r="102">
          <cell r="A102">
            <v>97</v>
          </cell>
          <cell r="B102">
            <v>417</v>
          </cell>
          <cell r="C102">
            <v>496</v>
          </cell>
          <cell r="D102">
            <v>730</v>
          </cell>
          <cell r="E102">
            <v>1058</v>
          </cell>
          <cell r="F102">
            <v>1534</v>
          </cell>
          <cell r="G102">
            <v>1764.1</v>
          </cell>
          <cell r="H102">
            <v>2293.33</v>
          </cell>
        </row>
        <row r="103">
          <cell r="A103">
            <v>98</v>
          </cell>
          <cell r="B103">
            <v>417</v>
          </cell>
          <cell r="C103">
            <v>496</v>
          </cell>
          <cell r="D103">
            <v>730</v>
          </cell>
          <cell r="E103">
            <v>1058</v>
          </cell>
          <cell r="F103">
            <v>1534</v>
          </cell>
          <cell r="G103">
            <v>1764.1</v>
          </cell>
          <cell r="H103">
            <v>2293.33</v>
          </cell>
        </row>
        <row r="104">
          <cell r="A104">
            <v>99</v>
          </cell>
          <cell r="B104">
            <v>417</v>
          </cell>
          <cell r="C104">
            <v>496</v>
          </cell>
          <cell r="D104">
            <v>730</v>
          </cell>
          <cell r="E104">
            <v>1058</v>
          </cell>
          <cell r="F104">
            <v>1534</v>
          </cell>
          <cell r="G104">
            <v>1764.1</v>
          </cell>
          <cell r="H104">
            <v>2293.33</v>
          </cell>
        </row>
        <row r="105">
          <cell r="A105">
            <v>100</v>
          </cell>
          <cell r="B105">
            <v>417</v>
          </cell>
          <cell r="C105">
            <v>496</v>
          </cell>
          <cell r="D105">
            <v>730</v>
          </cell>
          <cell r="E105">
            <v>1058</v>
          </cell>
          <cell r="F105">
            <v>1534</v>
          </cell>
          <cell r="G105">
            <v>1764.1</v>
          </cell>
          <cell r="H105">
            <v>2293.33</v>
          </cell>
        </row>
        <row r="106">
          <cell r="A106" t="str">
            <v>&gt;100</v>
          </cell>
          <cell r="B106">
            <v>414</v>
          </cell>
          <cell r="C106">
            <v>493</v>
          </cell>
          <cell r="D106">
            <v>725</v>
          </cell>
          <cell r="E106">
            <v>1050</v>
          </cell>
          <cell r="F106">
            <v>1524</v>
          </cell>
          <cell r="G106">
            <v>1752.6</v>
          </cell>
          <cell r="H106">
            <v>2278.38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  <sheetName val=""/>
      <sheetName val="Ten da dat_x0000__x0003_材本柀果栰栌梠桼検楠"/>
      <sheetName val="Ap Don"/>
      <sheetName val="Ap Gia Be"/>
      <sheetName val="Áp Xom Moi"/>
      <sheetName val="Ap Trang Lam"/>
      <sheetName val="Ap Trung Hoa"/>
      <sheetName val="Ap Lao Tao Trung"/>
      <sheetName val="XXXXXXXX"/>
      <sheetName val="XL4Poppy"/>
      <sheetName val="Sheet1"/>
      <sheetName val="Sheet6"/>
      <sheetName val="Sheet2"/>
      <sheetName val="Sheet7"/>
      <sheetName val="Sheet4"/>
      <sheetName val="Sheet5"/>
      <sheetName val="Sheet3"/>
      <sheetName val="(1)TK_ThueGTGT_Thang"/>
      <sheetName val="Ten da dat_x0000__x0003_材™本™柀™果™栰™栌™梠™桼™検™楠"/>
      <sheetName val="K懼TC "/>
      <sheetName val="Chiet tinh dz35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TH VL, NC, DDHT Thanhphuoc"/>
      <sheetName val="#REF"/>
      <sheetName val="DONGIA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HelpMe"/>
      <sheetName val="1KP"/>
      <sheetName val="2D1"/>
      <sheetName val="3V1"/>
      <sheetName val="4P1"/>
      <sheetName val="5KL"/>
      <sheetName val="6DD"/>
      <sheetName val="7KNML"/>
      <sheetName val="8ML"/>
      <sheetName val="NC-m"/>
      <sheetName val="gia VT"/>
      <sheetName val="BTRA"/>
      <sheetName val="CFC"/>
      <sheetName val="NiCau"/>
      <sheetName val="TDO"/>
      <sheetName val="QD3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DTCT"/>
      <sheetName val="2.KLDT"/>
      <sheetName val="0.BTH.CHNG"/>
      <sheetName val="BTHKP"/>
      <sheetName val="000000"/>
      <sheetName val="3.THVT"/>
      <sheetName val="4.PTVT"/>
      <sheetName val="DANH MUC"/>
      <sheetName val="tkkl"/>
      <sheetName val="5.BANG KHOI LUONG"/>
      <sheetName val="Dgia vat tu"/>
      <sheetName val="Don gia_III"/>
      <sheetName val="???????????????????????????????"/>
      <sheetName val="Ten da dat_x0000__x0003_??????????"/>
      <sheetName val="Ten da dat_x0000__x0003_???????????????????"/>
      <sheetName val="Ten da dat_x0000__x0003_?™?™?™?™?™?™?™?™?™?"/>
      <sheetName val="K?TC "/>
      <sheetName val="Ap Tr@_x0004__x0000__x0001__x0000__x0000__x0000_"/>
      <sheetName val="Ap Tr@_x0004_"/>
      <sheetName val="Ten da dat?_x0003_材本柀果栰栌梠桼検楠"/>
      <sheetName val="Ten da dat?_x0003_材™本™柀™果™栰™栌™梠™桼™検™楠"/>
      <sheetName val="Ten da dat?_x0003_??????????"/>
      <sheetName val="Ten da dat?_x0003_???????????????????"/>
      <sheetName val="Ten da dat?_x0003_?™?™?™?™?™?™?™?™?™?"/>
      <sheetName val="Ap Tr@_x0004_?_x0001_???"/>
      <sheetName val="Ap Tr@_x0004_?_x0001_?"/>
      <sheetName val="_______________________________"/>
      <sheetName val="K_TC "/>
      <sheetName val="Ten da dat__x0003_材本柀果栰栌梠桼検楠"/>
      <sheetName val="Ten da dat__x0003_材™本™柀™果™栰™栌™梠™桼™検™楠"/>
      <sheetName val="Ten da dat__x0003___________"/>
      <sheetName val="Ten da dat__x0003____________________"/>
      <sheetName val="Ten da dat__x0003__™_™_™_™_™_™_™_™_™_"/>
      <sheetName val="Ap Tr@_x0004___x0001____"/>
      <sheetName val="Ap Tr@_x0004___x0001__"/>
      <sheetName val="Chiet tinh 0,4KV"/>
      <sheetName val="Ten da dat_x0000__x0000__x0000__x0000__x0000__x0000__x0000__x0000_̃̃̃̃Ϩ_x0000_㣤e狈秌_x0015__x0000_О"/>
      <sheetName val="MTO REV.2(ARMOR)"/>
      <sheetName val="Ten da dat__x0003_???????????????????"/>
      <sheetName val="Ten da dat__x0003_??????????"/>
      <sheetName val="_x0000__x0000__x0000__x0000__x0000__x0000__x0000__x0001__x0000_??_x0000__x0000__x0000__x0000__x0000__x0000__x0000__x0000__x0000__x0000__x0000__x0000__x0000__x0000_??_x0000__x0000_?_x0000_"/>
      <sheetName val="Thuong"/>
      <sheetName val="DKL"/>
      <sheetName val="TGL-TC"/>
      <sheetName val="Chart1"/>
      <sheetName val="TLL"/>
      <sheetName val="TTL"/>
      <sheetName val="DKTC "/>
      <sheetName val="HDTS"/>
      <sheetName val="TTLuong"/>
      <sheetName val="Ten da dat_x0000__x0003_材本柀果栰栌梠桼䤜楠"/>
      <sheetName val="Sheep1"/>
      <sheetName val="_x0018_L4Poppy"/>
      <sheetName val="Bang KT"/>
      <sheetName val="DS T.bi"/>
      <sheetName val="CPK"/>
      <sheetName val="Ten da dat_x0000_f㆘f㇀f㇨f㈐f㈸fゐf㋰f㌘f㍀f㍨"/>
      <sheetName val="DF"/>
      <sheetName val="Ten da dat?f㆘f㇀f㇨f㈐f㈸fゐf㋰f㌘f㍀f㍨"/>
      <sheetName val="Ten da dat?_x0003_材本柀果栰栌梠桼䤜楠"/>
      <sheetName val="Ten da dat_f㆘f㇀f㇨f㈐f㈸fゐf㋰f㌘f㍀f㍨"/>
      <sheetName val="Ten da dat__x0003_材本柀果栰栌梠桼䤜楠"/>
      <sheetName val="f?f?f?f?f?f?f?f?f?f?f?f?f?f?f?f"/>
      <sheetName val="D.lg Lao &amp; 2_x0000__x0000_"/>
      <sheetName val="D.lg Lao &amp; 2??"/>
      <sheetName val="D.lg Lao &amp; 2__"/>
      <sheetName val="D.lg Lao &amp; 2_x0000__x0000_€"/>
      <sheetName val="D.lg Lao &amp; 2??€"/>
      <sheetName val="D.lg Lao &amp; 2__€"/>
      <sheetName val="Ten da dat?_x0003_???????????????7???"/>
      <sheetName val="D.lg Lao &amp; 2"/>
      <sheetName val="f_f_f_f_f_f_f_f_f_f_f_f_f_f_f_f"/>
      <sheetName val="D_lg_Thang_Mo"/>
      <sheetName val="CT_Thang_Mo"/>
      <sheetName val="D_lg_Phu_Lung"/>
      <sheetName val="CT__PL"/>
      <sheetName val="D_lg_Lao_&amp;_chai"/>
      <sheetName val="CT__Lao_&amp;_chai"/>
      <sheetName val="Gia_thau_TM"/>
      <sheetName val="TH_chao_thau_(2)"/>
      <sheetName val="KHTC_"/>
      <sheetName val="Tien_do"/>
      <sheetName val="Nguon_goc_VT"/>
      <sheetName val="TH_chao_thau"/>
      <sheetName val="Ten_da_dat"/>
      <sheetName val="gia_VT"/>
      <sheetName val="Ap_Don"/>
      <sheetName val="Ap_Gia_Be"/>
      <sheetName val="Áp_Xom_Moi"/>
      <sheetName val="Ap_Trang_Lam"/>
      <sheetName val="Ap_Trung_Hoa"/>
      <sheetName val="Ap_Lao_Tao_Trung"/>
      <sheetName val="Ten_da_dat材™本™柀™果™栰™栌™梠™桼™検™楠"/>
      <sheetName val="K懼TC_"/>
      <sheetName val="2_KLDT"/>
      <sheetName val="0_BTH_CHNG"/>
      <sheetName val="3_THVT"/>
      <sheetName val="4_PTVT"/>
      <sheetName val="DANH_MUC"/>
      <sheetName val="5_BANG_KHOI_LUONG"/>
      <sheetName val="MTO_REV_2(ARMOR)"/>
      <sheetName val="Ten_da_dat材本柀果栰栌梠桼検楠"/>
      <sheetName val="D_lg_Thang_Mo1"/>
      <sheetName val="CT_Thang_Mo1"/>
      <sheetName val="D_lg_Phu_Lung1"/>
      <sheetName val="CT__PL1"/>
      <sheetName val="D_lg_Lao_&amp;_chai1"/>
      <sheetName val="CT__Lao_&amp;_chai1"/>
      <sheetName val="Gia_thau_TM1"/>
      <sheetName val="TH_chao_thau_(2)1"/>
      <sheetName val="KHTC_1"/>
      <sheetName val="Tien_do1"/>
      <sheetName val="Nguon_goc_VT1"/>
      <sheetName val="TH_chao_thau1"/>
      <sheetName val="Ten_da_dat1"/>
      <sheetName val="gia_VT1"/>
      <sheetName val="Ap_Don1"/>
      <sheetName val="Ap_Gia_Be1"/>
      <sheetName val="Áp_Xom_Moi1"/>
      <sheetName val="Ap_Trang_Lam1"/>
      <sheetName val="Ap_Trung_Hoa1"/>
      <sheetName val="Ap_Lao_Tao_Trung1"/>
      <sheetName val="K懼TC_1"/>
      <sheetName val="2_KLDT1"/>
      <sheetName val="0_BTH_CHNG1"/>
      <sheetName val="3_THVT1"/>
      <sheetName val="4_PTVT1"/>
      <sheetName val="DANH_MUC1"/>
      <sheetName val="5_BANG_KHOI_LUONG1"/>
      <sheetName val="MTO_REV_2(ARMOR)1"/>
      <sheetName val="Ten da dat????????̃̃̃̃Ϩ?㣤e狈秌_x0015_?О"/>
      <sheetName val="QUY1"/>
      <sheetName val="QUY2"/>
      <sheetName val="QUY3"/>
      <sheetName val="QUY4"/>
      <sheetName val="Nam"/>
      <sheetName val="2011"/>
      <sheetName val="Q.1"/>
      <sheetName val="Q.2"/>
      <sheetName val="th.7ch. nhu"/>
      <sheetName val="Ten da dat_x0000_̃_x0007__x0000_%_x0000__x0000__x0000__x0000__x0000__x0000__x0000_̃̃_xffff__xffff_̃̃̃̃̃"/>
      <sheetName val="Ten da dat__x0003________________7___"/>
      <sheetName val="Ten da dat_x0000__x0003_材_x0019_本柀果栰栌梠桼検楠"/>
      <sheetName val="Cheet5"/>
      <sheetName val="???/???????????????????????????"/>
      <sheetName val="Ten_da_dat??????????"/>
      <sheetName val="Ten_da_dat???????????????????"/>
      <sheetName val="Ten_da_dat__________"/>
      <sheetName val="Ten_da_dat___________________"/>
      <sheetName val="Chiet tinh dz22"/>
      <sheetName val="Khoi luong"/>
      <sheetName val="Khai toan XD"/>
      <sheetName val="Ten da dat_x0000_f?f?f?f?f?f?f?f?f?f?"/>
      <sheetName val="K?TC_"/>
      <sheetName val="K?TC_1"/>
      <sheetName val="Ten da dat?f?f?f?f?f?f?f?f?f?f?"/>
      <sheetName val="gvl"/>
      <sheetName val="THKP"/>
      <sheetName val="DTXL"/>
      <sheetName val="PTKL"/>
      <sheetName val="KL"/>
      <sheetName val="BK"/>
      <sheetName val="BKL BV"/>
      <sheetName val="QD-437"/>
      <sheetName val="DG_Binh Duong"/>
      <sheetName val="89"/>
      <sheetName val="PRO.OT1"/>
      <sheetName val="Ten da dat_x0000__x0000__x0000__x0000__x0000__x0000_쨁ￊ_xdba0_x_x0000__x0000__x0000__x0000__x0000__x0000__x0000__x0000__x0000__x0000__x0000_"/>
      <sheetName val="瑥㌳_x0007_匀"/>
      <sheetName val="桓敥㍴ܴ_x0000_桓敥㍴ܵ_x0000_桓敥㍴"/>
      <sheetName val="ܵ_x0000_桓敥㍴ܶ_x0000_桓敥㍴ܷ"/>
      <sheetName val="桓敥㍴ܷ_x0000_桓敥㍴ܸ_x0000_桓敥㍴"/>
      <sheetName val="ܸ_x0000_桓敥㍴ܹ"/>
      <sheetName val="㤳_x0007_匀敨瑥〴_x0007_匀敨瑥ㄴ_x0007_匀敨瑥"/>
      <sheetName val="瑥ㄴ_x0007_匀敨瑥㈴_x0007_匀敨瑥㌴_x0007_匀"/>
      <sheetName val="桓敥㑴ܳ_x0000_桓敥㑴ܴ_x0000_桓"/>
      <sheetName val="㑴ܴ_x0000_桓敥㑴ܵ_x0000_桓敥㑴ܶ_x0000_桓敥㑴"/>
      <sheetName val="瑥㘴_x0007_匀敨"/>
      <sheetName val="敨瑥㜴_x0007_匀敨瑥"/>
      <sheetName val="敨瑥㠴_x0007_匀敨瑥㤴_x0007_匀敨瑥"/>
      <sheetName val="ܹ_x0000_桓敥㕴Ȱ_x0000_䍎_x0002_嘀ь_x0000_"/>
      <sheetName val="Ƀ_x0000_䱖_x0004_吀䑈є_x0000_䡔呑"/>
      <sheetName val="Ten da dat??????쨁ￊ_xdba0_x???????????"/>
      <sheetName val="桓敥㍴ܴ?桓敥㍴ܵ?桓敥㍴"/>
      <sheetName val="ܵ?桓敥㍴ܶ?桓敥㍴ܷ"/>
      <sheetName val="桓敥㍴ܷ?桓敥㍴ܸ?桓敥㍴"/>
      <sheetName val="ܸ?桓敥㍴ܹ"/>
      <sheetName val="桓敥㑴ܳ?桓敥㑴ܴ?桓"/>
      <sheetName val="㑴ܴ?桓敥㑴ܵ?桓敥㑴ܶ?桓敥㑴"/>
      <sheetName val="ܹ?桓敥㕴Ȱ?䍎_x0002_嘀ь?"/>
      <sheetName val="Ƀ?䱖_x0004_吀䑈є?䡔呑"/>
      <sheetName val="Ten da dat_x0000__x0000__x0000__x0000__x0000__x0000__x0000_쀀_x0000_쀀 _x0000__x0000__x0000__x0000__x0000__x0000__x0000__x0000__x0000__x0000_"/>
      <sheetName val="桓敥㍴ܴ"/>
      <sheetName val="ܵ"/>
      <sheetName val="桓敥㍴ܷ"/>
      <sheetName val="ܸ"/>
      <sheetName val="桓敥㑴ܳ"/>
      <sheetName val="㑴ܴ"/>
      <sheetName val="ܹ"/>
      <sheetName val="Ten da dat______쨁ￊ_xdba0_x___________"/>
      <sheetName val="桓敥㍴ܴ_桓敥㍴ܵ_桓敥㍴"/>
      <sheetName val="ܵ_桓敥㍴ܶ_桓敥㍴ܷ"/>
      <sheetName val="桓敥㍴ܷ_桓敥㍴ܸ_桓敥㍴"/>
      <sheetName val="ܸ_桓敥㍴ܹ"/>
      <sheetName val="桓敥㑴ܳ_桓敥㑴ܴ_桓"/>
      <sheetName val="㑴ܴ_桓敥㑴ܵ_桓敥㑴ܶ_桓敥㑴"/>
      <sheetName val="ܹ_桓敥㕴Ȱ_䍎_x0002_嘀ь_"/>
      <sheetName val="Ƀ_䱖_x0004_吀䑈є_䡔呑"/>
      <sheetName val="gia vt,nc,may"/>
      <sheetName val="Ten da dat_x0000__x0000__x0000__x0000__x0000__x0000_頁㻈䞜Ë_x0000__x0000__x0000__x0000__x0000__x0000__x0000__x0000__x0000__x0000__x0000_"/>
      <sheetName val="Ten da dat_x0000__x0000__x0000__x0000__x0000__x0000__x0001__x0000_䞜Ë_x0000__x0000__x0000__x0000__x0000__x0000__x0000__x0000__x0000__x0000__x0000_"/>
      <sheetName val="Ten da dat_x0000__x0000_ _x0000_d_x0000_a_x0000_t_x0000__x0000__x0000__x0000__x0000__x0000__x0000__x0000__x0000__x0000__x0000__x0000_"/>
      <sheetName val="Ten da dat_x0000__x0000__x0000__x0000__x0000__x0000_阁㻈䞜Ë_x0000__x0000__x0000__x0000__x0000__x0000__x0000__x0000__x0000__x0000__x0000_"/>
      <sheetName val="Ten da dat_x0000__x0000_湰_x0000__x0000_殸_x0000__x0000_溨_x0000__x0000_滠_x0000__x0000_漀_x0000_"/>
      <sheetName val="Ten da dat???????쀀?쀀 ??????????"/>
      <sheetName val="Ten da dat??????頁㻈䞜Ë???????????"/>
      <sheetName val="Ƀ"/>
      <sheetName val="???????_x0001_???????????????????????"/>
      <sheetName val="Ten da dat?_x0003_材_x0019_本柀果栰栌梠桼検楠"/>
      <sheetName val="Ten da dat__x0003_材_x0019_本柀果栰栌梠桼検楠"/>
    </sheetNames>
    <sheetDataSet>
      <sheetData sheetId="0" refreshError="1"/>
      <sheetData sheetId="1" refreshError="1"/>
      <sheetData sheetId="2" refreshError="1"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/>
      <sheetData sheetId="312" refreshError="1"/>
      <sheetData sheetId="313" refreshError="1"/>
      <sheetData sheetId="314" refreshError="1"/>
      <sheetData sheetId="315" refreshError="1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Solieutinh"/>
      <sheetName val="NSL"/>
      <sheetName val="Tinhnoiluc"/>
      <sheetName val="Kiemtoanmongnong"/>
      <sheetName val="Kiemtoanmongcoc"/>
      <sheetName val="Kiemtoan"/>
      <sheetName val="Bangtrataitrong"/>
    </sheetNames>
    <sheetDataSet>
      <sheetData sheetId="0">
        <row r="34">
          <cell r="J34">
            <v>2400</v>
          </cell>
        </row>
        <row r="35">
          <cell r="J35">
            <v>2100000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1.Gioi thieu"/>
      <sheetName val="2 NSl"/>
      <sheetName val="3.DT hinh hoc"/>
      <sheetName val="4.HSPBngang"/>
      <sheetName val="5.BANG I"/>
      <sheetName val="6.Tinh tai"/>
      <sheetName val="7.BANG II"/>
      <sheetName val="8.BANG III"/>
      <sheetName val="9.BANG IV"/>
      <sheetName val="10.BANG V"/>
      <sheetName val="11.BT CTGiua nhip"/>
      <sheetName val="12.BT CT II"/>
      <sheetName val="13.BANG CT"/>
      <sheetName val="14.MMUS GIUA NHIP"/>
      <sheetName val="15.MMUS GOI"/>
      <sheetName val="16.DUYET NUT"/>
      <sheetName val="17.US CHU tho a_b"/>
      <sheetName val="18.US CHU tho c_d"/>
      <sheetName val="19.US keo chu"/>
      <sheetName val="20.TT Bo sung"/>
      <sheetName val="21.KT gd Cang CT"/>
      <sheetName val="PBN5dam"/>
      <sheetName val="PBN7dam"/>
      <sheetName val="Help "/>
      <sheetName val="22.TINH BAN"/>
      <sheetName val="23 KETQU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J4" t="str">
            <v>DiÖn tÝch ®ah</v>
          </cell>
        </row>
        <row r="5">
          <cell r="M5" t="str">
            <v>åw</v>
          </cell>
        </row>
        <row r="7">
          <cell r="M7">
            <v>12</v>
          </cell>
        </row>
        <row r="8">
          <cell r="M8">
            <v>23.025000000000002</v>
          </cell>
        </row>
        <row r="9">
          <cell r="M9">
            <v>97.203750000000014</v>
          </cell>
        </row>
        <row r="10">
          <cell r="M10">
            <v>115.20444444444446</v>
          </cell>
        </row>
        <row r="11">
          <cell r="M11">
            <v>129.60500000000002</v>
          </cell>
        </row>
        <row r="12">
          <cell r="M12">
            <v>16.100000000000001</v>
          </cell>
        </row>
        <row r="13">
          <cell r="M13">
            <v>14.6</v>
          </cell>
        </row>
        <row r="14">
          <cell r="M14">
            <v>8.0500000000000007</v>
          </cell>
        </row>
        <row r="15">
          <cell r="M15">
            <v>5.3666666666666671</v>
          </cell>
        </row>
        <row r="16">
          <cell r="M16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DM tu van DZ 110 kV"/>
      <sheetName val="DM tu van DZ 35 kV"/>
      <sheetName val="DM tu van"/>
      <sheetName val="Don gia"/>
      <sheetName val="táng hîp"/>
      <sheetName val="THDT DZ 110 kV"/>
      <sheetName val="VL-NC-M 110 KV"/>
      <sheetName val="Phu kien 110 kV"/>
      <sheetName val="NC Day su Phu kien"/>
      <sheetName val="THDT DZ 35 kV"/>
      <sheetName val="VL-NC-M 35 KV"/>
      <sheetName val="Sheet1"/>
      <sheetName val="Phu kien 35 kV"/>
      <sheetName val="Tiep dia"/>
      <sheetName val="M4T-1"/>
      <sheetName val="Tien luong M4T-1"/>
      <sheetName val="M4T-2"/>
      <sheetName val="Tien luong M4T-2"/>
      <sheetName val="M4T-3"/>
      <sheetName val="Tien luong M4T-3"/>
      <sheetName val="MB-1"/>
      <sheetName val="Tien luong MB-1"/>
      <sheetName val="MB-2"/>
      <sheetName val="Tien luong MB-2"/>
      <sheetName val="MB-3"/>
      <sheetName val="Tien luong MB-3"/>
      <sheetName val="MB-4"/>
      <sheetName val="Tien luong MB-4"/>
      <sheetName val="MB-5"/>
      <sheetName val="Tien luong MB-5"/>
      <sheetName val="MB-6"/>
      <sheetName val="MBK"/>
      <sheetName val="Tien luong MBK"/>
      <sheetName val="Gia thanh chuoi su"/>
      <sheetName val="Tien luong MB-6"/>
      <sheetName val="MP-12"/>
      <sheetName val="Tien luong MP-12"/>
      <sheetName val="MN18-6"/>
      <sheetName val="Truoc thue)"/>
      <sheetName val="Khaosat"/>
      <sheetName val="Tong hop 1"/>
      <sheetName val="Xay lap"/>
      <sheetName val="Sheet2"/>
      <sheetName val="Chi tiet1"/>
      <sheetName val="Chi tiet"/>
      <sheetName val="Bu VL"/>
      <sheetName val="Dan"/>
      <sheetName val="Sheet3"/>
      <sheetName val="00000000"/>
      <sheetName val="XL4Test5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vl"/>
      <sheetName val="ctdz35"/>
      <sheetName val="DGKV1"/>
      <sheetName val="GVTKV1"/>
      <sheetName val="HC"/>
      <sheetName val="QLN"/>
      <sheetName val="KTHUAT"/>
      <sheetName val="KT"/>
      <sheetName val="CN"/>
      <sheetName val="DLo"/>
      <sheetName val="BDa"/>
      <sheetName val="CDong"/>
      <sheetName val="KTang"/>
      <sheetName val="PBat"/>
      <sheetName val="TThuy"/>
      <sheetName val="CXa"/>
      <sheetName val="THop"/>
      <sheetName val="Du bao LL xe"/>
      <sheetName val="K.Tra do vong dan hoi"/>
      <sheetName val="Tinh truot"/>
      <sheetName val="Tinh Keo uon"/>
      <sheetName val="Cac bang tra"/>
      <sheetName val="About"/>
      <sheetName val="Du_lieu"/>
      <sheetName val="DM tt van DZ 35 kV"/>
      <sheetName val="SILICATE"/>
      <sheetName val="MTO REV.0"/>
      <sheetName val="dieuchinh"/>
      <sheetName val="gtrin⁨"/>
      <sheetName val="ctdg"/>
    </sheetNames>
    <sheetDataSet>
      <sheetData sheetId="0"/>
      <sheetData sheetId="1"/>
      <sheetData sheetId="2"/>
      <sheetData sheetId="3" refreshError="1">
        <row r="3">
          <cell r="A3" t="str">
            <v>03.1112</v>
          </cell>
          <cell r="B3" t="str">
            <v>Ñaøo ñaát hoá theá saâu &gt;1m S ñaùy hoá £ 5 m 2  ñaát C2</v>
          </cell>
          <cell r="C3" t="str">
            <v>m 3</v>
          </cell>
          <cell r="E3">
            <v>16776</v>
          </cell>
          <cell r="G3" t="str">
            <v>03.1112</v>
          </cell>
        </row>
        <row r="4">
          <cell r="A4" t="str">
            <v>03.1113</v>
          </cell>
          <cell r="B4" t="str">
            <v>Ñaøo ñaát hoá theá saâu &gt;1m S ñaùy hoá £ 5 m 2  ñaát C3</v>
          </cell>
          <cell r="C4" t="str">
            <v>m 3</v>
          </cell>
          <cell r="D4" t="str">
            <v>Xi m¨ng TW   KV NghÜa Lé</v>
          </cell>
          <cell r="E4">
            <v>24428</v>
          </cell>
          <cell r="F4" t="str">
            <v xml:space="preserve">§¸ d¨m  1x2            </v>
          </cell>
          <cell r="G4" t="str">
            <v>03.1113</v>
          </cell>
        </row>
        <row r="5">
          <cell r="A5" t="str">
            <v>03.2203</v>
          </cell>
          <cell r="B5" t="str">
            <v>Laáp ñaát hoá theá</v>
          </cell>
          <cell r="C5" t="str">
            <v>m 3</v>
          </cell>
          <cell r="E5">
            <v>10890</v>
          </cell>
          <cell r="G5" t="str">
            <v>03.2203</v>
          </cell>
        </row>
        <row r="6">
          <cell r="A6" t="str">
            <v>03.1122</v>
          </cell>
          <cell r="B6" t="str">
            <v>Ñaøo moùng baèng TC ñaát C2  saâu £ 2 m dieän tích ñaùy moùng £ 15 m2</v>
          </cell>
          <cell r="C6" t="str">
            <v>m 3</v>
          </cell>
          <cell r="D6">
            <v>89429.123809523822</v>
          </cell>
          <cell r="E6">
            <v>11037</v>
          </cell>
          <cell r="F6">
            <v>0</v>
          </cell>
          <cell r="G6" t="str">
            <v>03.1122</v>
          </cell>
        </row>
        <row r="7">
          <cell r="A7" t="str">
            <v>03.1123</v>
          </cell>
          <cell r="B7" t="str">
            <v>Ñaøo moùng baèng TC ñaát C3  saâu £ 2 m dieän tích ñaùy moùng £ 15 m2</v>
          </cell>
          <cell r="C7" t="str">
            <v>m 3</v>
          </cell>
          <cell r="D7">
            <v>38</v>
          </cell>
          <cell r="E7">
            <v>16482</v>
          </cell>
          <cell r="G7" t="str">
            <v>03.1123</v>
          </cell>
        </row>
        <row r="8">
          <cell r="A8" t="str">
            <v>03.1132</v>
          </cell>
          <cell r="B8" t="str">
            <v>Ñaøo moùng baèng TC ñaát C2  saâu £ 3 m dieän tích ñaùy moùng £ 15 m2</v>
          </cell>
          <cell r="C8" t="str">
            <v>m 3</v>
          </cell>
          <cell r="D8">
            <v>1670.4761904761904</v>
          </cell>
          <cell r="E8">
            <v>11773</v>
          </cell>
          <cell r="G8" t="str">
            <v>03.1132</v>
          </cell>
        </row>
        <row r="9">
          <cell r="A9" t="str">
            <v>03.1133</v>
          </cell>
          <cell r="B9" t="str">
            <v>Ñaøo moùng baèng TC ñaát C3  saâu £ 3 m dieän tích ñaùy moùng £ 15 m2</v>
          </cell>
          <cell r="C9" t="str">
            <v>m 3</v>
          </cell>
          <cell r="D9">
            <v>1.3</v>
          </cell>
          <cell r="E9">
            <v>17659</v>
          </cell>
          <cell r="G9" t="str">
            <v>03.1133</v>
          </cell>
        </row>
        <row r="10">
          <cell r="A10" t="str">
            <v>03.1152</v>
          </cell>
          <cell r="B10" t="str">
            <v>Ñaøo moùng baèng TC ñaát C2  saâu £ 2 m dieän tích ñaùy moùng £ 25 m2</v>
          </cell>
          <cell r="C10" t="str">
            <v>m 3</v>
          </cell>
          <cell r="D10">
            <v>1</v>
          </cell>
          <cell r="E10">
            <v>11478</v>
          </cell>
          <cell r="G10" t="str">
            <v>03.1152</v>
          </cell>
        </row>
        <row r="11">
          <cell r="A11" t="str">
            <v>03.1153</v>
          </cell>
          <cell r="B11" t="str">
            <v>Ñaøo moùng baèng TC ñaát C3  saâu £ 2 m dieän tích ñaùy moùng £ 25 m2</v>
          </cell>
          <cell r="C11" t="str">
            <v>m 3</v>
          </cell>
          <cell r="D11">
            <v>0.2</v>
          </cell>
          <cell r="E11">
            <v>17365</v>
          </cell>
          <cell r="G11" t="str">
            <v>03.1153</v>
          </cell>
        </row>
        <row r="12">
          <cell r="A12" t="str">
            <v>03.1162</v>
          </cell>
          <cell r="B12" t="str">
            <v>Ñaøo moùng baèng TC ñaát C2  saâu £ 3 m dieän tích ñaùy moùng £ 25 m2</v>
          </cell>
          <cell r="C12" t="str">
            <v>m 3</v>
          </cell>
          <cell r="D12">
            <v>34538</v>
          </cell>
          <cell r="E12">
            <v>12508</v>
          </cell>
          <cell r="G12" t="str">
            <v>03.1162</v>
          </cell>
        </row>
        <row r="13">
          <cell r="A13" t="str">
            <v>03.1163</v>
          </cell>
          <cell r="B13" t="str">
            <v>Ñaøo moùng baèng TC ñaát C3  saâu £ 3 m dieän tích ñaùy moùng £ 25 m2</v>
          </cell>
          <cell r="C13" t="str">
            <v>m 3</v>
          </cell>
          <cell r="D13">
            <v>865522.27999999991</v>
          </cell>
          <cell r="E13">
            <v>18395</v>
          </cell>
          <cell r="F13">
            <v>0</v>
          </cell>
          <cell r="G13" t="str">
            <v>03.1163</v>
          </cell>
        </row>
        <row r="14">
          <cell r="A14" t="str">
            <v>03.1182</v>
          </cell>
          <cell r="B14" t="str">
            <v>Ñaøo moùng baèng TC ñaát C2  saâu £ 2 m dieän tích ñaùy moùng £ 35 m2</v>
          </cell>
          <cell r="C14" t="str">
            <v>m 3</v>
          </cell>
          <cell r="D14">
            <v>0.2</v>
          </cell>
          <cell r="E14">
            <v>12214</v>
          </cell>
          <cell r="G14" t="str">
            <v>03.1182</v>
          </cell>
        </row>
        <row r="15">
          <cell r="A15" t="str">
            <v>03.1183</v>
          </cell>
          <cell r="B15" t="str">
            <v>Ñaøo moùng baèng TC ñaát C3  saâu £ 2 m dieän tích ñaùy moùng £ 35 m2</v>
          </cell>
          <cell r="C15" t="str">
            <v>m 3</v>
          </cell>
          <cell r="D15">
            <v>5.5600000000000005</v>
          </cell>
          <cell r="E15">
            <v>18100</v>
          </cell>
          <cell r="G15" t="str">
            <v>03.1183</v>
          </cell>
        </row>
        <row r="16">
          <cell r="A16" t="str">
            <v>03.1192</v>
          </cell>
          <cell r="B16" t="str">
            <v>Ñaøo moùng baèng TC ñaát C2  saâu £ 3 m dieän tích ñaùy moùng £ 35 m2</v>
          </cell>
          <cell r="C16" t="str">
            <v>m 3</v>
          </cell>
          <cell r="E16">
            <v>13097</v>
          </cell>
          <cell r="G16" t="str">
            <v>03.1192</v>
          </cell>
        </row>
        <row r="17">
          <cell r="A17" t="str">
            <v>03.1193</v>
          </cell>
          <cell r="B17" t="str">
            <v>Ñaøo moùng baèng TC ñaát C3  saâu £ 3 m dieän tích ñaùy moùng £ 35 m2</v>
          </cell>
          <cell r="C17" t="str">
            <v>m 3</v>
          </cell>
          <cell r="E17">
            <v>19425</v>
          </cell>
          <cell r="G17" t="str">
            <v>03.1193</v>
          </cell>
        </row>
        <row r="18">
          <cell r="A18" t="str">
            <v>03.1212</v>
          </cell>
          <cell r="B18" t="str">
            <v>Ñaøo moùng baèng TC ñaát C2  saâu £ 2 m dieän tích ñaùy moùng £ 50 m2</v>
          </cell>
          <cell r="C18" t="str">
            <v>m 3</v>
          </cell>
          <cell r="D18">
            <v>5.5</v>
          </cell>
          <cell r="E18">
            <v>12803</v>
          </cell>
          <cell r="G18" t="str">
            <v>03.1212</v>
          </cell>
        </row>
        <row r="19">
          <cell r="A19" t="str">
            <v>03.1213</v>
          </cell>
          <cell r="B19" t="str">
            <v>Ñaøo moùng baèng TC ñaát C3  saâu £ 2 m dieän tích ñaùy moùng £ 50 m2</v>
          </cell>
          <cell r="C19" t="str">
            <v>m 3</v>
          </cell>
          <cell r="D19">
            <v>4.5199999999999996</v>
          </cell>
          <cell r="E19">
            <v>19130</v>
          </cell>
          <cell r="G19" t="str">
            <v>03.1213</v>
          </cell>
        </row>
        <row r="20">
          <cell r="A20" t="str">
            <v>03.1222</v>
          </cell>
          <cell r="B20" t="str">
            <v>Ñaøo moùng baèng TC ñaát C2  saâu £ 3 m dieän tích ñaùy moùng £ 50 m2</v>
          </cell>
          <cell r="C20" t="str">
            <v>m 3</v>
          </cell>
          <cell r="D20">
            <v>25.06</v>
          </cell>
          <cell r="E20">
            <v>13833</v>
          </cell>
          <cell r="G20" t="str">
            <v>03.1222</v>
          </cell>
        </row>
        <row r="21">
          <cell r="A21" t="str">
            <v>03.1223</v>
          </cell>
          <cell r="B21" t="str">
            <v>Ñaøo moùng baèng TC ñaát C3  saâu £ 3 m dieän tích ñaùy moùng £ 50 m2</v>
          </cell>
          <cell r="C21" t="str">
            <v>m 3</v>
          </cell>
          <cell r="D21">
            <v>34538</v>
          </cell>
          <cell r="E21">
            <v>20455</v>
          </cell>
          <cell r="F21">
            <v>34538</v>
          </cell>
          <cell r="G21" t="str">
            <v>03.1223</v>
          </cell>
        </row>
        <row r="22">
          <cell r="A22" t="str">
            <v>03.1252</v>
          </cell>
          <cell r="B22" t="str">
            <v>Ñaøo moùng baèng TC ñaát C2  saâu £ 2 m dieän tích ñaùy moùng £ 75 m2</v>
          </cell>
          <cell r="C22" t="str">
            <v>m 3</v>
          </cell>
          <cell r="D22">
            <v>954951.40380952368</v>
          </cell>
          <cell r="E22">
            <v>13097</v>
          </cell>
          <cell r="F22">
            <v>0</v>
          </cell>
          <cell r="G22" t="str">
            <v>03.1252</v>
          </cell>
        </row>
        <row r="23">
          <cell r="A23" t="str">
            <v>03.1253</v>
          </cell>
          <cell r="B23" t="str">
            <v>Ñaøo moùng baèng TC ñaát C3  saâu £ 2 m dieän tích ñaùy moùng £ 75 m2</v>
          </cell>
          <cell r="C23" t="str">
            <v>m 3</v>
          </cell>
          <cell r="D23">
            <v>796000</v>
          </cell>
          <cell r="E23">
            <v>19572</v>
          </cell>
          <cell r="F23">
            <v>110000</v>
          </cell>
          <cell r="G23" t="str">
            <v>03.1253</v>
          </cell>
        </row>
        <row r="24">
          <cell r="A24" t="str">
            <v>03.1262</v>
          </cell>
          <cell r="B24" t="str">
            <v>Ñaøo moùng baèng TC ñaát C2  saâu £ 3 m dieän tích ñaùy moùng £ 75 m2</v>
          </cell>
          <cell r="C24" t="str">
            <v>m 3</v>
          </cell>
          <cell r="D24">
            <v>1750951.4038095237</v>
          </cell>
          <cell r="E24">
            <v>14127</v>
          </cell>
          <cell r="F24">
            <v>110000</v>
          </cell>
          <cell r="G24" t="str">
            <v>03.1262</v>
          </cell>
        </row>
        <row r="25">
          <cell r="A25" t="str">
            <v>03.1263</v>
          </cell>
          <cell r="B25" t="str">
            <v>Ñaøo moùng baèng TC ñaát C3  saâu £ 3 m dieän tích ñaùy moùng £ 75 m2</v>
          </cell>
          <cell r="C25" t="str">
            <v>m 3</v>
          </cell>
          <cell r="D25">
            <v>639000</v>
          </cell>
          <cell r="E25">
            <v>21043</v>
          </cell>
          <cell r="F25">
            <v>73000</v>
          </cell>
          <cell r="G25" t="str">
            <v>03.1263</v>
          </cell>
        </row>
        <row r="26">
          <cell r="A26" t="str">
            <v>03.1292</v>
          </cell>
          <cell r="B26" t="str">
            <v>Ñaøo moùng baèng TC ñaát C2  saâu £ 2 m dieän tích ñaùy moùng £ 100 m2</v>
          </cell>
          <cell r="C26" t="str">
            <v>m 3</v>
          </cell>
          <cell r="D26">
            <v>1111951.4038095237</v>
          </cell>
          <cell r="E26">
            <v>13391</v>
          </cell>
          <cell r="F26">
            <v>37000</v>
          </cell>
          <cell r="G26" t="str">
            <v>03.1292</v>
          </cell>
        </row>
        <row r="27">
          <cell r="A27" t="str">
            <v>03.1293</v>
          </cell>
          <cell r="B27" t="str">
            <v>Ñaøo moùng baèng TC ñaát C3  saâu £ 2 m dieän tích ñaùy moùng £ 100 m2</v>
          </cell>
          <cell r="C27" t="str">
            <v>m 3</v>
          </cell>
          <cell r="E27">
            <v>20308</v>
          </cell>
          <cell r="G27" t="str">
            <v>03.1293</v>
          </cell>
        </row>
        <row r="28">
          <cell r="A28" t="str">
            <v>03.1302</v>
          </cell>
          <cell r="B28" t="str">
            <v>Ñaøo moùng baèng TC ñaát C2  saâu £ 3 m dieän tích ñaùy moùng £ 100 m2</v>
          </cell>
          <cell r="C28" t="str">
            <v>m 3</v>
          </cell>
          <cell r="E28">
            <v>14569</v>
          </cell>
          <cell r="G28" t="str">
            <v>03.1302</v>
          </cell>
        </row>
        <row r="29">
          <cell r="A29" t="str">
            <v>03.1303</v>
          </cell>
          <cell r="B29" t="str">
            <v>Ñaøo moùng baèng TC ñaát C3  saâu £ 3 m dieän tích ñaùy moùng £ 100 m2</v>
          </cell>
          <cell r="C29" t="str">
            <v>m 3</v>
          </cell>
          <cell r="D29" t="str">
            <v>Xi m¨ng TW   KV NghÜa Lé</v>
          </cell>
          <cell r="E29">
            <v>21632</v>
          </cell>
          <cell r="F29" t="str">
            <v xml:space="preserve">§¸ d¨m  1x2            </v>
          </cell>
          <cell r="G29" t="str">
            <v>03.1303</v>
          </cell>
        </row>
        <row r="30">
          <cell r="A30" t="str">
            <v>03.1332</v>
          </cell>
          <cell r="B30" t="str">
            <v>Ñaøo moùng baèng TC ñaát C2  saâu £ 2 m dieän tích ñaùy moùng £ 150 m2</v>
          </cell>
          <cell r="C30" t="str">
            <v>m 3</v>
          </cell>
          <cell r="E30">
            <v>14127</v>
          </cell>
          <cell r="G30" t="str">
            <v>03.1332</v>
          </cell>
        </row>
        <row r="31">
          <cell r="A31" t="str">
            <v>03.1333</v>
          </cell>
          <cell r="B31" t="str">
            <v>Ñaøo moùng baèng TC ñaát C3  saâu £ 2 m dieän tích ñaùy moùng £ 150 m2</v>
          </cell>
          <cell r="C31" t="str">
            <v>m 3</v>
          </cell>
          <cell r="D31">
            <v>89429.123809523822</v>
          </cell>
          <cell r="E31">
            <v>21191</v>
          </cell>
          <cell r="F31">
            <v>0</v>
          </cell>
          <cell r="G31" t="str">
            <v>03.1333</v>
          </cell>
        </row>
        <row r="32">
          <cell r="A32" t="str">
            <v>03.1342</v>
          </cell>
          <cell r="B32" t="str">
            <v>Ñaøo moùng baèng TC ñaát C2  saâu £ 3 m dieän tích ñaùy moùng £ 150 m2</v>
          </cell>
          <cell r="C32" t="str">
            <v>m 3</v>
          </cell>
          <cell r="D32">
            <v>38</v>
          </cell>
          <cell r="E32">
            <v>15451</v>
          </cell>
          <cell r="G32" t="str">
            <v>03.1342</v>
          </cell>
        </row>
        <row r="33">
          <cell r="A33" t="str">
            <v>03.1343</v>
          </cell>
          <cell r="B33" t="str">
            <v>Ñaøo moùng baèng TC ñaát C3  saâu £ 3 m dieän tích ñaùy moùng £ 150 m2</v>
          </cell>
          <cell r="C33" t="str">
            <v>m 3</v>
          </cell>
          <cell r="D33">
            <v>1670.4761904761904</v>
          </cell>
          <cell r="E33">
            <v>22809</v>
          </cell>
          <cell r="G33" t="str">
            <v>03.1343</v>
          </cell>
        </row>
        <row r="34">
          <cell r="A34" t="str">
            <v>03.1352</v>
          </cell>
          <cell r="B34" t="str">
            <v>Ñaøo moùng baèng TC ñaát C2  saâu £ 4 m dieän tích ñaùy moùng £ 150 m2</v>
          </cell>
          <cell r="C34" t="str">
            <v>m 3</v>
          </cell>
          <cell r="D34">
            <v>1.3</v>
          </cell>
          <cell r="E34">
            <v>16629</v>
          </cell>
          <cell r="G34" t="str">
            <v>03.1352</v>
          </cell>
        </row>
        <row r="35">
          <cell r="A35" t="str">
            <v>03.1353</v>
          </cell>
          <cell r="B35" t="str">
            <v>Ñaøo moùng baèng TC ñaát C3  saâu £ 4 m dieän tích ñaùy moùng £ 150 m2</v>
          </cell>
          <cell r="C35" t="str">
            <v>m 3</v>
          </cell>
          <cell r="D35">
            <v>1</v>
          </cell>
          <cell r="E35">
            <v>24134</v>
          </cell>
          <cell r="G35" t="str">
            <v>03.1353</v>
          </cell>
        </row>
        <row r="36">
          <cell r="A36" t="str">
            <v>03.1372</v>
          </cell>
          <cell r="B36" t="str">
            <v>Ñaøo moùng baèng TC ñaát C2  saâu £ 2 m dieän tích ñaùy moùng £ 200 m2</v>
          </cell>
          <cell r="C36" t="str">
            <v>m 3</v>
          </cell>
          <cell r="D36">
            <v>0.2</v>
          </cell>
          <cell r="E36">
            <v>14716</v>
          </cell>
          <cell r="G36" t="str">
            <v>03.1372</v>
          </cell>
        </row>
        <row r="37">
          <cell r="A37" t="str">
            <v>03.1373</v>
          </cell>
          <cell r="B37" t="str">
            <v>Ñaøo moùng baèng TC ñaát C3  saâu £ 2 m dieän tích ñaùy moùng £ 200 m2</v>
          </cell>
          <cell r="C37" t="str">
            <v>m 3</v>
          </cell>
          <cell r="D37">
            <v>34538</v>
          </cell>
          <cell r="E37">
            <v>22074</v>
          </cell>
          <cell r="G37" t="str">
            <v>03.1373</v>
          </cell>
        </row>
        <row r="38">
          <cell r="A38" t="str">
            <v>03.1382</v>
          </cell>
          <cell r="B38" t="str">
            <v>Ñaøo moùng baèng TC ñaát C2  saâu £ 3 m dieän tích ñaùy moùng £ 200 m2</v>
          </cell>
          <cell r="C38" t="str">
            <v>m 3</v>
          </cell>
          <cell r="D38">
            <v>740632.87199999997</v>
          </cell>
          <cell r="E38">
            <v>16334</v>
          </cell>
          <cell r="F38">
            <v>0</v>
          </cell>
          <cell r="G38" t="str">
            <v>03.1382</v>
          </cell>
        </row>
        <row r="39">
          <cell r="A39" t="str">
            <v>03.1383</v>
          </cell>
          <cell r="B39" t="str">
            <v>Ñaøo moùng baèng TC ñaát C3  saâu £ 3 m dieän tích ñaùy moùng £ 200 m2</v>
          </cell>
          <cell r="C39" t="str">
            <v>m 3</v>
          </cell>
          <cell r="D39">
            <v>0.2</v>
          </cell>
          <cell r="E39">
            <v>23987</v>
          </cell>
          <cell r="G39" t="str">
            <v>03.1383</v>
          </cell>
        </row>
        <row r="40">
          <cell r="A40" t="str">
            <v>03.1392</v>
          </cell>
          <cell r="B40" t="str">
            <v>Ñaøo moùng baèng TC ñaát C2  saâu £ 3 m dieän tích ñaùy moùng £ 200 m2</v>
          </cell>
          <cell r="C40" t="str">
            <v>m 3</v>
          </cell>
          <cell r="D40">
            <v>4.7</v>
          </cell>
          <cell r="E40">
            <v>17512</v>
          </cell>
          <cell r="G40" t="str">
            <v>03.1392</v>
          </cell>
        </row>
        <row r="41">
          <cell r="A41" t="str">
            <v>03.1393</v>
          </cell>
          <cell r="B41" t="str">
            <v>Ñaøo moùng baèng TC ñaát C3  saâu £ 3 m dieän tích ñaùy moùng £ 200 m2</v>
          </cell>
          <cell r="C41" t="str">
            <v>m 3</v>
          </cell>
          <cell r="E41">
            <v>25311</v>
          </cell>
          <cell r="G41" t="str">
            <v>03.1393</v>
          </cell>
        </row>
        <row r="42">
          <cell r="A42" t="str">
            <v>03.1422</v>
          </cell>
          <cell r="B42" t="str">
            <v>Ñaøo moùng baèng TC ñaát C2  saâu £ 2 m dieän tích ñaùy moùng &gt; 200 m2</v>
          </cell>
          <cell r="C42" t="str">
            <v>m 3</v>
          </cell>
          <cell r="E42">
            <v>16187</v>
          </cell>
          <cell r="G42" t="str">
            <v>03.1422</v>
          </cell>
        </row>
        <row r="43">
          <cell r="A43" t="str">
            <v>03.1423</v>
          </cell>
          <cell r="B43" t="str">
            <v>Ñaøo moùng baèng TC ñaát C3  saâu £ 2 m dieän tích ñaùy moùng &gt; 200 m2</v>
          </cell>
          <cell r="C43" t="str">
            <v>m 3</v>
          </cell>
          <cell r="D43">
            <v>4.7</v>
          </cell>
          <cell r="E43">
            <v>24281</v>
          </cell>
          <cell r="G43" t="str">
            <v>03.1423</v>
          </cell>
        </row>
        <row r="44">
          <cell r="A44" t="str">
            <v>03.1432</v>
          </cell>
          <cell r="B44" t="str">
            <v>Ñaøo moùng baèng TC ñaát C2  saâu £ 3 m dieän tích ñaùy moùng &gt; 200 m2</v>
          </cell>
          <cell r="C44" t="str">
            <v>m 3</v>
          </cell>
          <cell r="D44">
            <v>4.5199999999999996</v>
          </cell>
          <cell r="E44">
            <v>17217</v>
          </cell>
          <cell r="G44" t="str">
            <v>03.1432</v>
          </cell>
        </row>
        <row r="45">
          <cell r="A45" t="str">
            <v>03.1433</v>
          </cell>
          <cell r="B45" t="str">
            <v>Ñaøo moùng baèng TC ñaát C3  saâu £ 3 m dieän tích ñaùy moùng &gt; 200 m2</v>
          </cell>
          <cell r="C45" t="str">
            <v>m 3</v>
          </cell>
          <cell r="D45">
            <v>21.443999999999999</v>
          </cell>
          <cell r="E45">
            <v>25458</v>
          </cell>
          <cell r="G45" t="str">
            <v>03.1433</v>
          </cell>
        </row>
        <row r="46">
          <cell r="A46" t="str">
            <v>03.1442</v>
          </cell>
          <cell r="B46" t="str">
            <v>Ñaøo moùng baèng TC ñaát C2  saâu £ 3 m dieän tích ñaùy moùng &gt; 200 m2</v>
          </cell>
          <cell r="C46" t="str">
            <v>m 3</v>
          </cell>
          <cell r="D46">
            <v>34538</v>
          </cell>
          <cell r="E46">
            <v>18836</v>
          </cell>
          <cell r="G46" t="str">
            <v>03.1442</v>
          </cell>
        </row>
        <row r="47">
          <cell r="A47" t="str">
            <v>03.1443</v>
          </cell>
          <cell r="B47" t="str">
            <v>Ñaøo moùng baèng TC ñaát C3  saâu £ 3 m dieän tích ñaùy moùng &gt; 200 m2</v>
          </cell>
          <cell r="C47" t="str">
            <v>m 3</v>
          </cell>
          <cell r="D47">
            <v>830061.99580952385</v>
          </cell>
          <cell r="E47">
            <v>27960</v>
          </cell>
          <cell r="F47">
            <v>0</v>
          </cell>
          <cell r="G47" t="str">
            <v>03.1443</v>
          </cell>
        </row>
        <row r="48">
          <cell r="A48" t="str">
            <v>03.2202</v>
          </cell>
          <cell r="B48" t="str">
            <v>Laáp hoá moùng + chaân truï C2</v>
          </cell>
          <cell r="C48" t="str">
            <v>m 3</v>
          </cell>
          <cell r="D48">
            <v>796000</v>
          </cell>
          <cell r="E48">
            <v>9712</v>
          </cell>
          <cell r="F48">
            <v>110000</v>
          </cell>
          <cell r="G48" t="str">
            <v>03.2202</v>
          </cell>
        </row>
        <row r="49">
          <cell r="A49" t="str">
            <v>03.2203</v>
          </cell>
          <cell r="B49" t="str">
            <v>Laáp hoá moùng + chaân truï C3</v>
          </cell>
          <cell r="C49" t="str">
            <v>m 3</v>
          </cell>
          <cell r="D49">
            <v>1626061.9958095239</v>
          </cell>
          <cell r="E49">
            <v>10890</v>
          </cell>
          <cell r="F49">
            <v>110000</v>
          </cell>
          <cell r="G49" t="str">
            <v>03.2203</v>
          </cell>
        </row>
        <row r="50">
          <cell r="A50" t="str">
            <v>03.3102</v>
          </cell>
          <cell r="B50" t="str">
            <v>Ñaøo ñaát raõnh tieáp ñòa ñaát C2</v>
          </cell>
          <cell r="C50" t="str">
            <v>m 3</v>
          </cell>
          <cell r="D50">
            <v>639000</v>
          </cell>
          <cell r="E50">
            <v>14716</v>
          </cell>
          <cell r="F50">
            <v>73000</v>
          </cell>
          <cell r="G50" t="str">
            <v>03.3102</v>
          </cell>
        </row>
        <row r="51">
          <cell r="A51" t="str">
            <v>03.3103</v>
          </cell>
          <cell r="B51" t="str">
            <v>Ñaøo ñaát raõnh tieáp ñòa ñaát C3</v>
          </cell>
          <cell r="C51" t="str">
            <v>m 3</v>
          </cell>
          <cell r="D51">
            <v>987061.99580952385</v>
          </cell>
          <cell r="E51">
            <v>21926</v>
          </cell>
          <cell r="F51">
            <v>37000</v>
          </cell>
          <cell r="G51" t="str">
            <v>03.3103</v>
          </cell>
        </row>
        <row r="52">
          <cell r="A52" t="str">
            <v>03.3202</v>
          </cell>
          <cell r="B52" t="str">
            <v>Laáp ñaát raõnh tieáp ñòa ñaát C2</v>
          </cell>
          <cell r="C52" t="str">
            <v>m 3</v>
          </cell>
          <cell r="E52">
            <v>8682</v>
          </cell>
          <cell r="G52" t="str">
            <v>03.3202</v>
          </cell>
        </row>
        <row r="53">
          <cell r="A53" t="str">
            <v>03.3203</v>
          </cell>
          <cell r="B53" t="str">
            <v>Laáp ñaát raõnh tieáp ñòa ñaát C3</v>
          </cell>
          <cell r="C53" t="str">
            <v>m 3</v>
          </cell>
          <cell r="E53">
            <v>10007</v>
          </cell>
          <cell r="G53" t="str">
            <v>03.3203</v>
          </cell>
        </row>
        <row r="54">
          <cell r="A54" t="str">
            <v>03.4001</v>
          </cell>
          <cell r="B54" t="str">
            <v>Ñaép bôø bao ñoä saâu buøn nöôùc £ 30cm</v>
          </cell>
          <cell r="C54" t="str">
            <v>m</v>
          </cell>
          <cell r="E54">
            <v>5592</v>
          </cell>
          <cell r="G54" t="str">
            <v>03.4001</v>
          </cell>
        </row>
        <row r="55">
          <cell r="A55" t="str">
            <v>03.4002</v>
          </cell>
          <cell r="B55" t="str">
            <v>Ñaép bôø bao ñoä saâu buøn nöôùc £ 50cm</v>
          </cell>
          <cell r="C55" t="str">
            <v>m</v>
          </cell>
          <cell r="D55">
            <v>22400</v>
          </cell>
          <cell r="E55">
            <v>8241</v>
          </cell>
          <cell r="G55" t="str">
            <v>03.4002</v>
          </cell>
        </row>
        <row r="56">
          <cell r="A56" t="str">
            <v>03.4003</v>
          </cell>
          <cell r="B56" t="str">
            <v>Ñaép bôø bao ñoä saâu buøn nöôùc £ 80cm</v>
          </cell>
          <cell r="C56" t="str">
            <v>m</v>
          </cell>
          <cell r="D56">
            <v>35000</v>
          </cell>
          <cell r="E56">
            <v>12655</v>
          </cell>
          <cell r="G56" t="str">
            <v>03.4003</v>
          </cell>
        </row>
        <row r="57">
          <cell r="A57" t="str">
            <v>03.4004</v>
          </cell>
          <cell r="B57" t="str">
            <v>Ñaép bôø bao ñoä saâu buøn nöôùc £ 100cm</v>
          </cell>
          <cell r="C57" t="str">
            <v>m</v>
          </cell>
          <cell r="D57">
            <v>42000</v>
          </cell>
          <cell r="E57">
            <v>16187</v>
          </cell>
          <cell r="G57" t="str">
            <v>03.4004</v>
          </cell>
        </row>
        <row r="58">
          <cell r="A58" t="str">
            <v>03.5100</v>
          </cell>
          <cell r="B58" t="str">
            <v xml:space="preserve">Bôm taùt nöôùc baèng thuû coâng </v>
          </cell>
          <cell r="C58" t="str">
            <v>m 3</v>
          </cell>
          <cell r="G58" t="str">
            <v>03.5100</v>
          </cell>
        </row>
        <row r="59">
          <cell r="A59" t="str">
            <v>03.5200</v>
          </cell>
          <cell r="B59" t="str">
            <v>Bôm taùt nöôùc baèng maùy</v>
          </cell>
          <cell r="C59" t="str">
            <v>m 3</v>
          </cell>
          <cell r="G59" t="str">
            <v>03.5200</v>
          </cell>
        </row>
        <row r="60">
          <cell r="A60" t="str">
            <v>03.7001</v>
          </cell>
          <cell r="B60" t="str">
            <v>Ñaép caùt coâng trình</v>
          </cell>
          <cell r="C60" t="str">
            <v>m 3</v>
          </cell>
          <cell r="D60">
            <v>27750</v>
          </cell>
          <cell r="E60">
            <v>9124</v>
          </cell>
          <cell r="G60" t="str">
            <v>03.7001</v>
          </cell>
        </row>
        <row r="61">
          <cell r="A61" t="str">
            <v>04.1101</v>
          </cell>
          <cell r="B61" t="str">
            <v>SX laép döïng coát theùp £ F10</v>
          </cell>
          <cell r="C61" t="str">
            <v>kg</v>
          </cell>
          <cell r="D61">
            <v>4267.6769999999997</v>
          </cell>
          <cell r="E61">
            <v>201.59299999999999</v>
          </cell>
          <cell r="F61">
            <v>16.917999999999999</v>
          </cell>
          <cell r="G61" t="str">
            <v>04.1101</v>
          </cell>
        </row>
        <row r="62">
          <cell r="A62" t="str">
            <v>04.1102</v>
          </cell>
          <cell r="B62" t="str">
            <v>SX laép döïng coát theùp £ F18</v>
          </cell>
          <cell r="C62" t="str">
            <v>kg</v>
          </cell>
          <cell r="D62">
            <v>4316.2070000000003</v>
          </cell>
          <cell r="E62">
            <v>148.48500000000001</v>
          </cell>
          <cell r="F62">
            <v>187.36099999999999</v>
          </cell>
          <cell r="G62" t="str">
            <v>04.1102</v>
          </cell>
        </row>
        <row r="63">
          <cell r="A63" t="str">
            <v>04.1103</v>
          </cell>
          <cell r="B63" t="str">
            <v>SX laép döïng coát theùp &gt; F18</v>
          </cell>
          <cell r="C63" t="str">
            <v>kg</v>
          </cell>
          <cell r="D63">
            <v>4322.2129999999997</v>
          </cell>
          <cell r="E63">
            <v>113.02800000000001</v>
          </cell>
          <cell r="F63">
            <v>203.874</v>
          </cell>
          <cell r="G63" t="str">
            <v>04.1103</v>
          </cell>
        </row>
        <row r="64">
          <cell r="A64" t="str">
            <v>04.2002</v>
          </cell>
          <cell r="B64" t="str">
            <v>Vaùn khuoân</v>
          </cell>
          <cell r="C64" t="str">
            <v>m2</v>
          </cell>
          <cell r="D64">
            <v>19977.759999999998</v>
          </cell>
          <cell r="E64">
            <v>5702.46</v>
          </cell>
          <cell r="F64">
            <v>0</v>
          </cell>
          <cell r="G64" t="str">
            <v>04.2002</v>
          </cell>
        </row>
        <row r="65">
          <cell r="A65" t="str">
            <v>04.3210</v>
          </cell>
          <cell r="B65" t="str">
            <v>Beâ toâng loùt M#100 ñaù 4x6</v>
          </cell>
          <cell r="C65" t="str">
            <v>m 3</v>
          </cell>
          <cell r="D65">
            <v>263424</v>
          </cell>
          <cell r="E65">
            <v>39732</v>
          </cell>
          <cell r="G65" t="str">
            <v>04.3210</v>
          </cell>
        </row>
        <row r="66">
          <cell r="A66" t="str">
            <v>04.3210</v>
          </cell>
          <cell r="B66" t="str">
            <v>Beâ toâng loùt M#150 ñaù 4x6</v>
          </cell>
          <cell r="C66" t="str">
            <v>m 3</v>
          </cell>
          <cell r="D66">
            <v>306285</v>
          </cell>
          <cell r="E66">
            <v>39732</v>
          </cell>
          <cell r="G66" t="str">
            <v>04.3210</v>
          </cell>
        </row>
        <row r="67">
          <cell r="A67" t="str">
            <v>04.3333</v>
          </cell>
          <cell r="B67" t="str">
            <v>BT moùng truï coù caàu coâng taùc M#200 ñaù 2x4 (TC keát hôïp ñaàm duøi)</v>
          </cell>
          <cell r="C67" t="str">
            <v>m 3</v>
          </cell>
          <cell r="D67">
            <v>389539</v>
          </cell>
          <cell r="E67">
            <v>44589</v>
          </cell>
          <cell r="F67">
            <v>4003</v>
          </cell>
          <cell r="G67" t="str">
            <v>04.3333</v>
          </cell>
        </row>
        <row r="68">
          <cell r="A68" t="str">
            <v>04.3334</v>
          </cell>
          <cell r="B68" t="str">
            <v>BT moùng truï coù caàu coâng taùc M#250 ñaù 2x4 (TC keát hôïp ñaàm duøi)</v>
          </cell>
          <cell r="C68" t="str">
            <v>m 3</v>
          </cell>
          <cell r="D68">
            <v>436341</v>
          </cell>
          <cell r="E68">
            <v>44589</v>
          </cell>
          <cell r="F68">
            <v>4003</v>
          </cell>
          <cell r="G68" t="str">
            <v>04.3334</v>
          </cell>
        </row>
        <row r="69">
          <cell r="A69" t="str">
            <v>04.3343</v>
          </cell>
          <cell r="B69" t="str">
            <v>BT moùng truï khoâng coù caàu coâng taùc M#200 ñaù 2x4 (TC keát hôïp ñaàm duøi)</v>
          </cell>
          <cell r="C69" t="str">
            <v>m 3</v>
          </cell>
          <cell r="D69">
            <v>368838</v>
          </cell>
          <cell r="E69">
            <v>38261</v>
          </cell>
          <cell r="F69">
            <v>4003</v>
          </cell>
          <cell r="G69" t="str">
            <v>04.3343</v>
          </cell>
        </row>
        <row r="70">
          <cell r="A70" t="str">
            <v>04.3344</v>
          </cell>
          <cell r="B70" t="str">
            <v>BT moùng truï khoâng coù caàu coâng taùc M#250 ñaù 2x4 (TC keát hôïp ñaàm duøi)</v>
          </cell>
          <cell r="C70" t="str">
            <v>m 3</v>
          </cell>
          <cell r="D70">
            <v>415640</v>
          </cell>
          <cell r="E70">
            <v>38261</v>
          </cell>
          <cell r="F70">
            <v>4003</v>
          </cell>
          <cell r="G70" t="str">
            <v>04.3344</v>
          </cell>
        </row>
        <row r="71">
          <cell r="A71" t="str">
            <v>04.3353</v>
          </cell>
          <cell r="B71" t="str">
            <v>BT moùng baûnï coù caàu coâng taùc M#200 ñaù 2x4 (TC keát hôïp ñaàm duøi)</v>
          </cell>
          <cell r="C71" t="str">
            <v>m 3</v>
          </cell>
          <cell r="D71">
            <v>389539</v>
          </cell>
          <cell r="E71">
            <v>41498</v>
          </cell>
          <cell r="F71">
            <v>4003</v>
          </cell>
          <cell r="G71" t="str">
            <v>04.3353</v>
          </cell>
        </row>
        <row r="72">
          <cell r="A72" t="str">
            <v>04.3354</v>
          </cell>
          <cell r="B72" t="str">
            <v>BT moùng baûnï coù caàu coâng taùc M#250 ñaù 2x4 (TC keát hôïp ñaàm duøi)</v>
          </cell>
          <cell r="C72" t="str">
            <v>m 3</v>
          </cell>
          <cell r="D72">
            <v>436341</v>
          </cell>
          <cell r="E72">
            <v>41498</v>
          </cell>
          <cell r="F72">
            <v>4003</v>
          </cell>
          <cell r="G72" t="str">
            <v>04.3354</v>
          </cell>
        </row>
        <row r="73">
          <cell r="A73" t="str">
            <v>04.3801</v>
          </cell>
          <cell r="B73" t="str">
            <v>Laép ñaët moùng neùo troïng löôïng £ 0,25T</v>
          </cell>
          <cell r="C73" t="str">
            <v>caùi</v>
          </cell>
          <cell r="D73">
            <v>4.4000000000000004</v>
          </cell>
          <cell r="E73">
            <v>11051</v>
          </cell>
          <cell r="F73">
            <v>0.15</v>
          </cell>
          <cell r="G73" t="str">
            <v>04.3801</v>
          </cell>
        </row>
        <row r="74">
          <cell r="A74" t="str">
            <v>04.3802</v>
          </cell>
          <cell r="B74" t="str">
            <v>Laép ñaët moùng neùo troïng löôïng £ 0,5T</v>
          </cell>
          <cell r="C74" t="str">
            <v>caùi</v>
          </cell>
          <cell r="E74">
            <v>24214</v>
          </cell>
          <cell r="G74" t="str">
            <v>04.3802</v>
          </cell>
        </row>
        <row r="75">
          <cell r="A75" t="str">
            <v>04.3803</v>
          </cell>
          <cell r="B75" t="str">
            <v>Laép ñaët moùng neùo troïng löôïng &gt; 0,5T</v>
          </cell>
          <cell r="C75" t="str">
            <v>caùi</v>
          </cell>
          <cell r="E75">
            <v>42252</v>
          </cell>
          <cell r="G75" t="str">
            <v>04.3803</v>
          </cell>
        </row>
        <row r="76">
          <cell r="A76" t="str">
            <v>05.4101</v>
          </cell>
          <cell r="B76" t="str">
            <v>Laép ñaët coät theùp baèng thuû coâng (chieáu cao £15m)</v>
          </cell>
          <cell r="C76" t="str">
            <v>taán</v>
          </cell>
          <cell r="D76">
            <v>4516</v>
          </cell>
          <cell r="E76">
            <v>183473</v>
          </cell>
          <cell r="F76">
            <v>0.15</v>
          </cell>
          <cell r="G76" t="str">
            <v>05.4101</v>
          </cell>
        </row>
        <row r="77">
          <cell r="A77" t="str">
            <v>05.4201</v>
          </cell>
          <cell r="B77" t="str">
            <v>Laép ñaët coät theùp baèng thuû coâng (chieáu cao £25m)</v>
          </cell>
          <cell r="C77" t="str">
            <v>taán</v>
          </cell>
          <cell r="D77">
            <v>9686</v>
          </cell>
          <cell r="E77">
            <v>201837</v>
          </cell>
          <cell r="F77">
            <v>4.5999999999999996</v>
          </cell>
          <cell r="G77" t="str">
            <v>05.4201</v>
          </cell>
        </row>
        <row r="78">
          <cell r="A78" t="str">
            <v>05.4301</v>
          </cell>
          <cell r="B78" t="str">
            <v>Laép ñaët coät theùp baèng thuû coâng (chieáu cao £40m)</v>
          </cell>
          <cell r="C78" t="str">
            <v>taán</v>
          </cell>
          <cell r="D78">
            <v>10330</v>
          </cell>
          <cell r="E78">
            <v>232064</v>
          </cell>
          <cell r="F78">
            <v>0.89999999999999991</v>
          </cell>
          <cell r="G78" t="str">
            <v>05.4301</v>
          </cell>
        </row>
        <row r="79">
          <cell r="A79" t="str">
            <v>05.4401</v>
          </cell>
          <cell r="B79" t="str">
            <v>Laép ñaët coät theùp baèng thuû coâng (chieáu cao £55m)</v>
          </cell>
          <cell r="C79" t="str">
            <v>taán</v>
          </cell>
          <cell r="D79">
            <v>12271</v>
          </cell>
          <cell r="E79">
            <v>266841</v>
          </cell>
          <cell r="F79">
            <v>34538</v>
          </cell>
          <cell r="G79" t="str">
            <v>05.4401</v>
          </cell>
        </row>
        <row r="80">
          <cell r="A80" t="str">
            <v>05.4501</v>
          </cell>
          <cell r="B80" t="str">
            <v>Laép ñaët coät theùp baèng thuû coâng (chieáu cao £70m)</v>
          </cell>
          <cell r="C80" t="str">
            <v>taán</v>
          </cell>
          <cell r="D80">
            <v>12915</v>
          </cell>
          <cell r="E80">
            <v>307143</v>
          </cell>
          <cell r="F80">
            <v>31084.199999999997</v>
          </cell>
          <cell r="G80" t="str">
            <v>05.4501</v>
          </cell>
        </row>
        <row r="81">
          <cell r="A81" t="str">
            <v>05.4601</v>
          </cell>
          <cell r="B81" t="str">
            <v>Laép ñaët coät theùp baèng thuû coâng (chieáu cao £85m)</v>
          </cell>
          <cell r="C81" t="str">
            <v>taán</v>
          </cell>
          <cell r="D81">
            <v>13558</v>
          </cell>
          <cell r="E81">
            <v>352808</v>
          </cell>
          <cell r="F81">
            <v>110000</v>
          </cell>
          <cell r="G81" t="str">
            <v>05.4601</v>
          </cell>
        </row>
        <row r="82">
          <cell r="A82" t="str">
            <v>05.4701</v>
          </cell>
          <cell r="B82" t="str">
            <v>Laép ñaët coät theùp baèng thuû coâng (chieáu cao £100m)</v>
          </cell>
          <cell r="C82" t="str">
            <v>taán</v>
          </cell>
          <cell r="D82">
            <v>13558</v>
          </cell>
          <cell r="E82">
            <v>405786</v>
          </cell>
          <cell r="F82">
            <v>141084.20000000001</v>
          </cell>
          <cell r="G82" t="str">
            <v>05.4701</v>
          </cell>
        </row>
        <row r="83">
          <cell r="A83" t="str">
            <v>05.5101</v>
          </cell>
          <cell r="B83" t="str">
            <v>Noái coät beâ toâng baèng maët bích (ÑH bình thöôøng)</v>
          </cell>
          <cell r="C83" t="str">
            <v>moái</v>
          </cell>
          <cell r="D83">
            <v>5407</v>
          </cell>
          <cell r="E83">
            <v>48753</v>
          </cell>
          <cell r="F83">
            <v>73000</v>
          </cell>
          <cell r="G83" t="str">
            <v>05.5101</v>
          </cell>
        </row>
        <row r="84">
          <cell r="A84" t="str">
            <v>05.5102</v>
          </cell>
          <cell r="B84" t="str">
            <v>Noái coät beâ toâng baèng maët bích (ÑH söôøn ñoài)</v>
          </cell>
          <cell r="C84" t="str">
            <v>moái</v>
          </cell>
          <cell r="D84">
            <v>5407</v>
          </cell>
          <cell r="E84">
            <v>51190</v>
          </cell>
          <cell r="F84">
            <v>68084.200000000012</v>
          </cell>
          <cell r="G84" t="str">
            <v>05.5102</v>
          </cell>
        </row>
        <row r="85">
          <cell r="A85" t="str">
            <v>05.5103</v>
          </cell>
          <cell r="B85" t="str">
            <v>Noái coät beâ toâng baèng maët bích (ÑH sình laày)</v>
          </cell>
          <cell r="C85" t="str">
            <v>moái</v>
          </cell>
          <cell r="D85">
            <v>13755</v>
          </cell>
          <cell r="E85">
            <v>58503</v>
          </cell>
          <cell r="G85" t="str">
            <v>05.5103</v>
          </cell>
        </row>
        <row r="86">
          <cell r="A86" t="str">
            <v>05.5211</v>
          </cell>
          <cell r="B86" t="str">
            <v>Döïng coät beâ toâng baèng thuû coâng (chieáu cao £ 8m)</v>
          </cell>
          <cell r="C86" t="str">
            <v>coät</v>
          </cell>
          <cell r="D86">
            <v>8490</v>
          </cell>
          <cell r="E86">
            <v>74917</v>
          </cell>
          <cell r="G86" t="str">
            <v>05.5211</v>
          </cell>
        </row>
        <row r="87">
          <cell r="A87" t="str">
            <v>05.5212</v>
          </cell>
          <cell r="B87" t="str">
            <v>Döïng coät beâ toâng baèng thuû coâng (chieáu cao £ 10m)</v>
          </cell>
          <cell r="C87" t="str">
            <v>coät</v>
          </cell>
          <cell r="D87">
            <v>8490</v>
          </cell>
          <cell r="E87">
            <v>80605</v>
          </cell>
          <cell r="G87" t="str">
            <v>05.5212</v>
          </cell>
        </row>
        <row r="88">
          <cell r="A88" t="str">
            <v>05.5213</v>
          </cell>
          <cell r="B88" t="str">
            <v>Döïng coät beâ toâng baèng thuû coâng (chieáu cao £ 12m)</v>
          </cell>
          <cell r="C88" t="str">
            <v>coät</v>
          </cell>
          <cell r="D88">
            <v>8490</v>
          </cell>
          <cell r="E88">
            <v>86293</v>
          </cell>
          <cell r="F88" t="str">
            <v>§¸ d¨m  1x2            ®Ëp thñ c«ng    t¹i chç</v>
          </cell>
          <cell r="G88" t="str">
            <v>05.5213</v>
          </cell>
        </row>
        <row r="89">
          <cell r="A89" t="str">
            <v>05.5214</v>
          </cell>
          <cell r="B89" t="str">
            <v>Döïng coät beâ toâng baèng thuû coâng (chieáu cao £ 14m)</v>
          </cell>
          <cell r="C89" t="str">
            <v>coät</v>
          </cell>
          <cell r="D89">
            <v>8490</v>
          </cell>
          <cell r="E89">
            <v>107419</v>
          </cell>
          <cell r="G89" t="str">
            <v>05.5214</v>
          </cell>
        </row>
        <row r="90">
          <cell r="A90" t="str">
            <v>05.5215</v>
          </cell>
          <cell r="B90" t="str">
            <v>Döïng coät beâ toâng baèng thuû coâng (chieáu cao £ 16m)</v>
          </cell>
          <cell r="C90" t="str">
            <v>coät</v>
          </cell>
          <cell r="D90">
            <v>9854</v>
          </cell>
          <cell r="E90">
            <v>116844</v>
          </cell>
          <cell r="F90">
            <v>0</v>
          </cell>
          <cell r="G90" t="str">
            <v>05.5215</v>
          </cell>
        </row>
        <row r="91">
          <cell r="A91" t="str">
            <v>05.5216</v>
          </cell>
          <cell r="B91" t="str">
            <v>Döïng coät beâ toâng baèng thuû coâng (chieáu cao £ 18m)</v>
          </cell>
          <cell r="C91" t="str">
            <v>coät</v>
          </cell>
          <cell r="D91">
            <v>9854</v>
          </cell>
          <cell r="E91">
            <v>152271</v>
          </cell>
          <cell r="G91" t="str">
            <v>05.5216</v>
          </cell>
        </row>
        <row r="92">
          <cell r="A92" t="str">
            <v>05.5217</v>
          </cell>
          <cell r="B92" t="str">
            <v>Döïng coät beâ toâng baèng thuû coâng (chieáu cao £ 20m)</v>
          </cell>
          <cell r="C92" t="str">
            <v>coät</v>
          </cell>
          <cell r="D92">
            <v>9854</v>
          </cell>
          <cell r="E92">
            <v>177460</v>
          </cell>
          <cell r="G92" t="str">
            <v>05.5217</v>
          </cell>
        </row>
        <row r="93">
          <cell r="A93" t="str">
            <v>05.5218</v>
          </cell>
          <cell r="B93" t="str">
            <v>Döïng coät beâ toâng baèng thuû coâng (chieáu cao &gt; 20m)</v>
          </cell>
          <cell r="C93" t="str">
            <v>coät</v>
          </cell>
          <cell r="D93">
            <v>9854</v>
          </cell>
          <cell r="E93">
            <v>193711</v>
          </cell>
          <cell r="G93" t="str">
            <v>05.5218</v>
          </cell>
        </row>
        <row r="94">
          <cell r="A94" t="str">
            <v>05.6011</v>
          </cell>
          <cell r="B94" t="str">
            <v>Laép ñaët xaø theùp cho coät ñôõ (troïng löôïng 25 kg)</v>
          </cell>
          <cell r="C94" t="str">
            <v>boä</v>
          </cell>
          <cell r="D94">
            <v>1</v>
          </cell>
          <cell r="E94">
            <v>13161</v>
          </cell>
          <cell r="G94" t="str">
            <v>05.6011</v>
          </cell>
        </row>
        <row r="95">
          <cell r="A95" t="str">
            <v>05.6021</v>
          </cell>
          <cell r="B95" t="str">
            <v>Laép ñaët xaø theùp cho coät ñôõ (troïng löôïng 50 kg)</v>
          </cell>
          <cell r="C95" t="str">
            <v>boä</v>
          </cell>
          <cell r="D95">
            <v>0.2</v>
          </cell>
          <cell r="E95">
            <v>17806</v>
          </cell>
          <cell r="G95" t="str">
            <v>05.6021</v>
          </cell>
        </row>
        <row r="96">
          <cell r="A96" t="str">
            <v>05.6031</v>
          </cell>
          <cell r="B96" t="str">
            <v>Laép ñaët xaø theùp cho coät ñôõ (troïng löôïng 100 kg)</v>
          </cell>
          <cell r="C96" t="str">
            <v>boä</v>
          </cell>
          <cell r="D96">
            <v>34538</v>
          </cell>
          <cell r="E96">
            <v>23999</v>
          </cell>
          <cell r="G96" t="str">
            <v>05.6031</v>
          </cell>
        </row>
        <row r="97">
          <cell r="A97" t="str">
            <v>05.6041</v>
          </cell>
          <cell r="B97" t="str">
            <v>Laép ñaët xaø theùp cho coät ñôõ (troïng löôïng 140 kg)</v>
          </cell>
          <cell r="C97" t="str">
            <v>boä</v>
          </cell>
          <cell r="D97">
            <v>678188.16799999983</v>
          </cell>
          <cell r="E97">
            <v>28799</v>
          </cell>
          <cell r="F97">
            <v>0</v>
          </cell>
          <cell r="G97" t="str">
            <v>05.6041</v>
          </cell>
        </row>
        <row r="98">
          <cell r="A98" t="str">
            <v>05.6051</v>
          </cell>
          <cell r="B98" t="str">
            <v>Laép ñaët xaø theùp cho coät ñôõ (troïng löôïng 230 kg)</v>
          </cell>
          <cell r="C98" t="str">
            <v>boä</v>
          </cell>
          <cell r="D98">
            <v>0.2</v>
          </cell>
          <cell r="E98">
            <v>39792</v>
          </cell>
          <cell r="G98" t="str">
            <v>05.6051</v>
          </cell>
        </row>
        <row r="99">
          <cell r="A99" t="str">
            <v>05.6061</v>
          </cell>
          <cell r="B99" t="str">
            <v>Laép ñaët xaø theùp cho coät ñôõ (troïng löôïng 320 kg)</v>
          </cell>
          <cell r="C99" t="str">
            <v>boä</v>
          </cell>
          <cell r="D99">
            <v>4.96</v>
          </cell>
          <cell r="E99">
            <v>50785</v>
          </cell>
          <cell r="G99" t="str">
            <v>05.6061</v>
          </cell>
        </row>
        <row r="100">
          <cell r="A100" t="str">
            <v>05.6071</v>
          </cell>
          <cell r="B100" t="str">
            <v>Laép ñaët xaø theùp cho coät ñôõ (troïng löôïng 410 kg)</v>
          </cell>
          <cell r="C100" t="str">
            <v>boä</v>
          </cell>
          <cell r="E100">
            <v>59920</v>
          </cell>
          <cell r="G100" t="str">
            <v>05.6071</v>
          </cell>
        </row>
        <row r="101">
          <cell r="A101" t="str">
            <v>05.6081</v>
          </cell>
          <cell r="B101" t="str">
            <v>Laép ñaët xaø theùp cho coät ñôõ (troïng löôïng 500 kg)</v>
          </cell>
          <cell r="C101" t="str">
            <v>boä</v>
          </cell>
          <cell r="E101">
            <v>70759</v>
          </cell>
          <cell r="G101" t="str">
            <v>05.6081</v>
          </cell>
        </row>
        <row r="102">
          <cell r="A102" t="str">
            <v>05.6012</v>
          </cell>
          <cell r="B102" t="str">
            <v>Laép ñaët xaø theùp cho coät neùo (troïng löôïng 25 kg)</v>
          </cell>
          <cell r="C102" t="str">
            <v>boä</v>
          </cell>
          <cell r="D102">
            <v>4.3</v>
          </cell>
          <cell r="E102">
            <v>17496</v>
          </cell>
          <cell r="G102" t="str">
            <v>05.6012</v>
          </cell>
        </row>
        <row r="103">
          <cell r="A103" t="str">
            <v>05.6022</v>
          </cell>
          <cell r="B103" t="str">
            <v>Laép ñaët xaø theùp cho coät neùoõ (troïng löôïng 50 kg)</v>
          </cell>
          <cell r="C103" t="str">
            <v>boä</v>
          </cell>
          <cell r="D103">
            <v>4.5199999999999996</v>
          </cell>
          <cell r="E103">
            <v>23689</v>
          </cell>
          <cell r="G103" t="str">
            <v>05.6022</v>
          </cell>
        </row>
        <row r="104">
          <cell r="A104" t="str">
            <v>05.6032</v>
          </cell>
          <cell r="B104" t="str">
            <v>Laép ñaët xaø theùp cho coät neùo (troïng löôïng 100 kg)</v>
          </cell>
          <cell r="C104" t="str">
            <v>boä</v>
          </cell>
          <cell r="D104">
            <v>19.635999999999996</v>
          </cell>
          <cell r="E104">
            <v>31896</v>
          </cell>
          <cell r="G104" t="str">
            <v>05.6032</v>
          </cell>
        </row>
        <row r="105">
          <cell r="A105" t="str">
            <v>05.6042</v>
          </cell>
          <cell r="B105" t="str">
            <v>Laép ñaët xaø theùp cho coät neùo (troïng löôïng 140 kg)</v>
          </cell>
          <cell r="C105" t="str">
            <v>boä</v>
          </cell>
          <cell r="D105">
            <v>34538</v>
          </cell>
          <cell r="E105">
            <v>38244</v>
          </cell>
          <cell r="F105">
            <v>34538</v>
          </cell>
          <cell r="G105" t="str">
            <v>05.6042</v>
          </cell>
        </row>
        <row r="106">
          <cell r="A106" t="str">
            <v>05.6052</v>
          </cell>
          <cell r="B106" t="str">
            <v>Laép ñaët xaø theùp cho coät neùo (troïng löôïng 230 kg)</v>
          </cell>
          <cell r="C106" t="str">
            <v>boä</v>
          </cell>
          <cell r="D106">
            <v>767617.29180952371</v>
          </cell>
          <cell r="E106">
            <v>52798</v>
          </cell>
          <cell r="F106">
            <v>0</v>
          </cell>
          <cell r="G106" t="str">
            <v>05.6052</v>
          </cell>
        </row>
        <row r="107">
          <cell r="A107" t="str">
            <v>05.6062</v>
          </cell>
          <cell r="B107" t="str">
            <v>Laép ñaët xaø theùp cho coät neùo (troïng löôïng 320 kg)</v>
          </cell>
          <cell r="C107" t="str">
            <v>boä</v>
          </cell>
          <cell r="D107">
            <v>735000</v>
          </cell>
          <cell r="E107">
            <v>67507</v>
          </cell>
          <cell r="F107">
            <v>110000</v>
          </cell>
          <cell r="G107" t="str">
            <v>05.6062</v>
          </cell>
        </row>
        <row r="108">
          <cell r="A108" t="str">
            <v>05.6072</v>
          </cell>
          <cell r="B108" t="str">
            <v>Laép ñaët xaø theùp cho coät neùo (troïng löôïng 410 kg)</v>
          </cell>
          <cell r="C108" t="str">
            <v>boä</v>
          </cell>
          <cell r="D108">
            <v>1502617.2918095237</v>
          </cell>
          <cell r="E108">
            <v>79584</v>
          </cell>
          <cell r="F108">
            <v>110000</v>
          </cell>
          <cell r="G108" t="str">
            <v>05.6072</v>
          </cell>
        </row>
        <row r="109">
          <cell r="A109" t="str">
            <v>05.6082</v>
          </cell>
          <cell r="B109" t="str">
            <v>Laép ñaët xaø theùp cho coät neùo (troïng löôïng 500 kg)</v>
          </cell>
          <cell r="C109" t="str">
            <v>boä</v>
          </cell>
          <cell r="D109">
            <v>639000</v>
          </cell>
          <cell r="E109">
            <v>93984</v>
          </cell>
          <cell r="F109">
            <v>73000</v>
          </cell>
          <cell r="G109" t="str">
            <v>05.6082</v>
          </cell>
        </row>
        <row r="110">
          <cell r="A110" t="str">
            <v>05.6043</v>
          </cell>
          <cell r="B110" t="str">
            <v>Laép ñaët xaø theùp cho coät ñuùp (troïng löôïng 140 kg)</v>
          </cell>
          <cell r="C110" t="str">
            <v>boä</v>
          </cell>
          <cell r="D110">
            <v>863617.29180952371</v>
          </cell>
          <cell r="E110">
            <v>32515</v>
          </cell>
          <cell r="F110">
            <v>37000</v>
          </cell>
          <cell r="G110" t="str">
            <v>05.6043</v>
          </cell>
        </row>
        <row r="111">
          <cell r="A111" t="str">
            <v>05.6053</v>
          </cell>
          <cell r="B111" t="str">
            <v>Laép ñaët xaø theùp cho coät ñuùp (troïng löôïng 230 kg)</v>
          </cell>
          <cell r="C111" t="str">
            <v>boä</v>
          </cell>
          <cell r="E111">
            <v>46295</v>
          </cell>
          <cell r="G111" t="str">
            <v>05.6053</v>
          </cell>
        </row>
        <row r="112">
          <cell r="A112" t="str">
            <v>05.6063</v>
          </cell>
          <cell r="B112" t="str">
            <v>Laép ñaët xaø theùp cho coät ñuùp (troïng löôïng 320 kg)</v>
          </cell>
          <cell r="C112" t="str">
            <v>boä</v>
          </cell>
          <cell r="E112">
            <v>58062</v>
          </cell>
          <cell r="F112" t="str">
            <v/>
          </cell>
          <cell r="G112" t="str">
            <v>05.6063</v>
          </cell>
        </row>
        <row r="113">
          <cell r="A113" t="str">
            <v>05.6073</v>
          </cell>
          <cell r="B113" t="str">
            <v>Laép ñaët xaø theùp cho coät ñuùp (troïng löôïng 410 kg)</v>
          </cell>
          <cell r="C113" t="str">
            <v>boä</v>
          </cell>
          <cell r="E113">
            <v>64101</v>
          </cell>
          <cell r="G113" t="str">
            <v>05.6073</v>
          </cell>
        </row>
        <row r="114">
          <cell r="A114" t="str">
            <v>05.6083</v>
          </cell>
          <cell r="B114" t="str">
            <v>Laép ñaët xaø theùp cho coät ñuùp (troïng löôïng 500 kg)</v>
          </cell>
          <cell r="C114" t="str">
            <v>boä</v>
          </cell>
          <cell r="E114">
            <v>69985</v>
          </cell>
          <cell r="G114" t="str">
            <v>05.6083</v>
          </cell>
        </row>
        <row r="115">
          <cell r="A115" t="str">
            <v>05.6093</v>
          </cell>
          <cell r="B115" t="str">
            <v>Laép ñaët xaø theùp cho coät ñuùp (troïng löôïng 750 kg)</v>
          </cell>
          <cell r="C115" t="str">
            <v>boä</v>
          </cell>
          <cell r="E115">
            <v>89648</v>
          </cell>
          <cell r="G115" t="str">
            <v>05.6093</v>
          </cell>
        </row>
        <row r="116">
          <cell r="A116" t="str">
            <v>05.6103</v>
          </cell>
          <cell r="B116" t="str">
            <v>Laép ñaët xaø theùp cho coät ñuùp (troïng löôïng 1000 kg)</v>
          </cell>
          <cell r="C116" t="str">
            <v>boä</v>
          </cell>
          <cell r="E116">
            <v>105751</v>
          </cell>
          <cell r="G116" t="str">
            <v>05.6103</v>
          </cell>
        </row>
        <row r="117">
          <cell r="A117" t="str">
            <v>05.6044</v>
          </cell>
          <cell r="B117" t="str">
            <v>Laép ñaët xaø theùp cho coät ñuùp (troïng löôïng 140 kg)</v>
          </cell>
          <cell r="C117" t="str">
            <v>boä</v>
          </cell>
          <cell r="E117">
            <v>36076</v>
          </cell>
          <cell r="G117" t="str">
            <v>05.6044</v>
          </cell>
        </row>
        <row r="118">
          <cell r="A118" t="str">
            <v>05.6054</v>
          </cell>
          <cell r="B118" t="str">
            <v>Laép ñaët xaø theùp cho coät ñuùp (troïng löôïng 230 kg)</v>
          </cell>
          <cell r="C118" t="str">
            <v>boä</v>
          </cell>
          <cell r="E118">
            <v>51559</v>
          </cell>
          <cell r="G118" t="str">
            <v>05.6054</v>
          </cell>
        </row>
        <row r="119">
          <cell r="A119" t="str">
            <v>05.6064</v>
          </cell>
          <cell r="B119" t="str">
            <v>Laép ñaët xaø theùp cho coät ñuùp (troïng löôïng 320 kg)</v>
          </cell>
          <cell r="C119" t="str">
            <v>boä</v>
          </cell>
          <cell r="E119">
            <v>64565</v>
          </cell>
          <cell r="G119" t="str">
            <v>05.6064</v>
          </cell>
        </row>
        <row r="120">
          <cell r="A120" t="str">
            <v>05.6074</v>
          </cell>
          <cell r="B120" t="str">
            <v>Laép ñaët xaø theùp cho coät ñuùp (troïng löôïng 410 kg)</v>
          </cell>
          <cell r="C120" t="str">
            <v>boä</v>
          </cell>
          <cell r="D120" t="str">
            <v>§¬n vÞ</v>
          </cell>
          <cell r="E120">
            <v>71223</v>
          </cell>
          <cell r="F120" t="str">
            <v>HÖ sè bËc hµng</v>
          </cell>
          <cell r="G120" t="str">
            <v>05.6074</v>
          </cell>
        </row>
        <row r="121">
          <cell r="A121" t="str">
            <v>05.6084</v>
          </cell>
          <cell r="B121" t="str">
            <v>Laép ñaët xaø theùp cho coät ñuùp (troïng löôïng 500 kg)</v>
          </cell>
          <cell r="C121" t="str">
            <v>boä</v>
          </cell>
          <cell r="E121">
            <v>77726</v>
          </cell>
          <cell r="G121" t="str">
            <v>05.6084</v>
          </cell>
        </row>
        <row r="122">
          <cell r="A122" t="str">
            <v>05.6094</v>
          </cell>
          <cell r="B122" t="str">
            <v>Laép ñaët xaø theùp cho coät ñuùp (troïng löôïng 750 kg)</v>
          </cell>
          <cell r="C122" t="str">
            <v>boä</v>
          </cell>
          <cell r="E122">
            <v>99558</v>
          </cell>
          <cell r="F122">
            <v>1.3</v>
          </cell>
          <cell r="G122" t="str">
            <v>05.6094</v>
          </cell>
        </row>
        <row r="123">
          <cell r="A123" t="str">
            <v>05.6104</v>
          </cell>
          <cell r="B123" t="str">
            <v>Laép ñaët xaø theùp cho coät ñuùp (troïng löôïng 1000 kg)</v>
          </cell>
          <cell r="C123" t="str">
            <v>boä</v>
          </cell>
          <cell r="E123">
            <v>117518</v>
          </cell>
          <cell r="F123">
            <v>1.3</v>
          </cell>
          <cell r="G123" t="str">
            <v>05.6104</v>
          </cell>
        </row>
        <row r="124">
          <cell r="A124" t="str">
            <v>06.1105</v>
          </cell>
          <cell r="B124" t="str">
            <v>Laép ñaët söù ñöùng 22 kV</v>
          </cell>
          <cell r="C124" t="str">
            <v>söù</v>
          </cell>
          <cell r="D124">
            <v>155</v>
          </cell>
          <cell r="E124">
            <v>3499.2</v>
          </cell>
          <cell r="G124" t="str">
            <v>06.1105</v>
          </cell>
        </row>
        <row r="125">
          <cell r="A125" t="str">
            <v>06.1106</v>
          </cell>
          <cell r="B125" t="str">
            <v>Laép ñaët söù ñöùng 35 kV</v>
          </cell>
          <cell r="C125" t="str">
            <v>söù</v>
          </cell>
          <cell r="D125">
            <v>155</v>
          </cell>
          <cell r="E125">
            <v>4459.2</v>
          </cell>
          <cell r="G125" t="str">
            <v>06.1106</v>
          </cell>
        </row>
        <row r="126">
          <cell r="A126" t="str">
            <v>06.1213</v>
          </cell>
          <cell r="B126" t="str">
            <v>Laép ñaët söù ñöùng haï theá loaïi 2 söù</v>
          </cell>
          <cell r="C126" t="str">
            <v>söù</v>
          </cell>
          <cell r="D126">
            <v>4735.5</v>
          </cell>
          <cell r="E126">
            <v>2884.3</v>
          </cell>
          <cell r="G126" t="str">
            <v>06.1213</v>
          </cell>
        </row>
        <row r="127">
          <cell r="A127" t="str">
            <v>06.1214</v>
          </cell>
          <cell r="B127" t="str">
            <v>Laép ñaët söù ñöùng haï theá loaïi 3 söù</v>
          </cell>
          <cell r="C127" t="str">
            <v>söù</v>
          </cell>
          <cell r="D127">
            <v>14490</v>
          </cell>
          <cell r="E127">
            <v>4017.4</v>
          </cell>
          <cell r="G127" t="str">
            <v>06.1214</v>
          </cell>
        </row>
        <row r="128">
          <cell r="A128" t="str">
            <v>06.1215</v>
          </cell>
          <cell r="B128" t="str">
            <v>Laép ñaët söù ñöùng haï theá loaïi 4 söù</v>
          </cell>
          <cell r="C128" t="str">
            <v>söù</v>
          </cell>
          <cell r="D128">
            <v>21000</v>
          </cell>
          <cell r="E128">
            <v>5665.5</v>
          </cell>
          <cell r="G128" t="str">
            <v>06.1215</v>
          </cell>
        </row>
        <row r="129">
          <cell r="A129" t="str">
            <v>06.1411</v>
          </cell>
          <cell r="B129" t="str">
            <v>Laép ñaët chuoãi söù ñôõ £ 2 baùt chieàu cao £ 20m</v>
          </cell>
          <cell r="C129" t="str">
            <v>chuoãi</v>
          </cell>
          <cell r="D129">
            <v>405</v>
          </cell>
          <cell r="E129">
            <v>2925</v>
          </cell>
          <cell r="G129" t="str">
            <v>06.1411</v>
          </cell>
        </row>
        <row r="130">
          <cell r="A130" t="str">
            <v>06.1412</v>
          </cell>
          <cell r="B130" t="str">
            <v>Laép ñaët chuoãi söù ñôõ £ 2 baùt chieàu cao £ 30m</v>
          </cell>
          <cell r="C130" t="str">
            <v>chuoãi</v>
          </cell>
          <cell r="D130">
            <v>405</v>
          </cell>
          <cell r="E130">
            <v>3738</v>
          </cell>
          <cell r="G130" t="str">
            <v>06.1412</v>
          </cell>
        </row>
        <row r="131">
          <cell r="A131" t="str">
            <v>06.1421</v>
          </cell>
          <cell r="B131" t="str">
            <v>Laép ñaët chuoãi söù ñôõ £ 5 baùt chieàu cao £ 20m</v>
          </cell>
          <cell r="C131" t="str">
            <v>chuoãi</v>
          </cell>
          <cell r="D131">
            <v>610</v>
          </cell>
          <cell r="E131">
            <v>6500</v>
          </cell>
          <cell r="G131" t="str">
            <v>06.1421</v>
          </cell>
        </row>
        <row r="132">
          <cell r="A132" t="str">
            <v>06.1422</v>
          </cell>
          <cell r="B132" t="str">
            <v>Laép ñaët chuoãi söù ñôõ £ 5 baùt chieàu cao £ 30m</v>
          </cell>
          <cell r="C132" t="str">
            <v>chuoãi</v>
          </cell>
          <cell r="D132">
            <v>610</v>
          </cell>
          <cell r="E132">
            <v>6825</v>
          </cell>
          <cell r="G132" t="str">
            <v>06.1422</v>
          </cell>
        </row>
        <row r="133">
          <cell r="A133" t="str">
            <v>06.1431</v>
          </cell>
          <cell r="B133" t="str">
            <v>Laép ñaët chuoãi söù ñôõ £ 8 baùt chieàu cao £ 20m</v>
          </cell>
          <cell r="C133" t="str">
            <v>chuoãi</v>
          </cell>
          <cell r="D133">
            <v>975</v>
          </cell>
          <cell r="E133">
            <v>10401</v>
          </cell>
          <cell r="G133" t="str">
            <v>06.1431</v>
          </cell>
        </row>
        <row r="134">
          <cell r="A134" t="str">
            <v>06.1432</v>
          </cell>
          <cell r="B134" t="str">
            <v>Laép ñaët chuoãi söù ñôõ £ 8 baùt chieàu cao £ 30m</v>
          </cell>
          <cell r="C134" t="str">
            <v>chuoãi</v>
          </cell>
          <cell r="D134">
            <v>975</v>
          </cell>
          <cell r="E134">
            <v>10888</v>
          </cell>
          <cell r="G134" t="str">
            <v>06.1432</v>
          </cell>
        </row>
        <row r="135">
          <cell r="A135" t="str">
            <v>06.1441</v>
          </cell>
          <cell r="B135" t="str">
            <v>Laép ñaët chuoãi söù ñôõ £ 11 baùt chieàu cao £ 20m</v>
          </cell>
          <cell r="C135" t="str">
            <v>chuoãi</v>
          </cell>
          <cell r="D135">
            <v>1335</v>
          </cell>
          <cell r="E135">
            <v>14626</v>
          </cell>
          <cell r="G135" t="str">
            <v>06.1441</v>
          </cell>
        </row>
        <row r="136">
          <cell r="A136" t="str">
            <v>06.1442</v>
          </cell>
          <cell r="B136" t="str">
            <v>Laép ñaët chuoãi söù ñôõ £ 11 baùt chieàu cao £ 30m</v>
          </cell>
          <cell r="C136" t="str">
            <v>chuoãi</v>
          </cell>
          <cell r="D136">
            <v>1335</v>
          </cell>
          <cell r="E136">
            <v>15438</v>
          </cell>
          <cell r="G136" t="str">
            <v>06.1442</v>
          </cell>
        </row>
        <row r="137">
          <cell r="A137" t="str">
            <v>06.1511</v>
          </cell>
          <cell r="B137" t="str">
            <v>Laép ñaët chuoãi söù neùo £ 2 baùt chieàu cao £ 20m</v>
          </cell>
          <cell r="C137" t="str">
            <v>chuoãi</v>
          </cell>
          <cell r="D137">
            <v>405</v>
          </cell>
          <cell r="E137">
            <v>3088</v>
          </cell>
          <cell r="G137" t="str">
            <v>06.1511</v>
          </cell>
        </row>
        <row r="138">
          <cell r="A138" t="str">
            <v>06.1512</v>
          </cell>
          <cell r="B138" t="str">
            <v>Laép ñaët chuoãi söù neùo £ 2 baùt chieàu cao £ 30m</v>
          </cell>
          <cell r="C138" t="str">
            <v>chuoãi</v>
          </cell>
          <cell r="D138">
            <v>405</v>
          </cell>
          <cell r="E138">
            <v>3900</v>
          </cell>
          <cell r="G138" t="str">
            <v>06.1512</v>
          </cell>
        </row>
        <row r="139">
          <cell r="A139" t="str">
            <v>06.1521</v>
          </cell>
          <cell r="B139" t="str">
            <v>Laép ñaët chuoãi söù neùo £ 5 baùt chieàu cao £ 20m</v>
          </cell>
          <cell r="C139" t="str">
            <v>chuoãi</v>
          </cell>
          <cell r="D139">
            <v>610</v>
          </cell>
          <cell r="E139">
            <v>7313</v>
          </cell>
          <cell r="G139" t="str">
            <v>06.1521</v>
          </cell>
        </row>
        <row r="140">
          <cell r="A140" t="str">
            <v>06.1522</v>
          </cell>
          <cell r="B140" t="str">
            <v>Laép ñaët chuoãi söù neùo £ 5 baùt chieàu cao £ 30m</v>
          </cell>
          <cell r="C140" t="str">
            <v>chuoãi</v>
          </cell>
          <cell r="D140">
            <v>610</v>
          </cell>
          <cell r="E140">
            <v>7638</v>
          </cell>
          <cell r="G140" t="str">
            <v>06.1522</v>
          </cell>
        </row>
        <row r="141">
          <cell r="A141" t="str">
            <v>06.1531</v>
          </cell>
          <cell r="B141" t="str">
            <v>Laép ñaët chuoãi söù neùo £ 8 baùt chieàu cao £ 20m</v>
          </cell>
          <cell r="C141" t="str">
            <v>chuoãi</v>
          </cell>
          <cell r="D141">
            <v>975</v>
          </cell>
          <cell r="E141">
            <v>11538</v>
          </cell>
          <cell r="G141" t="str">
            <v>06.1531</v>
          </cell>
        </row>
        <row r="142">
          <cell r="A142" t="str">
            <v>06.1532</v>
          </cell>
          <cell r="B142" t="str">
            <v>Laép ñaët chuoãi söù neùo £ 8 baùt chieàu cao £ 30m</v>
          </cell>
          <cell r="C142" t="str">
            <v>chuoãi</v>
          </cell>
          <cell r="D142">
            <v>975</v>
          </cell>
          <cell r="E142">
            <v>12188</v>
          </cell>
          <cell r="G142" t="str">
            <v>06.1532</v>
          </cell>
        </row>
        <row r="143">
          <cell r="A143" t="str">
            <v>06.1541</v>
          </cell>
          <cell r="B143" t="str">
            <v>Laép ñaët chuoãi söù neùo £ 11 baùt chieàu cao £ 20m</v>
          </cell>
          <cell r="C143" t="str">
            <v>chuoãi</v>
          </cell>
          <cell r="D143">
            <v>1335</v>
          </cell>
          <cell r="E143">
            <v>16413</v>
          </cell>
          <cell r="G143" t="str">
            <v>06.1541</v>
          </cell>
        </row>
        <row r="144">
          <cell r="A144" t="str">
            <v>06.1542</v>
          </cell>
          <cell r="B144" t="str">
            <v>Laép ñaët chuoãi söù neùo £ 11 baùt chieàu cao £ 30m</v>
          </cell>
          <cell r="C144" t="str">
            <v>chuoãi</v>
          </cell>
          <cell r="D144">
            <v>1335</v>
          </cell>
          <cell r="E144">
            <v>17389</v>
          </cell>
          <cell r="G144" t="str">
            <v>06.1542</v>
          </cell>
        </row>
        <row r="145">
          <cell r="A145" t="str">
            <v>06.2011</v>
          </cell>
          <cell r="B145" t="str">
            <v>Laép taï choáng rung (Coät coù chieàu cao £ 20m)</v>
          </cell>
          <cell r="C145" t="str">
            <v>boä</v>
          </cell>
          <cell r="E145">
            <v>5850</v>
          </cell>
          <cell r="G145" t="str">
            <v>06.2011</v>
          </cell>
        </row>
        <row r="146">
          <cell r="A146" t="str">
            <v>06.2012</v>
          </cell>
          <cell r="B146" t="str">
            <v>Laép taï choáng rung (Coät coù chieàu cao £ 30m)</v>
          </cell>
          <cell r="C146" t="str">
            <v>boä</v>
          </cell>
          <cell r="E146">
            <v>6175</v>
          </cell>
          <cell r="G146" t="str">
            <v>06.2012</v>
          </cell>
        </row>
        <row r="147">
          <cell r="A147" t="str">
            <v>06.2013</v>
          </cell>
          <cell r="B147" t="str">
            <v>Laép taï choáng rung (Coät coù chieàu cao £ 40m)</v>
          </cell>
          <cell r="C147" t="str">
            <v>boä</v>
          </cell>
          <cell r="E147">
            <v>6988</v>
          </cell>
          <cell r="G147" t="str">
            <v>06.2013</v>
          </cell>
        </row>
        <row r="148">
          <cell r="A148" t="str">
            <v>06.2014</v>
          </cell>
          <cell r="B148" t="str">
            <v>Laép taï choáng rung (Coät coù chieàu cao £ 50m)</v>
          </cell>
          <cell r="C148" t="str">
            <v>boä</v>
          </cell>
          <cell r="E148">
            <v>7963</v>
          </cell>
          <cell r="G148" t="str">
            <v>06.2014</v>
          </cell>
        </row>
        <row r="149">
          <cell r="A149" t="str">
            <v>06.2015</v>
          </cell>
          <cell r="B149" t="str">
            <v>Laép taï choáng rung (Coät coù chieàu cao &gt; 50m)</v>
          </cell>
          <cell r="C149" t="str">
            <v>boä</v>
          </cell>
          <cell r="E149">
            <v>8776</v>
          </cell>
          <cell r="G149" t="str">
            <v>06.2015</v>
          </cell>
        </row>
        <row r="150">
          <cell r="A150" t="str">
            <v>06.2110</v>
          </cell>
          <cell r="B150" t="str">
            <v>Laép ñaët coå deà</v>
          </cell>
          <cell r="C150" t="str">
            <v>boä</v>
          </cell>
          <cell r="E150">
            <v>5688</v>
          </cell>
          <cell r="G150" t="str">
            <v>06.2110</v>
          </cell>
        </row>
        <row r="151">
          <cell r="A151" t="str">
            <v>06.2120</v>
          </cell>
          <cell r="B151" t="str">
            <v xml:space="preserve">Laép ñaët daây neùo </v>
          </cell>
          <cell r="C151" t="str">
            <v>boä</v>
          </cell>
          <cell r="E151">
            <v>7313</v>
          </cell>
          <cell r="G151" t="str">
            <v>06.2120</v>
          </cell>
        </row>
        <row r="152">
          <cell r="A152" t="str">
            <v>06.2141</v>
          </cell>
          <cell r="B152" t="str">
            <v>Laép ñaët khoùa ñôõ daây choáng seùt tieát dieän £ 70 (Coät coù chieàu cao £ 20m)</v>
          </cell>
          <cell r="C152" t="str">
            <v>boä</v>
          </cell>
          <cell r="E152">
            <v>1788</v>
          </cell>
          <cell r="G152" t="str">
            <v>06.2141</v>
          </cell>
        </row>
        <row r="153">
          <cell r="A153" t="str">
            <v>06.2142</v>
          </cell>
          <cell r="B153" t="str">
            <v>Laép ñaët khoùa ñôõ daây choáng seùt tieát dieän £ 70 (Coät coù chieàu cao £ 30m)</v>
          </cell>
          <cell r="C153" t="str">
            <v>boä</v>
          </cell>
          <cell r="E153">
            <v>1950</v>
          </cell>
          <cell r="G153" t="str">
            <v>06.2142</v>
          </cell>
        </row>
        <row r="154">
          <cell r="A154" t="str">
            <v>06.2151</v>
          </cell>
          <cell r="B154" t="str">
            <v>Laép ñaët khoùa ñôõ daây choáng seùt tieát dieän £ 240 (Coät coù chieàu cao £ 20m)</v>
          </cell>
          <cell r="C154" t="str">
            <v>boä</v>
          </cell>
          <cell r="D154">
            <v>75046</v>
          </cell>
          <cell r="E154">
            <v>2763</v>
          </cell>
          <cell r="G154" t="str">
            <v>06.2151</v>
          </cell>
        </row>
        <row r="155">
          <cell r="A155" t="str">
            <v>06.2152</v>
          </cell>
          <cell r="B155" t="str">
            <v>Laép ñaët khoùa ñôõ daây choáng seùt tieát dieän £ 240 (Coät coù chieàu cao £ 30m)</v>
          </cell>
          <cell r="C155" t="str">
            <v>boä</v>
          </cell>
          <cell r="E155">
            <v>2925</v>
          </cell>
          <cell r="G155" t="str">
            <v>06.2152</v>
          </cell>
        </row>
        <row r="156">
          <cell r="A156" t="str">
            <v>06.2161</v>
          </cell>
          <cell r="B156" t="str">
            <v>Laép ñaët khoùa ñôõ daây choáng seùt tieát dieän &gt; 240 (Coät coù chieàu cao £ 20m)</v>
          </cell>
          <cell r="C156" t="str">
            <v>boä</v>
          </cell>
          <cell r="E156">
            <v>5688</v>
          </cell>
          <cell r="G156" t="str">
            <v>06.2161</v>
          </cell>
        </row>
        <row r="157">
          <cell r="A157" t="str">
            <v>06.2162</v>
          </cell>
          <cell r="B157" t="str">
            <v>Laép ñaët khoùa ñôõ daây choáng seùt tieát dieän &gt; 240 (Coät coù chieàu cao £ 30m)</v>
          </cell>
          <cell r="C157" t="str">
            <v>boä</v>
          </cell>
          <cell r="E157">
            <v>5850</v>
          </cell>
          <cell r="G157" t="str">
            <v>06.2162</v>
          </cell>
        </row>
        <row r="158">
          <cell r="A158" t="str">
            <v>06.5011</v>
          </cell>
          <cell r="B158" t="str">
            <v>Vöôït ñöôøng daây thoâng tin tieát dieän daây £ 50</v>
          </cell>
          <cell r="C158" t="str">
            <v>V.trí</v>
          </cell>
          <cell r="D158">
            <v>75046</v>
          </cell>
          <cell r="E158">
            <v>78346</v>
          </cell>
          <cell r="G158" t="str">
            <v>06.5011</v>
          </cell>
        </row>
        <row r="159">
          <cell r="A159" t="str">
            <v>06.5012</v>
          </cell>
          <cell r="B159" t="str">
            <v>Vöôït ñöôøng daây thoâng tin tieát dieän daây £ 95</v>
          </cell>
          <cell r="C159" t="str">
            <v>V.trí</v>
          </cell>
          <cell r="D159">
            <v>104623</v>
          </cell>
          <cell r="E159">
            <v>90887</v>
          </cell>
          <cell r="G159" t="str">
            <v>06.5012</v>
          </cell>
        </row>
        <row r="160">
          <cell r="A160" t="str">
            <v>06.5013</v>
          </cell>
          <cell r="B160" t="str">
            <v>Vöôït ñöôøng daây thoâng tin tieát dieän daây £ 150</v>
          </cell>
          <cell r="C160" t="str">
            <v>V.trí</v>
          </cell>
          <cell r="D160">
            <v>134516</v>
          </cell>
          <cell r="E160">
            <v>127737</v>
          </cell>
          <cell r="G160" t="str">
            <v>06.5013</v>
          </cell>
        </row>
        <row r="161">
          <cell r="A161" t="str">
            <v>06.5014</v>
          </cell>
          <cell r="B161" t="str">
            <v>Vöôït ñöôøng daây thoâng tin tieát dieän daây £ 240</v>
          </cell>
          <cell r="C161" t="str">
            <v>V.trí</v>
          </cell>
          <cell r="D161">
            <v>163462</v>
          </cell>
          <cell r="E161">
            <v>143530</v>
          </cell>
          <cell r="G161" t="str">
            <v>06.5014</v>
          </cell>
        </row>
        <row r="162">
          <cell r="A162" t="str">
            <v>06.5015</v>
          </cell>
          <cell r="B162" t="str">
            <v>Vöôït ñöôøng daây thoâng tin tieát dieän daây &gt; 240</v>
          </cell>
          <cell r="C162" t="str">
            <v>V.trí</v>
          </cell>
          <cell r="D162">
            <v>223247</v>
          </cell>
          <cell r="E162">
            <v>226521</v>
          </cell>
          <cell r="G162" t="str">
            <v>06.5015</v>
          </cell>
        </row>
        <row r="163">
          <cell r="A163" t="str">
            <v>06.5011</v>
          </cell>
          <cell r="B163" t="str">
            <v>Vöôït ñöôøng daây haï theá tieát dieän daây £ 50</v>
          </cell>
          <cell r="C163" t="str">
            <v>V.trí</v>
          </cell>
          <cell r="D163">
            <v>75046</v>
          </cell>
          <cell r="E163">
            <v>78346</v>
          </cell>
          <cell r="G163" t="str">
            <v>06.5011</v>
          </cell>
        </row>
        <row r="164">
          <cell r="A164" t="str">
            <v>06.5012</v>
          </cell>
          <cell r="B164" t="str">
            <v>Vöôït ñöôøng daây haï theá tieát dieän daây £ 95</v>
          </cell>
          <cell r="C164" t="str">
            <v>V.trí</v>
          </cell>
          <cell r="D164">
            <v>104623</v>
          </cell>
          <cell r="E164">
            <v>90887</v>
          </cell>
          <cell r="G164" t="str">
            <v>06.5012</v>
          </cell>
        </row>
        <row r="165">
          <cell r="A165" t="str">
            <v>06.5013</v>
          </cell>
          <cell r="B165" t="str">
            <v>Vöôït ñöôøng daây haï theá tieát dieän daây £ 150</v>
          </cell>
          <cell r="C165" t="str">
            <v>V.trí</v>
          </cell>
          <cell r="D165">
            <v>134516</v>
          </cell>
          <cell r="E165">
            <v>127737</v>
          </cell>
          <cell r="G165" t="str">
            <v>06.5013</v>
          </cell>
        </row>
        <row r="166">
          <cell r="A166" t="str">
            <v>06.5014</v>
          </cell>
          <cell r="B166" t="str">
            <v>Vöôït ñöôøng daây haï theá tieát dieän daây £ 240</v>
          </cell>
          <cell r="C166" t="str">
            <v>V.trí</v>
          </cell>
          <cell r="D166">
            <v>163462</v>
          </cell>
          <cell r="E166">
            <v>143530</v>
          </cell>
          <cell r="G166" t="str">
            <v>06.5014</v>
          </cell>
        </row>
        <row r="167">
          <cell r="A167" t="str">
            <v>06.5015</v>
          </cell>
          <cell r="B167" t="str">
            <v>Vöôït ñöôøng daây haï theá tieát dieän daây &gt; 240</v>
          </cell>
          <cell r="C167" t="str">
            <v>V.trí</v>
          </cell>
          <cell r="D167">
            <v>223247</v>
          </cell>
          <cell r="E167">
            <v>226521</v>
          </cell>
          <cell r="G167" t="str">
            <v>06.5015</v>
          </cell>
        </row>
        <row r="168">
          <cell r="A168" t="str">
            <v>06.5021</v>
          </cell>
          <cell r="B168" t="str">
            <v>Vöôït ñöôøng daây 35 kV tieát dieän daây £ 50</v>
          </cell>
          <cell r="C168" t="str">
            <v>V.trí</v>
          </cell>
          <cell r="D168">
            <v>119570</v>
          </cell>
          <cell r="E168">
            <v>105596</v>
          </cell>
          <cell r="G168" t="str">
            <v>06.5021</v>
          </cell>
        </row>
        <row r="169">
          <cell r="A169" t="str">
            <v>06.5022</v>
          </cell>
          <cell r="B169" t="str">
            <v>Vöôït ñöôøng daây 35 kV tieát dieän daây £ 95</v>
          </cell>
          <cell r="C169" t="str">
            <v>V.trí</v>
          </cell>
          <cell r="D169">
            <v>149462</v>
          </cell>
          <cell r="E169">
            <v>121544</v>
          </cell>
          <cell r="G169" t="str">
            <v>06.5022</v>
          </cell>
        </row>
        <row r="170">
          <cell r="A170" t="str">
            <v>06.5023</v>
          </cell>
          <cell r="B170" t="str">
            <v>Vöôït ñöôøng daây 35 kV tieát dieän daây £ 150</v>
          </cell>
          <cell r="C170" t="str">
            <v>V.trí</v>
          </cell>
          <cell r="D170">
            <v>178093</v>
          </cell>
          <cell r="E170">
            <v>148495</v>
          </cell>
          <cell r="G170" t="str">
            <v>06.5023</v>
          </cell>
        </row>
        <row r="171">
          <cell r="A171" t="str">
            <v>06.5024</v>
          </cell>
          <cell r="B171" t="str">
            <v>Vöôït ñöôøng daây 35 kV tieát dieän daây £ 240</v>
          </cell>
          <cell r="C171" t="str">
            <v>V.trí</v>
          </cell>
          <cell r="D171">
            <v>224193</v>
          </cell>
          <cell r="E171">
            <v>166446</v>
          </cell>
          <cell r="G171" t="str">
            <v>06.5024</v>
          </cell>
        </row>
        <row r="172">
          <cell r="A172" t="str">
            <v>06.5025</v>
          </cell>
          <cell r="B172" t="str">
            <v>Vöôït ñöôøng daây 35 kV tieát dieän daây &gt; 240</v>
          </cell>
          <cell r="C172" t="str">
            <v>V.trí</v>
          </cell>
          <cell r="D172">
            <v>313870</v>
          </cell>
          <cell r="E172">
            <v>290467</v>
          </cell>
          <cell r="G172" t="str">
            <v>06.5025</v>
          </cell>
        </row>
        <row r="173">
          <cell r="A173" t="str">
            <v>06.5061</v>
          </cell>
          <cell r="B173" t="str">
            <v>Vöôït ñöôøng giao thoâng &gt;10m tieát dieän daây £ 50</v>
          </cell>
          <cell r="C173" t="str">
            <v>V.trí</v>
          </cell>
          <cell r="D173">
            <v>177462</v>
          </cell>
          <cell r="E173">
            <v>143995</v>
          </cell>
          <cell r="G173" t="str">
            <v>06.5061</v>
          </cell>
        </row>
        <row r="174">
          <cell r="A174" t="str">
            <v>06.5062</v>
          </cell>
          <cell r="B174" t="str">
            <v>Vöôït ñöôøng giao thoâng &gt;10m tieát dieän daây £ 95</v>
          </cell>
          <cell r="C174" t="str">
            <v>V.trí</v>
          </cell>
          <cell r="D174">
            <v>252130</v>
          </cell>
          <cell r="E174">
            <v>190445</v>
          </cell>
          <cell r="G174" t="str">
            <v>06.5062</v>
          </cell>
        </row>
        <row r="175">
          <cell r="A175" t="str">
            <v>06.5063</v>
          </cell>
          <cell r="B175" t="str">
            <v>Vöôït ñöôøng giao thoâng &gt;10m tieát dieän daây £ 150</v>
          </cell>
          <cell r="C175" t="str">
            <v>V.trí</v>
          </cell>
          <cell r="D175">
            <v>328186</v>
          </cell>
          <cell r="E175">
            <v>233024</v>
          </cell>
          <cell r="G175" t="str">
            <v>06.5063</v>
          </cell>
        </row>
        <row r="176">
          <cell r="A176" t="str">
            <v>06.5064</v>
          </cell>
          <cell r="B176" t="str">
            <v>Vöôït ñöôøng giao thoâng &gt;10m tieát dieän daây £ 240</v>
          </cell>
          <cell r="C176" t="str">
            <v>V.trí</v>
          </cell>
          <cell r="D176">
            <v>285447</v>
          </cell>
          <cell r="E176">
            <v>261823</v>
          </cell>
          <cell r="G176" t="str">
            <v>06.5064</v>
          </cell>
        </row>
        <row r="177">
          <cell r="A177" t="str">
            <v>06.5065</v>
          </cell>
          <cell r="B177" t="str">
            <v>Vöôït ñöôøng giao thoâng &gt;10m tieát dieän daây &gt; 240</v>
          </cell>
          <cell r="C177" t="str">
            <v>V.trí</v>
          </cell>
          <cell r="D177">
            <v>532260</v>
          </cell>
          <cell r="E177">
            <v>410618</v>
          </cell>
          <cell r="G177" t="str">
            <v>06.5065</v>
          </cell>
        </row>
        <row r="178">
          <cell r="A178" t="str">
            <v>06.5071</v>
          </cell>
          <cell r="B178" t="str">
            <v>Vò trí beû goùc tieát dieän daây £ 50</v>
          </cell>
          <cell r="C178" t="str">
            <v>V.trí</v>
          </cell>
          <cell r="E178">
            <v>30697</v>
          </cell>
          <cell r="G178" t="str">
            <v>06.5071</v>
          </cell>
        </row>
        <row r="179">
          <cell r="A179" t="str">
            <v>06.5072</v>
          </cell>
          <cell r="B179" t="str">
            <v>Vò trí beû goùc tieát dieän daây £ 95</v>
          </cell>
          <cell r="C179" t="str">
            <v>V.trí</v>
          </cell>
          <cell r="E179">
            <v>61933</v>
          </cell>
          <cell r="G179" t="str">
            <v>06.5072</v>
          </cell>
        </row>
        <row r="180">
          <cell r="A180" t="str">
            <v>06.5073</v>
          </cell>
          <cell r="B180" t="str">
            <v>Vò trí beû goùc tieát dieän daây £ 150</v>
          </cell>
          <cell r="C180" t="str">
            <v>V.trí</v>
          </cell>
          <cell r="E180">
            <v>78346</v>
          </cell>
          <cell r="G180" t="str">
            <v>06.5073</v>
          </cell>
        </row>
        <row r="181">
          <cell r="A181" t="str">
            <v>06.5074</v>
          </cell>
          <cell r="B181" t="str">
            <v>Vò trí beû goùc tieát dieän daây £ 240</v>
          </cell>
          <cell r="C181" t="str">
            <v>V.trí</v>
          </cell>
          <cell r="E181">
            <v>80978</v>
          </cell>
          <cell r="G181" t="str">
            <v>06.5074</v>
          </cell>
        </row>
        <row r="182">
          <cell r="A182" t="str">
            <v>06.5075</v>
          </cell>
          <cell r="B182" t="str">
            <v>Vò trí beû goùc tieát dieän daây &gt; 240</v>
          </cell>
          <cell r="C182" t="str">
            <v>V.trí</v>
          </cell>
          <cell r="E182">
            <v>150188</v>
          </cell>
          <cell r="G182" t="str">
            <v>06.5075</v>
          </cell>
        </row>
        <row r="183">
          <cell r="A183" t="str">
            <v>06.6104</v>
          </cell>
          <cell r="B183" t="str">
            <v>Raûi caêng daây laáy ñoä voõng daây AC-50mm 2</v>
          </cell>
          <cell r="C183" t="str">
            <v>km</v>
          </cell>
          <cell r="D183">
            <v>212189</v>
          </cell>
          <cell r="E183">
            <v>261153</v>
          </cell>
          <cell r="G183" t="str">
            <v>06.6104</v>
          </cell>
        </row>
        <row r="184">
          <cell r="A184" t="str">
            <v>06.6105</v>
          </cell>
          <cell r="B184" t="str">
            <v>Raûi caêng daây laáy ñoä voõng daây AC-70mm 2</v>
          </cell>
          <cell r="C184" t="str">
            <v>km</v>
          </cell>
          <cell r="D184">
            <v>212789</v>
          </cell>
          <cell r="E184">
            <v>348908</v>
          </cell>
          <cell r="G184" t="str">
            <v>06.6105</v>
          </cell>
        </row>
        <row r="185">
          <cell r="A185" t="str">
            <v>06.6106</v>
          </cell>
          <cell r="B185" t="str">
            <v>Raûi caêng daây laáy ñoä voõng daây AC-95mm 2</v>
          </cell>
          <cell r="C185" t="str">
            <v>km</v>
          </cell>
          <cell r="D185">
            <v>212789</v>
          </cell>
          <cell r="E185">
            <v>475178</v>
          </cell>
          <cell r="G185" t="str">
            <v>06.6106</v>
          </cell>
        </row>
        <row r="186">
          <cell r="A186" t="str">
            <v>06.6107</v>
          </cell>
          <cell r="B186" t="str">
            <v>Raûi caêng daây laáy ñoä voõng daây AC-120mm 2</v>
          </cell>
          <cell r="C186" t="str">
            <v>km</v>
          </cell>
          <cell r="D186">
            <v>298671</v>
          </cell>
          <cell r="E186">
            <v>588862</v>
          </cell>
          <cell r="G186" t="str">
            <v>06.6107</v>
          </cell>
        </row>
        <row r="187">
          <cell r="A187" t="str">
            <v>06.6108</v>
          </cell>
          <cell r="B187" t="str">
            <v>Raûi caêng daây laáy ñoä voõng daây AC-150mm 2</v>
          </cell>
          <cell r="C187" t="str">
            <v>km</v>
          </cell>
          <cell r="D187">
            <v>298671</v>
          </cell>
          <cell r="E187">
            <v>712550</v>
          </cell>
          <cell r="G187" t="str">
            <v>06.6108</v>
          </cell>
        </row>
        <row r="188">
          <cell r="A188" t="str">
            <v>06.6109</v>
          </cell>
          <cell r="B188" t="str">
            <v>Raûi caêng daây laáy ñoä voõng daây AC-185mm 2</v>
          </cell>
          <cell r="C188" t="str">
            <v>km</v>
          </cell>
          <cell r="D188">
            <v>298671</v>
          </cell>
          <cell r="E188">
            <v>840899</v>
          </cell>
          <cell r="G188" t="str">
            <v>06.6109</v>
          </cell>
        </row>
        <row r="189">
          <cell r="A189" t="str">
            <v>06.6110</v>
          </cell>
          <cell r="B189" t="str">
            <v>Raûi caêng daây laáy ñoä voõng daây AC-240mm 2</v>
          </cell>
          <cell r="C189" t="str">
            <v>km</v>
          </cell>
          <cell r="D189">
            <v>298671</v>
          </cell>
          <cell r="E189">
            <v>924792</v>
          </cell>
          <cell r="G189" t="str">
            <v>06.6110</v>
          </cell>
        </row>
        <row r="190">
          <cell r="A190" t="str">
            <v>06.6124</v>
          </cell>
          <cell r="B190" t="str">
            <v>Raûi caêng daây laáy ñoä voõng daây A-50mm 2</v>
          </cell>
          <cell r="C190" t="str">
            <v>km</v>
          </cell>
          <cell r="D190">
            <v>212189</v>
          </cell>
          <cell r="E190">
            <v>208012</v>
          </cell>
          <cell r="G190" t="str">
            <v>06.6124</v>
          </cell>
        </row>
        <row r="191">
          <cell r="A191" t="str">
            <v>06.6125</v>
          </cell>
          <cell r="B191" t="str">
            <v>Raûi caêng daây laáy ñoä voõng daây A-70mm 2</v>
          </cell>
          <cell r="C191" t="str">
            <v>km</v>
          </cell>
          <cell r="D191">
            <v>212189</v>
          </cell>
          <cell r="E191">
            <v>279516</v>
          </cell>
          <cell r="G191" t="str">
            <v>06.6125</v>
          </cell>
        </row>
        <row r="192">
          <cell r="A192" t="str">
            <v>06.6126</v>
          </cell>
          <cell r="B192" t="str">
            <v>Raûi caêng daây laáy ñoä voõng daây A-95mm 2</v>
          </cell>
          <cell r="C192" t="str">
            <v>km</v>
          </cell>
          <cell r="D192">
            <v>212189</v>
          </cell>
          <cell r="E192">
            <v>381897</v>
          </cell>
          <cell r="G192" t="str">
            <v>06.6126</v>
          </cell>
        </row>
        <row r="193">
          <cell r="A193" t="str">
            <v>06.6133</v>
          </cell>
          <cell r="B193" t="str">
            <v>Raûi caêng daây choáng seùt tieát dieän 35mm 2</v>
          </cell>
          <cell r="C193" t="str">
            <v>km</v>
          </cell>
          <cell r="D193">
            <v>211789</v>
          </cell>
          <cell r="E193">
            <v>365484</v>
          </cell>
          <cell r="G193" t="str">
            <v>06.6133</v>
          </cell>
        </row>
        <row r="194">
          <cell r="A194" t="str">
            <v>06.6134</v>
          </cell>
          <cell r="B194" t="str">
            <v>Raûi caêng daây choáng seùt tieát dieän 50mm 2</v>
          </cell>
          <cell r="C194" t="str">
            <v>km</v>
          </cell>
          <cell r="D194">
            <v>211789</v>
          </cell>
          <cell r="E194">
            <v>409524</v>
          </cell>
          <cell r="G194" t="str">
            <v>06.6134</v>
          </cell>
        </row>
        <row r="195">
          <cell r="A195" t="str">
            <v>06.6135</v>
          </cell>
          <cell r="B195" t="str">
            <v>Raûi caêng daây choáng seùt tieát dieän 70mm 2</v>
          </cell>
          <cell r="C195" t="str">
            <v>km</v>
          </cell>
          <cell r="D195">
            <v>211789</v>
          </cell>
          <cell r="E195">
            <v>491429</v>
          </cell>
          <cell r="G195" t="str">
            <v>06.6135</v>
          </cell>
        </row>
        <row r="197">
          <cell r="A197" t="str">
            <v>02.1211</v>
          </cell>
          <cell r="B197" t="str">
            <v>Vaän chuyeån xi maêng cöï ly 100m</v>
          </cell>
          <cell r="C197" t="str">
            <v>taán</v>
          </cell>
          <cell r="E197">
            <v>71813</v>
          </cell>
        </row>
        <row r="198">
          <cell r="A198" t="str">
            <v>02.1212</v>
          </cell>
          <cell r="B198" t="str">
            <v>Vaän chuyeån xi maêng cöï ly 300m</v>
          </cell>
          <cell r="C198" t="str">
            <v>taán</v>
          </cell>
          <cell r="E198">
            <v>67545</v>
          </cell>
        </row>
        <row r="199">
          <cell r="A199" t="str">
            <v>02.1213</v>
          </cell>
          <cell r="B199" t="str">
            <v>Vaän chuyeån xi maêng cöï ly 500m</v>
          </cell>
          <cell r="C199" t="str">
            <v>taán</v>
          </cell>
          <cell r="E199">
            <v>66956</v>
          </cell>
        </row>
        <row r="200">
          <cell r="A200" t="str">
            <v>02.1214</v>
          </cell>
          <cell r="B200" t="str">
            <v>Vaän chuyeån xi maêng cöï ly &gt;500m</v>
          </cell>
          <cell r="C200" t="str">
            <v>taán</v>
          </cell>
          <cell r="E200">
            <v>66515</v>
          </cell>
        </row>
        <row r="202">
          <cell r="A202" t="str">
            <v>02.1241</v>
          </cell>
          <cell r="B202" t="str">
            <v xml:space="preserve">Vaän chuyeån ñaù </v>
          </cell>
          <cell r="C202" t="str">
            <v>m3</v>
          </cell>
          <cell r="E202">
            <v>70635</v>
          </cell>
        </row>
        <row r="203">
          <cell r="A203" t="str">
            <v>02.1242</v>
          </cell>
          <cell r="B203" t="str">
            <v xml:space="preserve">Vaän chuyeån ñaù </v>
          </cell>
          <cell r="C203" t="str">
            <v>m3</v>
          </cell>
          <cell r="E203">
            <v>67692</v>
          </cell>
        </row>
        <row r="204">
          <cell r="A204" t="str">
            <v>02.1243</v>
          </cell>
          <cell r="B204" t="str">
            <v xml:space="preserve">Vaän chuyeån ñaù </v>
          </cell>
          <cell r="C204" t="str">
            <v>m3</v>
          </cell>
          <cell r="E204">
            <v>67104</v>
          </cell>
        </row>
        <row r="205">
          <cell r="A205" t="str">
            <v>02.1244</v>
          </cell>
          <cell r="B205" t="str">
            <v xml:space="preserve">Vaän chuyeån ñaù </v>
          </cell>
          <cell r="C205" t="str">
            <v>m3</v>
          </cell>
          <cell r="E205">
            <v>66662</v>
          </cell>
        </row>
        <row r="206">
          <cell r="A206" t="str">
            <v>02.1232</v>
          </cell>
          <cell r="B206" t="str">
            <v>Vaän chuyeån caÙt</v>
          </cell>
          <cell r="C206" t="str">
            <v>m3</v>
          </cell>
        </row>
        <row r="207">
          <cell r="A207" t="str">
            <v>02.1231</v>
          </cell>
          <cell r="B207" t="str">
            <v>Vaän chuyeån caùt</v>
          </cell>
          <cell r="C207" t="str">
            <v>m3</v>
          </cell>
          <cell r="E207">
            <v>67251</v>
          </cell>
        </row>
        <row r="208">
          <cell r="A208" t="str">
            <v>02.1232</v>
          </cell>
          <cell r="B208" t="str">
            <v>Vaän chuyeån caùt</v>
          </cell>
          <cell r="C208" t="str">
            <v>m3</v>
          </cell>
          <cell r="E208">
            <v>64308</v>
          </cell>
        </row>
        <row r="209">
          <cell r="A209" t="str">
            <v>02.1233</v>
          </cell>
          <cell r="B209" t="str">
            <v>Vaän chuyeån caùt</v>
          </cell>
          <cell r="C209" t="str">
            <v>m3</v>
          </cell>
          <cell r="E209">
            <v>63719</v>
          </cell>
        </row>
        <row r="210">
          <cell r="A210" t="str">
            <v>02.1234</v>
          </cell>
          <cell r="B210" t="str">
            <v>Vaän chuyeån caùt</v>
          </cell>
          <cell r="C210" t="str">
            <v>m3</v>
          </cell>
          <cell r="E210">
            <v>62983</v>
          </cell>
        </row>
        <row r="212">
          <cell r="A212" t="str">
            <v>02.1351</v>
          </cell>
          <cell r="B212" t="str">
            <v>Vaän chuyeån coát theùp + bulon</v>
          </cell>
          <cell r="C212" t="str">
            <v>Taán</v>
          </cell>
          <cell r="E212">
            <v>110221</v>
          </cell>
        </row>
        <row r="213">
          <cell r="A213" t="str">
            <v>02.1352</v>
          </cell>
          <cell r="B213" t="str">
            <v>Vaän chuyeån coát theùp + bulon</v>
          </cell>
          <cell r="C213" t="str">
            <v>Taán</v>
          </cell>
          <cell r="E213">
            <v>103451</v>
          </cell>
        </row>
        <row r="214">
          <cell r="A214" t="str">
            <v>02.1353</v>
          </cell>
          <cell r="B214" t="str">
            <v>Vaän chuyeån coát theùp + bulon</v>
          </cell>
          <cell r="C214" t="str">
            <v>Taán</v>
          </cell>
          <cell r="E214">
            <v>102127</v>
          </cell>
        </row>
        <row r="215">
          <cell r="A215" t="str">
            <v>02.1354</v>
          </cell>
          <cell r="B215" t="str">
            <v>Vaän chuyeån coát theùp + bulon</v>
          </cell>
          <cell r="C215" t="str">
            <v>Taán</v>
          </cell>
          <cell r="E215">
            <v>93739</v>
          </cell>
        </row>
        <row r="217">
          <cell r="A217" t="str">
            <v>02.1331</v>
          </cell>
          <cell r="B217" t="str">
            <v>Vaän chuyeån vaùn khuoân</v>
          </cell>
          <cell r="C217" t="str">
            <v>m3</v>
          </cell>
          <cell r="E217">
            <v>57391</v>
          </cell>
        </row>
        <row r="218">
          <cell r="A218" t="str">
            <v>02.1332</v>
          </cell>
          <cell r="B218" t="str">
            <v>Vaän chuyeån vaùn khuoân</v>
          </cell>
          <cell r="C218" t="str">
            <v>m3</v>
          </cell>
          <cell r="E218">
            <v>55037</v>
          </cell>
        </row>
        <row r="219">
          <cell r="A219" t="str">
            <v>02.1333</v>
          </cell>
          <cell r="B219" t="str">
            <v>Vaän chuyeån vaùn khuoân</v>
          </cell>
          <cell r="C219" t="str">
            <v>m3</v>
          </cell>
          <cell r="E219">
            <v>54301</v>
          </cell>
        </row>
        <row r="220">
          <cell r="A220" t="str">
            <v>02.1334</v>
          </cell>
          <cell r="B220" t="str">
            <v>Vaän chuyeån vaùn khuoân</v>
          </cell>
          <cell r="C220" t="str">
            <v>m3</v>
          </cell>
          <cell r="E220">
            <v>53859</v>
          </cell>
        </row>
        <row r="222">
          <cell r="A222" t="str">
            <v>02.1321</v>
          </cell>
          <cell r="B222" t="str">
            <v>Vaän chuyeån nöôùc</v>
          </cell>
          <cell r="C222" t="str">
            <v>m3</v>
          </cell>
          <cell r="E222">
            <v>57833</v>
          </cell>
        </row>
        <row r="223">
          <cell r="A223" t="str">
            <v>02.1322</v>
          </cell>
          <cell r="B223" t="str">
            <v>Vaän chuyeån nöôùc</v>
          </cell>
          <cell r="C223" t="str">
            <v>m3</v>
          </cell>
          <cell r="E223">
            <v>56950</v>
          </cell>
        </row>
        <row r="224">
          <cell r="A224" t="str">
            <v>02.1323</v>
          </cell>
          <cell r="B224" t="str">
            <v>Vaän chuyeån nöôùc</v>
          </cell>
          <cell r="C224" t="str">
            <v>m3</v>
          </cell>
          <cell r="E224">
            <v>49592</v>
          </cell>
        </row>
        <row r="225">
          <cell r="A225" t="str">
            <v>02.1324</v>
          </cell>
          <cell r="B225" t="str">
            <v>Vaän chuyeån nöôùc</v>
          </cell>
          <cell r="C225" t="str">
            <v>m3</v>
          </cell>
          <cell r="E225">
            <v>48415</v>
          </cell>
        </row>
        <row r="227">
          <cell r="A227" t="str">
            <v>02.1391</v>
          </cell>
          <cell r="B227" t="str">
            <v>Vaän chuyeån coïc tre</v>
          </cell>
          <cell r="C227" t="str">
            <v>coïc</v>
          </cell>
          <cell r="E227">
            <v>17953</v>
          </cell>
        </row>
        <row r="228">
          <cell r="A228" t="str">
            <v>02.1392</v>
          </cell>
          <cell r="B228" t="str">
            <v>Vaän chuyeån coïc tre</v>
          </cell>
          <cell r="C228" t="str">
            <v>coïc</v>
          </cell>
          <cell r="E228">
            <v>16923</v>
          </cell>
        </row>
        <row r="229">
          <cell r="A229" t="str">
            <v>02.1393</v>
          </cell>
          <cell r="B229" t="str">
            <v>Vaän chuyeån coïc tre</v>
          </cell>
          <cell r="C229" t="str">
            <v>coïc</v>
          </cell>
          <cell r="E229">
            <v>16776</v>
          </cell>
        </row>
        <row r="230">
          <cell r="A230" t="str">
            <v>02.1394</v>
          </cell>
          <cell r="B230" t="str">
            <v>Vaän chuyeån coïc tre</v>
          </cell>
          <cell r="C230" t="str">
            <v>coïc</v>
          </cell>
          <cell r="E230">
            <v>16629</v>
          </cell>
        </row>
        <row r="232">
          <cell r="A232" t="str">
            <v>02.1391</v>
          </cell>
          <cell r="B232" t="str">
            <v>Vaän chuyeån coùt eùp</v>
          </cell>
          <cell r="C232" t="str">
            <v>taám</v>
          </cell>
          <cell r="E232">
            <v>17953</v>
          </cell>
        </row>
        <row r="233">
          <cell r="A233" t="str">
            <v>02.1392</v>
          </cell>
          <cell r="B233" t="str">
            <v>Vaän chuyeån coùt eùp</v>
          </cell>
          <cell r="C233" t="str">
            <v>taám</v>
          </cell>
          <cell r="E233">
            <v>16923</v>
          </cell>
        </row>
        <row r="234">
          <cell r="A234" t="str">
            <v>02.1393</v>
          </cell>
          <cell r="B234" t="str">
            <v>Vaän chuyeån coùt eùp</v>
          </cell>
          <cell r="C234" t="str">
            <v>taám</v>
          </cell>
          <cell r="E234">
            <v>16776</v>
          </cell>
        </row>
        <row r="235">
          <cell r="A235" t="str">
            <v>02.1394</v>
          </cell>
          <cell r="B235" t="str">
            <v>Vaän chuyeån coùt eùp</v>
          </cell>
          <cell r="C235" t="str">
            <v>taám</v>
          </cell>
          <cell r="E235">
            <v>16629</v>
          </cell>
        </row>
        <row r="237">
          <cell r="A237" t="str">
            <v>02.1481</v>
          </cell>
          <cell r="B237" t="str">
            <v>Vaän chuyeån DCTC</v>
          </cell>
          <cell r="C237" t="str">
            <v>Taán</v>
          </cell>
          <cell r="E237">
            <v>91090</v>
          </cell>
        </row>
        <row r="238">
          <cell r="A238" t="str">
            <v>02.1482</v>
          </cell>
          <cell r="B238" t="str">
            <v>Vaän chuyeån DCTC</v>
          </cell>
          <cell r="C238" t="str">
            <v>Taán</v>
          </cell>
          <cell r="E238">
            <v>84615</v>
          </cell>
        </row>
        <row r="239">
          <cell r="A239" t="str">
            <v>02.1483</v>
          </cell>
          <cell r="B239" t="str">
            <v>Vaän chuyeån DCTC</v>
          </cell>
          <cell r="C239" t="str">
            <v>Taán</v>
          </cell>
          <cell r="E239">
            <v>83585</v>
          </cell>
        </row>
        <row r="240">
          <cell r="A240" t="str">
            <v>02.1484</v>
          </cell>
          <cell r="B240" t="str">
            <v>Vaän chuyeån DCTC</v>
          </cell>
          <cell r="C240" t="str">
            <v>Taán</v>
          </cell>
          <cell r="E240">
            <v>82849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gia TKmoi"/>
      <sheetName val="A6,MAY"/>
      <sheetName val="VL"/>
      <sheetName val="PTDG"/>
      <sheetName val="DTCT"/>
      <sheetName val="TH1"/>
      <sheetName val="TH2"/>
      <sheetName val="CPTK"/>
      <sheetName val="CPK"/>
      <sheetName val="Module1"/>
      <sheetName val="XL4Poppy"/>
    </sheetNames>
    <sheetDataSet>
      <sheetData sheetId="0" refreshError="1"/>
      <sheetData sheetId="1" refreshError="1">
        <row r="10">
          <cell r="C10">
            <v>12089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F6">
            <v>174949.25714285712</v>
          </cell>
        </row>
        <row r="18">
          <cell r="F18">
            <v>4545576.3809523806</v>
          </cell>
        </row>
        <row r="19">
          <cell r="F19">
            <v>4745576.3809523806</v>
          </cell>
        </row>
        <row r="20">
          <cell r="F20">
            <v>6545.5763809523805</v>
          </cell>
        </row>
        <row r="22">
          <cell r="F22">
            <v>1160576.3809523811</v>
          </cell>
        </row>
        <row r="58">
          <cell r="F58">
            <v>1020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Thop N2"/>
      <sheetName val=" DBGT"/>
      <sheetName val="SON N2"/>
      <sheetName val="GENTRY"/>
      <sheetName val="TH N2 (3)"/>
      <sheetName val="TH N2 (4)"/>
      <sheetName val="TH N2 (5)"/>
      <sheetName val="236 ghi lai"/>
      <sheetName val="XL4Poppy"/>
      <sheetName val="XL4Poppy (2)"/>
      <sheetName val="XL4Poppy (3)"/>
      <sheetName val="XL4Poppy (4)"/>
      <sheetName val="XL4Poppy (5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5">
          <cell r="A15" t="b">
            <v>1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XL4Poppy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116(300)"/>
      <sheetName val="116(200)"/>
      <sheetName val="116(150)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BC_KKTSCD"/>
      <sheetName val="Chitiet"/>
      <sheetName val="Sheet2 (2)"/>
      <sheetName val="Mau_BC_KKTSCD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Chi tiet - Dv lap"/>
      <sheetName val="TH KHTC"/>
      <sheetName val="000"/>
      <sheetName val="MD"/>
      <sheetName val="ND"/>
      <sheetName val="CONG"/>
      <sheetName val="DGCT"/>
      <sheetName val="KH 2003 (moi max)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1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Dong Dau"/>
      <sheetName val="Dong Dau (2)"/>
      <sheetName val="Sau dong"/>
      <sheetName val="Ma xa"/>
      <sheetName val="My dinh"/>
      <sheetName val="Tong cong"/>
      <sheetName val="VL"/>
      <sheetName val="CTXD"/>
      <sheetName val=".."/>
      <sheetName val="CTDN"/>
      <sheetName val="san vuon"/>
      <sheetName val="khu phu tro"/>
      <sheetName val="TH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Phu luc"/>
      <sheetName val="Gia trÞ"/>
      <sheetName val="Chart2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be tong"/>
      <sheetName val="Thep"/>
      <sheetName val="Tong hop thep"/>
      <sheetName val="Thuyet minh"/>
      <sheetName val="CQ-HQ"/>
      <sheetName val="KH12"/>
      <sheetName val="CN12"/>
      <sheetName val="HD12"/>
      <sheetName val="KH1"/>
      <sheetName val="HTSD6LD"/>
      <sheetName val="HTSDDNN"/>
      <sheetName val="HTSDKT"/>
      <sheetName val="BD"/>
      <sheetName val="HTNT"/>
      <sheetName val="CHART"/>
      <sheetName val="HTDT"/>
      <sheetName val="HTSDD"/>
      <sheetName val="XL4Test5"/>
      <sheetName val="Sheet17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Sheet13"/>
      <sheetName val="Sheet14"/>
      <sheetName val="Sheet15"/>
      <sheetName val="Sheet16"/>
      <sheetName val="Congty"/>
      <sheetName val="VPPN"/>
      <sheetName val="XN74"/>
      <sheetName val="XN54"/>
      <sheetName val="XN33"/>
      <sheetName val="NK96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CT"/>
      <sheetName val="cap cho cac DT"/>
      <sheetName val="Ung - hoan"/>
      <sheetName val="CP may"/>
      <sheetName val="SS"/>
      <sheetName val="NVL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8"/>
      <sheetName val="Sheet19"/>
      <sheetName val="Sheet20"/>
      <sheetName val="tscd"/>
      <sheetName val="Thep "/>
      <sheetName val="Chi tiet Khoi luong"/>
      <sheetName val="TH khoi luong"/>
      <sheetName val="Chiet tinh vat lieu "/>
      <sheetName val="TH KL VL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dutoan1"/>
      <sheetName val="Anhtoan"/>
      <sheetName val="dutoan2"/>
      <sheetName val="vat tu"/>
      <sheetName val="DT"/>
      <sheetName val="THND"/>
      <sheetName val="THMD"/>
      <sheetName val="Phtro1"/>
      <sheetName val="DTKS1"/>
      <sheetName val="CT1m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phan tich DG"/>
      <sheetName val="gia vat lieu"/>
      <sheetName val="gia xe may"/>
      <sheetName val="gia nhan cong"/>
      <sheetName val="CHIT"/>
      <sheetName val="THXH"/>
      <sheetName val="BHXH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CT xa"/>
      <sheetName val="TLGC"/>
      <sheetName val="BL"/>
      <sheetName val="Phu luc HD"/>
      <sheetName val="Gia du thau"/>
      <sheetName val="PTDG"/>
      <sheetName val="Ca xe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9"/>
      <sheetName val="10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Q1-02"/>
      <sheetName val="Q2-02"/>
      <sheetName val="Q3-02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1(T1)04"/>
      <sheetName val="cong Q2"/>
      <sheetName val="T.U luong Q1"/>
      <sheetName val="T.U luong Q2"/>
      <sheetName val="T.U luong Q3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binh do"/>
      <sheetName val="cot lieu"/>
      <sheetName val="van khuon"/>
      <sheetName val="CT BT"/>
      <sheetName val="lay mau"/>
      <sheetName val="mat ngoai goi"/>
      <sheetName val="coc tram-bt"/>
      <sheetName val="THDT"/>
      <sheetName val="DM-Goc"/>
      <sheetName val="Gia-CT"/>
      <sheetName val="PTCP"/>
      <sheetName val="cphoi"/>
      <sheetName val="Tien ung"/>
      <sheetName val="phi luong3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Caodo"/>
      <sheetName val="Dat"/>
      <sheetName val="KL-CTTK"/>
      <sheetName val="BTH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 refreshError="1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0"/>
      <sheetName val="00"/>
      <sheetName val="000"/>
      <sheetName val="TH"/>
      <sheetName val="Chao_thau"/>
      <sheetName val="CT-35"/>
      <sheetName val="Che_do"/>
      <sheetName val="CT-0.4KV"/>
      <sheetName val="CT tram"/>
      <sheetName val="THVL_CTo"/>
      <sheetName val="TN"/>
      <sheetName val="TBA-31,5"/>
      <sheetName val="Don_gia"/>
      <sheetName val="CT-BETONG"/>
      <sheetName val="Chi tiet VC"/>
      <sheetName val="50Slon"/>
      <sheetName val="50Snanh"/>
      <sheetName val="XXXXXX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dgth"/>
      <sheetName val="THKP"/>
      <sheetName val="db"/>
      <sheetName val="KPKS"/>
      <sheetName val="thkl"/>
      <sheetName val="ml"/>
      <sheetName val="chitiet"/>
      <sheetName val="Sheet9"/>
      <sheetName val="Sheet10"/>
      <sheetName val="Sheet1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luong540"/>
      <sheetName val="593"/>
      <sheetName val="VLXD"/>
      <sheetName val="cap phoi"/>
      <sheetName val="M-NL-VL"/>
      <sheetName val="DG nen, CTTN"/>
      <sheetName val="DG cau"/>
      <sheetName val="chi tiet"/>
      <sheetName val="nhanh 2"/>
      <sheetName val="VB1751"/>
      <sheetName val="KS"/>
      <sheetName val="KL cong tam"/>
      <sheetName val="CB"/>
      <sheetName val="00000000"/>
      <sheetName val="XXXXXXXX"/>
      <sheetName val="20000000"/>
      <sheetName val="10000000"/>
      <sheetName val="XXXXXXX0"/>
      <sheetName val="XXXXXXX1"/>
      <sheetName val="XXXXXXX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Chiet tinh dz35"/>
      <sheetName val="QT DZ35"/>
      <sheetName val="DT DZ 35 Kv"/>
      <sheetName val="TN"/>
      <sheetName val="VC"/>
      <sheetName val="Sheet1"/>
      <sheetName val="Sheet2"/>
      <sheetName val="Sheet3"/>
      <sheetName val="QHHC"/>
      <sheetName val="CC10"/>
      <sheetName val="SS02-10"/>
      <sheetName val="QHNN"/>
      <sheetName val="CDCC"/>
      <sheetName val="SSNN"/>
      <sheetName val="QHTSR"/>
      <sheetName val="QHTmR"/>
      <sheetName val="SSDT"/>
      <sheetName val="SSKDCnt"/>
      <sheetName val="CC03-05"/>
      <sheetName val="SSDD03-05"/>
      <sheetName val="CDCCgd1"/>
      <sheetName val="KHKNR03-05"/>
      <sheetName val="KHTMR03-05"/>
      <sheetName val="CC06-10"/>
      <sheetName val="SSDD06-10"/>
      <sheetName val="CDCCgd2"/>
      <sheetName val="KHTSR06-10"/>
      <sheetName val="khKNTS06-10"/>
      <sheetName val="SS02-05-10"/>
      <sheetName val="XL4Poppy"/>
      <sheetName val="THANG 1"/>
      <sheetName val="THANG2"/>
      <sheetName val="THANG3"/>
      <sheetName val="THANG 4"/>
      <sheetName val="THANG 5"/>
      <sheetName val="THANG 6"/>
      <sheetName val="THANG 7"/>
      <sheetName val="THANG 8"/>
      <sheetName val="THANG 9"/>
      <sheetName val="THANG 10"/>
      <sheetName val="THANG 11"/>
      <sheetName val="THANG 12"/>
      <sheetName val="LUONG THANG THU 13"/>
      <sheetName val="CONG DOAN"/>
      <sheetName val="00000000"/>
      <sheetName val="DAUTU"/>
      <sheetName val="BLNN"/>
      <sheetName val="2003"/>
      <sheetName val="Sheet6"/>
      <sheetName val="Sheet7"/>
      <sheetName val="Sheet4"/>
      <sheetName val="Sheet5"/>
      <sheetName val="(1)TK_ThueGTGT_Thang"/>
      <sheetName val="(2)Bangkebanra"/>
      <sheetName val="(3)BKMuavao-Co HDGTGT"/>
      <sheetName val="(4)BKMuavao-KTru 3% "/>
      <sheetName val="DUONG"/>
      <sheetName val="KHANH"/>
      <sheetName val="PHONG"/>
      <sheetName val="XXXXXXXX"/>
      <sheetName val="Chiet tinh dz22"/>
      <sheetName val="Overhead &amp; Profit B-1"/>
      <sheetName val="Chi tiet"/>
      <sheetName val="tamung"/>
      <sheetName val="RUOT"/>
      <sheetName val="SP RUOT"/>
      <sheetName val="VO"/>
      <sheetName val="SP VO"/>
      <sheetName val="TPCS"/>
      <sheetName val="SP TPCS"/>
      <sheetName val="ILOGO"/>
      <sheetName val="SPILGO"/>
      <sheetName val="CLOGO"/>
      <sheetName val="SPCLOGO"/>
      <sheetName val="BONGDAN"/>
      <sheetName val="SPBDAN"/>
      <sheetName val="TONGHOP"/>
      <sheetName val="KHAC"/>
      <sheetName val="Code"/>
      <sheetName val="Theodoichung"/>
      <sheetName val="T.D.C.Tiet"/>
      <sheetName val="C.tiet"/>
      <sheetName val="Khuyenmai"/>
      <sheetName val="10000000"/>
      <sheetName val="mau1"/>
      <sheetName val="inth2"/>
      <sheetName val="mau3"/>
      <sheetName val="mau4"/>
      <sheetName val="MAU TH5"/>
      <sheetName val="mau6"/>
      <sheetName val="mau7"/>
      <sheetName val="mau8"/>
      <sheetName val="mauTH9"/>
      <sheetName val="mauTH 10"/>
      <sheetName val="HIEU QUA DAO TAO PC"/>
      <sheetName val="XL4Test5"/>
      <sheetName val="DanhMuc"/>
      <sheetName val="HY35"/>
      <sheetName val="Ton T12"/>
      <sheetName val="Ton T1"/>
      <sheetName val="Ton T2"/>
      <sheetName val="Ton T3"/>
      <sheetName val="Ton T4"/>
      <sheetName val="Ton T5"/>
      <sheetName val="Ton T6"/>
      <sheetName val="Ton T7"/>
      <sheetName val="BKe thang(12)"/>
      <sheetName val="BKe thang (1)"/>
      <sheetName val="BKe thang (2)"/>
      <sheetName val="BKe thang 3"/>
      <sheetName val="BKe thang4"/>
      <sheetName val="BKe thang5"/>
      <sheetName val="BKe thang6"/>
      <sheetName val="MTO REV.2(ARMOR)"/>
      <sheetName val="CT Thang Mo"/>
      <sheetName val="CT  PL"/>
      <sheetName val="SS02-_x0010_5-10"/>
      <sheetName val="Sheet8"/>
      <sheetName val="co huu"/>
      <sheetName val="to kho"/>
      <sheetName val="PU"/>
      <sheetName val="NHAN"/>
      <sheetName val="luong moc"/>
      <sheetName val="VPP 03 2005"/>
      <sheetName val="20000000"/>
      <sheetName val="30000000"/>
      <sheetName val="40000000"/>
      <sheetName val="KẾ HOẠCH THANG 05"/>
      <sheetName val="PL01 Giao chi tieu NV"/>
      <sheetName val="PL02 Giao chi tieu CTV"/>
      <sheetName val="PL03 phan ca"/>
      <sheetName val="PL04 BH vung lom"/>
      <sheetName val="PL5 CS Điểm bán"/>
      <sheetName val="PL6 Du tru hang hoa"/>
      <sheetName val="Tien do theo tuan"/>
      <sheetName val="dongia (2)"/>
      <sheetName val="Chiet_tinh_dz35"/>
      <sheetName val="QT_DZ35"/>
      <sheetName val="DT_DZ_35_Kv"/>
      <sheetName val="(3)BKMuavao-Co_HDGTGT"/>
      <sheetName val="(4)BKMuavao-KTru_3%_"/>
      <sheetName val="THANG_1"/>
      <sheetName val="THANG_4"/>
      <sheetName val="THANG_5"/>
      <sheetName val="THANG_6"/>
      <sheetName val="THANG_7"/>
      <sheetName val="THANG_8"/>
      <sheetName val="THANG_9"/>
      <sheetName val="THANG_10"/>
      <sheetName val="THANG_11"/>
      <sheetName val="THANG_12"/>
      <sheetName val="LUONG_THANG_THU_13"/>
      <sheetName val="CONG_DOAN"/>
      <sheetName val="Chiet_tinh_dz22"/>
      <sheetName val="Ton_T12"/>
      <sheetName val="Ton_T1"/>
      <sheetName val="Ton_T2"/>
      <sheetName val="Ton_T3"/>
      <sheetName val="Ton_T4"/>
      <sheetName val="Ton_T5"/>
      <sheetName val="Ton_T6"/>
      <sheetName val="Ton_T7"/>
      <sheetName val="BKe_thang(12)"/>
      <sheetName val="BKe_thang_(1)"/>
      <sheetName val="BKe_thang_(2)"/>
      <sheetName val="BKe_thang_3"/>
      <sheetName val="BKe_thang4"/>
      <sheetName val="BKe_thang5"/>
      <sheetName val="BKe_thang6"/>
      <sheetName val="QT_DZ351"/>
      <sheetName val="DT_DZ_35_Kv1"/>
      <sheetName val="Chiet_tinh_dz351"/>
      <sheetName val="(3)BKMuavao-Co_HDGTGT1"/>
      <sheetName val="(4)BKMuavao-KTru_3%_1"/>
      <sheetName val="THANG_13"/>
      <sheetName val="THANG_41"/>
      <sheetName val="THANG_51"/>
      <sheetName val="THANG_61"/>
      <sheetName val="THANG_71"/>
      <sheetName val="THANG_81"/>
      <sheetName val="THANG_91"/>
      <sheetName val="THANG_101"/>
      <sheetName val="THANG_111"/>
      <sheetName val="THANG_121"/>
      <sheetName val="LUONG_THANG_THU_131"/>
      <sheetName val="CONG_DOAN1"/>
      <sheetName val="Chiet_tinh_dz221"/>
      <sheetName val="Ton_T121"/>
      <sheetName val="Ton_T11"/>
      <sheetName val="Ton_T21"/>
      <sheetName val="Ton_T31"/>
      <sheetName val="Ton_T41"/>
      <sheetName val="Ton_T51"/>
      <sheetName val="Ton_T61"/>
      <sheetName val="Ton_T71"/>
      <sheetName val="BKe_thang(12)1"/>
      <sheetName val="BKe_thang_(1)1"/>
      <sheetName val="BKe_thang_(2)1"/>
      <sheetName val="BKe_thang_31"/>
      <sheetName val="BKe_thang41"/>
      <sheetName val="BKe_thang51"/>
      <sheetName val="BKe_thang61"/>
      <sheetName val="K? HO?CH THANG 05"/>
      <sheetName val="PL5 CS ÐiêÒm baìn"/>
      <sheetName val="NON HCMC SALES"/>
      <sheetName val="HANOI SALES"/>
      <sheetName val="SOUTH"/>
      <sheetName val="KLHT"/>
      <sheetName val="〳_x0007_匀敨瑥ㄳ_x0007_"/>
      <sheetName val="ㄳ_x0007_匀敨瑥㈳_x0007_匀敨瑥㌳"/>
      <sheetName val="匀敨瑥㌳_x0007_匀敨瑥㐳_x0007_匀敨瑥㔳_x0007_"/>
      <sheetName val="_x0007_匀"/>
      <sheetName val="敥㍴"/>
      <sheetName val="_x0007_匀敨瑥㘳_x0007_"/>
      <sheetName val="ܶ_x0000_桓敥㍴ܷ"/>
      <sheetName val="㜳_x0007_匀敨瑥㠳"/>
      <sheetName val="匀敨瑥〴"/>
      <sheetName val="ܰ_x0000_桓敥㑴ܱ_x0000_桓"/>
      <sheetName val="_x0007_匀敨瑥㈴_x0007_匀"/>
      <sheetName val="_x0007_匀敨瑥㌴_x0007_"/>
      <sheetName val="㤴_x0007_匀敨瑥〵_x0002_"/>
      <sheetName val="〵_x0002_一Ƀ_x0000_䱖_x0004_吀"/>
      <sheetName val="ь_x0000_䡔呄_x0004_吀先Ք"/>
      <sheetName val="䡔呑_x0005_䌀⁔呈_x0006_䈀"/>
      <sheetName val="ٔ_x0000_⁂楴桮_x0002_堀݄_x0000_䡔嘠⁔݁_x0000_畏汴瑥ͳ"/>
      <sheetName val="呖䄠_x0007_伀瑵敬獴_x0003_倀"/>
      <sheetName val="獴_x0003_倀獇_x0006_嘀䅔慣"/>
      <sheetName val="敥㍴ܹ_x0000_"/>
      <sheetName val="㍴ܸ_x0000_桓敥"/>
      <sheetName val="ܳ_x0000_桓敥㑴ܴ"/>
      <sheetName val="㐴_x0007_匀敨瑥㔴_x0007_"/>
      <sheetName val="㔴_x0007_匀敨瑥㘴_x0007_"/>
      <sheetName val="㘴_x0007_匀敨瑥㜴_x0007_"/>
      <sheetName val="㜴_x0007_匀敨瑥㠴_x0007_"/>
      <sheetName val="㠴_x0007_匀敨瑥㤴_x0007_"/>
      <sheetName val="SOH_HN"/>
      <sheetName val="Week 3"/>
      <sheetName val="PNT-QUOT-#3"/>
      <sheetName val="COAT&amp;WRAP-QIOT-#3"/>
      <sheetName val="ܶ"/>
      <sheetName val="ܰ"/>
      <sheetName val="〵_x0002_一Ƀ"/>
      <sheetName val="ь"/>
      <sheetName val="ٔ"/>
      <sheetName val="㍴ܸ"/>
      <sheetName val="ܳ"/>
    </sheetNames>
    <sheetDataSet>
      <sheetData sheetId="0" refreshError="1">
        <row r="3">
          <cell r="H3">
            <v>17.099999999999998</v>
          </cell>
        </row>
        <row r="4">
          <cell r="H4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/>
      <sheetData sheetId="210" refreshError="1"/>
      <sheetData sheetId="21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Dutoan KL"/>
      <sheetName val="PT VATTU"/>
      <sheetName val="DG CANTHO"/>
      <sheetName val="Cuoc VC"/>
      <sheetName val="TH Vattu"/>
      <sheetName val="TMDT"/>
      <sheetName val="MAHIEU"/>
      <sheetName val="TK kinh phi"/>
      <sheetName val="vankhuon"/>
    </sheetNames>
    <sheetDataSet>
      <sheetData sheetId="0" refreshError="1">
        <row r="5">
          <cell r="C5" t="str">
            <v>I- ÑAÉP ÑAÁT, CHÆNH TRANG MAËT BAÈNG</v>
          </cell>
          <cell r="D5" t="str">
            <v/>
          </cell>
          <cell r="F5" t="str">
            <v>Coâng trình : TRAÏM BIEÁN AÙP 110/ 22/ 15 KV VÒ THANH</v>
          </cell>
        </row>
        <row r="6">
          <cell r="C6" t="str">
            <v>1. Chænh trang maët baèng</v>
          </cell>
          <cell r="D6" t="str">
            <v>Ñôn</v>
          </cell>
          <cell r="E6" t="str">
            <v xml:space="preserve">Khoái </v>
          </cell>
          <cell r="F6" t="str">
            <v>Ñôn  giaù</v>
          </cell>
        </row>
        <row r="7">
          <cell r="B7" t="str">
            <v>Maõ hieäu</v>
          </cell>
          <cell r="C7" t="str">
            <v>Coâng vieäc</v>
          </cell>
          <cell r="D7" t="str">
            <v>vò</v>
          </cell>
          <cell r="E7" t="str">
            <v>löôïng</v>
          </cell>
          <cell r="F7" t="str">
            <v>Vaät lieäu</v>
          </cell>
        </row>
        <row r="8">
          <cell r="B8" t="str">
            <v>058-212</v>
          </cell>
          <cell r="C8" t="str">
            <v>I- ÑAÉP ÑAÁT, CHÆNH TRANG MAËT BAÈNG</v>
          </cell>
          <cell r="D8" t="str">
            <v/>
          </cell>
          <cell r="E8">
            <v>8.0299999999999994</v>
          </cell>
          <cell r="F8">
            <v>0</v>
          </cell>
        </row>
        <row r="9">
          <cell r="B9" t="str">
            <v>041-411</v>
          </cell>
          <cell r="C9" t="str">
            <v>1. Chænh trang maët baèng</v>
          </cell>
          <cell r="D9" t="str">
            <v/>
          </cell>
          <cell r="E9">
            <v>6837.25</v>
          </cell>
          <cell r="F9">
            <v>39934</v>
          </cell>
        </row>
        <row r="10">
          <cell r="B10" t="str">
            <v>052-112</v>
          </cell>
          <cell r="C10" t="str">
            <v>Ñaøo boùc lôùp thöïc vaät baèng xe uûi ñeå ñi ñoå</v>
          </cell>
          <cell r="D10" t="str">
            <v>100m3</v>
          </cell>
          <cell r="E10">
            <v>8.0299999999999994</v>
          </cell>
          <cell r="F10">
            <v>0</v>
          </cell>
        </row>
        <row r="11">
          <cell r="A11" t="str">
            <v>PTRE</v>
          </cell>
          <cell r="B11" t="str">
            <v>058-212</v>
          </cell>
          <cell r="C11" t="str">
            <v>Chuyeån ñaát ñi ñoå tieáp cly 3km</v>
          </cell>
          <cell r="D11" t="str">
            <v>100m3</v>
          </cell>
          <cell r="E11">
            <v>8.0299999999999994</v>
          </cell>
          <cell r="F11">
            <v>0</v>
          </cell>
        </row>
        <row r="12">
          <cell r="B12" t="str">
            <v>041-411</v>
          </cell>
          <cell r="C12" t="str">
            <v>Ñaép caùt coàn</v>
          </cell>
          <cell r="D12" t="str">
            <v>m3</v>
          </cell>
          <cell r="E12">
            <v>6837.25</v>
          </cell>
          <cell r="F12">
            <v>39934</v>
          </cell>
        </row>
        <row r="13">
          <cell r="B13" t="str">
            <v>081-230</v>
          </cell>
          <cell r="C13" t="str">
            <v>Ñoùng cöø traøm D80 daøi 5m</v>
          </cell>
          <cell r="D13" t="str">
            <v>100m</v>
          </cell>
          <cell r="E13">
            <v>25.1</v>
          </cell>
          <cell r="F13">
            <v>102995</v>
          </cell>
        </row>
        <row r="14">
          <cell r="A14" t="str">
            <v>PTRE</v>
          </cell>
          <cell r="B14" t="str">
            <v>TT</v>
          </cell>
          <cell r="C14" t="str">
            <v>Raûi pheân tre</v>
          </cell>
          <cell r="D14" t="str">
            <v>m2</v>
          </cell>
          <cell r="E14">
            <v>301</v>
          </cell>
          <cell r="F14">
            <v>30000</v>
          </cell>
        </row>
        <row r="15">
          <cell r="B15" t="str">
            <v>062-114SR</v>
          </cell>
          <cell r="C15" t="str">
            <v>Ñaép ñaát Laterit maët baèng</v>
          </cell>
          <cell r="D15" t="str">
            <v>100m3</v>
          </cell>
          <cell r="E15">
            <v>38.19</v>
          </cell>
          <cell r="F15">
            <v>3000000</v>
          </cell>
        </row>
        <row r="16">
          <cell r="B16" t="str">
            <v>B13-4/CÑ79/12</v>
          </cell>
          <cell r="C16" t="str">
            <v>Traûi ñaù 1x2 saân traïm</v>
          </cell>
          <cell r="D16" t="str">
            <v>m3</v>
          </cell>
          <cell r="E16">
            <v>277</v>
          </cell>
          <cell r="F16">
            <v>121800</v>
          </cell>
        </row>
        <row r="17">
          <cell r="A17" t="str">
            <v>POLYFELT</v>
          </cell>
          <cell r="B17" t="str">
            <v>B3-13e/CÑ79/12</v>
          </cell>
          <cell r="C17" t="str">
            <v xml:space="preserve">Ñaù vuïn xeáp chaân taluy (ñaù 5x7 keïp ñaù1x2,ñaù maït) </v>
          </cell>
          <cell r="D17" t="str">
            <v>100m3</v>
          </cell>
          <cell r="E17">
            <v>0.83</v>
          </cell>
          <cell r="F17">
            <v>16752000</v>
          </cell>
        </row>
        <row r="18">
          <cell r="A18" t="str">
            <v>OBT200</v>
          </cell>
          <cell r="B18" t="str">
            <v>119-963SR</v>
          </cell>
          <cell r="C18" t="str">
            <v>2. Coáng qua ñöôøng</v>
          </cell>
          <cell r="D18" t="str">
            <v/>
          </cell>
          <cell r="E18">
            <v>10</v>
          </cell>
          <cell r="F18">
            <v>0</v>
          </cell>
        </row>
        <row r="19">
          <cell r="B19" t="str">
            <v>031-712</v>
          </cell>
          <cell r="C19" t="str">
            <v>Ñaøo ñaát C2 coáng qua ñöôøng: =(1*11*0,8)*taluy1,1</v>
          </cell>
          <cell r="D19" t="str">
            <v>m3</v>
          </cell>
          <cell r="E19">
            <v>9.6800000000000015</v>
          </cell>
          <cell r="F19">
            <v>0</v>
          </cell>
        </row>
        <row r="20">
          <cell r="A20" t="str">
            <v>POLYFELT</v>
          </cell>
          <cell r="B20" t="str">
            <v>TT</v>
          </cell>
          <cell r="C20" t="str">
            <v>Traûi vaûi ñòa kyõ thuaät Polyfelt TS30</v>
          </cell>
          <cell r="D20" t="str">
            <v>m2</v>
          </cell>
          <cell r="E20">
            <v>9717</v>
          </cell>
          <cell r="F20">
            <v>8000</v>
          </cell>
        </row>
        <row r="21">
          <cell r="A21" t="str">
            <v>OBT200</v>
          </cell>
          <cell r="B21" t="str">
            <v>119-963SR</v>
          </cell>
          <cell r="C21" t="str">
            <v>Saûn xuaát, laép ñaët coáng BTCT D200</v>
          </cell>
          <cell r="D21" t="str">
            <v>m</v>
          </cell>
          <cell r="E21">
            <v>10</v>
          </cell>
          <cell r="F21">
            <v>30000</v>
          </cell>
        </row>
        <row r="22">
          <cell r="B22" t="str">
            <v>119-944</v>
          </cell>
          <cell r="C22" t="str">
            <v>Xaây cuoán moái noái oáng coáng: =(10*3,14*0,32*0,1)</v>
          </cell>
          <cell r="D22" t="str">
            <v>m2</v>
          </cell>
          <cell r="E22">
            <v>1.0048000000000001</v>
          </cell>
          <cell r="F22">
            <v>7583</v>
          </cell>
        </row>
        <row r="23">
          <cell r="B23" t="str">
            <v>B13-4/CÑ79/24</v>
          </cell>
          <cell r="C23" t="str">
            <v>Ñaép ñaù 2x4 ñeäm maùi taluy</v>
          </cell>
          <cell r="D23" t="str">
            <v>m3</v>
          </cell>
          <cell r="E23">
            <v>119</v>
          </cell>
          <cell r="F23">
            <v>121800</v>
          </cell>
        </row>
        <row r="24">
          <cell r="B24" t="str">
            <v>220-620</v>
          </cell>
          <cell r="C24" t="str">
            <v>Xeáp ñaù hoäc maùi taluy</v>
          </cell>
          <cell r="D24" t="str">
            <v>m3</v>
          </cell>
          <cell r="E24">
            <v>119</v>
          </cell>
          <cell r="F24">
            <v>111701</v>
          </cell>
        </row>
        <row r="25">
          <cell r="B25" t="str">
            <v>041-212</v>
          </cell>
          <cell r="C25" t="str">
            <v>Ñaép ñeâ bao</v>
          </cell>
          <cell r="D25" t="str">
            <v>m3</v>
          </cell>
          <cell r="E25">
            <v>271</v>
          </cell>
          <cell r="F25">
            <v>0</v>
          </cell>
        </row>
        <row r="26">
          <cell r="B26" t="str">
            <v>031-202</v>
          </cell>
          <cell r="C26" t="str">
            <v>Ñaøo phaù ñeâ bao</v>
          </cell>
          <cell r="D26" t="str">
            <v>m3</v>
          </cell>
          <cell r="E26">
            <v>271</v>
          </cell>
          <cell r="F26">
            <v>0</v>
          </cell>
        </row>
        <row r="27">
          <cell r="B27" t="str">
            <v>TT</v>
          </cell>
          <cell r="C27" t="str">
            <v>Bôm nöôùc</v>
          </cell>
          <cell r="D27" t="str">
            <v>Ca</v>
          </cell>
          <cell r="E27">
            <v>40</v>
          </cell>
          <cell r="F27">
            <v>0</v>
          </cell>
        </row>
        <row r="28">
          <cell r="B28" t="str">
            <v>041-113</v>
          </cell>
          <cell r="C28" t="str">
            <v xml:space="preserve"> Ñaép ñaát  moùng coáng qua ñöôøng</v>
          </cell>
          <cell r="D28" t="str">
            <v>m3</v>
          </cell>
          <cell r="E28">
            <v>9.6800000000000015</v>
          </cell>
          <cell r="F28">
            <v>0</v>
          </cell>
        </row>
        <row r="29">
          <cell r="B29" t="str">
            <v>VC-03B</v>
          </cell>
          <cell r="C29" t="str">
            <v>Boác xuùc ñaát thöøa leân xuoáng ,tôi x1.3</v>
          </cell>
          <cell r="D29" t="str">
            <v>m3</v>
          </cell>
          <cell r="E29">
            <v>20.72</v>
          </cell>
          <cell r="F29">
            <v>0</v>
          </cell>
        </row>
        <row r="30">
          <cell r="B30" t="str">
            <v>VC-03C</v>
          </cell>
          <cell r="C30" t="str">
            <v>Chuyeån  ñaát thöøa baèng xe cuùtkít cly 200m</v>
          </cell>
          <cell r="D30" t="str">
            <v>m3</v>
          </cell>
          <cell r="E30">
            <v>20.72</v>
          </cell>
          <cell r="F30">
            <v>0</v>
          </cell>
        </row>
        <row r="31">
          <cell r="C31" t="str">
            <v>COÄNG I :</v>
          </cell>
          <cell r="D31" t="str">
            <v/>
          </cell>
          <cell r="E31">
            <v>13.54</v>
          </cell>
          <cell r="F31">
            <v>0</v>
          </cell>
        </row>
        <row r="32">
          <cell r="C32" t="str">
            <v xml:space="preserve">  II- HAØNG RAØO + CÖÛA COÅNG</v>
          </cell>
          <cell r="D32" t="str">
            <v/>
          </cell>
          <cell r="E32">
            <v>125.96100000000001</v>
          </cell>
          <cell r="F32">
            <v>0</v>
          </cell>
        </row>
        <row r="33">
          <cell r="B33" t="str">
            <v>031-312</v>
          </cell>
          <cell r="C33" t="str">
            <v>Ñaøo ñaát C2 moùng haøng raøo, coång: (x1,1) taluy</v>
          </cell>
          <cell r="D33" t="str">
            <v>m3</v>
          </cell>
          <cell r="E33">
            <v>153.45110000000003</v>
          </cell>
          <cell r="F33">
            <v>0</v>
          </cell>
        </row>
        <row r="34">
          <cell r="C34" t="str">
            <v>Coät coång: =3*(1,9*1,9*1,25)</v>
          </cell>
          <cell r="D34" t="str">
            <v>m3</v>
          </cell>
          <cell r="E34">
            <v>13.54</v>
          </cell>
          <cell r="F34">
            <v>0</v>
          </cell>
        </row>
        <row r="35">
          <cell r="C35" t="str">
            <v>Haøng raøo: =208,2 * 1,1 * 0,55</v>
          </cell>
          <cell r="D35" t="str">
            <v>m3</v>
          </cell>
          <cell r="E35">
            <v>125.96100000000001</v>
          </cell>
          <cell r="F35">
            <v>0</v>
          </cell>
        </row>
        <row r="36">
          <cell r="B36" t="str">
            <v>221-511</v>
          </cell>
          <cell r="C36" t="str">
            <v xml:space="preserve"> Beùton loùt VM100 ñaù 1x2 haøng raøo vaø coång</v>
          </cell>
          <cell r="D36" t="str">
            <v>m3</v>
          </cell>
          <cell r="E36">
            <v>7.6269999999999989</v>
          </cell>
          <cell r="F36">
            <v>360390</v>
          </cell>
        </row>
        <row r="37">
          <cell r="C37" t="str">
            <v>Truï coång: =3*(1,5*1,5*0,05)</v>
          </cell>
          <cell r="D37" t="str">
            <v>m3</v>
          </cell>
          <cell r="E37">
            <v>0.34</v>
          </cell>
          <cell r="F37">
            <v>0</v>
          </cell>
        </row>
        <row r="38">
          <cell r="C38" t="str">
            <v xml:space="preserve">Raøo: =208,2 * 0,7 * 0,05       </v>
          </cell>
          <cell r="D38" t="str">
            <v>m3</v>
          </cell>
          <cell r="E38">
            <v>7.286999999999999</v>
          </cell>
          <cell r="F38">
            <v>0</v>
          </cell>
        </row>
        <row r="39">
          <cell r="B39" t="str">
            <v>221-312</v>
          </cell>
          <cell r="C39" t="str">
            <v xml:space="preserve"> Beùton M200 ñaù 1x2 moùng </v>
          </cell>
          <cell r="D39" t="str">
            <v>m3</v>
          </cell>
          <cell r="E39">
            <v>11.68</v>
          </cell>
          <cell r="F39">
            <v>541847</v>
          </cell>
        </row>
        <row r="40">
          <cell r="B40" t="str">
            <v>224-112</v>
          </cell>
          <cell r="C40" t="str">
            <v>Moùng coång: =3*(1,3*1,3*0,25)</v>
          </cell>
          <cell r="D40" t="str">
            <v>m3</v>
          </cell>
          <cell r="E40">
            <v>1.27</v>
          </cell>
          <cell r="F40">
            <v>0</v>
          </cell>
        </row>
        <row r="41">
          <cell r="C41" t="str">
            <v xml:space="preserve">Moùng raøo: =208,2 * 0,5 * 0,1   </v>
          </cell>
          <cell r="D41" t="str">
            <v>m3</v>
          </cell>
          <cell r="E41">
            <v>10.41</v>
          </cell>
          <cell r="F41">
            <v>0</v>
          </cell>
        </row>
        <row r="42">
          <cell r="B42" t="str">
            <v>222-412</v>
          </cell>
          <cell r="C42" t="str">
            <v xml:space="preserve"> Beùton M200 ñaù 1*2 coät coång= 3*(0,3*0,3*3,55) </v>
          </cell>
          <cell r="D42" t="str">
            <v>m3</v>
          </cell>
          <cell r="E42">
            <v>0.9584999999999998</v>
          </cell>
          <cell r="F42">
            <v>659908</v>
          </cell>
        </row>
        <row r="43">
          <cell r="B43" t="str">
            <v>224-112</v>
          </cell>
          <cell r="C43" t="str">
            <v xml:space="preserve">Beùton M200 ñaù 1x2 chaân töôøng raøo </v>
          </cell>
          <cell r="D43" t="str">
            <v>m3</v>
          </cell>
          <cell r="E43">
            <v>13.431999999999999</v>
          </cell>
          <cell r="F43">
            <v>626389</v>
          </cell>
        </row>
        <row r="44">
          <cell r="B44" t="str">
            <v>240-521</v>
          </cell>
          <cell r="C44" t="str">
            <v>Chaân töôøng raøo: =208,2 * 0,12 * 0,5</v>
          </cell>
          <cell r="D44" t="str">
            <v>m3</v>
          </cell>
          <cell r="E44">
            <v>12.491999999999999</v>
          </cell>
          <cell r="F44">
            <v>0</v>
          </cell>
        </row>
        <row r="45">
          <cell r="B45" t="str">
            <v>208-222</v>
          </cell>
          <cell r="C45" t="str">
            <v>Khe co giaõn + choáng xieân : =56*(0,28 * 0,12 * 0,5)</v>
          </cell>
          <cell r="D45" t="str">
            <v>m3</v>
          </cell>
          <cell r="E45">
            <v>0.94</v>
          </cell>
          <cell r="F45">
            <v>0</v>
          </cell>
        </row>
        <row r="46">
          <cell r="B46" t="str">
            <v>240-511</v>
          </cell>
          <cell r="C46" t="str">
            <v>Gia coâng laép ñaët saét troøn D&lt;=10 cho Beùton haøng raøo, coång: =16,85kg+1329kg</v>
          </cell>
          <cell r="D46" t="str">
            <v>Taán</v>
          </cell>
          <cell r="E46">
            <v>1.34585</v>
          </cell>
          <cell r="F46">
            <v>3995100</v>
          </cell>
        </row>
        <row r="47">
          <cell r="B47" t="str">
            <v>240-521</v>
          </cell>
          <cell r="C47" t="str">
            <v xml:space="preserve"> Gia coâng laép ñaët saét troøn D&lt;=18 cho Beùton haøng raøo, coång: =196,04kg+749,48kg</v>
          </cell>
          <cell r="D47" t="str">
            <v>Taán</v>
          </cell>
          <cell r="E47">
            <v>0.94552000000000003</v>
          </cell>
          <cell r="F47">
            <v>3939900</v>
          </cell>
        </row>
        <row r="48">
          <cell r="B48" t="str">
            <v>208-222</v>
          </cell>
          <cell r="C48" t="str">
            <v xml:space="preserve"> Xaây töôøng gaïch theû VM75 daày 10cm   208,2m x 0,4 </v>
          </cell>
          <cell r="D48" t="str">
            <v>m2</v>
          </cell>
          <cell r="E48">
            <v>83.28</v>
          </cell>
          <cell r="F48">
            <v>22236</v>
          </cell>
        </row>
        <row r="49">
          <cell r="B49" t="str">
            <v>651-132</v>
          </cell>
          <cell r="C49" t="str">
            <v xml:space="preserve"> Traùt töôøng , coät, ñaø giaèng VM75</v>
          </cell>
          <cell r="D49" t="str">
            <v>m2</v>
          </cell>
          <cell r="E49">
            <v>238.74</v>
          </cell>
          <cell r="F49">
            <v>4813</v>
          </cell>
        </row>
        <row r="50">
          <cell r="B50" t="str">
            <v>703-510</v>
          </cell>
          <cell r="C50" t="str">
            <v>Chaân töôøng: =208,2 *2 * 0,55</v>
          </cell>
          <cell r="D50" t="str">
            <v>m2</v>
          </cell>
          <cell r="E50">
            <v>229.02</v>
          </cell>
          <cell r="F50">
            <v>0</v>
          </cell>
        </row>
        <row r="51">
          <cell r="B51" t="str">
            <v>500-511</v>
          </cell>
          <cell r="C51" t="str">
            <v>Coät: =3 * (0,3 + 0,3 ) * 2 * 2,7</v>
          </cell>
          <cell r="D51" t="str">
            <v>m2</v>
          </cell>
          <cell r="E51">
            <v>9.7200000000000006</v>
          </cell>
          <cell r="F51">
            <v>0</v>
          </cell>
        </row>
        <row r="52">
          <cell r="B52" t="str">
            <v>702-310</v>
          </cell>
          <cell r="C52" t="str">
            <v xml:space="preserve"> Baû mactit töôøng , coät</v>
          </cell>
          <cell r="D52" t="str">
            <v>m2</v>
          </cell>
          <cell r="E52">
            <v>238.74</v>
          </cell>
          <cell r="F52">
            <v>3460</v>
          </cell>
        </row>
        <row r="53">
          <cell r="B53" t="str">
            <v>703-510</v>
          </cell>
          <cell r="C53" t="str">
            <v xml:space="preserve"> Sôn nöôùc töôøng , coät</v>
          </cell>
          <cell r="D53" t="str">
            <v>m2</v>
          </cell>
          <cell r="E53">
            <v>238.74</v>
          </cell>
          <cell r="F53">
            <v>3384</v>
          </cell>
        </row>
        <row r="54">
          <cell r="A54" t="str">
            <v>BM12-100</v>
          </cell>
          <cell r="B54" t="str">
            <v>500-511</v>
          </cell>
          <cell r="C54" t="str">
            <v xml:space="preserve"> Gia coâng saét hình cho khung haøng raøo: 5024kg+429kg</v>
          </cell>
          <cell r="D54" t="str">
            <v>Taán</v>
          </cell>
          <cell r="E54">
            <v>5.4530000000000003</v>
          </cell>
          <cell r="F54">
            <v>4506394</v>
          </cell>
        </row>
        <row r="55">
          <cell r="A55" t="str">
            <v>BL20</v>
          </cell>
          <cell r="B55" t="str">
            <v>505-910</v>
          </cell>
          <cell r="C55" t="str">
            <v xml:space="preserve"> Laép ñaët saét hình cho haøng raøo</v>
          </cell>
          <cell r="D55" t="str">
            <v>Taán</v>
          </cell>
          <cell r="E55">
            <v>5.4530000000000003</v>
          </cell>
          <cell r="F55">
            <v>546000</v>
          </cell>
        </row>
        <row r="56">
          <cell r="B56" t="str">
            <v>500-611</v>
          </cell>
          <cell r="C56" t="str">
            <v xml:space="preserve"> Gia coâng laép ñaët raøo + khung löôùi B40</v>
          </cell>
          <cell r="D56" t="str">
            <v>m2</v>
          </cell>
          <cell r="E56">
            <v>353</v>
          </cell>
          <cell r="F56">
            <v>87331</v>
          </cell>
        </row>
        <row r="57">
          <cell r="A57" t="str">
            <v>BM12-100</v>
          </cell>
          <cell r="B57" t="str">
            <v>TT1</v>
          </cell>
          <cell r="C57" t="str">
            <v xml:space="preserve"> Gia coâng laép ñaët boulon F12x100 </v>
          </cell>
          <cell r="D57" t="str">
            <v>boä</v>
          </cell>
          <cell r="E57">
            <v>230</v>
          </cell>
          <cell r="F57">
            <v>2300</v>
          </cell>
        </row>
        <row r="58">
          <cell r="A58" t="str">
            <v>BL20</v>
          </cell>
          <cell r="B58" t="str">
            <v>TT2</v>
          </cell>
          <cell r="C58" t="str">
            <v xml:space="preserve"> Gia coâng laép ñaët baûn leà F20 </v>
          </cell>
          <cell r="D58" t="str">
            <v>boä</v>
          </cell>
          <cell r="E58">
            <v>6</v>
          </cell>
          <cell r="F58">
            <v>20000</v>
          </cell>
        </row>
        <row r="59">
          <cell r="B59" t="str">
            <v>703-430</v>
          </cell>
          <cell r="C59" t="str">
            <v xml:space="preserve"> Sôn caáu kieän saét hình 2 nöôùc choáng ræ</v>
          </cell>
          <cell r="D59" t="str">
            <v>m2</v>
          </cell>
          <cell r="E59">
            <v>189.45</v>
          </cell>
          <cell r="F59">
            <v>4974</v>
          </cell>
        </row>
        <row r="60">
          <cell r="B60" t="str">
            <v>703-430</v>
          </cell>
          <cell r="C60" t="str">
            <v xml:space="preserve"> Sôn caáu kieän saét hình 2 nöôùc daàu</v>
          </cell>
          <cell r="D60" t="str">
            <v>m2</v>
          </cell>
          <cell r="E60">
            <v>189.45</v>
          </cell>
          <cell r="F60">
            <v>4974</v>
          </cell>
        </row>
        <row r="61">
          <cell r="B61" t="str">
            <v>041-112</v>
          </cell>
          <cell r="C61" t="str">
            <v>Ñaép ñaát C2 haøng raøo vaø coång</v>
          </cell>
          <cell r="D61" t="str">
            <v>m3</v>
          </cell>
          <cell r="E61">
            <v>113</v>
          </cell>
          <cell r="F61">
            <v>0</v>
          </cell>
        </row>
        <row r="62">
          <cell r="B62" t="str">
            <v>VC-03B</v>
          </cell>
          <cell r="C62" t="str">
            <v>Boác xuùc ñaát thöøa leân xuoáng: x1.3</v>
          </cell>
          <cell r="D62" t="str">
            <v>m3</v>
          </cell>
          <cell r="E62">
            <v>52.586430000000036</v>
          </cell>
          <cell r="F62">
            <v>0</v>
          </cell>
        </row>
        <row r="63">
          <cell r="B63" t="str">
            <v>VC-03C</v>
          </cell>
          <cell r="C63" t="str">
            <v>Chuyeån  ñaát thöøa baèng xe cuùtkít cly 200m</v>
          </cell>
          <cell r="D63" t="str">
            <v>m3</v>
          </cell>
          <cell r="E63">
            <v>52.59</v>
          </cell>
          <cell r="F63">
            <v>0</v>
          </cell>
        </row>
        <row r="64">
          <cell r="C64" t="str">
            <v>COÄNG II :</v>
          </cell>
          <cell r="D64" t="str">
            <v/>
          </cell>
          <cell r="E64">
            <v>77.305477173317982</v>
          </cell>
          <cell r="F64">
            <v>0</v>
          </cell>
        </row>
        <row r="65">
          <cell r="C65" t="str">
            <v>III - CAÙC MOÙNG THIEÁT BÒ NGOAØI TRÔØI:</v>
          </cell>
          <cell r="D65" t="str">
            <v/>
          </cell>
          <cell r="E65">
            <v>47.568748729476098</v>
          </cell>
          <cell r="F65">
            <v>0</v>
          </cell>
        </row>
        <row r="66">
          <cell r="B66" t="str">
            <v>031-442</v>
          </cell>
          <cell r="C66" t="str">
            <v>Ñaøo ñaát C2 caùc moùng thieát bò ngoøai trôøi</v>
          </cell>
          <cell r="D66" t="str">
            <v>m3</v>
          </cell>
          <cell r="E66">
            <v>757.39070303499295</v>
          </cell>
          <cell r="F66">
            <v>0</v>
          </cell>
        </row>
        <row r="67">
          <cell r="C67" t="str">
            <v>M1: =1/3*1,15*(10,9+6,9+12,1*8,1+SQRT(10,9*6,9*12,1*8,1))</v>
          </cell>
          <cell r="D67" t="str">
            <v>m3</v>
          </cell>
          <cell r="E67">
            <v>77.305477173317982</v>
          </cell>
          <cell r="F67">
            <v>0</v>
          </cell>
        </row>
        <row r="68">
          <cell r="C68" t="str">
            <v>M2: =1/3*1,15*(4,9*6,9*+6,1*8,1+SQRT(4,9*6,9*6,1*8,1))</v>
          </cell>
          <cell r="D68" t="str">
            <v>m3</v>
          </cell>
          <cell r="E68">
            <v>47.568748729476098</v>
          </cell>
          <cell r="F68">
            <v>0</v>
          </cell>
        </row>
        <row r="69">
          <cell r="C69" t="str">
            <v>M3: =1/3*1,15*(6,9*2,1+8,1*3,3+SQRT(6,9*2,1*3,3*8,1))</v>
          </cell>
          <cell r="D69" t="str">
            <v>m3</v>
          </cell>
          <cell r="E69">
            <v>23.345149007674753</v>
          </cell>
          <cell r="F69">
            <v>0</v>
          </cell>
        </row>
        <row r="70">
          <cell r="C70" t="str">
            <v>M4: =1/3*1,15*(6,9*2,5+8,1*3,7+SQRT(6,9*2,5*8,1*3,7))</v>
          </cell>
          <cell r="D70" t="str">
            <v>m3</v>
          </cell>
          <cell r="E70">
            <v>26.816945516695245</v>
          </cell>
          <cell r="F70">
            <v>0</v>
          </cell>
        </row>
        <row r="71">
          <cell r="C71" t="str">
            <v>2 moùng söù ñôû =2*1/3*1,15*(2,5*2,5+3,7*3,7+2,5*3,7)</v>
          </cell>
          <cell r="D71" t="str">
            <v>m3</v>
          </cell>
          <cell r="E71">
            <v>22.378999999999998</v>
          </cell>
          <cell r="F71">
            <v>0</v>
          </cell>
        </row>
        <row r="72">
          <cell r="C72" t="str">
            <v>2 moùng MTC1=2*1/3*1,9*(7,3*5,8+8,3*6,8+SQRT(7,3*5,8*8,3*6,8))</v>
          </cell>
          <cell r="D72" t="str">
            <v>m3</v>
          </cell>
          <cell r="E72">
            <v>187.04137947170258</v>
          </cell>
          <cell r="F72">
            <v>0</v>
          </cell>
        </row>
        <row r="73">
          <cell r="C73" t="str">
            <v>4 moùng MTC2=4*1/3*1,9*(6,3*4,3+8,3*6,3+SQRT(6,3*4,3*8,3*6,3))</v>
          </cell>
          <cell r="D73" t="str">
            <v>m3</v>
          </cell>
          <cell r="E73">
            <v>296.4428085674607</v>
          </cell>
          <cell r="F73">
            <v>0</v>
          </cell>
        </row>
        <row r="74">
          <cell r="B74" t="str">
            <v>B3-13e/CÑ79/57C</v>
          </cell>
          <cell r="C74" t="str">
            <v>1 moùng daøn tuï buø=1/3*0.95*(3.91*2.62+4.91*3.62+SQRT(3.91*2.62*4.91*3.62))</v>
          </cell>
          <cell r="D74" t="str">
            <v>m3</v>
          </cell>
          <cell r="E74">
            <v>13.145527901998921</v>
          </cell>
          <cell r="F74">
            <v>0</v>
          </cell>
        </row>
        <row r="75">
          <cell r="C75" t="str">
            <v>1 moùng BT töï duøng =1/3*1,25*(2,4*2,4+3,8*3,8+2,4*3,8)</v>
          </cell>
          <cell r="D75" t="str">
            <v>m3</v>
          </cell>
          <cell r="E75">
            <v>12.216666666666665</v>
          </cell>
          <cell r="F75">
            <v>0</v>
          </cell>
        </row>
        <row r="76">
          <cell r="C76" t="str">
            <v>6 moùng truï chieáu saùng=6*1/3*1,15*(2,1*2,1+3,3*3,3+2,1*3,3)</v>
          </cell>
          <cell r="D76" t="str">
            <v>m3</v>
          </cell>
          <cell r="E76">
            <v>51.128999999999991</v>
          </cell>
          <cell r="F76">
            <v>0</v>
          </cell>
        </row>
        <row r="77">
          <cell r="B77" t="str">
            <v>B3-13e/CÑ79/57C</v>
          </cell>
          <cell r="C77" t="str">
            <v>Ñaép ñaù 5x7 cheøn caùt</v>
          </cell>
          <cell r="D77" t="str">
            <v>100m3</v>
          </cell>
          <cell r="E77">
            <v>0.27677999999999997</v>
          </cell>
          <cell r="F77">
            <v>16752000</v>
          </cell>
        </row>
        <row r="78">
          <cell r="C78" t="str">
            <v>2MTC1: =2*(6,8*5,6*0,15)</v>
          </cell>
          <cell r="D78" t="str">
            <v>m3</v>
          </cell>
          <cell r="E78">
            <v>11.423999999999999</v>
          </cell>
          <cell r="F78">
            <v>0</v>
          </cell>
        </row>
        <row r="79">
          <cell r="C79" t="str">
            <v>4MTC2: =4*(6,3*4,3*0,15)</v>
          </cell>
          <cell r="D79" t="str">
            <v>m3</v>
          </cell>
          <cell r="E79">
            <v>16.253999999999998</v>
          </cell>
          <cell r="F79">
            <v>0</v>
          </cell>
        </row>
        <row r="80">
          <cell r="B80" t="str">
            <v>221-511</v>
          </cell>
          <cell r="C80" t="str">
            <v>Beùton loùt M100 ñaù 1x2 thieát bò ngoaøi trôøi</v>
          </cell>
          <cell r="D80" t="str">
            <v>m3</v>
          </cell>
          <cell r="E80">
            <v>14.904310000000002</v>
          </cell>
          <cell r="F80">
            <v>360390</v>
          </cell>
        </row>
        <row r="81">
          <cell r="C81" t="str">
            <v>M1: =10,3*6,3*0,05</v>
          </cell>
          <cell r="D81" t="str">
            <v>m3</v>
          </cell>
          <cell r="E81">
            <v>3.2445000000000004</v>
          </cell>
          <cell r="F81">
            <v>0</v>
          </cell>
        </row>
        <row r="82">
          <cell r="C82" t="str">
            <v>M2: =4,3*6,3*0,05</v>
          </cell>
          <cell r="D82" t="str">
            <v>m3</v>
          </cell>
          <cell r="E82">
            <v>1.3545</v>
          </cell>
          <cell r="F82">
            <v>0</v>
          </cell>
        </row>
        <row r="83">
          <cell r="C83" t="str">
            <v>M3: =6,3*1,5*0,05</v>
          </cell>
          <cell r="D83" t="str">
            <v>m3</v>
          </cell>
          <cell r="E83">
            <v>0.47249999999999998</v>
          </cell>
          <cell r="F83">
            <v>0</v>
          </cell>
        </row>
        <row r="84">
          <cell r="C84" t="str">
            <v>M4: =6,3*1,9*0,05</v>
          </cell>
          <cell r="D84" t="str">
            <v>m3</v>
          </cell>
          <cell r="E84">
            <v>0.59849999999999992</v>
          </cell>
          <cell r="F84">
            <v>0</v>
          </cell>
        </row>
        <row r="85">
          <cell r="C85" t="str">
            <v>2 moùng söù ñôû =2*(1,9*1,9*0,05)</v>
          </cell>
          <cell r="D85" t="str">
            <v>m3</v>
          </cell>
          <cell r="E85">
            <v>0.36099999999999999</v>
          </cell>
          <cell r="F85">
            <v>0</v>
          </cell>
        </row>
        <row r="86">
          <cell r="C86" t="str">
            <v>2 moùng MTC1 =2*6,7*5,2*0,05</v>
          </cell>
          <cell r="D86" t="str">
            <v>m3</v>
          </cell>
          <cell r="E86">
            <v>3.4840000000000004</v>
          </cell>
          <cell r="F86">
            <v>0</v>
          </cell>
        </row>
        <row r="87">
          <cell r="C87" t="str">
            <v>4 moùng MTC2 =4*5,7*3,7*0,05</v>
          </cell>
          <cell r="D87" t="str">
            <v>m3</v>
          </cell>
          <cell r="E87">
            <v>4.2180000000000009</v>
          </cell>
          <cell r="F87">
            <v>0</v>
          </cell>
        </row>
        <row r="88">
          <cell r="B88" t="str">
            <v>221-212</v>
          </cell>
          <cell r="C88" t="str">
            <v>1 moùng daøn tuï buø=3,31*2,02*0,05</v>
          </cell>
          <cell r="D88" t="str">
            <v>m3</v>
          </cell>
          <cell r="E88">
            <v>0.33431000000000005</v>
          </cell>
          <cell r="F88">
            <v>0</v>
          </cell>
        </row>
        <row r="89">
          <cell r="C89" t="str">
            <v>1 moùng BT töï duøng =1,8*1,8*0,05</v>
          </cell>
          <cell r="D89" t="str">
            <v>m3</v>
          </cell>
          <cell r="E89">
            <v>0.16200000000000003</v>
          </cell>
          <cell r="F89">
            <v>0</v>
          </cell>
        </row>
        <row r="90">
          <cell r="C90" t="str">
            <v>6 moùng truï chieáu saùng=6*1,5*1,5*0,05</v>
          </cell>
          <cell r="D90" t="str">
            <v>m3</v>
          </cell>
          <cell r="E90">
            <v>0.67500000000000004</v>
          </cell>
          <cell r="F90">
            <v>0</v>
          </cell>
        </row>
        <row r="91">
          <cell r="B91" t="str">
            <v>221-212</v>
          </cell>
          <cell r="C91" t="str">
            <v>Beùton M200 ñaù 1x2 moùng</v>
          </cell>
          <cell r="D91" t="str">
            <v>m3</v>
          </cell>
          <cell r="E91">
            <v>88.782039999999995</v>
          </cell>
          <cell r="F91">
            <v>471970</v>
          </cell>
        </row>
        <row r="92">
          <cell r="C92" t="str">
            <v>M1: =10,1*6,1*0,25</v>
          </cell>
          <cell r="D92" t="str">
            <v>m3</v>
          </cell>
          <cell r="E92">
            <v>15.402499999999998</v>
          </cell>
          <cell r="F92">
            <v>0</v>
          </cell>
        </row>
        <row r="93">
          <cell r="C93" t="str">
            <v>M2: =4,1*6,1*0,25</v>
          </cell>
          <cell r="D93" t="str">
            <v>m3</v>
          </cell>
          <cell r="E93">
            <v>6.2524999999999995</v>
          </cell>
          <cell r="F93">
            <v>0</v>
          </cell>
        </row>
        <row r="94">
          <cell r="C94" t="str">
            <v>M3: =6,1*1,3*0,25</v>
          </cell>
          <cell r="D94" t="str">
            <v>m3</v>
          </cell>
          <cell r="E94">
            <v>1.9824999999999999</v>
          </cell>
          <cell r="F94">
            <v>0</v>
          </cell>
        </row>
        <row r="95">
          <cell r="C95" t="str">
            <v>M4: =6,1*1,7*0,25</v>
          </cell>
          <cell r="D95" t="str">
            <v>m3</v>
          </cell>
          <cell r="E95">
            <v>2.5924999999999998</v>
          </cell>
          <cell r="F95">
            <v>0</v>
          </cell>
        </row>
        <row r="96">
          <cell r="C96" t="str">
            <v>2 moùng söù ñôû =2*(1,7*1,7*0,25)</v>
          </cell>
          <cell r="D96" t="str">
            <v>m3</v>
          </cell>
          <cell r="E96">
            <v>1.4449999999999998</v>
          </cell>
          <cell r="F96">
            <v>0</v>
          </cell>
        </row>
        <row r="97">
          <cell r="C97" t="str">
            <v>2 moùng MTC1 =2*6,5*5*0,4</v>
          </cell>
          <cell r="D97" t="str">
            <v>m3</v>
          </cell>
          <cell r="E97">
            <v>26</v>
          </cell>
          <cell r="F97">
            <v>0</v>
          </cell>
        </row>
        <row r="98">
          <cell r="C98" t="str">
            <v>4 moùng MTC2 =4*5,5*3,5*0,4</v>
          </cell>
          <cell r="D98" t="str">
            <v>m3</v>
          </cell>
          <cell r="E98">
            <v>30.8</v>
          </cell>
          <cell r="F98">
            <v>0</v>
          </cell>
        </row>
        <row r="99">
          <cell r="B99" t="str">
            <v>222-412</v>
          </cell>
          <cell r="C99" t="str">
            <v>1 moùng daøn tuï buø=3,11*1,82*0,2</v>
          </cell>
          <cell r="D99" t="str">
            <v>m3</v>
          </cell>
          <cell r="E99">
            <v>1.1320399999999999</v>
          </cell>
          <cell r="F99">
            <v>0</v>
          </cell>
        </row>
        <row r="100">
          <cell r="C100" t="str">
            <v>1 moùng BT töï duøng =1,6*1,6*0,25</v>
          </cell>
          <cell r="D100" t="str">
            <v>m3</v>
          </cell>
          <cell r="E100">
            <v>0.64000000000000012</v>
          </cell>
          <cell r="F100">
            <v>0</v>
          </cell>
        </row>
        <row r="101">
          <cell r="C101" t="str">
            <v>6 moùng truï chieáu saùng=6*1,3*1,3*0,25</v>
          </cell>
          <cell r="D101" t="str">
            <v>m3</v>
          </cell>
          <cell r="E101">
            <v>2.5350000000000001</v>
          </cell>
          <cell r="F101">
            <v>0</v>
          </cell>
        </row>
        <row r="102">
          <cell r="B102" t="str">
            <v>222-412</v>
          </cell>
          <cell r="C102" t="str">
            <v>Beùton M200 ñaù 1x2 coå moùng thieát bò ngoaøi trôøi</v>
          </cell>
          <cell r="D102" t="str">
            <v>m3</v>
          </cell>
          <cell r="E102">
            <v>35.098745000000001</v>
          </cell>
          <cell r="F102">
            <v>659908</v>
          </cell>
        </row>
        <row r="103">
          <cell r="C103" t="str">
            <v>M1: =7*(0,7*0,7*1,12)+3*(0,55*0,55*1,12)</v>
          </cell>
          <cell r="D103" t="str">
            <v>m3</v>
          </cell>
          <cell r="E103">
            <v>4.8580000000000005</v>
          </cell>
          <cell r="F103">
            <v>0</v>
          </cell>
        </row>
        <row r="104">
          <cell r="C104" t="str">
            <v>M2: =2*(0,7*0,7*1,12)+3*(0,55*0,55*1,12)</v>
          </cell>
          <cell r="D104" t="str">
            <v>m3</v>
          </cell>
          <cell r="E104">
            <v>2.1140000000000003</v>
          </cell>
          <cell r="F104">
            <v>0</v>
          </cell>
        </row>
        <row r="105">
          <cell r="C105" t="str">
            <v>M3: =3*(0,55*0,55*1,12)</v>
          </cell>
          <cell r="D105" t="str">
            <v>m3</v>
          </cell>
          <cell r="E105">
            <v>1.0164000000000004</v>
          </cell>
          <cell r="F105">
            <v>0</v>
          </cell>
        </row>
        <row r="106">
          <cell r="C106" t="str">
            <v>M4: =3*(0,55*0,55*1,12)</v>
          </cell>
          <cell r="D106" t="str">
            <v>m3</v>
          </cell>
          <cell r="E106">
            <v>1.0164000000000004</v>
          </cell>
          <cell r="F106">
            <v>0</v>
          </cell>
        </row>
        <row r="107">
          <cell r="C107" t="str">
            <v>2 moùng söù ñôû =2*(0,55*0,55*1,12)</v>
          </cell>
          <cell r="D107" t="str">
            <v>m3</v>
          </cell>
          <cell r="E107">
            <v>0.6776000000000002</v>
          </cell>
          <cell r="F107">
            <v>0</v>
          </cell>
        </row>
        <row r="108">
          <cell r="C108" t="str">
            <v>2 moùng MTC1 =2*(1,5*1,5*1,67)</v>
          </cell>
          <cell r="D108" t="str">
            <v>m3</v>
          </cell>
          <cell r="E108">
            <v>7.5149999999999997</v>
          </cell>
          <cell r="F108">
            <v>0</v>
          </cell>
        </row>
        <row r="109">
          <cell r="C109" t="str">
            <v>4 moùng MTC2 =4*(1,5*1,5*1,67)</v>
          </cell>
          <cell r="D109" t="str">
            <v>m3</v>
          </cell>
          <cell r="E109">
            <v>15.03</v>
          </cell>
          <cell r="F109">
            <v>0</v>
          </cell>
        </row>
        <row r="110">
          <cell r="B110" t="str">
            <v>240-110</v>
          </cell>
          <cell r="C110" t="str">
            <v>1 moùng daøn tuï buø=2*(1,31*0,3*0,97)</v>
          </cell>
          <cell r="D110" t="str">
            <v>m3</v>
          </cell>
          <cell r="E110">
            <v>0.76241999999999999</v>
          </cell>
          <cell r="F110">
            <v>0</v>
          </cell>
        </row>
        <row r="111">
          <cell r="C111" t="str">
            <v>1 moùng BT töï duøng =0,55*0,55*1,17</v>
          </cell>
          <cell r="D111" t="str">
            <v>m3</v>
          </cell>
          <cell r="E111">
            <v>0.35392500000000005</v>
          </cell>
          <cell r="F111">
            <v>0</v>
          </cell>
        </row>
        <row r="112">
          <cell r="C112" t="str">
            <v>6 moùng truï chieáu saùng=6*(0,5*0,5*1,17)</v>
          </cell>
          <cell r="D112" t="str">
            <v>m3</v>
          </cell>
          <cell r="E112">
            <v>1.7549999999999999</v>
          </cell>
          <cell r="F112">
            <v>0</v>
          </cell>
        </row>
        <row r="113">
          <cell r="B113" t="str">
            <v>240-110</v>
          </cell>
          <cell r="C113" t="str">
            <v>Gia coâng laép ñaët saét troøn D&lt;=10  cho caùc moùng thieát bò ngoaøi trôøi</v>
          </cell>
          <cell r="D113" t="str">
            <v>Taán</v>
          </cell>
          <cell r="E113">
            <v>2.5030000000000001</v>
          </cell>
          <cell r="F113">
            <v>3995100</v>
          </cell>
        </row>
        <row r="114">
          <cell r="C114" t="str">
            <v>M1: =1170</v>
          </cell>
          <cell r="D114" t="str">
            <v>kg</v>
          </cell>
          <cell r="E114">
            <v>1170</v>
          </cell>
          <cell r="F114">
            <v>0</v>
          </cell>
        </row>
        <row r="115">
          <cell r="C115" t="str">
            <v>M2: =376</v>
          </cell>
          <cell r="D115" t="str">
            <v>kg</v>
          </cell>
          <cell r="E115">
            <v>376</v>
          </cell>
          <cell r="F115">
            <v>0</v>
          </cell>
        </row>
        <row r="116">
          <cell r="C116" t="str">
            <v>M3: =134</v>
          </cell>
          <cell r="D116" t="str">
            <v>kg</v>
          </cell>
          <cell r="E116">
            <v>134</v>
          </cell>
          <cell r="F116">
            <v>0</v>
          </cell>
        </row>
        <row r="117">
          <cell r="C117" t="str">
            <v>M4: =166</v>
          </cell>
          <cell r="D117" t="str">
            <v>kg</v>
          </cell>
          <cell r="E117">
            <v>166</v>
          </cell>
          <cell r="F117">
            <v>0</v>
          </cell>
        </row>
        <row r="118">
          <cell r="C118" t="str">
            <v>2 moùng söù ñôû =2*50</v>
          </cell>
          <cell r="D118" t="str">
            <v>kg</v>
          </cell>
          <cell r="E118">
            <v>100</v>
          </cell>
          <cell r="F118">
            <v>0</v>
          </cell>
        </row>
        <row r="119">
          <cell r="C119" t="str">
            <v>2 moùng MTC1 =2*102</v>
          </cell>
          <cell r="D119" t="str">
            <v>kg</v>
          </cell>
          <cell r="E119">
            <v>204</v>
          </cell>
          <cell r="F119">
            <v>0</v>
          </cell>
        </row>
        <row r="120">
          <cell r="C120" t="str">
            <v>4 moùng MTC2 =4*92</v>
          </cell>
          <cell r="D120" t="str">
            <v>kg</v>
          </cell>
          <cell r="E120">
            <v>184</v>
          </cell>
          <cell r="F120">
            <v>0</v>
          </cell>
        </row>
        <row r="121">
          <cell r="B121" t="str">
            <v>240-120</v>
          </cell>
          <cell r="C121" t="str">
            <v>1 moùng daøn tuï buø =120</v>
          </cell>
          <cell r="D121" t="str">
            <v>kg</v>
          </cell>
          <cell r="E121">
            <v>120</v>
          </cell>
          <cell r="F121">
            <v>0</v>
          </cell>
        </row>
        <row r="122">
          <cell r="C122" t="str">
            <v>1 moùng BT töï duøng =7</v>
          </cell>
          <cell r="D122" t="str">
            <v>kg</v>
          </cell>
          <cell r="E122">
            <v>7</v>
          </cell>
          <cell r="F122">
            <v>0</v>
          </cell>
        </row>
        <row r="123">
          <cell r="C123" t="str">
            <v>6 moùng truï chieáu saùng=6*7</v>
          </cell>
          <cell r="D123" t="str">
            <v>kg</v>
          </cell>
          <cell r="E123">
            <v>42</v>
          </cell>
          <cell r="F123">
            <v>0</v>
          </cell>
        </row>
        <row r="124">
          <cell r="B124" t="str">
            <v>240-120</v>
          </cell>
          <cell r="C124" t="str">
            <v>Gia coâng laép ñaët saét troøn D&lt;=18  cho caùc moùng thieát bi ñieän ngoaøi trôøi</v>
          </cell>
          <cell r="D124" t="str">
            <v>Taán</v>
          </cell>
          <cell r="E124">
            <v>5.0494599999999998</v>
          </cell>
          <cell r="F124">
            <v>3938460</v>
          </cell>
        </row>
        <row r="125">
          <cell r="C125" t="str">
            <v>M1: =67</v>
          </cell>
          <cell r="D125" t="str">
            <v>kg</v>
          </cell>
          <cell r="E125">
            <v>67</v>
          </cell>
          <cell r="F125">
            <v>0</v>
          </cell>
        </row>
        <row r="126">
          <cell r="C126" t="str">
            <v>M2: =143,8</v>
          </cell>
          <cell r="D126" t="str">
            <v>kg</v>
          </cell>
          <cell r="E126">
            <v>143.80000000000001</v>
          </cell>
          <cell r="F126">
            <v>0</v>
          </cell>
        </row>
        <row r="127">
          <cell r="C127" t="str">
            <v>M3: =67</v>
          </cell>
          <cell r="D127" t="str">
            <v>kg</v>
          </cell>
          <cell r="E127">
            <v>67</v>
          </cell>
          <cell r="F127">
            <v>0</v>
          </cell>
        </row>
        <row r="128">
          <cell r="C128" t="str">
            <v>M4: =67</v>
          </cell>
          <cell r="D128" t="str">
            <v>kg</v>
          </cell>
          <cell r="E128">
            <v>67</v>
          </cell>
          <cell r="F128">
            <v>0</v>
          </cell>
        </row>
        <row r="129">
          <cell r="C129" t="str">
            <v>2 moùng söù ñôû =2*30</v>
          </cell>
          <cell r="D129" t="str">
            <v>kg</v>
          </cell>
          <cell r="E129">
            <v>60</v>
          </cell>
          <cell r="F129">
            <v>0</v>
          </cell>
        </row>
        <row r="130">
          <cell r="C130" t="str">
            <v>2 moùng MTC1 =2*1147</v>
          </cell>
          <cell r="D130" t="str">
            <v>kg</v>
          </cell>
          <cell r="E130">
            <v>2294</v>
          </cell>
          <cell r="F130">
            <v>0</v>
          </cell>
        </row>
        <row r="131">
          <cell r="C131" t="str">
            <v>4 moùng MTC2 =4*490</v>
          </cell>
          <cell r="D131" t="str">
            <v>kg</v>
          </cell>
          <cell r="E131">
            <v>1960</v>
          </cell>
          <cell r="F131">
            <v>0</v>
          </cell>
        </row>
        <row r="132">
          <cell r="B132" t="str">
            <v>240-130</v>
          </cell>
          <cell r="C132" t="str">
            <v>1 moùng daøn tuï buø =0</v>
          </cell>
          <cell r="D132" t="str">
            <v>kg</v>
          </cell>
          <cell r="E132">
            <v>0</v>
          </cell>
          <cell r="F132">
            <v>0</v>
          </cell>
        </row>
        <row r="133">
          <cell r="C133" t="str">
            <v>1 moùng BT töï duøng =90,66</v>
          </cell>
          <cell r="D133" t="str">
            <v>kg</v>
          </cell>
          <cell r="E133">
            <v>90.66</v>
          </cell>
          <cell r="F133">
            <v>0</v>
          </cell>
        </row>
        <row r="134">
          <cell r="C134" t="str">
            <v>6 moùng truï chieáu saùng =6*50</v>
          </cell>
          <cell r="D134" t="str">
            <v>kg</v>
          </cell>
          <cell r="E134">
            <v>300</v>
          </cell>
          <cell r="F134">
            <v>0</v>
          </cell>
        </row>
        <row r="135">
          <cell r="B135" t="str">
            <v>240-130</v>
          </cell>
          <cell r="C135" t="str">
            <v>Gia coâng laép ñaët saét troøn d&gt; 18 cho  thieát bò ngoaøi trôøi</v>
          </cell>
          <cell r="D135" t="str">
            <v>Taán</v>
          </cell>
          <cell r="E135">
            <v>1.08</v>
          </cell>
          <cell r="F135">
            <v>3943500</v>
          </cell>
        </row>
        <row r="136">
          <cell r="A136" t="str">
            <v>BM16-500/150</v>
          </cell>
          <cell r="C136" t="str">
            <v>2 MTC1 =2*180</v>
          </cell>
          <cell r="D136" t="str">
            <v>kg</v>
          </cell>
          <cell r="E136">
            <v>360</v>
          </cell>
          <cell r="F136">
            <v>0</v>
          </cell>
        </row>
        <row r="137">
          <cell r="A137" t="str">
            <v>BM24-600/200</v>
          </cell>
          <cell r="C137" t="str">
            <v>4 MTC2 =4*180</v>
          </cell>
          <cell r="D137" t="str">
            <v>kg</v>
          </cell>
          <cell r="E137">
            <v>720</v>
          </cell>
          <cell r="F137">
            <v>0</v>
          </cell>
        </row>
        <row r="138">
          <cell r="A138" t="str">
            <v>BM16-500/150</v>
          </cell>
          <cell r="C138" t="str">
            <v>Gia coâng ñònh vò Boulon neo ( Vaät lieäu B caáp)</v>
          </cell>
          <cell r="D138" t="str">
            <v>Boä</v>
          </cell>
          <cell r="E138">
            <v>256</v>
          </cell>
          <cell r="F138">
            <v>27000</v>
          </cell>
        </row>
        <row r="139">
          <cell r="A139" t="str">
            <v>BM16-500/150</v>
          </cell>
          <cell r="C139" t="str">
            <v>M1:         M16-500/150</v>
          </cell>
          <cell r="D139" t="str">
            <v>Boä</v>
          </cell>
          <cell r="E139">
            <v>24</v>
          </cell>
          <cell r="F139">
            <v>27000</v>
          </cell>
        </row>
        <row r="140">
          <cell r="A140" t="str">
            <v>BM24-600/200</v>
          </cell>
          <cell r="C140" t="str">
            <v xml:space="preserve">               M24-600/200</v>
          </cell>
          <cell r="D140" t="str">
            <v>Boä</v>
          </cell>
          <cell r="E140">
            <v>28</v>
          </cell>
          <cell r="F140">
            <v>16000</v>
          </cell>
        </row>
        <row r="141">
          <cell r="A141" t="str">
            <v>BM16-500/150</v>
          </cell>
          <cell r="C141" t="str">
            <v>M2:         M16-500/150</v>
          </cell>
          <cell r="D141" t="str">
            <v>Boä</v>
          </cell>
          <cell r="E141">
            <v>24</v>
          </cell>
          <cell r="F141">
            <v>27000</v>
          </cell>
        </row>
        <row r="142">
          <cell r="A142" t="str">
            <v>BM24-600/200</v>
          </cell>
          <cell r="C142" t="str">
            <v xml:space="preserve">               M24-600/200</v>
          </cell>
          <cell r="D142" t="str">
            <v>Boä</v>
          </cell>
          <cell r="E142">
            <v>8</v>
          </cell>
          <cell r="F142">
            <v>16000</v>
          </cell>
        </row>
        <row r="143">
          <cell r="A143" t="str">
            <v>BM16-500/150</v>
          </cell>
          <cell r="C143" t="str">
            <v>M3:         M16-500/150</v>
          </cell>
          <cell r="D143" t="str">
            <v>Boä</v>
          </cell>
          <cell r="E143">
            <v>24</v>
          </cell>
          <cell r="F143">
            <v>27000</v>
          </cell>
        </row>
        <row r="144">
          <cell r="A144" t="str">
            <v>BM16-500/150</v>
          </cell>
          <cell r="C144" t="str">
            <v>M4 :         M16-500/150</v>
          </cell>
          <cell r="D144" t="str">
            <v>Boä</v>
          </cell>
          <cell r="E144">
            <v>24</v>
          </cell>
          <cell r="F144">
            <v>27000</v>
          </cell>
        </row>
        <row r="145">
          <cell r="A145" t="str">
            <v>BM30-1400/200</v>
          </cell>
          <cell r="C145" t="str">
            <v>2 moùng truï coång 110Kv MTC1:M30-1400/200=2*16</v>
          </cell>
          <cell r="D145" t="str">
            <v>Boä</v>
          </cell>
          <cell r="E145">
            <v>32</v>
          </cell>
          <cell r="F145">
            <v>90000</v>
          </cell>
        </row>
        <row r="146">
          <cell r="A146" t="str">
            <v>BM30-1400/200</v>
          </cell>
          <cell r="C146" t="str">
            <v>4 moùng truï coång 110Kv MTC2: M30/1400-200=4*16</v>
          </cell>
          <cell r="D146" t="str">
            <v>Boä</v>
          </cell>
          <cell r="E146">
            <v>64</v>
          </cell>
          <cell r="F146">
            <v>90000</v>
          </cell>
        </row>
        <row r="147">
          <cell r="A147" t="str">
            <v>BM20-500</v>
          </cell>
          <cell r="B147" t="str">
            <v>671-233</v>
          </cell>
          <cell r="C147" t="str">
            <v>6 moùng truï chieáu saùng : M20-500=6*4</v>
          </cell>
          <cell r="D147" t="str">
            <v>Boä</v>
          </cell>
          <cell r="E147">
            <v>24</v>
          </cell>
          <cell r="F147">
            <v>20000</v>
          </cell>
        </row>
        <row r="148">
          <cell r="A148" t="str">
            <v>BM20-950</v>
          </cell>
          <cell r="C148" t="str">
            <v>1 moùng daøn tuï buø: M20-950=1*4</v>
          </cell>
          <cell r="D148" t="str">
            <v>Boä</v>
          </cell>
          <cell r="E148">
            <v>4</v>
          </cell>
          <cell r="F148">
            <v>36000</v>
          </cell>
        </row>
        <row r="149">
          <cell r="A149" t="str">
            <v>BM16-500</v>
          </cell>
          <cell r="C149" t="str">
            <v>1 BT töï duøng : M16-500</v>
          </cell>
          <cell r="D149" t="str">
            <v>Boä</v>
          </cell>
          <cell r="E149">
            <v>8</v>
          </cell>
          <cell r="F149">
            <v>27000</v>
          </cell>
        </row>
        <row r="150">
          <cell r="B150" t="str">
            <v>671-233</v>
          </cell>
          <cell r="C150" t="str">
            <v>Laùng vöõa maët coå moùng thieát bò ngoaøi trôøi  M100 daày 3cm</v>
          </cell>
          <cell r="D150" t="str">
            <v>m2</v>
          </cell>
          <cell r="E150">
            <v>24.431000000000004</v>
          </cell>
          <cell r="F150">
            <v>11255</v>
          </cell>
        </row>
        <row r="151">
          <cell r="C151" t="str">
            <v>M1: =7*(0,7*0,7)+3*(0,55*0,55)</v>
          </cell>
          <cell r="D151" t="str">
            <v>m2</v>
          </cell>
          <cell r="E151">
            <v>4.3375000000000004</v>
          </cell>
          <cell r="F151">
            <v>0</v>
          </cell>
        </row>
        <row r="152">
          <cell r="C152" t="str">
            <v>M2: =2*(0,7*0,7)+3*(0,55*0,55)</v>
          </cell>
          <cell r="D152" t="str">
            <v>m2</v>
          </cell>
          <cell r="E152">
            <v>1.8875000000000002</v>
          </cell>
          <cell r="F152">
            <v>0</v>
          </cell>
        </row>
        <row r="153">
          <cell r="C153" t="str">
            <v>M3: =3*(0,55*0,55)</v>
          </cell>
          <cell r="D153" t="str">
            <v>m2</v>
          </cell>
          <cell r="E153">
            <v>0.9075000000000002</v>
          </cell>
          <cell r="F153">
            <v>0</v>
          </cell>
        </row>
        <row r="154">
          <cell r="C154" t="str">
            <v>M4: =3*(0,55*0,55)</v>
          </cell>
          <cell r="D154" t="str">
            <v>m2</v>
          </cell>
          <cell r="E154">
            <v>0.9075000000000002</v>
          </cell>
          <cell r="F154">
            <v>0</v>
          </cell>
        </row>
        <row r="155">
          <cell r="C155" t="str">
            <v>2 moùng söù ñôû =2*(0,55*0,55)</v>
          </cell>
          <cell r="D155" t="str">
            <v>m2</v>
          </cell>
          <cell r="E155">
            <v>0.60500000000000009</v>
          </cell>
          <cell r="F155">
            <v>0</v>
          </cell>
        </row>
        <row r="156">
          <cell r="C156" t="str">
            <v>2 moùng MTC1 =2*(1,5*1,5)</v>
          </cell>
          <cell r="D156" t="str">
            <v>m2</v>
          </cell>
          <cell r="E156">
            <v>4.5</v>
          </cell>
          <cell r="F156">
            <v>0</v>
          </cell>
        </row>
        <row r="157">
          <cell r="B157" t="str">
            <v>041-112</v>
          </cell>
          <cell r="C157" t="str">
            <v>4 moùng MTC2 =4*(1,5*1,5)</v>
          </cell>
          <cell r="D157" t="str">
            <v>m2</v>
          </cell>
          <cell r="E157">
            <v>9</v>
          </cell>
          <cell r="F157">
            <v>0</v>
          </cell>
        </row>
        <row r="158">
          <cell r="B158" t="str">
            <v>VC-03B</v>
          </cell>
          <cell r="C158" t="str">
            <v>1 moùng daøn tuï buø =2*(1,31*0,3)</v>
          </cell>
          <cell r="D158" t="str">
            <v>m2</v>
          </cell>
          <cell r="E158">
            <v>0.78600000000000003</v>
          </cell>
          <cell r="F158">
            <v>0</v>
          </cell>
        </row>
        <row r="159">
          <cell r="B159" t="str">
            <v>VC-03C</v>
          </cell>
          <cell r="C159" t="str">
            <v>6 moùng truï chieáu saùng =6*(0,5*0,5)</v>
          </cell>
          <cell r="D159" t="str">
            <v>m2</v>
          </cell>
          <cell r="E159">
            <v>1.5</v>
          </cell>
          <cell r="F159">
            <v>0</v>
          </cell>
        </row>
        <row r="160">
          <cell r="B160" t="str">
            <v>041-112</v>
          </cell>
          <cell r="C160" t="str">
            <v>Ñaép ñaát C2  thaønh moùng thieát bò ngoaøi trôøi</v>
          </cell>
          <cell r="D160" t="str">
            <v>m3</v>
          </cell>
          <cell r="E160">
            <v>624.92519803499295</v>
          </cell>
          <cell r="F160">
            <v>0</v>
          </cell>
        </row>
        <row r="161">
          <cell r="B161" t="str">
            <v>VC-03B</v>
          </cell>
          <cell r="C161" t="str">
            <v>Boác xuùc ñaát thöøa leân xuoáng: (Ñaøo-ñaép)x1.3</v>
          </cell>
          <cell r="D161" t="str">
            <v>m3</v>
          </cell>
          <cell r="E161">
            <v>172.20515650000002</v>
          </cell>
          <cell r="F161">
            <v>0</v>
          </cell>
        </row>
        <row r="162">
          <cell r="B162" t="str">
            <v>VC-03C</v>
          </cell>
          <cell r="C162" t="str">
            <v>Chuyeån  ñaát thöøa baèng xe cuùtkít cly 200m</v>
          </cell>
          <cell r="D162" t="str">
            <v>m3</v>
          </cell>
          <cell r="E162">
            <v>180.5</v>
          </cell>
          <cell r="F162">
            <v>0</v>
          </cell>
        </row>
        <row r="163">
          <cell r="C163" t="str">
            <v>COÄNG III</v>
          </cell>
          <cell r="D163" t="str">
            <v/>
          </cell>
          <cell r="E163">
            <v>132.61302084999946</v>
          </cell>
          <cell r="F163">
            <v>0</v>
          </cell>
        </row>
        <row r="164">
          <cell r="C164" t="str">
            <v>IV. MOÙNG MBA LÖÏC</v>
          </cell>
          <cell r="D164" t="str">
            <v/>
          </cell>
          <cell r="E164">
            <v>10.706702084916989</v>
          </cell>
          <cell r="F164">
            <v>0</v>
          </cell>
        </row>
        <row r="165">
          <cell r="B165" t="str">
            <v>031-322</v>
          </cell>
          <cell r="C165" t="str">
            <v>Ñaøo ñaát C2 moùng MBA löïc</v>
          </cell>
          <cell r="D165" t="str">
            <v>m3</v>
          </cell>
          <cell r="E165">
            <v>143.31972293491646</v>
          </cell>
          <cell r="F165">
            <v>0</v>
          </cell>
        </row>
        <row r="166">
          <cell r="B166" t="str">
            <v>221-511</v>
          </cell>
          <cell r="C166" t="str">
            <v>Moùng MBA löïïc=1/3*1,6*(9,8*7+11,4*8,6+SQRT(9,8*7*11,4*8,6))</v>
          </cell>
          <cell r="D166" t="str">
            <v>m3</v>
          </cell>
          <cell r="E166">
            <v>132.61302084999946</v>
          </cell>
          <cell r="F166">
            <v>0</v>
          </cell>
        </row>
        <row r="167">
          <cell r="C167" t="str">
            <v>Hoá ga MBA löïïc=1/3*1,6*(1,9*1,6+3,5*3,2+SQRT(1,9*1,6*3,5*3,2))</v>
          </cell>
          <cell r="D167" t="str">
            <v>m3</v>
          </cell>
          <cell r="E167">
            <v>10.706702084916989</v>
          </cell>
          <cell r="F167">
            <v>0</v>
          </cell>
        </row>
        <row r="168">
          <cell r="B168" t="str">
            <v>B3-13e/CÑ79/57C</v>
          </cell>
          <cell r="C168" t="str">
            <v>Ñaép ñaù 5x7 cheøn caùt: =(9,2*6,4+1,7*0,9)*0,15</v>
          </cell>
          <cell r="D168" t="str">
            <v>100m3</v>
          </cell>
          <cell r="E168">
            <v>9.0614999999999987E-2</v>
          </cell>
          <cell r="F168">
            <v>16752000</v>
          </cell>
        </row>
        <row r="169">
          <cell r="B169" t="str">
            <v>221-511</v>
          </cell>
          <cell r="C169" t="str">
            <v>Beùton loùt ñaù 1x2 M100  moùng MBA</v>
          </cell>
          <cell r="D169" t="str">
            <v>m3</v>
          </cell>
          <cell r="E169">
            <v>2.6985000000000006</v>
          </cell>
          <cell r="F169">
            <v>360390</v>
          </cell>
        </row>
        <row r="170">
          <cell r="C170" t="str">
            <v>Moùng MBA löïïc=(8,8*6+1,3*0,9)*0,05</v>
          </cell>
          <cell r="D170" t="str">
            <v>m3</v>
          </cell>
          <cell r="E170">
            <v>2.6985000000000006</v>
          </cell>
          <cell r="F170">
            <v>0</v>
          </cell>
        </row>
        <row r="171">
          <cell r="B171" t="str">
            <v>221-223</v>
          </cell>
          <cell r="C171" t="str">
            <v>Beùton moùng M250 ñaù 1x2: =(8,6*5,8*0,2+1,1*0,9*0,15)</v>
          </cell>
          <cell r="D171" t="str">
            <v>m3</v>
          </cell>
          <cell r="E171">
            <v>10.124499999999999</v>
          </cell>
          <cell r="F171">
            <v>549409</v>
          </cell>
        </row>
        <row r="172">
          <cell r="B172" t="str">
            <v>224-113</v>
          </cell>
          <cell r="C172" t="str">
            <v>Beùton ñaø M250 ñaù 1x2:</v>
          </cell>
          <cell r="D172" t="str">
            <v>m3</v>
          </cell>
          <cell r="E172">
            <v>6.0019999999999998</v>
          </cell>
          <cell r="F172">
            <v>676342</v>
          </cell>
        </row>
        <row r="173">
          <cell r="C173" t="str">
            <v>2D1: =2*(0,2*0,3*5,5)</v>
          </cell>
          <cell r="D173" t="str">
            <v>m3</v>
          </cell>
          <cell r="E173">
            <v>0.65999999999999992</v>
          </cell>
          <cell r="F173">
            <v>0</v>
          </cell>
        </row>
        <row r="174">
          <cell r="C174" t="str">
            <v>3D2: =3*(0,2*0,3*1,5)</v>
          </cell>
          <cell r="D174" t="str">
            <v>m3</v>
          </cell>
          <cell r="E174">
            <v>0.27</v>
          </cell>
          <cell r="F174">
            <v>0</v>
          </cell>
        </row>
        <row r="175">
          <cell r="C175" t="str">
            <v>2D3: =2*(0,2*0,2*7,7)</v>
          </cell>
          <cell r="D175" t="str">
            <v>m3</v>
          </cell>
          <cell r="E175">
            <v>0.6160000000000001</v>
          </cell>
          <cell r="F175">
            <v>0</v>
          </cell>
        </row>
        <row r="176">
          <cell r="C176" t="str">
            <v>2D4: =2*(0,2*0,2*4,8)</v>
          </cell>
          <cell r="D176" t="str">
            <v>m3</v>
          </cell>
          <cell r="E176">
            <v>0.38400000000000006</v>
          </cell>
          <cell r="F176">
            <v>0</v>
          </cell>
        </row>
        <row r="177">
          <cell r="B177" t="str">
            <v>222-413</v>
          </cell>
          <cell r="C177" t="str">
            <v>2D5: =2*(0,3*0,3*8,6)</v>
          </cell>
          <cell r="D177" t="str">
            <v>m3</v>
          </cell>
          <cell r="E177">
            <v>1.5479999999999998</v>
          </cell>
          <cell r="F177">
            <v>0</v>
          </cell>
        </row>
        <row r="178">
          <cell r="C178" t="str">
            <v>3D6: =3*(0,3*0,3*5,2)</v>
          </cell>
          <cell r="D178" t="str">
            <v>m3</v>
          </cell>
          <cell r="E178">
            <v>1.4039999999999999</v>
          </cell>
          <cell r="F178">
            <v>0</v>
          </cell>
        </row>
        <row r="179">
          <cell r="C179" t="str">
            <v>G1: =0,2*0,2*(5,6+8,4)*2</v>
          </cell>
          <cell r="D179" t="str">
            <v>m3</v>
          </cell>
          <cell r="E179">
            <v>1.1200000000000001</v>
          </cell>
          <cell r="F179">
            <v>0</v>
          </cell>
        </row>
        <row r="180">
          <cell r="B180" t="str">
            <v>222-413</v>
          </cell>
          <cell r="C180" t="str">
            <v>Beùton coät M250 ñaù 1x2</v>
          </cell>
          <cell r="D180" t="str">
            <v>m3</v>
          </cell>
          <cell r="E180">
            <v>0.56000000000000005</v>
          </cell>
          <cell r="F180">
            <v>709860</v>
          </cell>
        </row>
        <row r="181">
          <cell r="B181" t="str">
            <v>240-110</v>
          </cell>
          <cell r="C181" t="str">
            <v>6C1: =6*(0,3*0,3*1)</v>
          </cell>
          <cell r="D181" t="str">
            <v>m3</v>
          </cell>
          <cell r="E181">
            <v>0.54</v>
          </cell>
          <cell r="F181">
            <v>0</v>
          </cell>
        </row>
        <row r="182">
          <cell r="B182" t="str">
            <v>240-511</v>
          </cell>
          <cell r="C182" t="str">
            <v>14C2: =14*(0,2*0,2*1,2)</v>
          </cell>
          <cell r="D182" t="str">
            <v>m3</v>
          </cell>
          <cell r="E182">
            <v>0.67200000000000015</v>
          </cell>
          <cell r="F182">
            <v>0</v>
          </cell>
        </row>
        <row r="183">
          <cell r="B183" t="str">
            <v>225-113</v>
          </cell>
          <cell r="C183" t="str">
            <v>Beùton saøn MBA M250 ñaù 1x2: =2,1*5,5*0,2</v>
          </cell>
          <cell r="D183" t="str">
            <v>m3</v>
          </cell>
          <cell r="E183">
            <v>2.31</v>
          </cell>
          <cell r="F183">
            <v>646225</v>
          </cell>
        </row>
        <row r="184">
          <cell r="B184" t="str">
            <v>240-110</v>
          </cell>
          <cell r="C184" t="str">
            <v>Gia coâng laép ñaët saét troøn d=&lt;10 cho moùng + baûn ñôû: 37,4kg</v>
          </cell>
          <cell r="D184" t="str">
            <v>Taán</v>
          </cell>
          <cell r="E184">
            <v>3.7400000000000003E-2</v>
          </cell>
          <cell r="F184">
            <v>3995100</v>
          </cell>
        </row>
        <row r="185">
          <cell r="B185" t="str">
            <v>240-511</v>
          </cell>
          <cell r="C185" t="str">
            <v>Gia coâng laép ñaët saét troøn d=&lt;10 cho ñaø 259,3kg</v>
          </cell>
          <cell r="D185" t="str">
            <v>Taán</v>
          </cell>
          <cell r="E185">
            <v>0.25929999999999997</v>
          </cell>
          <cell r="F185">
            <v>3995100</v>
          </cell>
        </row>
        <row r="186">
          <cell r="B186" t="str">
            <v>240-411</v>
          </cell>
          <cell r="C186" t="str">
            <v>Gia coâng laép ñaët saét troøn d=&lt;10 cho coät: 20,51kg</v>
          </cell>
          <cell r="D186" t="str">
            <v>Taán</v>
          </cell>
          <cell r="E186">
            <v>2.051E-2</v>
          </cell>
          <cell r="F186">
            <v>3995100</v>
          </cell>
        </row>
        <row r="187">
          <cell r="B187" t="str">
            <v>240-120</v>
          </cell>
          <cell r="C187" t="str">
            <v>Gia coâng laép ñaët saét troøn d=&lt;18 cho moùng + baûn ñôû: 1151kg</v>
          </cell>
          <cell r="D187" t="str">
            <v>Taán</v>
          </cell>
          <cell r="E187">
            <v>1.151</v>
          </cell>
          <cell r="F187">
            <v>3938460</v>
          </cell>
        </row>
        <row r="188">
          <cell r="B188" t="str">
            <v>240-521</v>
          </cell>
          <cell r="C188" t="str">
            <v>Gia coâng laép ñaët saét troøn d=&lt;18 cho ñaø 525,46kg</v>
          </cell>
          <cell r="D188" t="str">
            <v>Taán</v>
          </cell>
          <cell r="E188">
            <v>0.52546000000000004</v>
          </cell>
          <cell r="F188">
            <v>3939900</v>
          </cell>
        </row>
        <row r="189">
          <cell r="B189" t="str">
            <v>240-421</v>
          </cell>
          <cell r="C189" t="str">
            <v>Gia coâng laép ñaët saét troøn d=&lt;18 cho coät: 222,73kg</v>
          </cell>
          <cell r="D189" t="str">
            <v>Taán</v>
          </cell>
          <cell r="E189">
            <v>0.22273000000000001</v>
          </cell>
          <cell r="F189">
            <v>3940620</v>
          </cell>
        </row>
        <row r="190">
          <cell r="A190" t="str">
            <v>CKSH</v>
          </cell>
          <cell r="B190" t="str">
            <v>240-531</v>
          </cell>
          <cell r="C190" t="str">
            <v>Gia coâng laép ñaët saét troøn d&gt;18 cho ñaø 402kg</v>
          </cell>
          <cell r="D190" t="str">
            <v>Taán</v>
          </cell>
          <cell r="E190">
            <v>0.40200000000000002</v>
          </cell>
          <cell r="F190">
            <v>3947952</v>
          </cell>
        </row>
        <row r="191">
          <cell r="B191" t="str">
            <v>208-232</v>
          </cell>
          <cell r="C191" t="str">
            <v>Xaây töôøng 20 vuõa M75 gaïch theû: =25,2*1,2+2,5*1,6</v>
          </cell>
          <cell r="D191" t="str">
            <v>m2</v>
          </cell>
          <cell r="E191">
            <v>34.239999999999995</v>
          </cell>
          <cell r="F191">
            <v>52584</v>
          </cell>
        </row>
        <row r="192">
          <cell r="A192" t="str">
            <v>STP-MBA</v>
          </cell>
          <cell r="B192" t="str">
            <v>ÑM-3285</v>
          </cell>
          <cell r="C192" t="str">
            <v>Gia coâng, maï  keõm caáu kieän saét hình MBA : 1271kg</v>
          </cell>
          <cell r="D192" t="str">
            <v>Taán</v>
          </cell>
          <cell r="E192">
            <v>1.2709999999999999</v>
          </cell>
          <cell r="F192">
            <v>10500000</v>
          </cell>
        </row>
        <row r="193">
          <cell r="A193" t="str">
            <v>CKSH</v>
          </cell>
          <cell r="B193" t="str">
            <v>505-810</v>
          </cell>
          <cell r="C193" t="str">
            <v>Laép ñaët caáu kieän saét hình MBA: 1271kg</v>
          </cell>
          <cell r="D193" t="str">
            <v>Taán</v>
          </cell>
          <cell r="E193">
            <v>1.2709999999999999</v>
          </cell>
          <cell r="F193">
            <v>705600</v>
          </cell>
        </row>
        <row r="194">
          <cell r="B194" t="str">
            <v>672-122</v>
          </cell>
          <cell r="C194" t="str">
            <v xml:space="preserve">Laùng vöõa M100 daøy 2cm </v>
          </cell>
          <cell r="D194" t="str">
            <v>m2</v>
          </cell>
          <cell r="E194">
            <v>150.43</v>
          </cell>
          <cell r="F194">
            <v>7171</v>
          </cell>
        </row>
        <row r="195">
          <cell r="C195" t="str">
            <v>Vaùch : =2*(5,6+8,4)*1,8*2 maët+3*0,9*1,8</v>
          </cell>
          <cell r="D195" t="str">
            <v>m2</v>
          </cell>
          <cell r="E195">
            <v>105.66</v>
          </cell>
          <cell r="F195">
            <v>0</v>
          </cell>
        </row>
        <row r="196">
          <cell r="A196" t="str">
            <v>BDC12-100</v>
          </cell>
          <cell r="B196" t="str">
            <v>TT</v>
          </cell>
          <cell r="C196" t="str">
            <v>Ñaùy : =5,4*8,2+0,7*0,7</v>
          </cell>
          <cell r="D196" t="str">
            <v>m2</v>
          </cell>
          <cell r="E196">
            <v>44.77</v>
          </cell>
          <cell r="F196">
            <v>0</v>
          </cell>
        </row>
        <row r="197">
          <cell r="A197" t="str">
            <v>BDC12-100</v>
          </cell>
          <cell r="B197" t="str">
            <v>TT</v>
          </cell>
          <cell r="C197" t="str">
            <v>Saûn xuaát laép ñaët caùc phuï kieän cho löôùi loïc MBA :Bulong daõn chaân (Hieti HLC) d12-100</v>
          </cell>
          <cell r="D197" t="str">
            <v>boä</v>
          </cell>
          <cell r="E197">
            <v>10</v>
          </cell>
          <cell r="F197">
            <v>15000</v>
          </cell>
        </row>
        <row r="198">
          <cell r="A198" t="str">
            <v>BÑC12-80</v>
          </cell>
          <cell r="B198" t="str">
            <v>TT</v>
          </cell>
          <cell r="C198" t="str">
            <v>Saûn xuaát laép ñaët caùc phuï kieän cho löôùi loïc MBA :Bulong ñuoâi caù d12-80</v>
          </cell>
          <cell r="D198" t="str">
            <v>boä</v>
          </cell>
          <cell r="E198">
            <v>12</v>
          </cell>
          <cell r="F198">
            <v>4000</v>
          </cell>
        </row>
        <row r="199">
          <cell r="A199" t="str">
            <v>STK140</v>
          </cell>
          <cell r="B199" t="str">
            <v>K1-051x3SR</v>
          </cell>
          <cell r="C199" t="str">
            <v>Saûn xuaát laép ñaët oáng STK D140 noái MBA vaø Beå daàu söï coá</v>
          </cell>
          <cell r="D199" t="str">
            <v>m</v>
          </cell>
          <cell r="E199">
            <v>10</v>
          </cell>
          <cell r="F199">
            <v>139293</v>
          </cell>
        </row>
        <row r="200">
          <cell r="A200" t="str">
            <v>Ma-STK140</v>
          </cell>
          <cell r="B200" t="str">
            <v>K2-451SR3</v>
          </cell>
          <cell r="C200" t="str">
            <v xml:space="preserve">Saûn xuaát laép ñaët oáng manchon STK D140 </v>
          </cell>
          <cell r="D200" t="str">
            <v>Caùi</v>
          </cell>
          <cell r="E200">
            <v>1</v>
          </cell>
          <cell r="F200">
            <v>18297</v>
          </cell>
        </row>
        <row r="201">
          <cell r="B201" t="str">
            <v>041-112</v>
          </cell>
          <cell r="C201" t="str">
            <v>Ñaát ñaát C2 moùng MBA</v>
          </cell>
          <cell r="D201" t="str">
            <v>m3</v>
          </cell>
          <cell r="E201">
            <v>63.511722934916463</v>
          </cell>
          <cell r="F201">
            <v>0</v>
          </cell>
        </row>
        <row r="202">
          <cell r="B202" t="str">
            <v>VC-03B</v>
          </cell>
          <cell r="C202" t="str">
            <v>Boác xuùc ñaát thöøa leân xuoáng ,tôi x1.3</v>
          </cell>
          <cell r="D202" t="str">
            <v>m3</v>
          </cell>
          <cell r="E202">
            <v>103.7504</v>
          </cell>
          <cell r="F202">
            <v>0</v>
          </cell>
        </row>
        <row r="203">
          <cell r="B203" t="str">
            <v>VC-03C</v>
          </cell>
          <cell r="C203" t="str">
            <v>Chuyeån  ñaát thöøa baèng xe cuùtkít cly 200m</v>
          </cell>
          <cell r="D203" t="str">
            <v>m3</v>
          </cell>
          <cell r="E203">
            <v>103.75</v>
          </cell>
          <cell r="F203">
            <v>0</v>
          </cell>
        </row>
        <row r="204">
          <cell r="B204" t="str">
            <v>B13-4/CÑ79/57</v>
          </cell>
          <cell r="C204" t="str">
            <v>Xeáp ñaù 5x7 choáng chaùy cho MBA löïc</v>
          </cell>
          <cell r="D204" t="str">
            <v>m3</v>
          </cell>
          <cell r="E204">
            <v>8.19</v>
          </cell>
          <cell r="F204">
            <v>121800</v>
          </cell>
        </row>
        <row r="205">
          <cell r="C205" t="str">
            <v>COÄNG IV</v>
          </cell>
          <cell r="D205" t="str">
            <v/>
          </cell>
          <cell r="F205">
            <v>0</v>
          </cell>
        </row>
        <row r="206">
          <cell r="B206" t="str">
            <v>031-322</v>
          </cell>
          <cell r="C206" t="str">
            <v>V. MOÙNG BEÅ DAÀU SÖÏ COÁ</v>
          </cell>
          <cell r="D206" t="str">
            <v/>
          </cell>
          <cell r="E206">
            <v>141.74470491867743</v>
          </cell>
          <cell r="F206">
            <v>0</v>
          </cell>
        </row>
        <row r="207">
          <cell r="B207" t="str">
            <v>031-322</v>
          </cell>
          <cell r="C207" t="str">
            <v>Ñaøo ñaát C2 moùng BDSC: =1/3*2,5*(7,2*5,4+9,7*7,9+SQRT(7,2*5,4*9,7*7,9))</v>
          </cell>
          <cell r="D207" t="str">
            <v>m3</v>
          </cell>
          <cell r="E207">
            <v>141.74470491867743</v>
          </cell>
          <cell r="F207">
            <v>0</v>
          </cell>
        </row>
        <row r="208">
          <cell r="B208" t="str">
            <v>221-511</v>
          </cell>
          <cell r="C208" t="str">
            <v xml:space="preserve">Beùton loùt ñaù 1x2 M100: =6,6*4,8*0,05 </v>
          </cell>
          <cell r="D208" t="str">
            <v>m3</v>
          </cell>
          <cell r="E208">
            <v>1.5839999999999999</v>
          </cell>
          <cell r="F208">
            <v>360390</v>
          </cell>
        </row>
        <row r="209">
          <cell r="B209" t="str">
            <v>221-222</v>
          </cell>
          <cell r="C209" t="str">
            <v>Beùton moùng M200 ñaù 1x2: =4,6*6,4*0,2+(0,2+0,4)/2*0,2*4*0,5</v>
          </cell>
          <cell r="D209" t="str">
            <v>m3</v>
          </cell>
          <cell r="E209">
            <v>6.008</v>
          </cell>
          <cell r="F209">
            <v>499457</v>
          </cell>
        </row>
        <row r="210">
          <cell r="B210" t="str">
            <v>222-412</v>
          </cell>
          <cell r="C210" t="str">
            <v>Beùton coät M200 ñaù 1x2: =12coät*(0,2*0,3*1,8)</v>
          </cell>
          <cell r="D210" t="str">
            <v>m3</v>
          </cell>
          <cell r="E210">
            <v>1.296</v>
          </cell>
          <cell r="F210">
            <v>659908</v>
          </cell>
        </row>
        <row r="211">
          <cell r="B211" t="str">
            <v>224-112</v>
          </cell>
          <cell r="C211" t="str">
            <v>Beùton ñaø giaèng M200 ñaù 1x2 BDSC</v>
          </cell>
          <cell r="D211" t="str">
            <v>m3</v>
          </cell>
          <cell r="E211">
            <v>2.6620000000000004</v>
          </cell>
          <cell r="F211">
            <v>626389</v>
          </cell>
        </row>
        <row r="212">
          <cell r="C212" t="str">
            <v>Ñaø giaèng giöõa beå daàu söï coá=2*(0.2*0.2)*(6+4.2)</v>
          </cell>
          <cell r="D212" t="str">
            <v>m3</v>
          </cell>
          <cell r="E212">
            <v>0.81600000000000006</v>
          </cell>
          <cell r="F212">
            <v>0</v>
          </cell>
        </row>
        <row r="213">
          <cell r="C213" t="str">
            <v>Ñaø giaèng treân beå daàu söï coá=2*(0.2*0.25+0.1*0.1)*(6+4.2)</v>
          </cell>
          <cell r="D213" t="str">
            <v>m3</v>
          </cell>
          <cell r="E213">
            <v>1.224</v>
          </cell>
          <cell r="F213">
            <v>0</v>
          </cell>
        </row>
        <row r="214">
          <cell r="C214" t="str">
            <v>Ñaø giaèng treân beå daàu söï coá=3*(0.2*0.25*3,8)</v>
          </cell>
          <cell r="D214" t="str">
            <v>m3</v>
          </cell>
          <cell r="E214">
            <v>0.57000000000000006</v>
          </cell>
          <cell r="F214">
            <v>0</v>
          </cell>
        </row>
        <row r="215">
          <cell r="B215" t="str">
            <v>240-110</v>
          </cell>
          <cell r="C215" t="str">
            <v>Ñaø giaèng treân beå daàu söï coá=1*(0.2*0.2*1.3)</v>
          </cell>
          <cell r="D215" t="str">
            <v>m3</v>
          </cell>
          <cell r="E215">
            <v>5.2000000000000011E-2</v>
          </cell>
          <cell r="F215">
            <v>0</v>
          </cell>
        </row>
        <row r="216">
          <cell r="B216" t="str">
            <v>240-110</v>
          </cell>
          <cell r="C216" t="str">
            <v>Gia coâng laép ñaët saét troøn d=&lt;10 cho moùng: 329kg</v>
          </cell>
          <cell r="D216" t="str">
            <v>Taán</v>
          </cell>
          <cell r="E216">
            <v>0.32900000000000001</v>
          </cell>
          <cell r="F216">
            <v>3995100</v>
          </cell>
        </row>
        <row r="217">
          <cell r="B217" t="str">
            <v>240-120</v>
          </cell>
          <cell r="C217" t="str">
            <v>Gia coâng laép ñaët saét troøn d=&lt;18 cho moùng: 1079kg</v>
          </cell>
          <cell r="D217" t="str">
            <v>Taán</v>
          </cell>
          <cell r="E217">
            <v>1.079</v>
          </cell>
          <cell r="F217">
            <v>3938460</v>
          </cell>
        </row>
        <row r="218">
          <cell r="B218" t="str">
            <v>300-512</v>
          </cell>
          <cell r="C218" t="str">
            <v>Beùton M200 ñan ñuùc saün ñaù 1x2: =38caùi*(0,415*1,495*0,09)</v>
          </cell>
          <cell r="D218" t="str">
            <v>m3</v>
          </cell>
          <cell r="E218">
            <v>2.1218534999999998</v>
          </cell>
          <cell r="F218">
            <v>442960</v>
          </cell>
        </row>
        <row r="219">
          <cell r="B219" t="str">
            <v>09-09</v>
          </cell>
          <cell r="C219" t="str">
            <v>Laép ñaët taám ñan Beùton coát theùp cho BDSC</v>
          </cell>
          <cell r="D219" t="str">
            <v>Caùi</v>
          </cell>
          <cell r="E219">
            <v>38</v>
          </cell>
          <cell r="F219">
            <v>0</v>
          </cell>
        </row>
        <row r="220">
          <cell r="A220" t="str">
            <v>CKSH</v>
          </cell>
          <cell r="B220" t="str">
            <v>500-521</v>
          </cell>
          <cell r="C220" t="str">
            <v>Gia coâng caáu kieän saét hình BDSC: 104,1kg</v>
          </cell>
          <cell r="D220" t="str">
            <v>Taán</v>
          </cell>
          <cell r="E220">
            <v>0.104</v>
          </cell>
          <cell r="F220">
            <v>5229740</v>
          </cell>
        </row>
        <row r="221">
          <cell r="A221" t="str">
            <v>CKSH</v>
          </cell>
          <cell r="B221" t="str">
            <v>505-810</v>
          </cell>
          <cell r="C221" t="str">
            <v>Laép ñaët caáu kieän saét hình BDSC</v>
          </cell>
          <cell r="D221" t="str">
            <v>Taán</v>
          </cell>
          <cell r="E221">
            <v>0.104</v>
          </cell>
          <cell r="F221">
            <v>705600</v>
          </cell>
        </row>
        <row r="222">
          <cell r="B222" t="str">
            <v>703-430</v>
          </cell>
          <cell r="C222" t="str">
            <v>Sôn choáng ró 2 lôùp cho caáu kieän saét hình beå daàu söï coá</v>
          </cell>
          <cell r="D222" t="str">
            <v>m2</v>
          </cell>
          <cell r="E222">
            <v>5</v>
          </cell>
          <cell r="F222">
            <v>4974</v>
          </cell>
        </row>
        <row r="223">
          <cell r="B223" t="str">
            <v>703-430</v>
          </cell>
          <cell r="C223" t="str">
            <v>Sôn daàu 2 lôùp cho caáu kieän saét hình beå daàu söï coá</v>
          </cell>
          <cell r="D223" t="str">
            <v>m2</v>
          </cell>
          <cell r="E223">
            <v>5</v>
          </cell>
          <cell r="F223">
            <v>4974</v>
          </cell>
        </row>
        <row r="224">
          <cell r="B224" t="str">
            <v>208-232</v>
          </cell>
          <cell r="C224" t="str">
            <v>Xaây töôøng 20 vuõa M75 gaïch theû BDSC: =2*(4,2+6)*1,8</v>
          </cell>
          <cell r="D224" t="str">
            <v>m2</v>
          </cell>
          <cell r="E224">
            <v>36.72</v>
          </cell>
          <cell r="F224">
            <v>52584</v>
          </cell>
        </row>
        <row r="225">
          <cell r="B225" t="str">
            <v>672-122</v>
          </cell>
          <cell r="C225" t="str">
            <v xml:space="preserve">Laùng vöõa M100 daøy 2cm </v>
          </cell>
          <cell r="D225" t="str">
            <v>m2</v>
          </cell>
          <cell r="E225">
            <v>125.2</v>
          </cell>
          <cell r="F225">
            <v>7171</v>
          </cell>
        </row>
        <row r="226">
          <cell r="C226" t="str">
            <v>Vaùch : =2*2*(4,2+6)*2,5</v>
          </cell>
          <cell r="D226" t="str">
            <v>m2</v>
          </cell>
          <cell r="E226">
            <v>102</v>
          </cell>
          <cell r="F226">
            <v>0</v>
          </cell>
        </row>
        <row r="227">
          <cell r="A227" t="str">
            <v>PUMP2</v>
          </cell>
          <cell r="B227" t="str">
            <v>TT</v>
          </cell>
          <cell r="C227" t="str">
            <v>Ñaùy : =4*5,8</v>
          </cell>
          <cell r="D227" t="str">
            <v>m2</v>
          </cell>
          <cell r="E227">
            <v>23.2</v>
          </cell>
          <cell r="F227">
            <v>0</v>
          </cell>
        </row>
        <row r="228">
          <cell r="A228" t="str">
            <v>PUMP2</v>
          </cell>
          <cell r="B228" t="str">
            <v>TT</v>
          </cell>
          <cell r="C228" t="str">
            <v>Laép ñaët maùt bôm 2HP cho Beå daàu söï coá (B caáp)</v>
          </cell>
          <cell r="D228" t="str">
            <v>boä</v>
          </cell>
          <cell r="E228">
            <v>1</v>
          </cell>
          <cell r="F228">
            <v>2000000</v>
          </cell>
        </row>
        <row r="229">
          <cell r="B229" t="str">
            <v>041-112</v>
          </cell>
          <cell r="C229" t="str">
            <v>Ñaát ñaát C2 moùng BDSC: =KL ñaøo-4,6*6,2*2,5</v>
          </cell>
          <cell r="D229" t="str">
            <v>m3</v>
          </cell>
          <cell r="E229">
            <v>70.444704918677431</v>
          </cell>
          <cell r="F229">
            <v>0</v>
          </cell>
        </row>
        <row r="230">
          <cell r="B230" t="str">
            <v>VC-03B</v>
          </cell>
          <cell r="C230" t="str">
            <v>Boác xuùc ñaát thöøa leân xuoáng ,tôi x1.3</v>
          </cell>
          <cell r="D230" t="str">
            <v>m3</v>
          </cell>
          <cell r="E230">
            <v>92.69</v>
          </cell>
          <cell r="F230">
            <v>0</v>
          </cell>
        </row>
        <row r="231">
          <cell r="B231" t="str">
            <v>VC-03C</v>
          </cell>
          <cell r="C231" t="str">
            <v>Chuyeån  ñaát thöøa baèng xe cuùt-kít cly 200m</v>
          </cell>
          <cell r="D231" t="str">
            <v>m3</v>
          </cell>
          <cell r="E231">
            <v>92.69</v>
          </cell>
          <cell r="F231">
            <v>0</v>
          </cell>
        </row>
        <row r="232">
          <cell r="C232" t="str">
            <v>COÄNG IV</v>
          </cell>
          <cell r="D232" t="str">
            <v/>
          </cell>
          <cell r="F232">
            <v>0</v>
          </cell>
        </row>
        <row r="233">
          <cell r="B233" t="str">
            <v>031-732</v>
          </cell>
          <cell r="C233" t="str">
            <v xml:space="preserve">V. ÑÖÔØNG GIAO THOÂNG </v>
          </cell>
          <cell r="D233" t="str">
            <v/>
          </cell>
          <cell r="E233">
            <v>508.55259000000001</v>
          </cell>
          <cell r="F233">
            <v>0</v>
          </cell>
        </row>
        <row r="234">
          <cell r="B234" t="str">
            <v>031-732</v>
          </cell>
          <cell r="C234" t="str">
            <v>Ñaøo neàn ñöôøng ñaát C2</v>
          </cell>
          <cell r="D234" t="str">
            <v>m3</v>
          </cell>
          <cell r="E234">
            <v>508.55259000000001</v>
          </cell>
          <cell r="F234">
            <v>0</v>
          </cell>
        </row>
        <row r="235">
          <cell r="C235" t="str">
            <v>Ñöôøng ñaù daêm</v>
          </cell>
          <cell r="D235" t="str">
            <v/>
          </cell>
          <cell r="E235">
            <v>46.199999999999996</v>
          </cell>
          <cell r="F235">
            <v>0</v>
          </cell>
        </row>
        <row r="236">
          <cell r="C236" t="str">
            <v>Ñoaïn thaúng : =33*4*0.35</v>
          </cell>
          <cell r="D236" t="str">
            <v/>
          </cell>
          <cell r="E236">
            <v>46.199999999999996</v>
          </cell>
          <cell r="F236">
            <v>0</v>
          </cell>
        </row>
        <row r="237">
          <cell r="C237" t="str">
            <v>2 Ñoaïn cua : =2*(6*6-3.14*6*6/4)*0.35</v>
          </cell>
          <cell r="D237" t="str">
            <v/>
          </cell>
          <cell r="E237">
            <v>5.418000000000001</v>
          </cell>
          <cell r="F237">
            <v>0</v>
          </cell>
        </row>
        <row r="238">
          <cell r="C238" t="str">
            <v>Ñoaïn coång : =(3+4,5)/2*1,5*0,35</v>
          </cell>
          <cell r="D238" t="str">
            <v/>
          </cell>
          <cell r="E238">
            <v>1.9687499999999998</v>
          </cell>
          <cell r="F238">
            <v>0</v>
          </cell>
        </row>
        <row r="239">
          <cell r="C239" t="str">
            <v>Ñöôøng beùton:</v>
          </cell>
          <cell r="D239" t="str">
            <v/>
          </cell>
          <cell r="E239">
            <v>155.1</v>
          </cell>
          <cell r="F239">
            <v>0</v>
          </cell>
        </row>
        <row r="240">
          <cell r="C240" t="str">
            <v>Ñöôøng 4m: =(24+31)*4,7*0,6</v>
          </cell>
          <cell r="D240" t="str">
            <v/>
          </cell>
          <cell r="E240">
            <v>155.1</v>
          </cell>
          <cell r="F240">
            <v>0</v>
          </cell>
        </row>
        <row r="241">
          <cell r="C241" t="str">
            <v>Ñöôøng 3,5m: =(2*31+28)*4,2*0,6</v>
          </cell>
          <cell r="D241" t="str">
            <v/>
          </cell>
          <cell r="E241">
            <v>226.79999999999998</v>
          </cell>
          <cell r="F241">
            <v>0</v>
          </cell>
        </row>
        <row r="242">
          <cell r="C242" t="str">
            <v>3 cong: =3*3,14*5,2/2*4,2*0,6</v>
          </cell>
          <cell r="D242" t="str">
            <v/>
          </cell>
          <cell r="E242">
            <v>61.719840000000005</v>
          </cell>
          <cell r="F242">
            <v>0</v>
          </cell>
        </row>
        <row r="243">
          <cell r="C243" t="str">
            <v>2 cua: =2*(3,5*3,5/2*0,6</v>
          </cell>
          <cell r="E243">
            <v>7.35</v>
          </cell>
        </row>
        <row r="244">
          <cell r="B244" t="str">
            <v>B3-3/CÑ79</v>
          </cell>
          <cell r="C244" t="str">
            <v>Coång: =(2,85+4,35)/2*1,85*0,6</v>
          </cell>
          <cell r="D244" t="str">
            <v>100m2</v>
          </cell>
          <cell r="E244">
            <v>3.9959999999999996</v>
          </cell>
          <cell r="F244">
            <v>0</v>
          </cell>
        </row>
        <row r="245">
          <cell r="B245" t="str">
            <v>B3-3/CÑ79</v>
          </cell>
          <cell r="C245" t="str">
            <v>Caùn nguyeân thoå</v>
          </cell>
          <cell r="D245" t="str">
            <v>100m2</v>
          </cell>
          <cell r="E245">
            <v>9.1</v>
          </cell>
          <cell r="F245">
            <v>0</v>
          </cell>
        </row>
        <row r="246">
          <cell r="B246" t="str">
            <v>B3-13e/CÑ79/57P</v>
          </cell>
          <cell r="C246" t="str">
            <v>Ñöôøng ñaù daêm</v>
          </cell>
          <cell r="D246" t="str">
            <v/>
          </cell>
          <cell r="E246">
            <v>0.3</v>
          </cell>
          <cell r="F246">
            <v>0</v>
          </cell>
        </row>
        <row r="247">
          <cell r="B247" t="str">
            <v>B3-13e/CÑ79/57P</v>
          </cell>
          <cell r="C247" t="str">
            <v>Laøm moùng ñöôøng ñaù 5x7 cheøn phuùn daøy 0,2m: =150m2*0,2</v>
          </cell>
          <cell r="D247" t="str">
            <v>100m3</v>
          </cell>
          <cell r="E247">
            <v>0.3</v>
          </cell>
          <cell r="F247">
            <v>16752000</v>
          </cell>
        </row>
        <row r="248">
          <cell r="B248" t="str">
            <v>114-213</v>
          </cell>
          <cell r="C248" t="str">
            <v>Laøm maët ñöôøng ñaù 1x2 cheøn phuùn daày10cm</v>
          </cell>
          <cell r="D248" t="str">
            <v>100m2</v>
          </cell>
          <cell r="E248">
            <v>1.5</v>
          </cell>
          <cell r="F248">
            <v>241620</v>
          </cell>
        </row>
        <row r="249">
          <cell r="B249" t="str">
            <v>B3-14eù/CÑ79</v>
          </cell>
          <cell r="C249" t="str">
            <v>Traõi caùn ñaù mi 25l/m2 ; =1,5*0,025</v>
          </cell>
          <cell r="D249" t="str">
            <v>100m3</v>
          </cell>
          <cell r="E249">
            <v>4.0000000000000002E-4</v>
          </cell>
          <cell r="F249">
            <v>15828000</v>
          </cell>
        </row>
        <row r="250">
          <cell r="B250" t="str">
            <v>B3-13e/CÑ79/46C</v>
          </cell>
          <cell r="C250" t="str">
            <v>Ñöôøng beùton</v>
          </cell>
          <cell r="D250" t="str">
            <v/>
          </cell>
          <cell r="E250">
            <v>1.2617290000000001</v>
          </cell>
          <cell r="F250">
            <v>0</v>
          </cell>
        </row>
        <row r="251">
          <cell r="B251" t="str">
            <v>B3-13e/CÑ79/46C</v>
          </cell>
          <cell r="C251" t="str">
            <v>Laøm moùng ñaù 4x6 keïp caùt daøy 0,2m</v>
          </cell>
          <cell r="D251" t="str">
            <v>100m3</v>
          </cell>
          <cell r="E251">
            <v>1.2617290000000001</v>
          </cell>
          <cell r="F251">
            <v>16752000</v>
          </cell>
        </row>
        <row r="252">
          <cell r="C252" t="str">
            <v>Ñöôøng 4m: =(24+31)*4*0,2</v>
          </cell>
          <cell r="D252" t="str">
            <v>100m3</v>
          </cell>
          <cell r="E252">
            <v>44</v>
          </cell>
          <cell r="F252">
            <v>0</v>
          </cell>
        </row>
        <row r="253">
          <cell r="C253" t="str">
            <v>Ñoaïn coång: =(2,5+4)/2*1,5*0,2</v>
          </cell>
          <cell r="D253" t="str">
            <v>100m3</v>
          </cell>
          <cell r="E253">
            <v>0.97500000000000009</v>
          </cell>
          <cell r="F253">
            <v>0</v>
          </cell>
        </row>
        <row r="254">
          <cell r="C254" t="str">
            <v>Ñoaïn cua : =2*(3,5*3,5-3,14*3,5*3,5/4)*0,2</v>
          </cell>
          <cell r="D254" t="str">
            <v>100m3</v>
          </cell>
          <cell r="E254">
            <v>1.0534999999999997</v>
          </cell>
          <cell r="F254">
            <v>0</v>
          </cell>
        </row>
        <row r="255">
          <cell r="C255" t="str">
            <v>Ñöôøng 3,5m : =90*3,5*0,2</v>
          </cell>
          <cell r="D255" t="str">
            <v>100m3</v>
          </cell>
          <cell r="E255">
            <v>63</v>
          </cell>
          <cell r="F255">
            <v>0</v>
          </cell>
        </row>
        <row r="256">
          <cell r="B256" t="str">
            <v>B3-13/CÑ79</v>
          </cell>
          <cell r="C256" t="str">
            <v>Ñoaïn cong: =3*3,14*5,2/2*3,5*0,2</v>
          </cell>
          <cell r="D256" t="str">
            <v>100m3</v>
          </cell>
          <cell r="E256">
            <v>17.144400000000001</v>
          </cell>
          <cell r="F256">
            <v>0</v>
          </cell>
        </row>
        <row r="257">
          <cell r="B257" t="str">
            <v>B3-13/CÑ79</v>
          </cell>
          <cell r="C257" t="str">
            <v>Laøm laêng truï thoaùt nöôùc (ñaù 4x6,1x2 )</v>
          </cell>
          <cell r="D257" t="str">
            <v>100m3</v>
          </cell>
          <cell r="E257">
            <v>0.23271149999999999</v>
          </cell>
          <cell r="F257">
            <v>18384400</v>
          </cell>
        </row>
        <row r="258">
          <cell r="C258" t="str">
            <v>Vaønh trong: =(31*2+28*2+3,14*3,5/2*4)*0,2*0,35</v>
          </cell>
          <cell r="D258" t="str">
            <v>m3</v>
          </cell>
          <cell r="E258">
            <v>9.7985999999999986</v>
          </cell>
          <cell r="F258">
            <v>0</v>
          </cell>
        </row>
        <row r="259">
          <cell r="B259" t="str">
            <v>221-511</v>
          </cell>
          <cell r="C259" t="str">
            <v>Vaønh ngoaøi: =(24+116+3*3,14*7/2+3,14*3,5/2+14)*0,2*0,35</v>
          </cell>
          <cell r="D259" t="str">
            <v>m3</v>
          </cell>
          <cell r="E259">
            <v>13.47255</v>
          </cell>
          <cell r="F259">
            <v>0</v>
          </cell>
        </row>
        <row r="260">
          <cell r="B260" t="str">
            <v>221-511</v>
          </cell>
          <cell r="C260" t="str">
            <v xml:space="preserve">Beùton loùt ñaù 1x2 M100  ñöôøng giao thoâng </v>
          </cell>
          <cell r="D260" t="str">
            <v>m3</v>
          </cell>
          <cell r="E260">
            <v>34.108104999999995</v>
          </cell>
          <cell r="F260">
            <v>360390</v>
          </cell>
        </row>
        <row r="261">
          <cell r="C261" t="str">
            <v>Ñöôøng 4m + ñoaïn coång:=((24+31)*4,3+(2,8+4,3)/2*1,5)*0,05</v>
          </cell>
          <cell r="D261" t="str">
            <v>m3</v>
          </cell>
          <cell r="E261">
            <v>12.09125</v>
          </cell>
          <cell r="F261">
            <v>0</v>
          </cell>
        </row>
        <row r="262">
          <cell r="C262" t="str">
            <v>Ñöôøng 3,5m + 3 ñoaïn cong=((2*31+28)*3,8+3*3,14*5,2/2*3,8)*0,05</v>
          </cell>
          <cell r="D262" t="str">
            <v>m3</v>
          </cell>
          <cell r="E262">
            <v>21.75348</v>
          </cell>
          <cell r="F262">
            <v>0</v>
          </cell>
        </row>
        <row r="263">
          <cell r="B263" t="str">
            <v>221-513SR</v>
          </cell>
          <cell r="C263" t="str">
            <v>2 cua: =2*(3,5*3,5-3,14*3,5*3,5/4)*0,05</v>
          </cell>
          <cell r="D263" t="str">
            <v>m3</v>
          </cell>
          <cell r="E263">
            <v>0.26337499999999991</v>
          </cell>
          <cell r="F263">
            <v>0</v>
          </cell>
        </row>
        <row r="264">
          <cell r="B264" t="str">
            <v>221-513SR</v>
          </cell>
          <cell r="C264" t="str">
            <v>Beùton M250 ñaù 1x2 neàn ñöôøng</v>
          </cell>
          <cell r="D264" t="str">
            <v>m3</v>
          </cell>
          <cell r="E264">
            <v>143.92400000000001</v>
          </cell>
          <cell r="F264">
            <v>476899</v>
          </cell>
        </row>
        <row r="265">
          <cell r="C265" t="str">
            <v>Ñöôøng 4m + ñoaïn coång:=242*0,2</v>
          </cell>
          <cell r="D265" t="str">
            <v>m3</v>
          </cell>
          <cell r="E265">
            <v>48.400000000000006</v>
          </cell>
          <cell r="F265">
            <v>0</v>
          </cell>
        </row>
        <row r="266">
          <cell r="C266" t="str">
            <v>Ñöôøng 3,5m + 3 ñoaïn cong=435m2*0.2</v>
          </cell>
          <cell r="D266" t="str">
            <v>m3</v>
          </cell>
          <cell r="E266">
            <v>87</v>
          </cell>
          <cell r="F266">
            <v>0</v>
          </cell>
        </row>
        <row r="267">
          <cell r="C267" t="str">
            <v>2 cua: =5,27*0,2</v>
          </cell>
          <cell r="D267" t="str">
            <v>m3</v>
          </cell>
          <cell r="E267">
            <v>1.054</v>
          </cell>
          <cell r="F267">
            <v>0</v>
          </cell>
        </row>
        <row r="268">
          <cell r="B268" t="str">
            <v>240-110</v>
          </cell>
          <cell r="C268" t="str">
            <v>Leà ñöôøng=332*0,15*0,15</v>
          </cell>
          <cell r="D268" t="str">
            <v>m3</v>
          </cell>
          <cell r="E268">
            <v>7.4699999999999989</v>
          </cell>
          <cell r="F268">
            <v>0</v>
          </cell>
        </row>
        <row r="269">
          <cell r="B269" t="str">
            <v>240-110</v>
          </cell>
          <cell r="C269" t="str">
            <v>Gia coâng laép ñaët saét troøn d=&lt;10 cho  beùton neàn ñöôøng</v>
          </cell>
          <cell r="D269" t="str">
            <v>Taán</v>
          </cell>
          <cell r="E269">
            <v>1.1299999999999999</v>
          </cell>
          <cell r="F269">
            <v>3995100</v>
          </cell>
        </row>
        <row r="270">
          <cell r="B270" t="str">
            <v>240-130</v>
          </cell>
          <cell r="C270" t="str">
            <v>Gia coâng laép ñaët saét troøn d&gt; 18 cho  beùton neàn ñöôøng</v>
          </cell>
          <cell r="D270" t="str">
            <v>Taán</v>
          </cell>
          <cell r="E270">
            <v>0.1</v>
          </cell>
          <cell r="F270">
            <v>3943500</v>
          </cell>
        </row>
        <row r="271">
          <cell r="A271" t="str">
            <v>CRCN5</v>
          </cell>
          <cell r="B271" t="str">
            <v>704-320</v>
          </cell>
          <cell r="C271" t="str">
            <v>Cheøn nhöïa loûng: =4*3,8*0,2</v>
          </cell>
          <cell r="D271" t="str">
            <v>m2</v>
          </cell>
          <cell r="E271">
            <v>3.04</v>
          </cell>
          <cell r="F271">
            <v>23109</v>
          </cell>
        </row>
        <row r="272">
          <cell r="B272" t="str">
            <v>TT</v>
          </cell>
          <cell r="C272" t="str">
            <v>Cöa raõnh +cheøn nhöïa saâu 5cm</v>
          </cell>
          <cell r="D272" t="str">
            <v>m</v>
          </cell>
          <cell r="E272">
            <v>100</v>
          </cell>
          <cell r="F272">
            <v>35000</v>
          </cell>
        </row>
        <row r="273">
          <cell r="B273" t="str">
            <v>041-112</v>
          </cell>
          <cell r="C273" t="str">
            <v>Ñaép  ñaát C2 ñöôøng</v>
          </cell>
          <cell r="D273" t="str">
            <v>m3</v>
          </cell>
          <cell r="E273">
            <v>30</v>
          </cell>
          <cell r="F273">
            <v>0</v>
          </cell>
        </row>
        <row r="274">
          <cell r="B274" t="str">
            <v>VC-03B</v>
          </cell>
          <cell r="C274" t="str">
            <v>Boác xuùc ñaát thöøa leân xuoáng ,tôi x1.3</v>
          </cell>
          <cell r="D274" t="str">
            <v>m3</v>
          </cell>
          <cell r="E274">
            <v>622.11836700000003</v>
          </cell>
          <cell r="F274">
            <v>0</v>
          </cell>
        </row>
        <row r="275">
          <cell r="A275" t="str">
            <v>STK26</v>
          </cell>
          <cell r="B275" t="str">
            <v>VC-03C</v>
          </cell>
          <cell r="C275" t="str">
            <v>Chuyeån  ñaát thöøa baèng xe cuùtkít cly 200m</v>
          </cell>
          <cell r="D275" t="str">
            <v>m3</v>
          </cell>
          <cell r="E275">
            <v>622.12</v>
          </cell>
          <cell r="F275">
            <v>0</v>
          </cell>
        </row>
        <row r="276">
          <cell r="A276" t="str">
            <v>STK26</v>
          </cell>
          <cell r="B276" t="str">
            <v>K1-021</v>
          </cell>
          <cell r="C276" t="str">
            <v>Saûn xuaát laép ñaët oáng STK D26/34</v>
          </cell>
          <cell r="D276" t="str">
            <v>m</v>
          </cell>
          <cell r="E276">
            <v>3.7</v>
          </cell>
          <cell r="F276">
            <v>24122</v>
          </cell>
        </row>
        <row r="277">
          <cell r="A277" t="str">
            <v>PVC50</v>
          </cell>
          <cell r="B277" t="str">
            <v>K1-151</v>
          </cell>
          <cell r="C277" t="str">
            <v>Saûn xuaát laép ñaët oáng PVC D50 ( thoaùt aåm )</v>
          </cell>
          <cell r="D277" t="str">
            <v>m</v>
          </cell>
          <cell r="E277">
            <v>8</v>
          </cell>
          <cell r="F277">
            <v>10553</v>
          </cell>
        </row>
        <row r="278">
          <cell r="C278" t="str">
            <v>COÄNG V</v>
          </cell>
          <cell r="D278" t="str">
            <v/>
          </cell>
          <cell r="F278">
            <v>0</v>
          </cell>
        </row>
        <row r="279">
          <cell r="C279" t="str">
            <v>VI. HEÄ THOÁNG THOAÙT NÖÔÙC</v>
          </cell>
          <cell r="D279" t="str">
            <v/>
          </cell>
          <cell r="F279">
            <v>0</v>
          </cell>
        </row>
        <row r="280">
          <cell r="B280" t="str">
            <v>031-442</v>
          </cell>
          <cell r="C280" t="str">
            <v>1. 9 HOÁ GA</v>
          </cell>
          <cell r="D280" t="str">
            <v/>
          </cell>
          <cell r="E280">
            <v>48.359999999999992</v>
          </cell>
          <cell r="F280">
            <v>0</v>
          </cell>
        </row>
        <row r="281">
          <cell r="B281" t="str">
            <v>031-442</v>
          </cell>
          <cell r="C281" t="str">
            <v>Ñaøo ñaát C2 moùng hoá ga</v>
          </cell>
          <cell r="D281" t="str">
            <v>m3</v>
          </cell>
          <cell r="E281">
            <v>48.359999999999992</v>
          </cell>
          <cell r="F281">
            <v>0</v>
          </cell>
        </row>
        <row r="282">
          <cell r="B282" t="str">
            <v>221-511</v>
          </cell>
          <cell r="C282" t="str">
            <v>=9*1*1/3*(1.8*1.8+2.8*2.8+1.8*2.8)</v>
          </cell>
          <cell r="D282" t="str">
            <v>m3</v>
          </cell>
          <cell r="E282">
            <v>48.359999999999992</v>
          </cell>
          <cell r="F282">
            <v>0</v>
          </cell>
        </row>
        <row r="283">
          <cell r="B283" t="str">
            <v>221-511</v>
          </cell>
          <cell r="C283" t="str">
            <v>Beùton loùt ñaù 1x2 M100  hoá ga: =9*(1,2*1,2*0,1)</v>
          </cell>
          <cell r="D283" t="str">
            <v>m3</v>
          </cell>
          <cell r="E283">
            <v>1.2959999999999998</v>
          </cell>
          <cell r="F283">
            <v>360390</v>
          </cell>
        </row>
        <row r="284">
          <cell r="B284" t="str">
            <v>208-232</v>
          </cell>
          <cell r="C284" t="str">
            <v>Xaây töôøng 20 vuõa M75 gaïch theû hoá ga: =9*4*(0,8*1)</v>
          </cell>
          <cell r="D284" t="str">
            <v>m2</v>
          </cell>
          <cell r="E284">
            <v>28.8</v>
          </cell>
          <cell r="F284">
            <v>52584</v>
          </cell>
        </row>
        <row r="285">
          <cell r="B285" t="str">
            <v>300-512</v>
          </cell>
          <cell r="C285" t="str">
            <v>Beùton M200 ñuùc saün ñaù 1x2 hoá ga</v>
          </cell>
          <cell r="D285" t="str">
            <v>m3</v>
          </cell>
          <cell r="E285">
            <v>0.84168000000000021</v>
          </cell>
          <cell r="F285">
            <v>442960</v>
          </cell>
        </row>
        <row r="286">
          <cell r="C286" t="str">
            <v>Giaèng mieäng: =9*(0.2*0.1+0.1*0.1)*0.8</v>
          </cell>
          <cell r="D286" t="str">
            <v>m3</v>
          </cell>
          <cell r="E286">
            <v>0.21600000000000008</v>
          </cell>
          <cell r="F286">
            <v>0</v>
          </cell>
        </row>
        <row r="287">
          <cell r="B287" t="str">
            <v>301-421</v>
          </cell>
          <cell r="C287" t="str">
            <v>Ñan naép: =9*2*(0.79*0.44*0.1)</v>
          </cell>
          <cell r="D287" t="str">
            <v>m3</v>
          </cell>
          <cell r="E287">
            <v>0.62568000000000012</v>
          </cell>
          <cell r="F287">
            <v>0</v>
          </cell>
        </row>
        <row r="288">
          <cell r="B288" t="str">
            <v>301-421</v>
          </cell>
          <cell r="C288" t="str">
            <v>Gia coâng laép döïng saét troøn d=&lt;10 cho beùton ñuùc saün</v>
          </cell>
          <cell r="D288" t="str">
            <v>Taán</v>
          </cell>
          <cell r="E288">
            <v>0.14000000000000001</v>
          </cell>
          <cell r="F288">
            <v>3995100</v>
          </cell>
        </row>
        <row r="289">
          <cell r="B289" t="str">
            <v>09-09</v>
          </cell>
          <cell r="C289" t="str">
            <v>Laép ñaët taám ñan beùton coát theùp hoá ga</v>
          </cell>
          <cell r="D289" t="str">
            <v>Caùi</v>
          </cell>
          <cell r="E289">
            <v>27</v>
          </cell>
          <cell r="F289">
            <v>0</v>
          </cell>
        </row>
        <row r="290">
          <cell r="B290" t="str">
            <v>672-122</v>
          </cell>
          <cell r="C290" t="str">
            <v xml:space="preserve">Laùng vöõa M100 daøy 2cm </v>
          </cell>
          <cell r="D290" t="str">
            <v>m2</v>
          </cell>
          <cell r="E290">
            <v>46.44</v>
          </cell>
          <cell r="F290">
            <v>7171</v>
          </cell>
        </row>
        <row r="291">
          <cell r="C291" t="str">
            <v>Ñaùùy : =9*(0.6*0.6)</v>
          </cell>
          <cell r="D291" t="str">
            <v>m2</v>
          </cell>
          <cell r="E291">
            <v>3.2399999999999998</v>
          </cell>
          <cell r="F291">
            <v>0</v>
          </cell>
        </row>
        <row r="292">
          <cell r="B292" t="str">
            <v>041-112</v>
          </cell>
          <cell r="C292" t="str">
            <v>Thaønh: =9*4*(0.6*1)2maët</v>
          </cell>
          <cell r="D292" t="str">
            <v>m2</v>
          </cell>
          <cell r="E292">
            <v>43.199999999999996</v>
          </cell>
          <cell r="F292">
            <v>0</v>
          </cell>
        </row>
        <row r="293">
          <cell r="B293" t="str">
            <v>041-112</v>
          </cell>
          <cell r="C293" t="str">
            <v>Ñaép ñaát C2 thaønh moùng hoá ga</v>
          </cell>
          <cell r="D293" t="str">
            <v>m3</v>
          </cell>
          <cell r="E293">
            <v>36</v>
          </cell>
          <cell r="F293">
            <v>0</v>
          </cell>
        </row>
        <row r="294">
          <cell r="B294" t="str">
            <v>VC-03B</v>
          </cell>
          <cell r="C294" t="str">
            <v>Boác xuùc ñaát thöøa leân xuoáng ,tôi x1.3</v>
          </cell>
          <cell r="D294" t="str">
            <v>m3</v>
          </cell>
          <cell r="E294">
            <v>16.067999999999991</v>
          </cell>
          <cell r="F294">
            <v>0</v>
          </cell>
        </row>
        <row r="295">
          <cell r="B295" t="str">
            <v>VC-03C</v>
          </cell>
          <cell r="C295" t="str">
            <v>Chuyeån  ñaát thöøa baèng xe cuùtkít cly 200m</v>
          </cell>
          <cell r="D295" t="str">
            <v>m3</v>
          </cell>
          <cell r="E295">
            <v>16.07</v>
          </cell>
          <cell r="F295">
            <v>0</v>
          </cell>
        </row>
        <row r="296">
          <cell r="C296" t="str">
            <v>COÄNG VI</v>
          </cell>
          <cell r="D296" t="str">
            <v/>
          </cell>
          <cell r="F296">
            <v>0</v>
          </cell>
        </row>
        <row r="297">
          <cell r="B297" t="str">
            <v>031-314</v>
          </cell>
          <cell r="C297" t="str">
            <v>VII. COÁNG NGAÀM BTCT D200,L=140m</v>
          </cell>
          <cell r="D297" t="str">
            <v/>
          </cell>
          <cell r="E297">
            <v>140</v>
          </cell>
          <cell r="F297">
            <v>0</v>
          </cell>
        </row>
        <row r="298">
          <cell r="A298" t="str">
            <v>OBT-200</v>
          </cell>
          <cell r="B298" t="str">
            <v>031-314</v>
          </cell>
          <cell r="C298" t="str">
            <v>Ñaøo ñaát C4 choân coáng: =140*1*tb1</v>
          </cell>
          <cell r="D298" t="str">
            <v>m3</v>
          </cell>
          <cell r="E298">
            <v>140</v>
          </cell>
          <cell r="F298">
            <v>0</v>
          </cell>
        </row>
        <row r="299">
          <cell r="A299" t="str">
            <v>OBT-200</v>
          </cell>
          <cell r="B299" t="str">
            <v>119-963SR</v>
          </cell>
          <cell r="C299" t="str">
            <v>Saûn xuaát, laép ñaët coáng BTCT D200</v>
          </cell>
          <cell r="D299" t="str">
            <v>m</v>
          </cell>
          <cell r="E299">
            <v>140</v>
          </cell>
          <cell r="F299">
            <v>30000</v>
          </cell>
        </row>
        <row r="300">
          <cell r="B300" t="str">
            <v>119-944</v>
          </cell>
          <cell r="C300" t="str">
            <v>Traùt moái noái coáng vöõa M100 daày 2cm: =40*(3,14*0,32)*0,1</v>
          </cell>
          <cell r="D300" t="str">
            <v>m2</v>
          </cell>
          <cell r="E300">
            <v>14.067200000000003</v>
          </cell>
          <cell r="F300">
            <v>7583</v>
          </cell>
        </row>
        <row r="301">
          <cell r="B301" t="str">
            <v>041-112</v>
          </cell>
          <cell r="C301" t="str">
            <v>Ñaép ñaát C2 choân coáng</v>
          </cell>
          <cell r="D301" t="str">
            <v>m3</v>
          </cell>
          <cell r="E301">
            <v>140</v>
          </cell>
          <cell r="F301">
            <v>0</v>
          </cell>
        </row>
        <row r="302">
          <cell r="C302" t="str">
            <v>COÄNG VII</v>
          </cell>
          <cell r="D302" t="str">
            <v/>
          </cell>
          <cell r="F302">
            <v>0</v>
          </cell>
        </row>
        <row r="303">
          <cell r="B303" t="str">
            <v>031-322</v>
          </cell>
          <cell r="C303" t="str">
            <v>VIII. MÖÔNG CAÙP</v>
          </cell>
          <cell r="D303" t="str">
            <v/>
          </cell>
          <cell r="E303">
            <v>340.96489999999994</v>
          </cell>
          <cell r="F303">
            <v>0</v>
          </cell>
        </row>
        <row r="304">
          <cell r="B304" t="str">
            <v>031-322</v>
          </cell>
          <cell r="C304" t="str">
            <v>Ñaøo ñaát C2 möông caùp</v>
          </cell>
          <cell r="D304" t="str">
            <v>m3</v>
          </cell>
          <cell r="E304">
            <v>340.96489999999994</v>
          </cell>
          <cell r="F304">
            <v>0</v>
          </cell>
        </row>
        <row r="305">
          <cell r="C305" t="str">
            <v>M1 =(1.84+2.94)/2*tb1,1*17 ( keã caû ñoaïn noái voâ nhaø)</v>
          </cell>
          <cell r="D305" t="str">
            <v>m3</v>
          </cell>
          <cell r="E305">
            <v>44.693000000000005</v>
          </cell>
          <cell r="F305">
            <v>0</v>
          </cell>
        </row>
        <row r="306">
          <cell r="C306" t="str">
            <v>M2 =(1.44+2.14)/2*tb0.7*72 (keå caû ñoaïn sau nhaø)</v>
          </cell>
          <cell r="D306" t="str">
            <v>m3</v>
          </cell>
          <cell r="E306">
            <v>90.215999999999994</v>
          </cell>
          <cell r="F306">
            <v>0</v>
          </cell>
        </row>
        <row r="307">
          <cell r="C307" t="str">
            <v>M3 =(1.14+1.64)/2*tb0.5*40</v>
          </cell>
          <cell r="D307" t="str">
            <v>m3</v>
          </cell>
          <cell r="E307">
            <v>27.799999999999997</v>
          </cell>
          <cell r="F307">
            <v>0</v>
          </cell>
        </row>
        <row r="308">
          <cell r="C308" t="str">
            <v>M4 =(2+2.7)/2*tb0.7*4.3</v>
          </cell>
          <cell r="D308" t="str">
            <v>m3</v>
          </cell>
          <cell r="E308">
            <v>7.0735000000000001</v>
          </cell>
          <cell r="F308">
            <v>0</v>
          </cell>
        </row>
        <row r="309">
          <cell r="C309" t="str">
            <v>M5 =(1.6+2.3)/2*tb0.7*6</v>
          </cell>
          <cell r="D309" t="str">
            <v>m3</v>
          </cell>
          <cell r="E309">
            <v>8.19</v>
          </cell>
          <cell r="F309">
            <v>0</v>
          </cell>
        </row>
        <row r="310">
          <cell r="C310" t="str">
            <v>Möông trong nha Ma =(1.44+2.04)/2*tb0.6*8</v>
          </cell>
          <cell r="D310" t="str">
            <v>m3</v>
          </cell>
          <cell r="E310">
            <v>8.3520000000000003</v>
          </cell>
          <cell r="F310">
            <v>0</v>
          </cell>
        </row>
        <row r="311">
          <cell r="C311" t="str">
            <v>Möông trong nhaøMb =(1.28+1.88)/2*tb0.6*7.3</v>
          </cell>
          <cell r="D311" t="str">
            <v>m3</v>
          </cell>
          <cell r="E311">
            <v>6.9203999999999999</v>
          </cell>
          <cell r="F311">
            <v>0</v>
          </cell>
        </row>
        <row r="312">
          <cell r="C312" t="str">
            <v>Möông trong nhaøMc=(1.24+1.84)/2*tb0.6*15</v>
          </cell>
          <cell r="D312" t="str">
            <v>m3</v>
          </cell>
          <cell r="E312">
            <v>13.86</v>
          </cell>
          <cell r="F312">
            <v>0</v>
          </cell>
        </row>
        <row r="313">
          <cell r="C313" t="str">
            <v>Möông lôùn=(2.92+4.42)/2*1.5*20</v>
          </cell>
          <cell r="D313" t="str">
            <v>m3</v>
          </cell>
          <cell r="E313">
            <v>110.1</v>
          </cell>
          <cell r="F313">
            <v>0</v>
          </cell>
        </row>
        <row r="314">
          <cell r="C314" t="str">
            <v>Oáng PVC D114=16*0.6*0.6</v>
          </cell>
          <cell r="D314" t="str">
            <v>m3</v>
          </cell>
          <cell r="E314">
            <v>5.76</v>
          </cell>
          <cell r="F314">
            <v>0</v>
          </cell>
        </row>
        <row r="315">
          <cell r="B315" t="str">
            <v>221-511</v>
          </cell>
          <cell r="C315" t="str">
            <v>Oáng PVC D220=6haøng*5m*0.6*tb1</v>
          </cell>
          <cell r="D315" t="str">
            <v>m3</v>
          </cell>
          <cell r="E315">
            <v>18</v>
          </cell>
          <cell r="F315">
            <v>0</v>
          </cell>
        </row>
        <row r="316">
          <cell r="B316" t="str">
            <v>221-511</v>
          </cell>
          <cell r="C316" t="str">
            <v>Beùton loùt ñaù 1x2 M100  möông caùp</v>
          </cell>
          <cell r="D316" t="str">
            <v>m3</v>
          </cell>
          <cell r="E316">
            <v>11.039200000000001</v>
          </cell>
          <cell r="F316">
            <v>360390</v>
          </cell>
        </row>
        <row r="317">
          <cell r="C317" t="str">
            <v>M1 =1.44*0.05*17</v>
          </cell>
          <cell r="D317" t="str">
            <v>m3</v>
          </cell>
          <cell r="E317">
            <v>1.224</v>
          </cell>
          <cell r="F317">
            <v>0</v>
          </cell>
        </row>
        <row r="318">
          <cell r="C318" t="str">
            <v>M2 =(1.04*0.05*72)</v>
          </cell>
          <cell r="D318" t="str">
            <v>m3</v>
          </cell>
          <cell r="E318">
            <v>3.7440000000000002</v>
          </cell>
          <cell r="F318">
            <v>0</v>
          </cell>
        </row>
        <row r="319">
          <cell r="C319" t="str">
            <v>M3 =0.74*0.05*40</v>
          </cell>
          <cell r="D319" t="str">
            <v>m3</v>
          </cell>
          <cell r="E319">
            <v>1.48</v>
          </cell>
          <cell r="F319">
            <v>0</v>
          </cell>
        </row>
        <row r="320">
          <cell r="C320" t="str">
            <v>M4 =1.6*0.05*4.3</v>
          </cell>
          <cell r="D320" t="str">
            <v>m3</v>
          </cell>
          <cell r="E320">
            <v>0.34400000000000003</v>
          </cell>
          <cell r="F320">
            <v>0</v>
          </cell>
        </row>
        <row r="321">
          <cell r="C321" t="str">
            <v>M5 =1.2*0.05*6</v>
          </cell>
          <cell r="D321" t="str">
            <v>m3</v>
          </cell>
          <cell r="E321">
            <v>0.36</v>
          </cell>
          <cell r="F321">
            <v>0</v>
          </cell>
        </row>
        <row r="322">
          <cell r="C322" t="str">
            <v>Möông trong nha øMa =1.04*0.05*8</v>
          </cell>
          <cell r="D322" t="str">
            <v>m3</v>
          </cell>
          <cell r="E322">
            <v>0.41600000000000004</v>
          </cell>
          <cell r="F322">
            <v>0</v>
          </cell>
        </row>
        <row r="323">
          <cell r="C323" t="str">
            <v>Möông trong nha øMb =0.88*0.05*7.3</v>
          </cell>
          <cell r="D323" t="str">
            <v>m3</v>
          </cell>
          <cell r="E323">
            <v>0.32120000000000004</v>
          </cell>
          <cell r="F323">
            <v>0</v>
          </cell>
        </row>
        <row r="324">
          <cell r="C324" t="str">
            <v>Möông trong nha øMc=0.84*0.05*15</v>
          </cell>
          <cell r="D324" t="str">
            <v>m3</v>
          </cell>
          <cell r="E324">
            <v>0.63</v>
          </cell>
          <cell r="F324">
            <v>0</v>
          </cell>
        </row>
        <row r="325">
          <cell r="B325" t="str">
            <v>227-122</v>
          </cell>
          <cell r="C325" t="str">
            <v>Möông lôùn=2.52*0.05*20</v>
          </cell>
          <cell r="D325" t="str">
            <v>m3</v>
          </cell>
          <cell r="E325">
            <v>2.52</v>
          </cell>
          <cell r="F325">
            <v>0</v>
          </cell>
        </row>
        <row r="326">
          <cell r="B326" t="str">
            <v>227-122</v>
          </cell>
          <cell r="C326" t="str">
            <v>Beùton ñaù 1x2 M200 möông caùp</v>
          </cell>
          <cell r="D326" t="str">
            <v>m3</v>
          </cell>
          <cell r="E326">
            <v>65.776039999999995</v>
          </cell>
          <cell r="F326">
            <v>517227</v>
          </cell>
        </row>
        <row r="327">
          <cell r="C327" t="str">
            <v>M1 =(1,24*0,15+2*tb1,1*0,12)*17</v>
          </cell>
          <cell r="D327" t="str">
            <v>m3</v>
          </cell>
          <cell r="E327">
            <v>7.65</v>
          </cell>
          <cell r="F327">
            <v>0</v>
          </cell>
        </row>
        <row r="328">
          <cell r="C328" t="str">
            <v>M2 =(0,84*0,15+2*tb0,70*0,12)*72</v>
          </cell>
          <cell r="D328" t="str">
            <v>m3</v>
          </cell>
          <cell r="E328">
            <v>21.167999999999999</v>
          </cell>
          <cell r="F328">
            <v>0</v>
          </cell>
        </row>
        <row r="329">
          <cell r="C329" t="str">
            <v>M3 =(0,54+2*tb0,5)*0,12*40</v>
          </cell>
          <cell r="D329" t="str">
            <v>m3</v>
          </cell>
          <cell r="E329">
            <v>7.3919999999999995</v>
          </cell>
          <cell r="F329">
            <v>0</v>
          </cell>
        </row>
        <row r="330">
          <cell r="C330" t="str">
            <v>M4 =(1+2*tb1,5)*0,2*4,3</v>
          </cell>
          <cell r="D330" t="str">
            <v>m3</v>
          </cell>
          <cell r="E330">
            <v>3.44</v>
          </cell>
          <cell r="F330">
            <v>0</v>
          </cell>
        </row>
        <row r="331">
          <cell r="C331" t="str">
            <v>M5 =(0,6+2*tb1,1)*0,2*6</v>
          </cell>
          <cell r="D331" t="str">
            <v>m3</v>
          </cell>
          <cell r="E331">
            <v>3.3600000000000003</v>
          </cell>
          <cell r="F331">
            <v>0</v>
          </cell>
        </row>
        <row r="332">
          <cell r="C332" t="str">
            <v>Möông trong nha øMa =(0,6+2*0,55)*0,12*8</v>
          </cell>
          <cell r="D332" t="str">
            <v>m3</v>
          </cell>
          <cell r="E332">
            <v>1.6320000000000001</v>
          </cell>
          <cell r="F332">
            <v>0</v>
          </cell>
        </row>
        <row r="333">
          <cell r="C333" t="str">
            <v>Möông trong nha øMb =(0,44+2*0,55)*0,12*7,3</v>
          </cell>
          <cell r="D333" t="str">
            <v>m3</v>
          </cell>
          <cell r="E333">
            <v>1.34904</v>
          </cell>
          <cell r="F333">
            <v>0</v>
          </cell>
        </row>
        <row r="334">
          <cell r="C334" t="str">
            <v>Möông trong nha øMc=(0,4+2*0,55)*0,12*15</v>
          </cell>
          <cell r="D334" t="str">
            <v>m3</v>
          </cell>
          <cell r="E334">
            <v>2.6999999999999997</v>
          </cell>
          <cell r="F334">
            <v>0</v>
          </cell>
        </row>
        <row r="335">
          <cell r="C335" t="str">
            <v>Möông lôùn=(2,015+2*1,45)*0,15*20</v>
          </cell>
          <cell r="D335" t="str">
            <v>m3</v>
          </cell>
          <cell r="E335">
            <v>14.744999999999999</v>
          </cell>
          <cell r="F335">
            <v>0</v>
          </cell>
        </row>
        <row r="336">
          <cell r="C336" t="str">
            <v>Möông lôùn=2*0,15*0,3*20</v>
          </cell>
          <cell r="D336" t="str">
            <v>m3</v>
          </cell>
          <cell r="E336">
            <v>1.7999999999999998</v>
          </cell>
          <cell r="F336">
            <v>0</v>
          </cell>
        </row>
        <row r="337">
          <cell r="B337" t="str">
            <v>300-512</v>
          </cell>
          <cell r="C337" t="str">
            <v>Möông lôùn=24*0,15*0,15*1</v>
          </cell>
          <cell r="D337" t="str">
            <v>m3</v>
          </cell>
          <cell r="E337">
            <v>0.53999999999999992</v>
          </cell>
          <cell r="F337">
            <v>0</v>
          </cell>
        </row>
        <row r="338">
          <cell r="B338" t="str">
            <v>300-512</v>
          </cell>
          <cell r="C338" t="str">
            <v>Beùton M200 ñuùc saün ñaù 1x2 ñan möông caùp</v>
          </cell>
          <cell r="D338" t="str">
            <v>m3</v>
          </cell>
          <cell r="E338">
            <v>7.4268080000000021</v>
          </cell>
          <cell r="F338">
            <v>442960</v>
          </cell>
        </row>
        <row r="339">
          <cell r="C339" t="str">
            <v>Ñ1: =44c*0.4*1.09*0.07 ( keã caû ñoaïn noái voâ nhaø)</v>
          </cell>
          <cell r="D339" t="str">
            <v>m3</v>
          </cell>
          <cell r="E339">
            <v>1.3428800000000005</v>
          </cell>
          <cell r="F339">
            <v>0</v>
          </cell>
        </row>
        <row r="340">
          <cell r="C340" t="str">
            <v>Ñ2: =240c*0.39*0.69*0.07 (keå caû ñoaïn sau nhaø)</v>
          </cell>
          <cell r="D340" t="str">
            <v>m3</v>
          </cell>
          <cell r="E340">
            <v>4.5208800000000009</v>
          </cell>
          <cell r="F340">
            <v>0</v>
          </cell>
        </row>
        <row r="341">
          <cell r="C341" t="str">
            <v>Ñ3: =8c*0.395*1.19*0.16</v>
          </cell>
          <cell r="D341" t="str">
            <v>m3</v>
          </cell>
          <cell r="E341">
            <v>0.60166400000000009</v>
          </cell>
          <cell r="F341">
            <v>0</v>
          </cell>
        </row>
        <row r="342">
          <cell r="C342" t="str">
            <v>Ñ4: =2c*(0.55*0.16+0.15*0.1)*1.19</v>
          </cell>
          <cell r="D342" t="str">
            <v>m3</v>
          </cell>
          <cell r="E342">
            <v>0.24514</v>
          </cell>
          <cell r="F342">
            <v>0</v>
          </cell>
        </row>
        <row r="343">
          <cell r="C343" t="str">
            <v>Ñ5: =12c*0.395*0.79*0.14</v>
          </cell>
          <cell r="D343" t="str">
            <v>m3</v>
          </cell>
          <cell r="E343">
            <v>0.52424400000000004</v>
          </cell>
          <cell r="F343">
            <v>0</v>
          </cell>
        </row>
        <row r="344">
          <cell r="B344" t="str">
            <v>09-09</v>
          </cell>
          <cell r="C344" t="str">
            <v>Ñ6: =2c*(tb0.75*tb0.8*0.14+tb0.8*0.1*0.15)</v>
          </cell>
          <cell r="D344" t="str">
            <v>m3</v>
          </cell>
          <cell r="E344">
            <v>0.19200000000000003</v>
          </cell>
          <cell r="F344">
            <v>0</v>
          </cell>
        </row>
        <row r="345">
          <cell r="B345" t="str">
            <v>09-09</v>
          </cell>
          <cell r="C345" t="str">
            <v>Laép ñaët taám ñan beùton coát theùp möông caùp</v>
          </cell>
          <cell r="D345" t="str">
            <v>Caùi</v>
          </cell>
          <cell r="E345">
            <v>308</v>
          </cell>
          <cell r="F345">
            <v>0</v>
          </cell>
        </row>
        <row r="346">
          <cell r="B346" t="str">
            <v>240-821</v>
          </cell>
          <cell r="C346" t="str">
            <v>Gia coâng laép ñaët saét troøn d&lt;=10, ñan + möông caùp: =1516+146+177+612+108 (kg)</v>
          </cell>
          <cell r="D346" t="str">
            <v>Taán</v>
          </cell>
          <cell r="E346">
            <v>2.5590000000000002</v>
          </cell>
          <cell r="F346">
            <v>3995100</v>
          </cell>
        </row>
        <row r="347">
          <cell r="B347" t="str">
            <v>240-822</v>
          </cell>
          <cell r="C347" t="str">
            <v>Gia coâng laép ñaët saét troøn d&lt;=18 ñan + möông caùp: =36,23+374+356+708 (kg)</v>
          </cell>
          <cell r="D347" t="str">
            <v>Taán</v>
          </cell>
          <cell r="E347">
            <v>1.4742299999999999</v>
          </cell>
          <cell r="F347">
            <v>3943500</v>
          </cell>
        </row>
        <row r="348">
          <cell r="B348" t="str">
            <v>500-521</v>
          </cell>
          <cell r="C348" t="str">
            <v>Gia coâng caáu kieän saét hình cho giaù ñôõ caùp, neïp ñan möông caùp</v>
          </cell>
          <cell r="D348" t="str">
            <v>Taán</v>
          </cell>
          <cell r="E348">
            <v>6.22</v>
          </cell>
          <cell r="F348">
            <v>5229740</v>
          </cell>
        </row>
        <row r="349">
          <cell r="A349" t="str">
            <v>BDC10-80</v>
          </cell>
          <cell r="B349" t="str">
            <v>505-810</v>
          </cell>
          <cell r="C349" t="str">
            <v>Laép ñaët caáu kieän saét hình möông caùp</v>
          </cell>
          <cell r="D349" t="str">
            <v>Taán</v>
          </cell>
          <cell r="E349">
            <v>6.22</v>
          </cell>
          <cell r="F349">
            <v>705600</v>
          </cell>
        </row>
        <row r="350">
          <cell r="A350" t="str">
            <v>BDC10-80</v>
          </cell>
          <cell r="B350" t="str">
            <v>TT</v>
          </cell>
          <cell r="C350" t="str">
            <v>Saûn xuaát laép ñaët bulon daõn chaân M10x80</v>
          </cell>
          <cell r="D350" t="str">
            <v>boä</v>
          </cell>
          <cell r="E350">
            <v>2374</v>
          </cell>
          <cell r="F350">
            <v>10000</v>
          </cell>
        </row>
        <row r="351">
          <cell r="B351" t="str">
            <v>703-430</v>
          </cell>
          <cell r="C351" t="str">
            <v>Sôn choáng ró 2 lôùp cho caáu kieän saét hình</v>
          </cell>
          <cell r="D351" t="str">
            <v>m2</v>
          </cell>
          <cell r="E351">
            <v>320</v>
          </cell>
          <cell r="F351">
            <v>4974</v>
          </cell>
        </row>
        <row r="352">
          <cell r="B352" t="str">
            <v>703-430</v>
          </cell>
          <cell r="C352" t="str">
            <v>Sôn daàu 2 lôùp cho caáu kieän saét hình</v>
          </cell>
          <cell r="D352" t="str">
            <v>m2</v>
          </cell>
          <cell r="E352">
            <v>320</v>
          </cell>
          <cell r="F352">
            <v>4974</v>
          </cell>
        </row>
        <row r="353">
          <cell r="B353" t="str">
            <v>672-122</v>
          </cell>
          <cell r="C353" t="str">
            <v xml:space="preserve">Laùng vöõa M100 daøy 2cm </v>
          </cell>
          <cell r="D353" t="str">
            <v>m2</v>
          </cell>
          <cell r="E353">
            <v>461.73799999999994</v>
          </cell>
          <cell r="F353">
            <v>7171</v>
          </cell>
        </row>
        <row r="354">
          <cell r="C354" t="str">
            <v>M1: =3.24*17</v>
          </cell>
          <cell r="D354" t="str">
            <v>m2</v>
          </cell>
          <cell r="E354">
            <v>55.080000000000005</v>
          </cell>
          <cell r="F354">
            <v>0</v>
          </cell>
        </row>
        <row r="355">
          <cell r="C355" t="str">
            <v>M2 =2.34*72</v>
          </cell>
          <cell r="D355" t="str">
            <v>m2</v>
          </cell>
          <cell r="E355">
            <v>168.48</v>
          </cell>
          <cell r="F355">
            <v>0</v>
          </cell>
        </row>
        <row r="356">
          <cell r="C356" t="str">
            <v>M3 =1.74*40</v>
          </cell>
          <cell r="D356" t="str">
            <v>m2</v>
          </cell>
          <cell r="E356">
            <v>69.599999999999994</v>
          </cell>
          <cell r="F356">
            <v>0</v>
          </cell>
        </row>
        <row r="357">
          <cell r="C357" t="str">
            <v>M4 =2.92*4.3</v>
          </cell>
          <cell r="D357" t="str">
            <v>m2</v>
          </cell>
          <cell r="E357">
            <v>12.555999999999999</v>
          </cell>
          <cell r="F357">
            <v>0</v>
          </cell>
        </row>
        <row r="358">
          <cell r="C358" t="str">
            <v>M5 =2.48*6</v>
          </cell>
          <cell r="D358" t="str">
            <v>m2</v>
          </cell>
          <cell r="E358">
            <v>14.879999999999999</v>
          </cell>
          <cell r="F358">
            <v>0</v>
          </cell>
        </row>
        <row r="359">
          <cell r="C359" t="str">
            <v>Möông trong nha øMa =1.1*8</v>
          </cell>
          <cell r="D359" t="str">
            <v>m2</v>
          </cell>
          <cell r="E359">
            <v>8.8000000000000007</v>
          </cell>
          <cell r="F359">
            <v>0</v>
          </cell>
        </row>
        <row r="360">
          <cell r="C360" t="str">
            <v>Möông trong nha øMb =1.54*7.3</v>
          </cell>
          <cell r="D360" t="str">
            <v>m2</v>
          </cell>
          <cell r="E360">
            <v>11.241999999999999</v>
          </cell>
          <cell r="F360">
            <v>0</v>
          </cell>
        </row>
        <row r="361">
          <cell r="C361" t="str">
            <v>Möông trong nha øMc=1.5*15</v>
          </cell>
          <cell r="D361" t="str">
            <v>m2</v>
          </cell>
          <cell r="E361">
            <v>22.5</v>
          </cell>
          <cell r="F361">
            <v>0</v>
          </cell>
        </row>
        <row r="362">
          <cell r="B362" t="str">
            <v>041-112</v>
          </cell>
          <cell r="C362" t="str">
            <v>Möông lôùn =4.93*20</v>
          </cell>
          <cell r="D362" t="str">
            <v>m2</v>
          </cell>
          <cell r="E362">
            <v>98.6</v>
          </cell>
          <cell r="F362">
            <v>0</v>
          </cell>
        </row>
        <row r="363">
          <cell r="B363" t="str">
            <v>041-112</v>
          </cell>
          <cell r="C363" t="str">
            <v>Ñaép ñaát C2 thaønh möông</v>
          </cell>
          <cell r="D363" t="str">
            <v>m3</v>
          </cell>
          <cell r="E363">
            <v>180</v>
          </cell>
          <cell r="F363">
            <v>0</v>
          </cell>
        </row>
        <row r="364">
          <cell r="B364" t="str">
            <v>VC-03B</v>
          </cell>
          <cell r="C364" t="str">
            <v>Boác xuùc ñaát thöøa leân xuoáng ,tôi x1.3</v>
          </cell>
          <cell r="D364" t="str">
            <v>m3</v>
          </cell>
          <cell r="E364">
            <v>209.25436999999994</v>
          </cell>
          <cell r="F364">
            <v>0</v>
          </cell>
        </row>
        <row r="365">
          <cell r="A365" t="str">
            <v>PVC220</v>
          </cell>
          <cell r="B365" t="str">
            <v>VC-03C</v>
          </cell>
          <cell r="C365" t="str">
            <v>Chuyeån  ñaát thöøa baèng xe cuùtkít cly 200m</v>
          </cell>
          <cell r="D365" t="str">
            <v>m3</v>
          </cell>
          <cell r="E365">
            <v>209.25</v>
          </cell>
          <cell r="F365">
            <v>0</v>
          </cell>
        </row>
        <row r="366">
          <cell r="A366" t="str">
            <v>PVC220</v>
          </cell>
          <cell r="B366" t="str">
            <v>K1-151SR4</v>
          </cell>
          <cell r="C366" t="str">
            <v>Saûn xuaát laép ñaët oáng PVC D220</v>
          </cell>
          <cell r="D366" t="str">
            <v>m</v>
          </cell>
          <cell r="E366">
            <v>60</v>
          </cell>
          <cell r="F366">
            <v>42212</v>
          </cell>
        </row>
        <row r="367">
          <cell r="A367" t="str">
            <v>PVC114</v>
          </cell>
          <cell r="B367" t="str">
            <v>K1-151SR2</v>
          </cell>
          <cell r="C367" t="str">
            <v>Saûn xuaát laép ñaët oáng PVC D114</v>
          </cell>
          <cell r="D367" t="str">
            <v>m</v>
          </cell>
          <cell r="E367">
            <v>16</v>
          </cell>
          <cell r="F367">
            <v>21106</v>
          </cell>
        </row>
        <row r="368">
          <cell r="C368" t="str">
            <v>COÄNG VIII</v>
          </cell>
          <cell r="D368" t="str">
            <v/>
          </cell>
          <cell r="F368">
            <v>0</v>
          </cell>
        </row>
        <row r="369">
          <cell r="B369" t="str">
            <v>031-442</v>
          </cell>
          <cell r="C369" t="str">
            <v>IX. NHAØ ÑIEÀU HAØNH</v>
          </cell>
          <cell r="D369" t="str">
            <v/>
          </cell>
          <cell r="E369">
            <v>697.81061433281457</v>
          </cell>
          <cell r="F369">
            <v>0</v>
          </cell>
        </row>
        <row r="370">
          <cell r="B370" t="str">
            <v>031-442</v>
          </cell>
          <cell r="C370" t="str">
            <v>Ñaøo ñaát C2 caùc moùng nhaø ñieàu haønh</v>
          </cell>
          <cell r="D370" t="str">
            <v>m3</v>
          </cell>
          <cell r="E370">
            <v>697.81061433281457</v>
          </cell>
          <cell r="F370">
            <v>0</v>
          </cell>
        </row>
        <row r="371">
          <cell r="C371" t="str">
            <v>3M1: =3*1/3*2,2*(1,7*1,7+3,9*3,9+1,7*3,9)</v>
          </cell>
          <cell r="D371" t="str">
            <v>m3</v>
          </cell>
          <cell r="E371">
            <v>54.405999999999999</v>
          </cell>
          <cell r="F371">
            <v>0</v>
          </cell>
        </row>
        <row r="372">
          <cell r="C372" t="str">
            <v>12M2+2M4: =14*1/3*2,2*(1,9*1,9+4,1*4,1+1,9*4,1))</v>
          </cell>
          <cell r="D372" t="str">
            <v>m3</v>
          </cell>
          <cell r="E372">
            <v>289.62266666666665</v>
          </cell>
          <cell r="F372">
            <v>0</v>
          </cell>
        </row>
        <row r="373">
          <cell r="C373" t="str">
            <v>1M3+3M5+4M6 : =8*1/3*2,2*(2,1*2,1+4,3*4,3+2,1*4,3)</v>
          </cell>
          <cell r="D373" t="str">
            <v>m3</v>
          </cell>
          <cell r="E373">
            <v>187.32266666666669</v>
          </cell>
          <cell r="F373">
            <v>0</v>
          </cell>
        </row>
        <row r="374">
          <cell r="C374" t="str">
            <v>5M7: =5*1/3*2,2*(2,1*2,3+SQRT(2,1*2,3*4,3*4,5)+4,3*4,5)</v>
          </cell>
          <cell r="D374" t="str">
            <v>m3</v>
          </cell>
          <cell r="E374">
            <v>124.10748933281454</v>
          </cell>
          <cell r="F374">
            <v>0</v>
          </cell>
        </row>
        <row r="375">
          <cell r="C375" t="str">
            <v>Haàm phaân: =1/3*2,15*(2,8*2,8+4,95*4,95+2,8*4,95))</v>
          </cell>
          <cell r="D375" t="str">
            <v>m3</v>
          </cell>
          <cell r="E375">
            <v>33.111791666666662</v>
          </cell>
          <cell r="F375">
            <v>0</v>
          </cell>
        </row>
        <row r="376">
          <cell r="B376" t="str">
            <v>B3-13e/CÑ79/57C</v>
          </cell>
          <cell r="C376" t="str">
            <v>Boù heø: =(23.6+14.9)*2*0.4*0.3</v>
          </cell>
          <cell r="D376" t="str">
            <v>m3</v>
          </cell>
          <cell r="E376">
            <v>9.24</v>
          </cell>
          <cell r="F376">
            <v>0</v>
          </cell>
        </row>
        <row r="377">
          <cell r="B377" t="str">
            <v>B3-13e/CÑ79/57C</v>
          </cell>
          <cell r="C377" t="str">
            <v>Ñaép ñaù 5x7 cheøn caùt</v>
          </cell>
          <cell r="D377" t="str">
            <v>100m3</v>
          </cell>
          <cell r="E377">
            <v>0.11376</v>
          </cell>
          <cell r="F377">
            <v>16752000</v>
          </cell>
        </row>
        <row r="378">
          <cell r="C378" t="str">
            <v>3M1: =3*(1,3*1,3*0,15)</v>
          </cell>
          <cell r="D378" t="str">
            <v>100m3</v>
          </cell>
          <cell r="E378">
            <v>0.76049999999999995</v>
          </cell>
          <cell r="F378">
            <v>0</v>
          </cell>
        </row>
        <row r="379">
          <cell r="C379" t="str">
            <v>12M2+2M4: =14*(1,5*1,5*0,15)</v>
          </cell>
          <cell r="D379" t="str">
            <v>100m3</v>
          </cell>
          <cell r="E379">
            <v>4.7249999999999996</v>
          </cell>
          <cell r="F379">
            <v>0</v>
          </cell>
        </row>
        <row r="380">
          <cell r="C380" t="str">
            <v>1M3+3M5+4M6 : =8*(1,7*1,7*0,15)</v>
          </cell>
          <cell r="D380" t="str">
            <v>100m3</v>
          </cell>
          <cell r="E380">
            <v>3.4679999999999995</v>
          </cell>
          <cell r="F380">
            <v>0</v>
          </cell>
        </row>
        <row r="381">
          <cell r="B381" t="str">
            <v>221-112</v>
          </cell>
          <cell r="C381" t="str">
            <v>5M7: =5*(1,7*1,9*0,15)</v>
          </cell>
          <cell r="D381" t="str">
            <v>100m3</v>
          </cell>
          <cell r="E381">
            <v>2.4224999999999999</v>
          </cell>
          <cell r="F381">
            <v>0</v>
          </cell>
        </row>
        <row r="382">
          <cell r="B382" t="str">
            <v>221-112</v>
          </cell>
          <cell r="C382" t="str">
            <v>Beùton M100 loùt moùng ñaù 4x6 nhaø ñieàu haønh</v>
          </cell>
          <cell r="D382" t="str">
            <v>m3</v>
          </cell>
          <cell r="E382">
            <v>25.984000000000009</v>
          </cell>
          <cell r="F382">
            <v>301180</v>
          </cell>
        </row>
        <row r="383">
          <cell r="C383" t="str">
            <v>Neàn : =(23.6*14.9)*0.1</v>
          </cell>
          <cell r="D383" t="str">
            <v>m3</v>
          </cell>
          <cell r="E383">
            <v>35.164000000000009</v>
          </cell>
          <cell r="F383">
            <v>0</v>
          </cell>
        </row>
        <row r="384">
          <cell r="C384" t="str">
            <v>Tröø ñi: =-(3*10.6*0.1)</v>
          </cell>
          <cell r="D384" t="str">
            <v>m3</v>
          </cell>
          <cell r="E384">
            <v>-3.1799999999999997</v>
          </cell>
          <cell r="F384">
            <v>0</v>
          </cell>
        </row>
        <row r="385">
          <cell r="B385" t="str">
            <v>221-511</v>
          </cell>
          <cell r="C385" t="str">
            <v>Tröø ñi möông caùp =-60*0.1</v>
          </cell>
          <cell r="D385" t="str">
            <v>m3</v>
          </cell>
          <cell r="E385">
            <v>-6</v>
          </cell>
          <cell r="F385">
            <v>0</v>
          </cell>
        </row>
        <row r="386">
          <cell r="B386" t="str">
            <v>221-511</v>
          </cell>
          <cell r="C386" t="str">
            <v>Beùton loùt ñaù 1x2 M100  moùng nhaø ñieàu haønh</v>
          </cell>
          <cell r="D386" t="str">
            <v>m3</v>
          </cell>
          <cell r="E386">
            <v>5.3620000000000001</v>
          </cell>
          <cell r="F386">
            <v>360390</v>
          </cell>
        </row>
        <row r="387">
          <cell r="C387" t="str">
            <v>3M1: =0.12</v>
          </cell>
          <cell r="D387" t="str">
            <v>m3</v>
          </cell>
          <cell r="E387">
            <v>0.12</v>
          </cell>
          <cell r="F387">
            <v>0</v>
          </cell>
        </row>
        <row r="388">
          <cell r="C388" t="str">
            <v>12M2 :=0.72</v>
          </cell>
          <cell r="D388" t="str">
            <v>m3</v>
          </cell>
          <cell r="E388">
            <v>0.72</v>
          </cell>
          <cell r="F388">
            <v>0</v>
          </cell>
        </row>
        <row r="389">
          <cell r="C389" t="str">
            <v>1M3 :=0.08</v>
          </cell>
          <cell r="D389" t="str">
            <v>m3</v>
          </cell>
          <cell r="E389">
            <v>0.08</v>
          </cell>
          <cell r="F389">
            <v>0</v>
          </cell>
        </row>
        <row r="390">
          <cell r="C390" t="str">
            <v>2M4: =0.12</v>
          </cell>
          <cell r="D390" t="str">
            <v>m3</v>
          </cell>
          <cell r="E390">
            <v>0.12</v>
          </cell>
          <cell r="F390">
            <v>0</v>
          </cell>
        </row>
        <row r="391">
          <cell r="C391" t="str">
            <v>3m5: =0.25</v>
          </cell>
          <cell r="D391" t="str">
            <v>m3</v>
          </cell>
          <cell r="E391">
            <v>0.25</v>
          </cell>
          <cell r="F391">
            <v>0</v>
          </cell>
        </row>
        <row r="392">
          <cell r="C392" t="str">
            <v>4M6:=0.34</v>
          </cell>
          <cell r="D392" t="str">
            <v>m3</v>
          </cell>
          <cell r="E392">
            <v>0.34</v>
          </cell>
          <cell r="F392">
            <v>0</v>
          </cell>
        </row>
        <row r="393">
          <cell r="C393" t="str">
            <v>5M7 =0.48</v>
          </cell>
          <cell r="D393" t="str">
            <v>m3</v>
          </cell>
          <cell r="E393">
            <v>0.48</v>
          </cell>
          <cell r="F393">
            <v>0</v>
          </cell>
        </row>
        <row r="394">
          <cell r="C394" t="str">
            <v>Haàm phaân: =(2,4*2,4+0,8*1,1)*0.05</v>
          </cell>
          <cell r="D394" t="str">
            <v>m3</v>
          </cell>
          <cell r="E394">
            <v>0.33200000000000002</v>
          </cell>
          <cell r="F394">
            <v>0</v>
          </cell>
        </row>
        <row r="395">
          <cell r="C395" t="str">
            <v>Boù heø: =2*(14.9+23.6)*0.4*0.05</v>
          </cell>
          <cell r="D395" t="str">
            <v>m3</v>
          </cell>
          <cell r="E395">
            <v>1.54</v>
          </cell>
          <cell r="F395">
            <v>0</v>
          </cell>
        </row>
        <row r="396">
          <cell r="B396" t="str">
            <v>221-312</v>
          </cell>
          <cell r="C396" t="str">
            <v>Ñaø kieàng bao: =2*(12.9+21.6)*0.4*0.05</v>
          </cell>
          <cell r="D396" t="str">
            <v>m3</v>
          </cell>
          <cell r="E396">
            <v>1.3800000000000001</v>
          </cell>
          <cell r="F396">
            <v>0</v>
          </cell>
        </row>
        <row r="397">
          <cell r="B397" t="str">
            <v>221-312</v>
          </cell>
          <cell r="C397" t="str">
            <v xml:space="preserve">Beùton M200 ñaù 1x2 moùng </v>
          </cell>
          <cell r="D397" t="str">
            <v>m3</v>
          </cell>
          <cell r="E397">
            <v>10.450000000000001</v>
          </cell>
          <cell r="F397">
            <v>541847</v>
          </cell>
        </row>
        <row r="398">
          <cell r="C398" t="str">
            <v>3M1 =0,73</v>
          </cell>
          <cell r="D398" t="str">
            <v>m3</v>
          </cell>
          <cell r="E398">
            <v>0.73</v>
          </cell>
          <cell r="F398">
            <v>0</v>
          </cell>
        </row>
        <row r="399">
          <cell r="C399" t="str">
            <v>12M2 =2,89</v>
          </cell>
          <cell r="D399" t="str">
            <v>m3</v>
          </cell>
          <cell r="E399">
            <v>2.89</v>
          </cell>
          <cell r="F399">
            <v>0</v>
          </cell>
        </row>
        <row r="400">
          <cell r="C400" t="str">
            <v>1M3 =0,33</v>
          </cell>
          <cell r="D400" t="str">
            <v>m3</v>
          </cell>
          <cell r="E400">
            <v>0.33</v>
          </cell>
          <cell r="F400">
            <v>0</v>
          </cell>
        </row>
        <row r="401">
          <cell r="C401" t="str">
            <v>2M4 =0,62</v>
          </cell>
          <cell r="D401" t="str">
            <v>m3</v>
          </cell>
          <cell r="E401">
            <v>0.62</v>
          </cell>
          <cell r="F401">
            <v>0</v>
          </cell>
        </row>
        <row r="402">
          <cell r="C402" t="str">
            <v>3M5 =1,12</v>
          </cell>
          <cell r="D402" t="str">
            <v>m3</v>
          </cell>
          <cell r="E402">
            <v>1.1200000000000001</v>
          </cell>
          <cell r="F402">
            <v>0</v>
          </cell>
        </row>
        <row r="403">
          <cell r="C403" t="str">
            <v>4M6 =1,82</v>
          </cell>
          <cell r="D403" t="str">
            <v>m3</v>
          </cell>
          <cell r="E403">
            <v>1.82</v>
          </cell>
          <cell r="F403">
            <v>0</v>
          </cell>
        </row>
        <row r="404">
          <cell r="B404" t="str">
            <v>222-412</v>
          </cell>
          <cell r="C404" t="str">
            <v>5M7 = 2,94</v>
          </cell>
          <cell r="D404" t="str">
            <v>m3</v>
          </cell>
          <cell r="E404">
            <v>2.94</v>
          </cell>
          <cell r="F404">
            <v>0</v>
          </cell>
        </row>
        <row r="405">
          <cell r="B405" t="str">
            <v>222-412</v>
          </cell>
          <cell r="C405" t="str">
            <v>Beùton coät M200 ñaù 1x2 nhaø ñieàu haønh</v>
          </cell>
          <cell r="D405" t="str">
            <v>m3</v>
          </cell>
          <cell r="E405">
            <v>6.2139999999999995</v>
          </cell>
          <cell r="F405">
            <v>659908</v>
          </cell>
        </row>
        <row r="406">
          <cell r="C406" t="str">
            <v>3C1 =0.71</v>
          </cell>
          <cell r="D406" t="str">
            <v>m3</v>
          </cell>
          <cell r="E406">
            <v>0.71</v>
          </cell>
          <cell r="F406">
            <v>0</v>
          </cell>
        </row>
        <row r="407">
          <cell r="C407" t="str">
            <v>1C2 =0.114</v>
          </cell>
          <cell r="D407" t="str">
            <v>m3</v>
          </cell>
          <cell r="E407">
            <v>0.114</v>
          </cell>
          <cell r="F407">
            <v>0</v>
          </cell>
        </row>
        <row r="408">
          <cell r="C408" t="str">
            <v>2C2a =0.318</v>
          </cell>
          <cell r="D408" t="str">
            <v>m3</v>
          </cell>
          <cell r="E408">
            <v>0.318</v>
          </cell>
          <cell r="F408">
            <v>0</v>
          </cell>
        </row>
        <row r="409">
          <cell r="C409" t="str">
            <v>2C3 =0.308</v>
          </cell>
          <cell r="D409" t="str">
            <v>m3</v>
          </cell>
          <cell r="E409">
            <v>0.308</v>
          </cell>
          <cell r="F409">
            <v>0</v>
          </cell>
        </row>
        <row r="410">
          <cell r="C410" t="str">
            <v>6C3a =0.945</v>
          </cell>
          <cell r="D410" t="str">
            <v>m3</v>
          </cell>
          <cell r="E410">
            <v>0.94499999999999995</v>
          </cell>
          <cell r="F410">
            <v>0</v>
          </cell>
        </row>
        <row r="411">
          <cell r="C411" t="str">
            <v>2C3b =0.324</v>
          </cell>
          <cell r="D411" t="str">
            <v>m3</v>
          </cell>
          <cell r="E411">
            <v>0.32400000000000001</v>
          </cell>
          <cell r="F411">
            <v>0</v>
          </cell>
        </row>
        <row r="412">
          <cell r="C412" t="str">
            <v>5C4 =1.115</v>
          </cell>
          <cell r="D412" t="str">
            <v>m3</v>
          </cell>
          <cell r="E412">
            <v>1.115</v>
          </cell>
          <cell r="F412">
            <v>0</v>
          </cell>
        </row>
        <row r="413">
          <cell r="C413" t="str">
            <v>5C5 =1.265</v>
          </cell>
          <cell r="D413" t="str">
            <v>m3</v>
          </cell>
          <cell r="E413">
            <v>1.2649999999999999</v>
          </cell>
          <cell r="F413">
            <v>0</v>
          </cell>
        </row>
        <row r="414">
          <cell r="B414" t="str">
            <v>224-112</v>
          </cell>
          <cell r="C414" t="str">
            <v>4C6 =1.115</v>
          </cell>
          <cell r="D414" t="str">
            <v>m3</v>
          </cell>
          <cell r="E414">
            <v>1.115</v>
          </cell>
          <cell r="F414">
            <v>0</v>
          </cell>
        </row>
        <row r="415">
          <cell r="B415" t="str">
            <v>224-112</v>
          </cell>
          <cell r="C415" t="str">
            <v>Beùton ñaø M200 ñaù 1x2 nhaø ñieàu haønh</v>
          </cell>
          <cell r="D415" t="str">
            <v>m3</v>
          </cell>
          <cell r="E415">
            <v>19.388000000000002</v>
          </cell>
          <cell r="F415">
            <v>626389</v>
          </cell>
        </row>
        <row r="416">
          <cell r="C416" t="str">
            <v>a. Ñaø kieàng :</v>
          </cell>
          <cell r="D416" t="str">
            <v>m3</v>
          </cell>
          <cell r="E416">
            <v>6.8129999999999997</v>
          </cell>
          <cell r="F416">
            <v>0</v>
          </cell>
        </row>
        <row r="417">
          <cell r="C417" t="str">
            <v>1K1 =0.556</v>
          </cell>
          <cell r="D417" t="str">
            <v>m3</v>
          </cell>
          <cell r="E417">
            <v>0.55600000000000005</v>
          </cell>
          <cell r="F417">
            <v>0</v>
          </cell>
        </row>
        <row r="418">
          <cell r="C418" t="str">
            <v>1K2 =0.222</v>
          </cell>
          <cell r="D418" t="str">
            <v>m3</v>
          </cell>
          <cell r="E418">
            <v>0.222</v>
          </cell>
          <cell r="F418">
            <v>0</v>
          </cell>
        </row>
        <row r="419">
          <cell r="C419" t="str">
            <v>1K3</v>
          </cell>
          <cell r="D419" t="str">
            <v>m3</v>
          </cell>
          <cell r="E419">
            <v>0.222</v>
          </cell>
          <cell r="F419">
            <v>0</v>
          </cell>
        </row>
        <row r="420">
          <cell r="C420" t="str">
            <v>1K4</v>
          </cell>
          <cell r="D420" t="str">
            <v>m3</v>
          </cell>
          <cell r="E420">
            <v>0.378</v>
          </cell>
          <cell r="F420">
            <v>0</v>
          </cell>
        </row>
        <row r="421">
          <cell r="C421" t="str">
            <v>1K5</v>
          </cell>
          <cell r="D421" t="str">
            <v>m3</v>
          </cell>
          <cell r="E421">
            <v>0.39</v>
          </cell>
          <cell r="F421">
            <v>0</v>
          </cell>
        </row>
        <row r="422">
          <cell r="C422" t="str">
            <v>1K6</v>
          </cell>
          <cell r="D422" t="str">
            <v>m3</v>
          </cell>
          <cell r="E422">
            <v>0.72399999999999998</v>
          </cell>
          <cell r="F422">
            <v>0</v>
          </cell>
        </row>
        <row r="423">
          <cell r="C423" t="str">
            <v>1K7</v>
          </cell>
          <cell r="D423" t="str">
            <v>m3</v>
          </cell>
          <cell r="E423">
            <v>1.2</v>
          </cell>
          <cell r="F423">
            <v>0</v>
          </cell>
        </row>
        <row r="424">
          <cell r="C424" t="str">
            <v>1K8</v>
          </cell>
          <cell r="D424" t="str">
            <v>m3</v>
          </cell>
          <cell r="E424">
            <v>1.2</v>
          </cell>
          <cell r="F424">
            <v>0</v>
          </cell>
        </row>
        <row r="425">
          <cell r="C425" t="str">
            <v>1K9</v>
          </cell>
          <cell r="D425" t="str">
            <v>m3</v>
          </cell>
          <cell r="E425">
            <v>0.13200000000000001</v>
          </cell>
          <cell r="F425">
            <v>0</v>
          </cell>
        </row>
        <row r="426">
          <cell r="C426" t="str">
            <v>1K10</v>
          </cell>
          <cell r="D426" t="str">
            <v>m3</v>
          </cell>
          <cell r="E426">
            <v>0.67200000000000004</v>
          </cell>
          <cell r="F426">
            <v>0</v>
          </cell>
        </row>
        <row r="427">
          <cell r="C427" t="str">
            <v>1K11</v>
          </cell>
          <cell r="D427" t="str">
            <v>m3</v>
          </cell>
          <cell r="E427">
            <v>0.27200000000000002</v>
          </cell>
          <cell r="F427">
            <v>0</v>
          </cell>
        </row>
        <row r="428">
          <cell r="C428" t="str">
            <v>1K12</v>
          </cell>
          <cell r="D428" t="str">
            <v>m3</v>
          </cell>
          <cell r="E428">
            <v>0.65600000000000003</v>
          </cell>
          <cell r="F428">
            <v>0</v>
          </cell>
        </row>
        <row r="429">
          <cell r="C429" t="str">
            <v>3K3</v>
          </cell>
          <cell r="D429" t="str">
            <v>m3</v>
          </cell>
          <cell r="E429">
            <v>0.189</v>
          </cell>
          <cell r="F429">
            <v>0</v>
          </cell>
        </row>
        <row r="430">
          <cell r="C430" t="str">
            <v>b. Ñaø saûnh , lanh toâ :</v>
          </cell>
          <cell r="D430" t="str">
            <v>m3</v>
          </cell>
          <cell r="E430">
            <v>3.9450000000000007</v>
          </cell>
          <cell r="F430">
            <v>0</v>
          </cell>
        </row>
        <row r="431">
          <cell r="C431" t="str">
            <v>DMÑ1</v>
          </cell>
          <cell r="D431" t="str">
            <v>m3</v>
          </cell>
          <cell r="E431">
            <v>0.69599999999999995</v>
          </cell>
          <cell r="F431">
            <v>0</v>
          </cell>
        </row>
        <row r="432">
          <cell r="C432" t="str">
            <v>DMÑ2</v>
          </cell>
          <cell r="D432" t="str">
            <v>m3</v>
          </cell>
          <cell r="E432">
            <v>0.52800000000000002</v>
          </cell>
          <cell r="F432">
            <v>0</v>
          </cell>
        </row>
        <row r="433">
          <cell r="C433" t="str">
            <v>DMÑ3</v>
          </cell>
          <cell r="D433" t="str">
            <v>m3</v>
          </cell>
          <cell r="E433">
            <v>0.246</v>
          </cell>
          <cell r="F433">
            <v>0</v>
          </cell>
        </row>
        <row r="434">
          <cell r="C434" t="str">
            <v>DMÑ4</v>
          </cell>
          <cell r="D434" t="str">
            <v>m3</v>
          </cell>
          <cell r="E434">
            <v>0.39200000000000002</v>
          </cell>
          <cell r="F434">
            <v>0</v>
          </cell>
        </row>
        <row r="435">
          <cell r="C435" t="str">
            <v>DMÑ5</v>
          </cell>
          <cell r="D435" t="str">
            <v>m3</v>
          </cell>
          <cell r="E435">
            <v>0.26400000000000001</v>
          </cell>
          <cell r="F435">
            <v>0</v>
          </cell>
        </row>
        <row r="436">
          <cell r="C436" t="str">
            <v>DMÑ6</v>
          </cell>
          <cell r="D436" t="str">
            <v>m3</v>
          </cell>
          <cell r="E436">
            <v>0.249</v>
          </cell>
          <cell r="F436">
            <v>0</v>
          </cell>
        </row>
        <row r="437">
          <cell r="C437" t="str">
            <v>DMÑ7</v>
          </cell>
          <cell r="D437" t="str">
            <v>m3</v>
          </cell>
          <cell r="E437">
            <v>0.108</v>
          </cell>
          <cell r="F437">
            <v>0</v>
          </cell>
        </row>
        <row r="438">
          <cell r="C438" t="str">
            <v>LT1</v>
          </cell>
          <cell r="D438" t="str">
            <v>m3</v>
          </cell>
          <cell r="E438">
            <v>0.33200000000000002</v>
          </cell>
          <cell r="F438">
            <v>0</v>
          </cell>
        </row>
        <row r="439">
          <cell r="C439" t="str">
            <v>LT2</v>
          </cell>
          <cell r="D439" t="str">
            <v>m3</v>
          </cell>
          <cell r="E439">
            <v>0.317</v>
          </cell>
          <cell r="F439">
            <v>0</v>
          </cell>
        </row>
        <row r="440">
          <cell r="C440" t="str">
            <v>LT3</v>
          </cell>
          <cell r="D440" t="str">
            <v>m3</v>
          </cell>
          <cell r="E440">
            <v>0.39800000000000002</v>
          </cell>
          <cell r="F440">
            <v>0</v>
          </cell>
        </row>
        <row r="441">
          <cell r="C441" t="str">
            <v>LT4</v>
          </cell>
          <cell r="D441" t="str">
            <v>m3</v>
          </cell>
          <cell r="E441">
            <v>0.20100000000000001</v>
          </cell>
          <cell r="F441">
            <v>0</v>
          </cell>
        </row>
        <row r="442">
          <cell r="C442" t="str">
            <v>LT5</v>
          </cell>
          <cell r="D442" t="str">
            <v>m3</v>
          </cell>
          <cell r="E442">
            <v>5.8000000000000003E-2</v>
          </cell>
          <cell r="F442">
            <v>0</v>
          </cell>
        </row>
        <row r="443">
          <cell r="C443" t="str">
            <v>LT6</v>
          </cell>
          <cell r="D443" t="str">
            <v>m3</v>
          </cell>
          <cell r="E443">
            <v>0.156</v>
          </cell>
          <cell r="F443">
            <v>0</v>
          </cell>
        </row>
        <row r="444">
          <cell r="C444" t="str">
            <v>c. Ñaø maùi</v>
          </cell>
          <cell r="D444" t="str">
            <v>m3</v>
          </cell>
          <cell r="E444">
            <v>8.6300000000000008</v>
          </cell>
          <cell r="F444">
            <v>0</v>
          </cell>
        </row>
        <row r="445">
          <cell r="C445" t="str">
            <v>1D1</v>
          </cell>
          <cell r="D445" t="str">
            <v>m3</v>
          </cell>
          <cell r="E445">
            <v>1.206</v>
          </cell>
          <cell r="F445">
            <v>0</v>
          </cell>
        </row>
        <row r="446">
          <cell r="C446" t="str">
            <v>1D2</v>
          </cell>
          <cell r="D446" t="str">
            <v>m3</v>
          </cell>
          <cell r="E446">
            <v>1.206</v>
          </cell>
          <cell r="F446">
            <v>0</v>
          </cell>
        </row>
        <row r="447">
          <cell r="C447" t="str">
            <v>1D3</v>
          </cell>
          <cell r="D447" t="str">
            <v>m3</v>
          </cell>
          <cell r="E447">
            <v>1.5680000000000001</v>
          </cell>
          <cell r="F447">
            <v>0</v>
          </cell>
        </row>
        <row r="448">
          <cell r="C448" t="str">
            <v>1D4</v>
          </cell>
          <cell r="D448" t="str">
            <v>m3</v>
          </cell>
          <cell r="E448">
            <v>1.206</v>
          </cell>
          <cell r="F448">
            <v>0</v>
          </cell>
        </row>
        <row r="449">
          <cell r="C449" t="str">
            <v>1D5</v>
          </cell>
          <cell r="D449" t="str">
            <v>m3</v>
          </cell>
          <cell r="E449">
            <v>0.76700000000000002</v>
          </cell>
          <cell r="F449">
            <v>0</v>
          </cell>
        </row>
        <row r="450">
          <cell r="C450" t="str">
            <v>1D6</v>
          </cell>
          <cell r="D450" t="str">
            <v>m3</v>
          </cell>
          <cell r="E450">
            <v>2.4870000000000001</v>
          </cell>
          <cell r="F450">
            <v>0</v>
          </cell>
        </row>
        <row r="451">
          <cell r="B451" t="str">
            <v>240-110</v>
          </cell>
          <cell r="C451" t="str">
            <v>1D7</v>
          </cell>
          <cell r="D451" t="str">
            <v>m3</v>
          </cell>
          <cell r="E451">
            <v>0.19</v>
          </cell>
          <cell r="F451">
            <v>0</v>
          </cell>
        </row>
        <row r="452">
          <cell r="B452" t="str">
            <v>240-110</v>
          </cell>
          <cell r="C452" t="str">
            <v>Gia coâng laép ñaët saét troøn d=&lt;10 cho moùng</v>
          </cell>
          <cell r="D452" t="str">
            <v>Taán</v>
          </cell>
          <cell r="E452">
            <v>0.19</v>
          </cell>
          <cell r="F452">
            <v>3995100</v>
          </cell>
        </row>
        <row r="453">
          <cell r="B453" t="str">
            <v>240-120</v>
          </cell>
          <cell r="C453" t="str">
            <v>Gia coâng laép ñaët saét troøn d=&lt;18 cho moùng</v>
          </cell>
          <cell r="D453" t="str">
            <v>Taán</v>
          </cell>
          <cell r="E453">
            <v>0.9</v>
          </cell>
          <cell r="F453">
            <v>3938460</v>
          </cell>
        </row>
        <row r="454">
          <cell r="B454" t="str">
            <v>240-130</v>
          </cell>
          <cell r="C454" t="str">
            <v>Gia coâng laép ñaët saét troøn d&gt;18 cho moùng</v>
          </cell>
          <cell r="D454" t="str">
            <v>Taán</v>
          </cell>
          <cell r="E454">
            <v>0.04</v>
          </cell>
          <cell r="F454">
            <v>3943500</v>
          </cell>
        </row>
        <row r="455">
          <cell r="B455" t="str">
            <v>240-411</v>
          </cell>
          <cell r="C455" t="str">
            <v>Gia coâng laép ñaët saét troøn d=&lt;10 cho coät</v>
          </cell>
          <cell r="D455" t="str">
            <v>Taán</v>
          </cell>
          <cell r="E455">
            <v>0.23100000000000001</v>
          </cell>
          <cell r="F455">
            <v>3995100</v>
          </cell>
        </row>
        <row r="456">
          <cell r="A456" t="str">
            <v>SATO-168/4</v>
          </cell>
          <cell r="B456" t="str">
            <v>240-421</v>
          </cell>
          <cell r="C456" t="str">
            <v>Gia coâng laép ñaët saét troøn d=&lt;18 cho coät</v>
          </cell>
          <cell r="D456" t="str">
            <v>Taán</v>
          </cell>
          <cell r="E456">
            <v>0.84199999999999997</v>
          </cell>
          <cell r="F456">
            <v>3940620</v>
          </cell>
        </row>
        <row r="457">
          <cell r="A457" t="str">
            <v>SATO-168/4</v>
          </cell>
          <cell r="B457" t="str">
            <v>K1-051SR</v>
          </cell>
          <cell r="C457" t="str">
            <v>Saûn xuaát laép ñaët oáng theùp D168/4mm coät</v>
          </cell>
          <cell r="D457" t="str">
            <v>m</v>
          </cell>
          <cell r="E457">
            <v>9.15</v>
          </cell>
          <cell r="F457">
            <v>180000</v>
          </cell>
        </row>
        <row r="458">
          <cell r="B458" t="str">
            <v>240-511</v>
          </cell>
          <cell r="C458" t="str">
            <v>Gia coâng laép ñaët saét troøn d=&lt;10 cho ñaø: =221,88+402,73+1192</v>
          </cell>
          <cell r="D458" t="str">
            <v>Taán</v>
          </cell>
          <cell r="E458">
            <v>0.54986000000000002</v>
          </cell>
          <cell r="F458">
            <v>3995100</v>
          </cell>
        </row>
        <row r="459">
          <cell r="B459" t="str">
            <v>240-521</v>
          </cell>
          <cell r="C459" t="str">
            <v>Gia coâng laép ñaët saét troøn d=&lt;18 cho ñaø: =712,39+402,73+1192</v>
          </cell>
          <cell r="D459" t="str">
            <v>Taán</v>
          </cell>
          <cell r="E459">
            <v>2.3071199999999998</v>
          </cell>
          <cell r="F459">
            <v>3939900</v>
          </cell>
        </row>
        <row r="460">
          <cell r="B460" t="str">
            <v>240-531</v>
          </cell>
          <cell r="C460" t="str">
            <v>Gia coâng laép ñaët saét troøn d&gt;18 cho ñaø: =29,1+20,75 (kg)</v>
          </cell>
          <cell r="D460" t="str">
            <v>Taán</v>
          </cell>
          <cell r="E460">
            <v>4.9849999999999998E-2</v>
          </cell>
          <cell r="F460">
            <v>3947952</v>
          </cell>
        </row>
        <row r="461">
          <cell r="B461" t="str">
            <v>240-621</v>
          </cell>
          <cell r="C461" t="str">
            <v>Gia coâng laép ñaët saét troøn d=&lt;10 cho saøn, maùi,haàm phaânø: =2341+287+91 (kg)</v>
          </cell>
          <cell r="D461" t="str">
            <v>Taán</v>
          </cell>
          <cell r="E461">
            <v>2.7189999999999999</v>
          </cell>
          <cell r="F461">
            <v>3995100</v>
          </cell>
        </row>
        <row r="462">
          <cell r="B462" t="str">
            <v>225-212</v>
          </cell>
          <cell r="C462" t="str">
            <v>Beùton ñaù 1x2 M200 haàm phaân</v>
          </cell>
          <cell r="D462" t="str">
            <v>m3</v>
          </cell>
          <cell r="E462">
            <v>1.9683400000000004</v>
          </cell>
          <cell r="F462">
            <v>596272</v>
          </cell>
        </row>
        <row r="463">
          <cell r="C463" t="str">
            <v>Ñaùy: =2,2*2,2*0,2+0,7*0,9*0,15</v>
          </cell>
          <cell r="D463" t="str">
            <v>m3</v>
          </cell>
          <cell r="E463">
            <v>1.0625000000000002</v>
          </cell>
          <cell r="F463">
            <v>0</v>
          </cell>
        </row>
        <row r="464">
          <cell r="C464" t="str">
            <v>Ñan naép: =12*(1*0,33*0,1)+0,7*0,7*0,1</v>
          </cell>
          <cell r="D464" t="str">
            <v>m3</v>
          </cell>
          <cell r="E464">
            <v>0.44500000000000001</v>
          </cell>
          <cell r="F464">
            <v>0</v>
          </cell>
        </row>
        <row r="465">
          <cell r="C465" t="str">
            <v>Ñan loïc: =0,78*0,78*0,1</v>
          </cell>
          <cell r="D465" t="str">
            <v>m3</v>
          </cell>
          <cell r="E465">
            <v>6.0840000000000005E-2</v>
          </cell>
          <cell r="F465">
            <v>0</v>
          </cell>
        </row>
        <row r="466">
          <cell r="B466" t="str">
            <v>225-112</v>
          </cell>
          <cell r="C466" t="str">
            <v>Ñaø giaèng: =(0,15*0,2+0,1*0,1)*10</v>
          </cell>
          <cell r="D466" t="str">
            <v>m3</v>
          </cell>
          <cell r="E466">
            <v>0.4</v>
          </cell>
          <cell r="F466">
            <v>0</v>
          </cell>
        </row>
        <row r="467">
          <cell r="B467" t="str">
            <v>225-112</v>
          </cell>
          <cell r="C467" t="str">
            <v>Beùton ñaù 1x2 M200 saøn maùi, seânoâ, saøn saûnh</v>
          </cell>
          <cell r="D467" t="str">
            <v>m3</v>
          </cell>
          <cell r="E467">
            <v>39.93</v>
          </cell>
          <cell r="F467">
            <v>596272</v>
          </cell>
        </row>
        <row r="468">
          <cell r="C468" t="str">
            <v>Saøn maùi, seânoâ :</v>
          </cell>
          <cell r="D468" t="str">
            <v>m3</v>
          </cell>
          <cell r="E468">
            <v>36.630000000000003</v>
          </cell>
          <cell r="F468">
            <v>0</v>
          </cell>
        </row>
        <row r="469">
          <cell r="A469" t="str">
            <v>ÑI-AL</v>
          </cell>
          <cell r="B469" t="str">
            <v>402-330D1</v>
          </cell>
          <cell r="C469" t="str">
            <v>Saøn saûnh :</v>
          </cell>
          <cell r="D469" t="str">
            <v>m3</v>
          </cell>
          <cell r="E469">
            <v>3.3</v>
          </cell>
          <cell r="F469">
            <v>0</v>
          </cell>
        </row>
        <row r="470">
          <cell r="A470" t="str">
            <v>ÑI-AL</v>
          </cell>
          <cell r="B470" t="str">
            <v>402-330D1</v>
          </cell>
          <cell r="C470" t="str">
            <v>Gia coâng laép ñaët cöûa ñi kieáng khung nhoâm Ñaøi Loan ( troïn boä caû khoùa, khuyûu aùp löïc)</v>
          </cell>
          <cell r="D470" t="str">
            <v>m2</v>
          </cell>
          <cell r="E470">
            <v>24</v>
          </cell>
          <cell r="F470">
            <v>750000</v>
          </cell>
        </row>
        <row r="471">
          <cell r="C471" t="str">
            <v>Cöûa ñi 4Ñ1 =4*(1.6*2.5)</v>
          </cell>
          <cell r="D471" t="str">
            <v>m2</v>
          </cell>
          <cell r="E471">
            <v>16</v>
          </cell>
          <cell r="F471">
            <v>0</v>
          </cell>
        </row>
        <row r="472">
          <cell r="A472" t="str">
            <v>SO-AL</v>
          </cell>
          <cell r="B472" t="str">
            <v>402-330S</v>
          </cell>
          <cell r="C472" t="str">
            <v>Cöûa ñi 4Ñ2 =4*(0.8*2.5)</v>
          </cell>
          <cell r="D472" t="str">
            <v>m2</v>
          </cell>
          <cell r="E472">
            <v>8</v>
          </cell>
          <cell r="F472">
            <v>0</v>
          </cell>
        </row>
        <row r="473">
          <cell r="A473" t="str">
            <v>SO-AL</v>
          </cell>
          <cell r="B473" t="str">
            <v>402-330S</v>
          </cell>
          <cell r="C473" t="str">
            <v>Gia coâng laép ñaët cöûa soå kieáng khung nhoâm Ñaøi Loan ( troïn boä caû khoùa, khuyûu aùp löïc)</v>
          </cell>
          <cell r="D473" t="str">
            <v>m2</v>
          </cell>
          <cell r="E473">
            <v>24.800000000000004</v>
          </cell>
          <cell r="F473">
            <v>555000</v>
          </cell>
        </row>
        <row r="474">
          <cell r="C474" t="str">
            <v>Cöûa soå 4S1 =4*(3.2*1.5)</v>
          </cell>
          <cell r="D474" t="str">
            <v>m2</v>
          </cell>
          <cell r="E474">
            <v>19.200000000000003</v>
          </cell>
          <cell r="F474">
            <v>0</v>
          </cell>
        </row>
        <row r="475">
          <cell r="C475" t="str">
            <v>Cöûa soå 2S2 =2*(1.6*1.5)</v>
          </cell>
          <cell r="D475" t="str">
            <v>m2</v>
          </cell>
          <cell r="E475">
            <v>4.8000000000000007</v>
          </cell>
          <cell r="F475">
            <v>0</v>
          </cell>
        </row>
        <row r="476">
          <cell r="A476" t="str">
            <v>ÑI-NH</v>
          </cell>
          <cell r="B476" t="str">
            <v>402-330D2</v>
          </cell>
          <cell r="C476" t="str">
            <v>Cöûa soå 1S2 =1*(1.6*0.5)</v>
          </cell>
          <cell r="D476" t="str">
            <v>m2</v>
          </cell>
          <cell r="E476">
            <v>0.8</v>
          </cell>
          <cell r="F476">
            <v>0</v>
          </cell>
        </row>
        <row r="477">
          <cell r="A477" t="str">
            <v>ÑI-NH</v>
          </cell>
          <cell r="B477" t="str">
            <v>402-330D2</v>
          </cell>
          <cell r="C477" t="str">
            <v>Gia coâng laép ñaët cöûa ñi nhöïa Ñaøi Loan ( troïn boä caû khoùa, khuyûu aùp löïc): =1*(0,7*2)</v>
          </cell>
          <cell r="D477" t="str">
            <v>m2</v>
          </cell>
          <cell r="E477">
            <v>1.4</v>
          </cell>
          <cell r="F477">
            <v>650000</v>
          </cell>
        </row>
        <row r="478">
          <cell r="B478" t="str">
            <v>209-102</v>
          </cell>
          <cell r="C478" t="str">
            <v>Xaây töôøng 10 vuõa M75 gaïch oáng Goái baøn beáp =3*(0.6*0.7)</v>
          </cell>
          <cell r="D478" t="str">
            <v>m2</v>
          </cell>
          <cell r="E478">
            <v>1.26</v>
          </cell>
          <cell r="F478">
            <v>14197</v>
          </cell>
        </row>
        <row r="479">
          <cell r="B479" t="str">
            <v>209-312</v>
          </cell>
          <cell r="C479" t="str">
            <v>Xaây töôøng 20 vuõa M75 gaïch oáng caâu gaïch theû</v>
          </cell>
          <cell r="D479" t="str">
            <v>m2</v>
          </cell>
          <cell r="E479">
            <v>268.65000000000003</v>
          </cell>
          <cell r="F479">
            <v>38179</v>
          </cell>
        </row>
        <row r="480">
          <cell r="C480" t="str">
            <v>Truïc 1 =12.1*3.5</v>
          </cell>
          <cell r="D480" t="str">
            <v>m2</v>
          </cell>
          <cell r="E480">
            <v>42.35</v>
          </cell>
          <cell r="F480">
            <v>0</v>
          </cell>
        </row>
        <row r="481">
          <cell r="C481" t="str">
            <v>Truïc 3a =6.1*3.5</v>
          </cell>
          <cell r="D481" t="str">
            <v>m2</v>
          </cell>
          <cell r="E481">
            <v>21.349999999999998</v>
          </cell>
          <cell r="F481">
            <v>0</v>
          </cell>
        </row>
        <row r="482">
          <cell r="C482" t="str">
            <v>Truïc 4a, 5b =(3.5*3.5)*3</v>
          </cell>
          <cell r="D482" t="str">
            <v>m2</v>
          </cell>
          <cell r="E482">
            <v>36.75</v>
          </cell>
          <cell r="F482">
            <v>0</v>
          </cell>
        </row>
        <row r="483">
          <cell r="C483" t="str">
            <v>Truïc 7' =9.3*3.5</v>
          </cell>
          <cell r="D483" t="str">
            <v>m2</v>
          </cell>
          <cell r="E483">
            <v>32.550000000000004</v>
          </cell>
          <cell r="F483">
            <v>0</v>
          </cell>
        </row>
        <row r="484">
          <cell r="C484" t="str">
            <v>Truïc D-C =2*(20.3*3.5)</v>
          </cell>
          <cell r="D484" t="str">
            <v>m2</v>
          </cell>
          <cell r="E484">
            <v>142.1</v>
          </cell>
          <cell r="F484">
            <v>0</v>
          </cell>
        </row>
        <row r="485">
          <cell r="C485" t="str">
            <v>Vaùch kho+WC =2.6*3.5</v>
          </cell>
          <cell r="D485" t="str">
            <v>m2</v>
          </cell>
          <cell r="E485">
            <v>9.1</v>
          </cell>
          <cell r="F485">
            <v>0</v>
          </cell>
        </row>
        <row r="486">
          <cell r="C486" t="str">
            <v>Truïc B =9.9*3.5</v>
          </cell>
          <cell r="D486" t="str">
            <v>m2</v>
          </cell>
          <cell r="E486">
            <v>34.65</v>
          </cell>
          <cell r="F486">
            <v>0</v>
          </cell>
        </row>
        <row r="487">
          <cell r="B487" t="str">
            <v>208-232</v>
          </cell>
          <cell r="C487" t="str">
            <v>Tröø cöûa =-50.2</v>
          </cell>
          <cell r="D487" t="str">
            <v>m2</v>
          </cell>
          <cell r="E487">
            <v>-50.2</v>
          </cell>
          <cell r="F487">
            <v>0</v>
          </cell>
        </row>
        <row r="488">
          <cell r="B488" t="str">
            <v>208-232</v>
          </cell>
          <cell r="C488" t="str">
            <v>Xaây töôøng 20 vuõa M75 gaïch theûboù heø, haàm phaân ...</v>
          </cell>
          <cell r="D488" t="str">
            <v>m2</v>
          </cell>
          <cell r="E488">
            <v>77.423399999999987</v>
          </cell>
          <cell r="F488">
            <v>52584</v>
          </cell>
        </row>
        <row r="489">
          <cell r="C489" t="str">
            <v>Boù heø =2*(14.9+23.6)*0.35</v>
          </cell>
          <cell r="D489" t="str">
            <v>m2</v>
          </cell>
          <cell r="E489">
            <v>26.95</v>
          </cell>
          <cell r="F489">
            <v>0</v>
          </cell>
        </row>
        <row r="490">
          <cell r="C490" t="str">
            <v>Ñaø kieàng bieân =(12.9+21.6)*2*0.35</v>
          </cell>
          <cell r="D490" t="str">
            <v>m2</v>
          </cell>
          <cell r="E490">
            <v>24.15</v>
          </cell>
          <cell r="F490">
            <v>0</v>
          </cell>
        </row>
        <row r="491">
          <cell r="C491" t="str">
            <v>Baät theàm theâm 2 baäc ngoaøi boù heø =tb44.4*0.3</v>
          </cell>
          <cell r="D491" t="str">
            <v>m2</v>
          </cell>
          <cell r="E491">
            <v>13.319999999999999</v>
          </cell>
          <cell r="F491">
            <v>0</v>
          </cell>
        </row>
        <row r="492">
          <cell r="B492" t="str">
            <v>651-132</v>
          </cell>
          <cell r="C492" t="str">
            <v>Haàm phaân: =(2*2,2+3,18+0,18)*1,59+1,9*0,35</v>
          </cell>
          <cell r="D492" t="str">
            <v>m2</v>
          </cell>
          <cell r="E492">
            <v>13.003399999999999</v>
          </cell>
          <cell r="F492">
            <v>0</v>
          </cell>
        </row>
        <row r="493">
          <cell r="B493" t="str">
            <v>651-132</v>
          </cell>
          <cell r="C493" t="str">
            <v>Traùt töôøng VM75 daøy 1,5 cm</v>
          </cell>
          <cell r="D493" t="str">
            <v>m2</v>
          </cell>
          <cell r="E493">
            <v>690.82</v>
          </cell>
          <cell r="F493">
            <v>4813</v>
          </cell>
        </row>
        <row r="494">
          <cell r="B494" t="str">
            <v>651-312</v>
          </cell>
          <cell r="C494" t="str">
            <v>Traùt VM75 daøy 1cm keå caû lôùp baùm dính (VLx1,25, NCx1,1)</v>
          </cell>
          <cell r="D494" t="str">
            <v>m2</v>
          </cell>
          <cell r="E494">
            <v>587.6</v>
          </cell>
          <cell r="F494">
            <v>4609</v>
          </cell>
        </row>
        <row r="495">
          <cell r="C495" t="str">
            <v>Caïnh coät =27*3.5*tb0.6</v>
          </cell>
          <cell r="D495" t="str">
            <v>m2</v>
          </cell>
          <cell r="E495">
            <v>56.699999999999996</v>
          </cell>
          <cell r="F495">
            <v>0</v>
          </cell>
        </row>
        <row r="496">
          <cell r="C496" t="str">
            <v>Caïnh ñaø =7*12.9*tb1</v>
          </cell>
          <cell r="D496" t="str">
            <v>m2</v>
          </cell>
          <cell r="E496">
            <v>90.3</v>
          </cell>
          <cell r="F496">
            <v>0</v>
          </cell>
        </row>
        <row r="497">
          <cell r="C497" t="str">
            <v>Caïnh ñaø =3*21.6*tb0.6</v>
          </cell>
          <cell r="D497" t="str">
            <v>m2</v>
          </cell>
          <cell r="E497">
            <v>38.880000000000003</v>
          </cell>
          <cell r="F497">
            <v>0</v>
          </cell>
        </row>
        <row r="498">
          <cell r="C498" t="str">
            <v>Traàn maùi + traàn saûnh =(9.5*20.4+2.8*8.4)+(2.5*12.6)+2*4</v>
          </cell>
          <cell r="D498" t="str">
            <v>m2</v>
          </cell>
          <cell r="E498">
            <v>256.82</v>
          </cell>
          <cell r="F498">
            <v>0</v>
          </cell>
        </row>
        <row r="499">
          <cell r="C499" t="str">
            <v>Daï döôùi + ngoaøi seânoâ =1.6*(23.6+14.9)*2</v>
          </cell>
          <cell r="D499" t="str">
            <v>m2</v>
          </cell>
          <cell r="E499">
            <v>123.2</v>
          </cell>
          <cell r="F499">
            <v>0</v>
          </cell>
        </row>
        <row r="500">
          <cell r="B500" t="str">
            <v>662-110</v>
          </cell>
          <cell r="C500" t="str">
            <v>Caïnh cöûa =dieän tích khung bao cöûa =108.5*0.2</v>
          </cell>
          <cell r="D500" t="str">
            <v>m2</v>
          </cell>
          <cell r="E500">
            <v>21.700000000000003</v>
          </cell>
          <cell r="F500">
            <v>0</v>
          </cell>
        </row>
        <row r="501">
          <cell r="B501" t="str">
            <v>651-422</v>
          </cell>
          <cell r="C501" t="str">
            <v>Traùt gôø chæ vöûa M75</v>
          </cell>
          <cell r="D501" t="str">
            <v>m</v>
          </cell>
          <cell r="E501">
            <v>120</v>
          </cell>
          <cell r="F501">
            <v>1152</v>
          </cell>
        </row>
        <row r="502">
          <cell r="B502" t="str">
            <v>662-110</v>
          </cell>
          <cell r="C502" t="str">
            <v xml:space="preserve">Oáp gaïch men 15x15 </v>
          </cell>
          <cell r="D502" t="str">
            <v>m2</v>
          </cell>
          <cell r="E502">
            <v>33.61</v>
          </cell>
          <cell r="F502">
            <v>48300</v>
          </cell>
        </row>
        <row r="503">
          <cell r="C503" t="str">
            <v>Veä sinh =1.5*(2*(1.9+2.2)-0.7)</v>
          </cell>
          <cell r="D503" t="str">
            <v>m2</v>
          </cell>
          <cell r="E503">
            <v>11.249999999999998</v>
          </cell>
          <cell r="F503">
            <v>0</v>
          </cell>
        </row>
        <row r="504">
          <cell r="B504" t="str">
            <v>672-122</v>
          </cell>
          <cell r="C504" t="str">
            <v>Accu =1.5*(2*(2.8+3.7)-0.8)</v>
          </cell>
          <cell r="D504" t="str">
            <v>m2</v>
          </cell>
          <cell r="E504">
            <v>18.299999999999997</v>
          </cell>
          <cell r="F504">
            <v>0</v>
          </cell>
        </row>
        <row r="505">
          <cell r="C505" t="str">
            <v>Baøn beáp + töôøng beáp =2.1*1.7+0.7*0.7</v>
          </cell>
          <cell r="D505" t="str">
            <v>m2</v>
          </cell>
          <cell r="E505">
            <v>4.0599999999999996</v>
          </cell>
          <cell r="F505">
            <v>0</v>
          </cell>
        </row>
        <row r="506">
          <cell r="B506" t="str">
            <v>672-122</v>
          </cell>
          <cell r="C506" t="str">
            <v xml:space="preserve">Laùng vöõa M100 daøy 2cm </v>
          </cell>
          <cell r="D506" t="str">
            <v>m2</v>
          </cell>
          <cell r="E506">
            <v>403.54</v>
          </cell>
          <cell r="F506">
            <v>7171</v>
          </cell>
        </row>
        <row r="507">
          <cell r="C507" t="str">
            <v>Choáng thaám</v>
          </cell>
          <cell r="D507" t="str">
            <v/>
          </cell>
          <cell r="E507">
            <v>39.5</v>
          </cell>
          <cell r="F507">
            <v>0</v>
          </cell>
        </row>
        <row r="508">
          <cell r="C508" t="str">
            <v>Maùi =9.9*21.6+3*9</v>
          </cell>
          <cell r="D508" t="str">
            <v/>
          </cell>
          <cell r="E508">
            <v>240.84000000000003</v>
          </cell>
          <cell r="F508">
            <v>0</v>
          </cell>
        </row>
        <row r="509">
          <cell r="B509" t="str">
            <v>704-220SR</v>
          </cell>
          <cell r="C509" t="str">
            <v>Saûnh =2.5*12.6+2*4</v>
          </cell>
          <cell r="D509" t="str">
            <v/>
          </cell>
          <cell r="E509">
            <v>39.5</v>
          </cell>
          <cell r="F509">
            <v>0</v>
          </cell>
        </row>
        <row r="510">
          <cell r="B510" t="str">
            <v>702-400</v>
          </cell>
          <cell r="C510" t="str">
            <v>Seânoâ =(23.6+14.9)*2*1.6</v>
          </cell>
          <cell r="D510" t="str">
            <v/>
          </cell>
          <cell r="E510">
            <v>123.2</v>
          </cell>
          <cell r="F510">
            <v>0</v>
          </cell>
        </row>
        <row r="511">
          <cell r="B511" t="str">
            <v>704-220SR</v>
          </cell>
          <cell r="C511" t="str">
            <v>Queùt Flinkote 2 nöôùc+2 lôùp giaáy daàu cho maùi vaø saûnh</v>
          </cell>
          <cell r="D511" t="str">
            <v>m2</v>
          </cell>
          <cell r="E511">
            <v>280.33999999999997</v>
          </cell>
          <cell r="F511">
            <v>18678</v>
          </cell>
        </row>
        <row r="512">
          <cell r="B512" t="str">
            <v>702-400</v>
          </cell>
          <cell r="C512" t="str">
            <v>Queùt Flinkote 3 nöôùc cho senoâ</v>
          </cell>
          <cell r="D512" t="str">
            <v>m2</v>
          </cell>
          <cell r="E512">
            <v>123.2</v>
          </cell>
          <cell r="F512">
            <v>11813</v>
          </cell>
        </row>
        <row r="513">
          <cell r="B513" t="str">
            <v>684-112</v>
          </cell>
          <cell r="C513" t="str">
            <v>Laùt gach nung maùi vaø saûnh</v>
          </cell>
          <cell r="D513" t="str">
            <v>m2</v>
          </cell>
          <cell r="E513">
            <v>280.33999999999997</v>
          </cell>
          <cell r="F513">
            <v>30653</v>
          </cell>
        </row>
        <row r="514">
          <cell r="B514" t="str">
            <v>685-210</v>
          </cell>
          <cell r="C514" t="str">
            <v>Laùt gach ceramic neàn</v>
          </cell>
          <cell r="D514" t="str">
            <v>m2</v>
          </cell>
          <cell r="E514">
            <v>165.09</v>
          </cell>
          <cell r="F514">
            <v>116241</v>
          </cell>
        </row>
        <row r="515">
          <cell r="C515" t="str">
            <v>P trung theá : =5.8*21.4</v>
          </cell>
          <cell r="D515" t="str">
            <v>m2</v>
          </cell>
          <cell r="E515">
            <v>124.11999999999999</v>
          </cell>
          <cell r="F515">
            <v>0</v>
          </cell>
        </row>
        <row r="516">
          <cell r="C516" t="str">
            <v>P ñieàu khieån =8.8*6.7</v>
          </cell>
          <cell r="D516" t="str">
            <v>m2</v>
          </cell>
          <cell r="E516">
            <v>58.960000000000008</v>
          </cell>
          <cell r="F516">
            <v>0</v>
          </cell>
        </row>
        <row r="517">
          <cell r="C517" t="str">
            <v>P. Accu =2.8*3.7</v>
          </cell>
          <cell r="D517" t="str">
            <v>m2</v>
          </cell>
          <cell r="E517">
            <v>10.36</v>
          </cell>
          <cell r="F517">
            <v>0</v>
          </cell>
        </row>
        <row r="518">
          <cell r="C518" t="str">
            <v>P. kho =2.2*1.6</v>
          </cell>
          <cell r="D518" t="str">
            <v>m2</v>
          </cell>
          <cell r="E518">
            <v>3.5200000000000005</v>
          </cell>
          <cell r="F518">
            <v>0</v>
          </cell>
        </row>
        <row r="519">
          <cell r="B519" t="str">
            <v>684-112</v>
          </cell>
          <cell r="C519" t="str">
            <v>P. tröïc =4.9*3.7</v>
          </cell>
          <cell r="D519" t="str">
            <v>m2</v>
          </cell>
          <cell r="E519">
            <v>18.130000000000003</v>
          </cell>
          <cell r="F519">
            <v>0</v>
          </cell>
        </row>
        <row r="520">
          <cell r="B520" t="str">
            <v>653-420</v>
          </cell>
          <cell r="C520" t="str">
            <v>Tröû möông caùp =-50</v>
          </cell>
          <cell r="D520" t="str">
            <v>m2</v>
          </cell>
          <cell r="E520">
            <v>-50</v>
          </cell>
          <cell r="F520">
            <v>0</v>
          </cell>
        </row>
        <row r="521">
          <cell r="B521" t="str">
            <v>684-112</v>
          </cell>
          <cell r="C521" t="str">
            <v>Laùt gach ñaát nung cho vóa heø: =50*0,9</v>
          </cell>
          <cell r="D521" t="str">
            <v>m2</v>
          </cell>
          <cell r="E521">
            <v>45</v>
          </cell>
          <cell r="F521">
            <v>30653</v>
          </cell>
        </row>
        <row r="522">
          <cell r="B522" t="str">
            <v>653-420</v>
          </cell>
          <cell r="C522" t="str">
            <v>Laùng ñaù maøi baät tam caáp vaø saûnh</v>
          </cell>
          <cell r="D522" t="str">
            <v>m2</v>
          </cell>
          <cell r="E522">
            <v>45.419999999999995</v>
          </cell>
          <cell r="F522">
            <v>33128</v>
          </cell>
        </row>
        <row r="523">
          <cell r="C523" t="str">
            <v>Tam caáp truïc 1 &amp; 7 =2*(4*1.8)</v>
          </cell>
          <cell r="D523" t="str">
            <v>m2</v>
          </cell>
          <cell r="E523">
            <v>14.4</v>
          </cell>
          <cell r="F523">
            <v>0</v>
          </cell>
        </row>
        <row r="524">
          <cell r="B524" t="str">
            <v>702-310</v>
          </cell>
          <cell r="C524" t="str">
            <v>Tam caáp truïc A&amp; B =1.8*(3.8+3.9)</v>
          </cell>
          <cell r="D524" t="str">
            <v>m2</v>
          </cell>
          <cell r="E524">
            <v>13.86</v>
          </cell>
          <cell r="F524">
            <v>0</v>
          </cell>
        </row>
        <row r="525">
          <cell r="B525" t="str">
            <v>703-510</v>
          </cell>
          <cell r="C525" t="str">
            <v>Saûnh =(3*2.8+1.5*0.9+1.9*3.9)</v>
          </cell>
          <cell r="D525" t="str">
            <v>m2</v>
          </cell>
          <cell r="E525">
            <v>17.159999999999997</v>
          </cell>
          <cell r="F525">
            <v>0</v>
          </cell>
        </row>
        <row r="526">
          <cell r="B526" t="str">
            <v>702-310</v>
          </cell>
          <cell r="C526" t="str">
            <v xml:space="preserve"> Baû mactit töôøng , coät maët trong vaø maët ngoaøi</v>
          </cell>
          <cell r="D526" t="str">
            <v>m2</v>
          </cell>
          <cell r="E526">
            <v>1278</v>
          </cell>
          <cell r="F526">
            <v>3460</v>
          </cell>
        </row>
        <row r="527">
          <cell r="B527" t="str">
            <v>703-510</v>
          </cell>
          <cell r="C527" t="str">
            <v xml:space="preserve"> Sôn nöôùc töôøng , coät maët trong vaø ngoaøi</v>
          </cell>
          <cell r="D527" t="str">
            <v>m2</v>
          </cell>
          <cell r="E527">
            <v>1278</v>
          </cell>
          <cell r="F527">
            <v>3384</v>
          </cell>
        </row>
        <row r="528">
          <cell r="B528" t="str">
            <v>041-113</v>
          </cell>
          <cell r="C528" t="str">
            <v>Ñaép ñaát vaø ban ñaát dö cho moùng = KL ñaøo</v>
          </cell>
          <cell r="D528" t="str">
            <v>m3</v>
          </cell>
          <cell r="E528">
            <v>697.81061433281457</v>
          </cell>
          <cell r="F528">
            <v>0</v>
          </cell>
        </row>
        <row r="529">
          <cell r="A529" t="str">
            <v>CAUB</v>
          </cell>
          <cell r="B529" t="str">
            <v>041-411</v>
          </cell>
          <cell r="C529" t="str">
            <v>Ñaép caùt neàn</v>
          </cell>
          <cell r="D529" t="str">
            <v>m3</v>
          </cell>
          <cell r="E529">
            <v>120</v>
          </cell>
          <cell r="F529">
            <v>39934</v>
          </cell>
        </row>
        <row r="530">
          <cell r="A530" t="str">
            <v>LAVB</v>
          </cell>
          <cell r="B530" t="str">
            <v>K0-001</v>
          </cell>
          <cell r="C530" t="str">
            <v>Laép ñaët heä thoùng caáp thoaùt nöôùc sinh hoaït</v>
          </cell>
          <cell r="D530" t="str">
            <v/>
          </cell>
          <cell r="E530">
            <v>1</v>
          </cell>
          <cell r="F530">
            <v>0</v>
          </cell>
        </row>
        <row r="531">
          <cell r="A531" t="str">
            <v>CAUB</v>
          </cell>
          <cell r="B531" t="str">
            <v>K0-201</v>
          </cell>
          <cell r="C531" t="str">
            <v>Laép ñaët baøn caàu beät Coto</v>
          </cell>
          <cell r="D531" t="str">
            <v>Boä</v>
          </cell>
          <cell r="E531">
            <v>1</v>
          </cell>
          <cell r="F531">
            <v>565369</v>
          </cell>
        </row>
        <row r="532">
          <cell r="A532" t="str">
            <v>LAVB</v>
          </cell>
          <cell r="B532" t="str">
            <v>K0-001</v>
          </cell>
          <cell r="C532" t="str">
            <v>Laép ñaët lavabo Coto</v>
          </cell>
          <cell r="D532" t="str">
            <v>Boä</v>
          </cell>
          <cell r="E532">
            <v>1</v>
          </cell>
          <cell r="F532">
            <v>278310</v>
          </cell>
        </row>
        <row r="533">
          <cell r="A533" t="str">
            <v>VSEN</v>
          </cell>
          <cell r="B533" t="str">
            <v>K0-501</v>
          </cell>
          <cell r="C533" t="str">
            <v>Laép voøi (1 voøi) taém hoa sen</v>
          </cell>
          <cell r="D533" t="str">
            <v>Boä</v>
          </cell>
          <cell r="E533">
            <v>1</v>
          </cell>
          <cell r="F533">
            <v>145642</v>
          </cell>
        </row>
        <row r="534">
          <cell r="A534" t="str">
            <v>HGVS</v>
          </cell>
          <cell r="B534" t="str">
            <v>K4-232</v>
          </cell>
          <cell r="C534" t="str">
            <v>Hoäp ñöïng giaáy veä sinh</v>
          </cell>
          <cell r="D534" t="str">
            <v>boä</v>
          </cell>
          <cell r="E534">
            <v>1</v>
          </cell>
          <cell r="F534">
            <v>5539</v>
          </cell>
        </row>
        <row r="535">
          <cell r="A535" t="str">
            <v>GUON</v>
          </cell>
          <cell r="B535" t="str">
            <v>K4-201</v>
          </cell>
          <cell r="C535" t="str">
            <v>Laép ñaët göông soi 60x40x5</v>
          </cell>
          <cell r="D535" t="str">
            <v>boä</v>
          </cell>
          <cell r="E535">
            <v>1</v>
          </cell>
          <cell r="F535">
            <v>60270</v>
          </cell>
        </row>
        <row r="536">
          <cell r="A536" t="str">
            <v>BON-500</v>
          </cell>
          <cell r="B536" t="str">
            <v>TT16</v>
          </cell>
          <cell r="C536" t="str">
            <v>Laép ñaët boàn nöôÙc TröôØng tuyeàn 500L</v>
          </cell>
          <cell r="D536" t="str">
            <v>Boä</v>
          </cell>
          <cell r="E536">
            <v>1</v>
          </cell>
          <cell r="F536">
            <v>3000000</v>
          </cell>
        </row>
        <row r="537">
          <cell r="A537" t="str">
            <v>GIENG</v>
          </cell>
          <cell r="B537" t="str">
            <v>TT17</v>
          </cell>
          <cell r="C537" t="str">
            <v>Ñoùng gieáng nöôÙc oáng PVC F42 ca bôm 1 ngöïa</v>
          </cell>
          <cell r="D537" t="str">
            <v>Boä</v>
          </cell>
          <cell r="E537">
            <v>1</v>
          </cell>
          <cell r="F537">
            <v>4000000</v>
          </cell>
        </row>
        <row r="538">
          <cell r="A538" t="str">
            <v>PVC21</v>
          </cell>
          <cell r="B538" t="str">
            <v>K1-111</v>
          </cell>
          <cell r="C538" t="str">
            <v xml:space="preserve">Laép ñaët oáng PVC D21                                  </v>
          </cell>
          <cell r="D538" t="str">
            <v>m</v>
          </cell>
          <cell r="E538">
            <v>14</v>
          </cell>
          <cell r="F538">
            <v>3859</v>
          </cell>
        </row>
        <row r="539">
          <cell r="A539" t="str">
            <v>Co-PVC21</v>
          </cell>
          <cell r="B539" t="str">
            <v>K2-702</v>
          </cell>
          <cell r="C539" t="str">
            <v>Laép ñaët co PVC D21</v>
          </cell>
          <cell r="D539" t="str">
            <v>Caùi</v>
          </cell>
          <cell r="E539">
            <v>11</v>
          </cell>
          <cell r="F539">
            <v>1042</v>
          </cell>
        </row>
        <row r="540">
          <cell r="A540" t="str">
            <v>Te-PVC21</v>
          </cell>
          <cell r="B540" t="str">
            <v>K2-902</v>
          </cell>
          <cell r="C540" t="str">
            <v>Laép ñaët Teâ PVC D21</v>
          </cell>
          <cell r="D540" t="str">
            <v>Caùi</v>
          </cell>
          <cell r="E540">
            <v>2</v>
          </cell>
          <cell r="F540">
            <v>1250</v>
          </cell>
        </row>
        <row r="541">
          <cell r="A541" t="str">
            <v>Va-PVC21</v>
          </cell>
          <cell r="B541" t="str">
            <v>TT18</v>
          </cell>
          <cell r="C541" t="str">
            <v>Laép ñaët van PVC D21</v>
          </cell>
          <cell r="D541" t="str">
            <v>caùi</v>
          </cell>
          <cell r="E541">
            <v>2</v>
          </cell>
          <cell r="F541">
            <v>10000</v>
          </cell>
        </row>
        <row r="542">
          <cell r="A542" t="str">
            <v>PVC60</v>
          </cell>
          <cell r="B542" t="str">
            <v>K1-151SR</v>
          </cell>
          <cell r="C542" t="str">
            <v xml:space="preserve">Laép oáng PVC D60                                       </v>
          </cell>
          <cell r="D542" t="str">
            <v>m</v>
          </cell>
          <cell r="E542">
            <v>10</v>
          </cell>
          <cell r="F542">
            <v>9919</v>
          </cell>
        </row>
        <row r="543">
          <cell r="A543" t="str">
            <v>Co-PVC60</v>
          </cell>
          <cell r="B543" t="str">
            <v>K2-706</v>
          </cell>
          <cell r="C543" t="str">
            <v xml:space="preserve">Laép ñaët co PVC D60  </v>
          </cell>
          <cell r="D543" t="str">
            <v>Caùi</v>
          </cell>
          <cell r="E543">
            <v>5</v>
          </cell>
          <cell r="F543">
            <v>4891</v>
          </cell>
        </row>
        <row r="544">
          <cell r="A544" t="str">
            <v>Ma-PVC60</v>
          </cell>
          <cell r="B544" t="str">
            <v>K2-806</v>
          </cell>
          <cell r="C544" t="str">
            <v>Laép ñaët manchon PVC D60</v>
          </cell>
          <cell r="D544" t="str">
            <v>Caùi</v>
          </cell>
          <cell r="E544">
            <v>2</v>
          </cell>
          <cell r="F544">
            <v>1605</v>
          </cell>
        </row>
        <row r="545">
          <cell r="A545" t="str">
            <v>PTHU</v>
          </cell>
          <cell r="B545" t="str">
            <v>K4-011</v>
          </cell>
          <cell r="C545" t="str">
            <v>Laép pheåu thu  nöôÙc baèng gang</v>
          </cell>
          <cell r="D545" t="str">
            <v>Caùi</v>
          </cell>
          <cell r="E545">
            <v>1</v>
          </cell>
          <cell r="F545">
            <v>10172</v>
          </cell>
        </row>
        <row r="546">
          <cell r="A546" t="str">
            <v>PVC114</v>
          </cell>
          <cell r="B546" t="str">
            <v>K1-151SR2</v>
          </cell>
          <cell r="C546" t="str">
            <v>Laép ñaët oáng PVC D114</v>
          </cell>
          <cell r="D546" t="str">
            <v>m</v>
          </cell>
          <cell r="E546">
            <v>44</v>
          </cell>
          <cell r="F546">
            <v>21106</v>
          </cell>
        </row>
        <row r="547">
          <cell r="A547" t="str">
            <v>Co-PVC100</v>
          </cell>
          <cell r="B547" t="str">
            <v>K2-706SR2</v>
          </cell>
          <cell r="C547" t="str">
            <v>Laép ñaët co PVC D100</v>
          </cell>
          <cell r="D547" t="str">
            <v>Caùi</v>
          </cell>
          <cell r="E547">
            <v>16</v>
          </cell>
          <cell r="F547">
            <v>9782</v>
          </cell>
        </row>
        <row r="548">
          <cell r="A548" t="str">
            <v>Te-PVC100</v>
          </cell>
          <cell r="B548" t="str">
            <v>K2-906SR2</v>
          </cell>
          <cell r="C548" t="str">
            <v>Laép ñaët Teâ PVC D100</v>
          </cell>
          <cell r="D548" t="str">
            <v>Caùi</v>
          </cell>
          <cell r="E548">
            <v>16</v>
          </cell>
          <cell r="F548">
            <v>15080</v>
          </cell>
        </row>
        <row r="549">
          <cell r="A549" t="str">
            <v>Ma-PVC114</v>
          </cell>
          <cell r="B549" t="str">
            <v>K2-806SR2</v>
          </cell>
          <cell r="C549" t="str">
            <v>Laép ñaët manchon PVC D114</v>
          </cell>
          <cell r="D549" t="str">
            <v>Caùi</v>
          </cell>
          <cell r="E549">
            <v>16</v>
          </cell>
          <cell r="F549">
            <v>3210</v>
          </cell>
        </row>
        <row r="550">
          <cell r="A550" t="str">
            <v>TBEP</v>
          </cell>
          <cell r="B550" t="str">
            <v>TT19</v>
          </cell>
          <cell r="C550" t="str">
            <v xml:space="preserve">Gia coâng laép ñaët Tuû beáp vaùn OÂ can ( 2 x0,5 )m </v>
          </cell>
          <cell r="D550" t="str">
            <v>caùi</v>
          </cell>
          <cell r="E550">
            <v>1</v>
          </cell>
          <cell r="F550">
            <v>1000000</v>
          </cell>
        </row>
        <row r="551">
          <cell r="A551" t="str">
            <v>CBEP</v>
          </cell>
          <cell r="B551" t="str">
            <v>402-330B</v>
          </cell>
          <cell r="C551" t="str">
            <v>Gia coâng laép ñaët cöûa hoäc beáp</v>
          </cell>
          <cell r="D551" t="str">
            <v>m2</v>
          </cell>
          <cell r="E551">
            <v>1</v>
          </cell>
          <cell r="F551">
            <v>300000</v>
          </cell>
        </row>
        <row r="552">
          <cell r="A552" t="str">
            <v>FILTER</v>
          </cell>
          <cell r="B552" t="str">
            <v>TT</v>
          </cell>
          <cell r="C552" t="str">
            <v>Laøm taàng loïc cho haàm phaân</v>
          </cell>
          <cell r="D552" t="str">
            <v>caùi</v>
          </cell>
          <cell r="E552">
            <v>1</v>
          </cell>
          <cell r="F552">
            <v>30000</v>
          </cell>
        </row>
        <row r="553">
          <cell r="A553" t="str">
            <v>STP-TG</v>
          </cell>
          <cell r="B553" t="str">
            <v>ÑM-3285/1</v>
          </cell>
          <cell r="C553" t="str">
            <v>COÄNG IX</v>
          </cell>
          <cell r="D553" t="str">
            <v/>
          </cell>
          <cell r="E553">
            <v>9.9785500000000003</v>
          </cell>
          <cell r="F553">
            <v>0</v>
          </cell>
        </row>
        <row r="554">
          <cell r="C554" t="str">
            <v>X GIA COÂNG SAÉT HÌNH THAØNH PHAÅM</v>
          </cell>
          <cell r="D554" t="str">
            <v/>
          </cell>
          <cell r="E554">
            <v>5397</v>
          </cell>
          <cell r="F554">
            <v>0</v>
          </cell>
        </row>
        <row r="555">
          <cell r="A555" t="str">
            <v>STP-TG</v>
          </cell>
          <cell r="B555" t="str">
            <v>ÑM-3285/1</v>
          </cell>
          <cell r="C555" t="str">
            <v>Saét hình thaønh phaåm cho truï vaø giaù ñôû 110kV</v>
          </cell>
          <cell r="D555" t="str">
            <v>Taán</v>
          </cell>
          <cell r="E555">
            <v>9.9785500000000003</v>
          </cell>
          <cell r="F555">
            <v>9726000</v>
          </cell>
        </row>
        <row r="556">
          <cell r="C556" t="str">
            <v>Truï coång 110kV (loaïi C1: 4 coät)</v>
          </cell>
          <cell r="D556" t="str">
            <v>kg</v>
          </cell>
          <cell r="E556">
            <v>5397</v>
          </cell>
          <cell r="F556">
            <v>0</v>
          </cell>
        </row>
        <row r="557">
          <cell r="C557" t="str">
            <v>Truï coång 110kV (loaïi C2: 2 coät)</v>
          </cell>
          <cell r="D557" t="str">
            <v>kg</v>
          </cell>
          <cell r="E557">
            <v>2101</v>
          </cell>
          <cell r="F557">
            <v>0</v>
          </cell>
        </row>
        <row r="558">
          <cell r="C558" t="str">
            <v>Chaân daøn tuï buø : 200,45 kgx1</v>
          </cell>
          <cell r="D558" t="str">
            <v>kg</v>
          </cell>
          <cell r="E558">
            <v>201</v>
          </cell>
          <cell r="F558">
            <v>0</v>
          </cell>
        </row>
        <row r="559">
          <cell r="C559" t="str">
            <v>Giaù ñôû MBA töï duøng: 138,42x1</v>
          </cell>
          <cell r="D559" t="str">
            <v>kg</v>
          </cell>
          <cell r="E559">
            <v>139</v>
          </cell>
          <cell r="F559">
            <v>0</v>
          </cell>
        </row>
        <row r="560">
          <cell r="C560" t="str">
            <v>Truï ñôû maùy bieán ñieän theá ( 3coät ): 145,09kgx3</v>
          </cell>
          <cell r="D560" t="str">
            <v>kg</v>
          </cell>
          <cell r="E560">
            <v>435.27</v>
          </cell>
          <cell r="F560">
            <v>0</v>
          </cell>
        </row>
        <row r="561">
          <cell r="C561" t="str">
            <v>Truï ñôû maùy bieán doøng ( 3coät): 145,09kgx3</v>
          </cell>
          <cell r="D561" t="str">
            <v>kg</v>
          </cell>
          <cell r="E561">
            <v>435.27</v>
          </cell>
          <cell r="F561">
            <v>0</v>
          </cell>
        </row>
        <row r="562">
          <cell r="C562" t="str">
            <v>Truï ñôû söù ( 2coät ): 145,09kgx2</v>
          </cell>
          <cell r="D562" t="str">
            <v>kg</v>
          </cell>
          <cell r="E562">
            <v>290.18</v>
          </cell>
          <cell r="F562">
            <v>0</v>
          </cell>
        </row>
        <row r="563">
          <cell r="A563" t="str">
            <v>STP-XA</v>
          </cell>
          <cell r="B563" t="str">
            <v>ÑM-3285/2</v>
          </cell>
          <cell r="C563" t="str">
            <v>Truï ñôû choáng seùt (loaïi 3,5m  3coät ): 189,47 kgx3</v>
          </cell>
          <cell r="D563" t="str">
            <v>kg</v>
          </cell>
          <cell r="E563">
            <v>568.41</v>
          </cell>
          <cell r="F563">
            <v>0</v>
          </cell>
        </row>
        <row r="564">
          <cell r="C564" t="str">
            <v>Truï ñôû choáng seùt (loaïi 2,5m  3coät): 137,14kgx3</v>
          </cell>
          <cell r="D564" t="str">
            <v>kg</v>
          </cell>
          <cell r="E564">
            <v>411.41999999999996</v>
          </cell>
          <cell r="F564">
            <v>0</v>
          </cell>
        </row>
        <row r="565">
          <cell r="A565" t="str">
            <v>STP-XA</v>
          </cell>
          <cell r="B565" t="str">
            <v>ÑM-3285/2</v>
          </cell>
          <cell r="C565" t="str">
            <v>Saét hình thaønh phaåm cho xaø daøn 110kV</v>
          </cell>
          <cell r="D565" t="str">
            <v>Taán</v>
          </cell>
          <cell r="E565">
            <v>5.52468</v>
          </cell>
          <cell r="F565">
            <v>10500000</v>
          </cell>
        </row>
        <row r="566">
          <cell r="C566" t="str">
            <v>-Daøn truï coång :</v>
          </cell>
          <cell r="D566" t="str">
            <v/>
          </cell>
          <cell r="E566">
            <v>562.79999999999995</v>
          </cell>
          <cell r="F566">
            <v>0</v>
          </cell>
        </row>
        <row r="567">
          <cell r="C567" t="str">
            <v>6 xaø X1: 3931kg</v>
          </cell>
          <cell r="D567" t="str">
            <v/>
          </cell>
          <cell r="E567">
            <v>3939</v>
          </cell>
          <cell r="F567">
            <v>0</v>
          </cell>
        </row>
        <row r="568">
          <cell r="C568" t="str">
            <v>8 moái noái NX1: 562,8kg</v>
          </cell>
          <cell r="D568" t="str">
            <v/>
          </cell>
          <cell r="E568">
            <v>562.79999999999995</v>
          </cell>
          <cell r="F568">
            <v>0</v>
          </cell>
        </row>
        <row r="569">
          <cell r="A569" t="str">
            <v>BM-TGX</v>
          </cell>
          <cell r="B569" t="str">
            <v>TT</v>
          </cell>
          <cell r="C569" t="str">
            <v>2 moái noái NX2: 168kg</v>
          </cell>
          <cell r="D569" t="str">
            <v/>
          </cell>
          <cell r="E569">
            <v>168</v>
          </cell>
          <cell r="F569">
            <v>0</v>
          </cell>
        </row>
        <row r="570">
          <cell r="C570" t="str">
            <v>- Daøn ñaët tuï buø: 284,96kgx3</v>
          </cell>
          <cell r="D570" t="str">
            <v/>
          </cell>
          <cell r="E570">
            <v>854.87999999999988</v>
          </cell>
          <cell r="F570">
            <v>0</v>
          </cell>
        </row>
        <row r="571">
          <cell r="A571" t="str">
            <v>BM-TGX</v>
          </cell>
          <cell r="B571" t="str">
            <v>TT</v>
          </cell>
          <cell r="C571" t="str">
            <v>Gia coâng Boulon</v>
          </cell>
          <cell r="D571" t="str">
            <v>Taán</v>
          </cell>
          <cell r="E571">
            <v>0.41955999999999999</v>
          </cell>
          <cell r="F571">
            <v>10500000</v>
          </cell>
        </row>
        <row r="572">
          <cell r="C572" t="str">
            <v>Boulon M12x40: 732boäx0,052kg</v>
          </cell>
          <cell r="D572" t="str">
            <v>kg</v>
          </cell>
          <cell r="E572">
            <v>18.3</v>
          </cell>
          <cell r="F572">
            <v>0</v>
          </cell>
        </row>
        <row r="573">
          <cell r="C573" t="str">
            <v>Boulon M16x40: 1832boäx0,1kg</v>
          </cell>
          <cell r="D573" t="str">
            <v>kg</v>
          </cell>
          <cell r="E573">
            <v>183.20000000000002</v>
          </cell>
          <cell r="F573">
            <v>0</v>
          </cell>
        </row>
        <row r="574">
          <cell r="C574" t="str">
            <v>Boulon M16x50: =84boäx0,11kg</v>
          </cell>
          <cell r="D574" t="str">
            <v>kg</v>
          </cell>
          <cell r="E574">
            <v>9.24</v>
          </cell>
          <cell r="F574">
            <v>0</v>
          </cell>
        </row>
        <row r="575">
          <cell r="C575" t="str">
            <v>Boulon M16x60: =144boäx0,13kg</v>
          </cell>
          <cell r="D575" t="str">
            <v>kg</v>
          </cell>
          <cell r="E575">
            <v>18.72</v>
          </cell>
          <cell r="F575">
            <v>0</v>
          </cell>
        </row>
        <row r="576">
          <cell r="C576" t="str">
            <v>Boulon M16x80: =56boäx0,16kg</v>
          </cell>
          <cell r="D576" t="str">
            <v>kg</v>
          </cell>
          <cell r="E576">
            <v>8.9600000000000009</v>
          </cell>
          <cell r="F576">
            <v>0</v>
          </cell>
        </row>
        <row r="577">
          <cell r="C577" t="str">
            <v>Boulon M16x100: =24boäx0,19kg</v>
          </cell>
          <cell r="D577" t="str">
            <v>kg</v>
          </cell>
          <cell r="E577">
            <v>4.5600000000000005</v>
          </cell>
          <cell r="F577">
            <v>0</v>
          </cell>
        </row>
        <row r="578">
          <cell r="C578" t="str">
            <v>Boulon M16x200: =228boäx0,35kg</v>
          </cell>
          <cell r="D578" t="str">
            <v>kg</v>
          </cell>
          <cell r="E578">
            <v>79.8</v>
          </cell>
          <cell r="F578">
            <v>0</v>
          </cell>
        </row>
        <row r="579">
          <cell r="C579" t="str">
            <v>Boulon M16x250: =4boäx0,45kg</v>
          </cell>
          <cell r="D579" t="str">
            <v>kg</v>
          </cell>
          <cell r="E579">
            <v>1.8</v>
          </cell>
          <cell r="F579">
            <v>0</v>
          </cell>
        </row>
        <row r="580">
          <cell r="C580" t="str">
            <v>Boulon M20x50: =480boäx0,19kg</v>
          </cell>
          <cell r="D580" t="str">
            <v>kg</v>
          </cell>
          <cell r="E580">
            <v>91.2</v>
          </cell>
          <cell r="F580">
            <v>0</v>
          </cell>
        </row>
        <row r="581">
          <cell r="B581" t="str">
            <v>050-511/3285</v>
          </cell>
          <cell r="C581" t="str">
            <v>Boulon M20x90: =12boäx0,19kg</v>
          </cell>
          <cell r="D581" t="str">
            <v>kg</v>
          </cell>
          <cell r="E581">
            <v>2.2800000000000002</v>
          </cell>
          <cell r="F581">
            <v>0</v>
          </cell>
        </row>
      </sheetData>
      <sheetData sheetId="1" refreshError="1">
        <row r="4">
          <cell r="G4" t="str">
            <v/>
          </cell>
          <cell r="I4">
            <v>6957.25</v>
          </cell>
        </row>
        <row r="5">
          <cell r="G5" t="str">
            <v>CATD</v>
          </cell>
          <cell r="I5">
            <v>8657.6018999999997</v>
          </cell>
        </row>
        <row r="6">
          <cell r="G6" t="str">
            <v>MAVL</v>
          </cell>
          <cell r="I6" t="str">
            <v>Soá löông</v>
          </cell>
        </row>
        <row r="7">
          <cell r="G7" t="str">
            <v/>
          </cell>
          <cell r="I7">
            <v>6957.25</v>
          </cell>
        </row>
        <row r="8">
          <cell r="G8" t="str">
            <v>CATD</v>
          </cell>
          <cell r="I8">
            <v>8657.6018999999997</v>
          </cell>
        </row>
        <row r="9">
          <cell r="G9" t="str">
            <v/>
          </cell>
          <cell r="I9">
            <v>2510</v>
          </cell>
        </row>
        <row r="10">
          <cell r="G10" t="str">
            <v>CTRAM</v>
          </cell>
          <cell r="I10">
            <v>542.91300000000001</v>
          </cell>
        </row>
        <row r="11">
          <cell r="G11" t="str">
            <v>CAYC</v>
          </cell>
          <cell r="I11">
            <v>44.725690000000007</v>
          </cell>
        </row>
        <row r="12">
          <cell r="G12" t="str">
            <v>GVAN</v>
          </cell>
          <cell r="I12">
            <v>0.31023600000000012</v>
          </cell>
        </row>
        <row r="13">
          <cell r="G13" t="str">
            <v>KEMB</v>
          </cell>
          <cell r="I13">
            <v>12.667970000000004</v>
          </cell>
        </row>
        <row r="14">
          <cell r="G14" t="str">
            <v/>
          </cell>
          <cell r="I14">
            <v>25.984000000000009</v>
          </cell>
        </row>
        <row r="15">
          <cell r="G15" t="str">
            <v/>
          </cell>
          <cell r="I15">
            <v>26.633600000000008</v>
          </cell>
        </row>
        <row r="16">
          <cell r="G16" t="str">
            <v>XM30</v>
          </cell>
          <cell r="I16">
            <v>5513.1552000000029</v>
          </cell>
        </row>
        <row r="17">
          <cell r="G17" t="str">
            <v>CATV</v>
          </cell>
          <cell r="I17">
            <v>13.370067200000006</v>
          </cell>
        </row>
        <row r="18">
          <cell r="G18" t="str">
            <v>DA46</v>
          </cell>
          <cell r="I18">
            <v>23.916972800000014</v>
          </cell>
        </row>
        <row r="19">
          <cell r="G19" t="str">
            <v/>
          </cell>
          <cell r="I19">
            <v>78.619114999999994</v>
          </cell>
        </row>
        <row r="20">
          <cell r="G20" t="str">
            <v/>
          </cell>
          <cell r="I20">
            <v>81.390438803749987</v>
          </cell>
        </row>
        <row r="21">
          <cell r="G21" t="str">
            <v>XM30</v>
          </cell>
          <cell r="I21">
            <v>18719.800924862499</v>
          </cell>
        </row>
        <row r="22">
          <cell r="G22" t="str">
            <v>CATV</v>
          </cell>
          <cell r="I22">
            <v>40.206601602150002</v>
          </cell>
        </row>
        <row r="23">
          <cell r="G23" t="str">
            <v>DA12</v>
          </cell>
          <cell r="I23">
            <v>73.495507275450009</v>
          </cell>
        </row>
        <row r="24">
          <cell r="G24" t="str">
            <v/>
          </cell>
          <cell r="I24">
            <v>110.91203999999999</v>
          </cell>
        </row>
        <row r="25">
          <cell r="G25" t="str">
            <v/>
          </cell>
          <cell r="I25">
            <v>114.82168940999999</v>
          </cell>
        </row>
        <row r="26">
          <cell r="G26" t="str">
            <v>XM30</v>
          </cell>
          <cell r="I26">
            <v>41450.629877010004</v>
          </cell>
        </row>
        <row r="27">
          <cell r="G27" t="str">
            <v>CATV</v>
          </cell>
          <cell r="I27">
            <v>51.66948295440001</v>
          </cell>
        </row>
        <row r="28">
          <cell r="G28" t="str">
            <v>DA12</v>
          </cell>
          <cell r="I28">
            <v>99.435971221200035</v>
          </cell>
        </row>
        <row r="29">
          <cell r="G29" t="str">
            <v/>
          </cell>
          <cell r="I29">
            <v>6.008</v>
          </cell>
        </row>
        <row r="30">
          <cell r="G30" t="str">
            <v/>
          </cell>
          <cell r="I30">
            <v>6.2197820000000004</v>
          </cell>
        </row>
        <row r="31">
          <cell r="G31" t="str">
            <v>XM30</v>
          </cell>
          <cell r="I31">
            <v>2245.3413020000003</v>
          </cell>
        </row>
        <row r="32">
          <cell r="G32" t="str">
            <v>CATV</v>
          </cell>
          <cell r="I32">
            <v>2.79888688</v>
          </cell>
        </row>
        <row r="33">
          <cell r="G33" t="str">
            <v>DA12</v>
          </cell>
          <cell r="I33">
            <v>5.3863522400000008</v>
          </cell>
        </row>
        <row r="34">
          <cell r="G34" t="str">
            <v>GCCT</v>
          </cell>
          <cell r="I34">
            <v>9.102120000000001E-2</v>
          </cell>
        </row>
        <row r="35">
          <cell r="G35" t="str">
            <v>DINH</v>
          </cell>
          <cell r="I35">
            <v>0.74030576000000003</v>
          </cell>
        </row>
        <row r="36">
          <cell r="G36" t="str">
            <v>DDIA</v>
          </cell>
          <cell r="I36">
            <v>3.6590522400000003</v>
          </cell>
        </row>
        <row r="37">
          <cell r="G37" t="str">
            <v/>
          </cell>
          <cell r="I37">
            <v>10.124499999999999</v>
          </cell>
        </row>
        <row r="38">
          <cell r="G38" t="str">
            <v/>
          </cell>
          <cell r="I38">
            <v>10.481388624999999</v>
          </cell>
        </row>
        <row r="39">
          <cell r="G39" t="str">
            <v>XM30</v>
          </cell>
          <cell r="I39">
            <v>4548.9226632499995</v>
          </cell>
        </row>
        <row r="40">
          <cell r="G40" t="str">
            <v>CATV</v>
          </cell>
          <cell r="I40">
            <v>4.3497889349999994</v>
          </cell>
        </row>
        <row r="41">
          <cell r="G41" t="str">
            <v>DA12</v>
          </cell>
          <cell r="I41">
            <v>8.9929858799999991</v>
          </cell>
        </row>
        <row r="42">
          <cell r="G42" t="str">
            <v>GCCT</v>
          </cell>
          <cell r="I42">
            <v>0.15338617499999999</v>
          </cell>
        </row>
        <row r="43">
          <cell r="G43" t="str">
            <v>DINH</v>
          </cell>
          <cell r="I43">
            <v>1.2475408899999998</v>
          </cell>
        </row>
        <row r="44">
          <cell r="G44" t="str">
            <v>DDIA</v>
          </cell>
          <cell r="I44">
            <v>6.166124234999999</v>
          </cell>
        </row>
        <row r="45">
          <cell r="G45" t="str">
            <v/>
          </cell>
          <cell r="I45">
            <v>43.567245</v>
          </cell>
        </row>
        <row r="46">
          <cell r="G46" t="str">
            <v/>
          </cell>
          <cell r="I46">
            <v>45.102990386249999</v>
          </cell>
        </row>
        <row r="47">
          <cell r="G47" t="str">
            <v>XM30</v>
          </cell>
          <cell r="I47">
            <v>16282.179529436251</v>
          </cell>
        </row>
        <row r="48">
          <cell r="G48" t="str">
            <v>CATV</v>
          </cell>
          <cell r="I48">
            <v>20.296236755700001</v>
          </cell>
        </row>
        <row r="49">
          <cell r="G49" t="str">
            <v>DA12</v>
          </cell>
          <cell r="I49">
            <v>39.059342159850004</v>
          </cell>
        </row>
        <row r="50">
          <cell r="G50" t="str">
            <v>GCCT</v>
          </cell>
          <cell r="I50">
            <v>0.88005834900000002</v>
          </cell>
        </row>
        <row r="51">
          <cell r="G51" t="str">
            <v>DINH</v>
          </cell>
          <cell r="I51">
            <v>2.1121400376000001</v>
          </cell>
        </row>
        <row r="52">
          <cell r="G52" t="str">
            <v>DDIA</v>
          </cell>
          <cell r="I52">
            <v>15.489026942400001</v>
          </cell>
        </row>
        <row r="53">
          <cell r="G53" t="str">
            <v/>
          </cell>
          <cell r="I53">
            <v>0.56000000000000005</v>
          </cell>
        </row>
        <row r="54">
          <cell r="G54" t="str">
            <v/>
          </cell>
          <cell r="I54">
            <v>0.57974000000000003</v>
          </cell>
        </row>
        <row r="55">
          <cell r="G55" t="str">
            <v>XM30</v>
          </cell>
          <cell r="I55">
            <v>251.60716000000002</v>
          </cell>
        </row>
        <row r="56">
          <cell r="G56" t="str">
            <v>CATV</v>
          </cell>
          <cell r="I56">
            <v>0.24059280000000005</v>
          </cell>
        </row>
        <row r="57">
          <cell r="G57" t="str">
            <v>DA12</v>
          </cell>
          <cell r="I57">
            <v>0.49741440000000009</v>
          </cell>
        </row>
        <row r="58">
          <cell r="G58" t="str">
            <v>GCCT</v>
          </cell>
          <cell r="I58">
            <v>1.1312000000000001E-2</v>
          </cell>
        </row>
        <row r="59">
          <cell r="G59" t="str">
            <v>DINH</v>
          </cell>
          <cell r="I59">
            <v>2.7148800000000004E-2</v>
          </cell>
        </row>
        <row r="60">
          <cell r="G60" t="str">
            <v>DDIA</v>
          </cell>
          <cell r="I60">
            <v>0.1990912</v>
          </cell>
        </row>
        <row r="61">
          <cell r="G61" t="str">
            <v/>
          </cell>
          <cell r="I61">
            <v>143.92400000000001</v>
          </cell>
        </row>
        <row r="62">
          <cell r="G62" t="str">
            <v/>
          </cell>
          <cell r="I62">
            <v>148.997321</v>
          </cell>
        </row>
        <row r="63">
          <cell r="G63" t="str">
            <v>XM30</v>
          </cell>
          <cell r="I63">
            <v>64664.837313999989</v>
          </cell>
        </row>
        <row r="64">
          <cell r="G64" t="str">
            <v>CATV</v>
          </cell>
          <cell r="I64">
            <v>61.834068119999998</v>
          </cell>
        </row>
        <row r="65">
          <cell r="G65" t="str">
            <v>DA12</v>
          </cell>
          <cell r="I65">
            <v>127.83905376</v>
          </cell>
        </row>
        <row r="66">
          <cell r="G66" t="str">
            <v/>
          </cell>
          <cell r="I66">
            <v>35.481999999999999</v>
          </cell>
        </row>
        <row r="67">
          <cell r="G67" t="str">
            <v/>
          </cell>
          <cell r="I67">
            <v>36.732740499999998</v>
          </cell>
        </row>
        <row r="68">
          <cell r="G68" t="str">
            <v>XM30</v>
          </cell>
          <cell r="I68">
            <v>13260.5193205</v>
          </cell>
        </row>
        <row r="69">
          <cell r="G69" t="str">
            <v>CATV</v>
          </cell>
          <cell r="I69">
            <v>16.529644519999998</v>
          </cell>
        </row>
        <row r="70">
          <cell r="G70" t="str">
            <v>DA12</v>
          </cell>
          <cell r="I70">
            <v>31.810677459999997</v>
          </cell>
        </row>
        <row r="71">
          <cell r="G71" t="str">
            <v/>
          </cell>
          <cell r="I71">
            <v>6.0019999999999998</v>
          </cell>
        </row>
        <row r="72">
          <cell r="G72" t="str">
            <v/>
          </cell>
          <cell r="I72">
            <v>6.2135704999999994</v>
          </cell>
        </row>
        <row r="73">
          <cell r="G73" t="str">
            <v>XM30</v>
          </cell>
          <cell r="I73">
            <v>2696.689597</v>
          </cell>
        </row>
        <row r="74">
          <cell r="G74" t="str">
            <v>CATV</v>
          </cell>
          <cell r="I74">
            <v>2.5786392600000001</v>
          </cell>
        </row>
        <row r="75">
          <cell r="G75" t="str">
            <v>DA12</v>
          </cell>
          <cell r="I75">
            <v>5.3312164800000001</v>
          </cell>
        </row>
        <row r="76">
          <cell r="G76" t="str">
            <v/>
          </cell>
          <cell r="I76">
            <v>1.9683400000000004</v>
          </cell>
        </row>
        <row r="77">
          <cell r="G77" t="str">
            <v/>
          </cell>
          <cell r="I77">
            <v>2.0377239850000004</v>
          </cell>
        </row>
        <row r="78">
          <cell r="G78" t="str">
            <v>XM30</v>
          </cell>
          <cell r="I78">
            <v>735.61835858500024</v>
          </cell>
        </row>
        <row r="79">
          <cell r="G79" t="str">
            <v>CATV</v>
          </cell>
          <cell r="I79">
            <v>0.91697087240000019</v>
          </cell>
        </row>
        <row r="80">
          <cell r="G80" t="str">
            <v>DA12</v>
          </cell>
          <cell r="I80">
            <v>1.7646758602000006</v>
          </cell>
        </row>
        <row r="81">
          <cell r="G81" t="str">
            <v/>
          </cell>
          <cell r="I81">
            <v>10.390341500000002</v>
          </cell>
        </row>
        <row r="82">
          <cell r="G82" t="str">
            <v/>
          </cell>
          <cell r="I82">
            <v>10.598979557320003</v>
          </cell>
        </row>
        <row r="83">
          <cell r="G83" t="str">
            <v>XM30</v>
          </cell>
          <cell r="I83">
            <v>3826.2129175778205</v>
          </cell>
        </row>
        <row r="84">
          <cell r="G84" t="str">
            <v>CATV</v>
          </cell>
          <cell r="I84">
            <v>4.7694784587450005</v>
          </cell>
        </row>
        <row r="85">
          <cell r="G85" t="str">
            <v>DA12</v>
          </cell>
          <cell r="I85">
            <v>9.1786198742700016</v>
          </cell>
        </row>
        <row r="86">
          <cell r="G86" t="str">
            <v/>
          </cell>
          <cell r="I86">
            <v>10.124499999999999</v>
          </cell>
        </row>
        <row r="87">
          <cell r="G87" t="str">
            <v/>
          </cell>
          <cell r="I87">
            <v>10.481388624999999</v>
          </cell>
        </row>
        <row r="88">
          <cell r="G88" t="str">
            <v>XM30</v>
          </cell>
          <cell r="I88">
            <v>4548.9226632499995</v>
          </cell>
        </row>
        <row r="89">
          <cell r="G89" t="str">
            <v>CATV</v>
          </cell>
          <cell r="I89">
            <v>4.3497889349999994</v>
          </cell>
        </row>
        <row r="90">
          <cell r="G90" t="str">
            <v>DA12</v>
          </cell>
          <cell r="I90">
            <v>8.9929858799999991</v>
          </cell>
        </row>
        <row r="91">
          <cell r="G91" t="str">
            <v>GCCT</v>
          </cell>
          <cell r="I91">
            <v>0.15338617499999999</v>
          </cell>
        </row>
        <row r="92">
          <cell r="G92" t="str">
            <v>DINH</v>
          </cell>
          <cell r="I92">
            <v>1.2475408899999998</v>
          </cell>
        </row>
        <row r="93">
          <cell r="G93" t="str">
            <v>DDIA</v>
          </cell>
          <cell r="I93">
            <v>6.166124234999999</v>
          </cell>
        </row>
        <row r="94">
          <cell r="G94" t="str">
            <v/>
          </cell>
          <cell r="I94">
            <v>0</v>
          </cell>
        </row>
        <row r="95">
          <cell r="G95" t="str">
            <v/>
          </cell>
          <cell r="I95">
            <v>0</v>
          </cell>
        </row>
        <row r="96">
          <cell r="G96" t="str">
            <v>XM30</v>
          </cell>
          <cell r="I96">
            <v>0</v>
          </cell>
        </row>
        <row r="97">
          <cell r="G97" t="str">
            <v>CATV</v>
          </cell>
          <cell r="I97">
            <v>0</v>
          </cell>
        </row>
        <row r="98">
          <cell r="G98" t="str">
            <v>DA12</v>
          </cell>
          <cell r="I98">
            <v>0</v>
          </cell>
        </row>
        <row r="99">
          <cell r="G99" t="str">
            <v>GVAN</v>
          </cell>
          <cell r="I99">
            <v>0</v>
          </cell>
        </row>
        <row r="100">
          <cell r="G100" t="str">
            <v>DINH</v>
          </cell>
          <cell r="I100">
            <v>0</v>
          </cell>
        </row>
        <row r="101">
          <cell r="G101" t="str">
            <v>DDIA</v>
          </cell>
          <cell r="I101">
            <v>0</v>
          </cell>
        </row>
        <row r="102">
          <cell r="G102" t="str">
            <v/>
          </cell>
          <cell r="I102">
            <v>65.776039999999995</v>
          </cell>
        </row>
        <row r="103">
          <cell r="G103" t="str">
            <v/>
          </cell>
          <cell r="I103">
            <v>68.094645409999998</v>
          </cell>
        </row>
        <row r="104">
          <cell r="G104" t="str">
            <v>XM30</v>
          </cell>
          <cell r="I104">
            <v>24582.16699301</v>
          </cell>
        </row>
        <row r="105">
          <cell r="G105" t="str">
            <v>CATV</v>
          </cell>
          <cell r="I105">
            <v>30.6424259944</v>
          </cell>
        </row>
        <row r="106">
          <cell r="G106" t="str">
            <v>DA12</v>
          </cell>
          <cell r="I106">
            <v>58.970193141199999</v>
          </cell>
        </row>
        <row r="107">
          <cell r="G107" t="str">
            <v/>
          </cell>
          <cell r="I107">
            <v>39.93</v>
          </cell>
        </row>
        <row r="108">
          <cell r="G108" t="str">
            <v/>
          </cell>
          <cell r="I108">
            <v>41.337532500000002</v>
          </cell>
        </row>
        <row r="109">
          <cell r="G109" t="str">
            <v>XM30</v>
          </cell>
          <cell r="I109">
            <v>14922.849232500001</v>
          </cell>
        </row>
        <row r="110">
          <cell r="G110" t="str">
            <v>CATV</v>
          </cell>
          <cell r="I110">
            <v>18.601789800000002</v>
          </cell>
        </row>
        <row r="111">
          <cell r="G111" t="str">
            <v>DA12</v>
          </cell>
          <cell r="I111">
            <v>35.798442900000005</v>
          </cell>
        </row>
        <row r="112">
          <cell r="G112" t="str">
            <v/>
          </cell>
          <cell r="I112">
            <v>2.31</v>
          </cell>
        </row>
        <row r="113">
          <cell r="G113" t="str">
            <v/>
          </cell>
          <cell r="I113">
            <v>2.3914275000000003</v>
          </cell>
        </row>
        <row r="114">
          <cell r="G114" t="str">
            <v>XM30</v>
          </cell>
          <cell r="I114">
            <v>1037.879535</v>
          </cell>
        </row>
        <row r="115">
          <cell r="G115" t="str">
            <v>CATV</v>
          </cell>
          <cell r="I115">
            <v>0.99244530000000009</v>
          </cell>
        </row>
        <row r="116">
          <cell r="G116" t="str">
            <v>DA12</v>
          </cell>
          <cell r="I116">
            <v>2.0518344000000002</v>
          </cell>
        </row>
        <row r="117">
          <cell r="G117" t="str">
            <v/>
          </cell>
          <cell r="I117">
            <v>176.76</v>
          </cell>
        </row>
        <row r="118">
          <cell r="G118" t="str">
            <v>GVAN</v>
          </cell>
          <cell r="I118">
            <v>1.4139385919999998</v>
          </cell>
        </row>
        <row r="119">
          <cell r="G119" t="str">
            <v>GNEP</v>
          </cell>
          <cell r="I119">
            <v>0.15443521199999999</v>
          </cell>
        </row>
        <row r="120">
          <cell r="G120" t="str">
            <v>GCHO</v>
          </cell>
          <cell r="I120">
            <v>0.81944168399999984</v>
          </cell>
        </row>
        <row r="121">
          <cell r="G121" t="str">
            <v>DINH</v>
          </cell>
          <cell r="I121">
            <v>21.423311999999996</v>
          </cell>
        </row>
        <row r="122">
          <cell r="G122" t="str">
            <v/>
          </cell>
          <cell r="I122">
            <v>45.54</v>
          </cell>
        </row>
        <row r="123">
          <cell r="G123" t="str">
            <v>GVAN</v>
          </cell>
          <cell r="I123">
            <v>0.43051694399999996</v>
          </cell>
        </row>
        <row r="124">
          <cell r="G124" t="str">
            <v>GNEP</v>
          </cell>
          <cell r="I124">
            <v>0.115908408</v>
          </cell>
        </row>
        <row r="125">
          <cell r="G125" t="str">
            <v>GCHO</v>
          </cell>
          <cell r="I125">
            <v>0.18490150799999999</v>
          </cell>
        </row>
        <row r="126">
          <cell r="G126" t="str">
            <v>DINH</v>
          </cell>
          <cell r="I126">
            <v>8.2791719999999991</v>
          </cell>
        </row>
        <row r="127">
          <cell r="G127" t="str">
            <v/>
          </cell>
          <cell r="I127">
            <v>100.95599999999997</v>
          </cell>
        </row>
        <row r="128">
          <cell r="G128" t="str">
            <v>GVAN</v>
          </cell>
          <cell r="I128">
            <v>0.80756723519999984</v>
          </cell>
        </row>
        <row r="129">
          <cell r="G129" t="str">
            <v>GNEP</v>
          </cell>
          <cell r="I129">
            <v>0.21412767599999996</v>
          </cell>
        </row>
        <row r="130">
          <cell r="G130" t="str">
            <v>GCHO</v>
          </cell>
          <cell r="I130">
            <v>0.34158462599999989</v>
          </cell>
        </row>
        <row r="131">
          <cell r="G131" t="str">
            <v>DINH</v>
          </cell>
          <cell r="I131">
            <v>15.294833999999998</v>
          </cell>
        </row>
        <row r="132">
          <cell r="G132" t="str">
            <v/>
          </cell>
          <cell r="I132">
            <v>375.72080000000005</v>
          </cell>
        </row>
        <row r="133">
          <cell r="G133" t="str">
            <v>GVAN</v>
          </cell>
          <cell r="I133">
            <v>3.0054658233600002</v>
          </cell>
        </row>
        <row r="134">
          <cell r="G134" t="str">
            <v>GNEP</v>
          </cell>
          <cell r="I134">
            <v>0.56542223192000007</v>
          </cell>
        </row>
        <row r="135">
          <cell r="G135" t="str">
            <v>GCHO</v>
          </cell>
          <cell r="I135">
            <v>1.8822109196799999</v>
          </cell>
        </row>
        <row r="136">
          <cell r="G136" t="str">
            <v>DINH</v>
          </cell>
          <cell r="I136">
            <v>56.921701200000001</v>
          </cell>
        </row>
        <row r="137">
          <cell r="G137" t="str">
            <v/>
          </cell>
          <cell r="I137">
            <v>390.22399999999999</v>
          </cell>
        </row>
        <row r="138">
          <cell r="G138" t="str">
            <v>GVAN</v>
          </cell>
          <cell r="I138">
            <v>3.1214798207999994</v>
          </cell>
        </row>
        <row r="139">
          <cell r="G139" t="str">
            <v>GNEP</v>
          </cell>
          <cell r="I139">
            <v>0.74489859359999988</v>
          </cell>
        </row>
        <row r="140">
          <cell r="G140" t="str">
            <v>GCHO</v>
          </cell>
          <cell r="I140">
            <v>3.7717881167999994</v>
          </cell>
        </row>
        <row r="141">
          <cell r="G141" t="str">
            <v>DINH</v>
          </cell>
          <cell r="I141">
            <v>56.320639695999986</v>
          </cell>
        </row>
        <row r="142">
          <cell r="G142" t="str">
            <v/>
          </cell>
          <cell r="I142">
            <v>3.04</v>
          </cell>
        </row>
        <row r="143">
          <cell r="G143" t="str">
            <v>GVAN</v>
          </cell>
          <cell r="I143">
            <v>2.4317568000000001E-2</v>
          </cell>
        </row>
        <row r="144">
          <cell r="G144" t="str">
            <v>GNEP</v>
          </cell>
          <cell r="I144">
            <v>3.4388480000000004E-3</v>
          </cell>
        </row>
        <row r="145">
          <cell r="G145" t="str">
            <v>GCHO</v>
          </cell>
          <cell r="I145">
            <v>2.0510272000000003E-2</v>
          </cell>
        </row>
        <row r="146">
          <cell r="G146" t="str">
            <v>DINH</v>
          </cell>
          <cell r="I146">
            <v>0.24716720000000006</v>
          </cell>
        </row>
        <row r="147">
          <cell r="G147" t="str">
            <v/>
          </cell>
          <cell r="I147">
            <v>100.1</v>
          </cell>
        </row>
        <row r="148">
          <cell r="G148" t="str">
            <v>GVAN</v>
          </cell>
          <cell r="I148">
            <v>0.80071991999999992</v>
          </cell>
        </row>
        <row r="149">
          <cell r="G149" t="str">
            <v>GNEP</v>
          </cell>
          <cell r="I149">
            <v>0.11323311999999998</v>
          </cell>
        </row>
        <row r="150">
          <cell r="G150" t="str">
            <v>GCHO</v>
          </cell>
          <cell r="I150">
            <v>0.67535467999999976</v>
          </cell>
        </row>
        <row r="151">
          <cell r="G151" t="str">
            <v>DINH</v>
          </cell>
          <cell r="I151">
            <v>8.1386304999999961</v>
          </cell>
        </row>
        <row r="152">
          <cell r="G152" t="str">
            <v/>
          </cell>
          <cell r="I152">
            <v>0</v>
          </cell>
        </row>
        <row r="153">
          <cell r="G153" t="str">
            <v>GVAN</v>
          </cell>
          <cell r="I153">
            <v>0</v>
          </cell>
        </row>
        <row r="154">
          <cell r="G154" t="str">
            <v>GDAC</v>
          </cell>
          <cell r="I154">
            <v>0</v>
          </cell>
        </row>
        <row r="155">
          <cell r="G155" t="str">
            <v>DINH</v>
          </cell>
          <cell r="I155">
            <v>0</v>
          </cell>
        </row>
        <row r="156">
          <cell r="G156" t="str">
            <v>DDIA</v>
          </cell>
          <cell r="I156">
            <v>0</v>
          </cell>
        </row>
        <row r="157">
          <cell r="G157" t="str">
            <v/>
          </cell>
          <cell r="I157">
            <v>0</v>
          </cell>
        </row>
        <row r="158">
          <cell r="G158" t="str">
            <v>GVAN</v>
          </cell>
          <cell r="I158">
            <v>0</v>
          </cell>
        </row>
        <row r="159">
          <cell r="G159" t="str">
            <v>GDAC</v>
          </cell>
          <cell r="I159">
            <v>0</v>
          </cell>
        </row>
        <row r="160">
          <cell r="G160" t="str">
            <v>DINH</v>
          </cell>
          <cell r="I160">
            <v>0</v>
          </cell>
        </row>
        <row r="161">
          <cell r="G161" t="str">
            <v>DDIA</v>
          </cell>
          <cell r="I161">
            <v>0</v>
          </cell>
        </row>
        <row r="162">
          <cell r="G162" t="str">
            <v/>
          </cell>
          <cell r="I162">
            <v>934.45199999999988</v>
          </cell>
        </row>
        <row r="163">
          <cell r="G163" t="str">
            <v>GVAN</v>
          </cell>
          <cell r="I163">
            <v>7.4378641391999984</v>
          </cell>
        </row>
        <row r="164">
          <cell r="G164" t="str">
            <v>GNEP</v>
          </cell>
          <cell r="I164">
            <v>1.7843360939999997</v>
          </cell>
        </row>
        <row r="165">
          <cell r="G165" t="str">
            <v>GCHO</v>
          </cell>
          <cell r="I165">
            <v>3.3527203307999991</v>
          </cell>
        </row>
        <row r="166">
          <cell r="G166" t="str">
            <v>DINH</v>
          </cell>
          <cell r="I166">
            <v>160.87198573799998</v>
          </cell>
        </row>
        <row r="167">
          <cell r="G167" t="str">
            <v/>
          </cell>
          <cell r="I167">
            <v>0</v>
          </cell>
        </row>
        <row r="168">
          <cell r="G168" t="str">
            <v>GVAN</v>
          </cell>
          <cell r="I168">
            <v>0</v>
          </cell>
        </row>
        <row r="169">
          <cell r="G169" t="str">
            <v>GNEP</v>
          </cell>
          <cell r="I169">
            <v>0</v>
          </cell>
        </row>
        <row r="170">
          <cell r="G170" t="str">
            <v>GCHO</v>
          </cell>
          <cell r="I170">
            <v>0</v>
          </cell>
        </row>
        <row r="171">
          <cell r="G171" t="str">
            <v>DINH</v>
          </cell>
          <cell r="I171">
            <v>0</v>
          </cell>
        </row>
        <row r="172">
          <cell r="G172" t="str">
            <v/>
          </cell>
          <cell r="I172">
            <v>124.69200000000002</v>
          </cell>
        </row>
        <row r="173">
          <cell r="G173" t="str">
            <v>GVAN</v>
          </cell>
          <cell r="I173">
            <v>0.15490487160000002</v>
          </cell>
        </row>
        <row r="174">
          <cell r="G174" t="str">
            <v>DINH</v>
          </cell>
          <cell r="I174">
            <v>0.20150227200000001</v>
          </cell>
        </row>
        <row r="175">
          <cell r="G175" t="str">
            <v/>
          </cell>
          <cell r="I175">
            <v>4.1894</v>
          </cell>
        </row>
        <row r="176">
          <cell r="G176" t="str">
            <v>SA10</v>
          </cell>
          <cell r="I176">
            <v>4210.3469999999998</v>
          </cell>
        </row>
        <row r="177">
          <cell r="G177" t="str">
            <v>KEMB</v>
          </cell>
          <cell r="I177">
            <v>89.736947999999998</v>
          </cell>
        </row>
        <row r="178">
          <cell r="G178" t="str">
            <v/>
          </cell>
          <cell r="I178">
            <v>8.1794599999999988</v>
          </cell>
        </row>
        <row r="179">
          <cell r="G179" t="str">
            <v>SA&lt;18</v>
          </cell>
          <cell r="I179">
            <v>8343.0491999999995</v>
          </cell>
        </row>
        <row r="180">
          <cell r="G180" t="str">
            <v>KEMB</v>
          </cell>
          <cell r="I180">
            <v>116.80268879999998</v>
          </cell>
        </row>
        <row r="181">
          <cell r="G181" t="str">
            <v>QHAN</v>
          </cell>
          <cell r="I181">
            <v>37.952694399999992</v>
          </cell>
        </row>
        <row r="182">
          <cell r="G182" t="str">
            <v/>
          </cell>
          <cell r="I182">
            <v>1.2200000000000002</v>
          </cell>
        </row>
        <row r="183">
          <cell r="G183" t="str">
            <v>SA&gt;18</v>
          </cell>
          <cell r="I183">
            <v>1244.4000000000001</v>
          </cell>
        </row>
        <row r="184">
          <cell r="G184" t="str">
            <v>KEMB</v>
          </cell>
          <cell r="I184">
            <v>17.421599999999998</v>
          </cell>
        </row>
        <row r="185">
          <cell r="G185" t="str">
            <v>QHAN</v>
          </cell>
          <cell r="I185">
            <v>6.4659999999999993</v>
          </cell>
        </row>
        <row r="186">
          <cell r="G186" t="str">
            <v/>
          </cell>
          <cell r="I186">
            <v>0.25151000000000001</v>
          </cell>
        </row>
        <row r="187">
          <cell r="G187" t="str">
            <v>SA10</v>
          </cell>
          <cell r="I187">
            <v>252.76755</v>
          </cell>
        </row>
        <row r="188">
          <cell r="G188" t="str">
            <v>KEMB</v>
          </cell>
          <cell r="I188">
            <v>5.3873442000000002</v>
          </cell>
        </row>
        <row r="189">
          <cell r="G189" t="str">
            <v/>
          </cell>
          <cell r="I189">
            <v>1.06473</v>
          </cell>
        </row>
        <row r="190">
          <cell r="G190" t="str">
            <v>SA&lt;18</v>
          </cell>
          <cell r="I190">
            <v>1086.0246</v>
          </cell>
        </row>
        <row r="191">
          <cell r="G191" t="str">
            <v>KEMB</v>
          </cell>
          <cell r="I191">
            <v>15.204344399999998</v>
          </cell>
        </row>
        <row r="192">
          <cell r="G192" t="str">
            <v>QHAN</v>
          </cell>
          <cell r="I192">
            <v>5.1319985999999993</v>
          </cell>
        </row>
        <row r="193">
          <cell r="G193" t="str">
            <v/>
          </cell>
          <cell r="I193">
            <v>0</v>
          </cell>
        </row>
        <row r="194">
          <cell r="G194" t="str">
            <v>SA&gt;18</v>
          </cell>
          <cell r="I194">
            <v>0</v>
          </cell>
        </row>
        <row r="195">
          <cell r="G195" t="str">
            <v>KEMB</v>
          </cell>
          <cell r="I195">
            <v>0</v>
          </cell>
        </row>
        <row r="196">
          <cell r="G196" t="str">
            <v>QHAN</v>
          </cell>
          <cell r="I196">
            <v>0</v>
          </cell>
        </row>
        <row r="197">
          <cell r="G197" t="str">
            <v/>
          </cell>
          <cell r="I197">
            <v>2.1550099999999999</v>
          </cell>
        </row>
        <row r="198">
          <cell r="G198" t="str">
            <v>SA10</v>
          </cell>
          <cell r="I198">
            <v>2165.78505</v>
          </cell>
        </row>
        <row r="199">
          <cell r="G199" t="str">
            <v>KEMB</v>
          </cell>
          <cell r="I199">
            <v>46.160314200000002</v>
          </cell>
        </row>
        <row r="200">
          <cell r="G200" t="str">
            <v/>
          </cell>
          <cell r="I200">
            <v>3.7780999999999998</v>
          </cell>
        </row>
        <row r="201">
          <cell r="G201" t="str">
            <v>SA&lt;18</v>
          </cell>
          <cell r="I201">
            <v>3853.6619999999998</v>
          </cell>
        </row>
        <row r="202">
          <cell r="G202" t="str">
            <v>KEMB</v>
          </cell>
          <cell r="I202">
            <v>53.951267999999999</v>
          </cell>
        </row>
        <row r="203">
          <cell r="G203" t="str">
            <v>QHAN</v>
          </cell>
          <cell r="I203">
            <v>17.757070000000002</v>
          </cell>
        </row>
        <row r="204">
          <cell r="G204" t="str">
            <v/>
          </cell>
          <cell r="I204">
            <v>0.45185000000000003</v>
          </cell>
        </row>
        <row r="205">
          <cell r="G205" t="str">
            <v>SA&gt;18</v>
          </cell>
          <cell r="I205">
            <v>460.88700000000006</v>
          </cell>
        </row>
        <row r="206">
          <cell r="G206" t="str">
            <v>KEMB</v>
          </cell>
          <cell r="I206">
            <v>6.4524180000000007</v>
          </cell>
        </row>
        <row r="207">
          <cell r="G207" t="str">
            <v>QHAN</v>
          </cell>
          <cell r="I207">
            <v>2.7291740000000004</v>
          </cell>
        </row>
        <row r="208">
          <cell r="G208" t="str">
            <v/>
          </cell>
          <cell r="I208">
            <v>0</v>
          </cell>
        </row>
        <row r="209">
          <cell r="G209" t="str">
            <v>SA10</v>
          </cell>
          <cell r="I209">
            <v>0</v>
          </cell>
        </row>
        <row r="210">
          <cell r="G210" t="str">
            <v>KEMB</v>
          </cell>
          <cell r="I210">
            <v>0</v>
          </cell>
        </row>
        <row r="211">
          <cell r="G211" t="str">
            <v/>
          </cell>
          <cell r="I211">
            <v>0</v>
          </cell>
        </row>
        <row r="212">
          <cell r="G212" t="str">
            <v>SA&lt;18</v>
          </cell>
          <cell r="I212">
            <v>0</v>
          </cell>
        </row>
        <row r="213">
          <cell r="G213" t="str">
            <v>KEMB</v>
          </cell>
          <cell r="I213">
            <v>0</v>
          </cell>
        </row>
        <row r="214">
          <cell r="G214" t="str">
            <v>QHAN</v>
          </cell>
          <cell r="I214">
            <v>0</v>
          </cell>
        </row>
        <row r="215">
          <cell r="G215" t="str">
            <v/>
          </cell>
          <cell r="I215">
            <v>0.45185000000000003</v>
          </cell>
        </row>
        <row r="216">
          <cell r="G216" t="str">
            <v>SA&gt;18</v>
          </cell>
          <cell r="I216">
            <v>460.88700000000006</v>
          </cell>
        </row>
        <row r="217">
          <cell r="G217" t="str">
            <v>KEMB</v>
          </cell>
          <cell r="I217">
            <v>6.4524180000000007</v>
          </cell>
        </row>
        <row r="218">
          <cell r="G218" t="str">
            <v>QHAN</v>
          </cell>
          <cell r="I218">
            <v>2.7291740000000004</v>
          </cell>
        </row>
        <row r="219">
          <cell r="G219" t="str">
            <v/>
          </cell>
          <cell r="I219">
            <v>2.5590000000000002</v>
          </cell>
        </row>
        <row r="220">
          <cell r="G220" t="str">
            <v>SA10</v>
          </cell>
          <cell r="I220">
            <v>2571.7950000000001</v>
          </cell>
        </row>
        <row r="221">
          <cell r="G221" t="str">
            <v>KEMB</v>
          </cell>
          <cell r="I221">
            <v>54.813780000000001</v>
          </cell>
        </row>
        <row r="222">
          <cell r="G222" t="str">
            <v/>
          </cell>
          <cell r="I222">
            <v>1.4742299999999999</v>
          </cell>
        </row>
        <row r="223">
          <cell r="G223" t="str">
            <v>SA&lt;18</v>
          </cell>
          <cell r="I223">
            <v>1503.7146</v>
          </cell>
        </row>
        <row r="224">
          <cell r="G224" t="str">
            <v>KEMB</v>
          </cell>
          <cell r="I224">
            <v>31.578006600000002</v>
          </cell>
        </row>
        <row r="225">
          <cell r="G225" t="str">
            <v>QHAN</v>
          </cell>
          <cell r="I225">
            <v>6.8065199100000005</v>
          </cell>
        </row>
        <row r="226">
          <cell r="G226" t="str">
            <v/>
          </cell>
          <cell r="I226">
            <v>2.7189999999999999</v>
          </cell>
        </row>
        <row r="227">
          <cell r="G227" t="str">
            <v>SA10</v>
          </cell>
          <cell r="I227">
            <v>2732.5949999999998</v>
          </cell>
        </row>
        <row r="228">
          <cell r="G228" t="str">
            <v>KEMB</v>
          </cell>
          <cell r="I228">
            <v>58.24098</v>
          </cell>
        </row>
        <row r="229">
          <cell r="G229" t="str">
            <v/>
          </cell>
          <cell r="I229">
            <v>0</v>
          </cell>
        </row>
        <row r="230">
          <cell r="G230" t="str">
            <v>SA&lt;18</v>
          </cell>
          <cell r="I230">
            <v>0</v>
          </cell>
        </row>
        <row r="231">
          <cell r="G231" t="str">
            <v>KEMB</v>
          </cell>
          <cell r="I231">
            <v>0</v>
          </cell>
        </row>
        <row r="232">
          <cell r="G232" t="str">
            <v>QHAN</v>
          </cell>
          <cell r="I232">
            <v>0</v>
          </cell>
        </row>
        <row r="233">
          <cell r="G233" t="str">
            <v/>
          </cell>
          <cell r="I233">
            <v>2.5590000000000002</v>
          </cell>
        </row>
        <row r="234">
          <cell r="G234" t="str">
            <v>SA10</v>
          </cell>
          <cell r="I234">
            <v>2571.7950000000001</v>
          </cell>
        </row>
        <row r="235">
          <cell r="G235" t="str">
            <v>KEMB</v>
          </cell>
          <cell r="I235">
            <v>54.813780000000001</v>
          </cell>
        </row>
        <row r="236">
          <cell r="G236" t="str">
            <v/>
          </cell>
          <cell r="I236">
            <v>1.4742299999999999</v>
          </cell>
        </row>
        <row r="237">
          <cell r="G237" t="str">
            <v>SA&lt;18</v>
          </cell>
          <cell r="I237">
            <v>1503.7146</v>
          </cell>
        </row>
        <row r="238">
          <cell r="G238" t="str">
            <v>KEMB</v>
          </cell>
          <cell r="I238">
            <v>21.052004400000001</v>
          </cell>
        </row>
        <row r="239">
          <cell r="G239" t="str">
            <v>QHAN</v>
          </cell>
          <cell r="I239">
            <v>7.8134190000000006</v>
          </cell>
        </row>
        <row r="240">
          <cell r="G240" t="str">
            <v/>
          </cell>
          <cell r="I240">
            <v>0.14000000000000001</v>
          </cell>
        </row>
        <row r="241">
          <cell r="G241" t="str">
            <v>SA10</v>
          </cell>
          <cell r="I241">
            <v>140.70000000000002</v>
          </cell>
        </row>
        <row r="242">
          <cell r="G242" t="str">
            <v>KEMB</v>
          </cell>
          <cell r="I242">
            <v>2.9988000000000006</v>
          </cell>
        </row>
        <row r="243">
          <cell r="G243" t="str">
            <v/>
          </cell>
          <cell r="I243">
            <v>6.3239999999999998</v>
          </cell>
        </row>
        <row r="244">
          <cell r="G244" t="str">
            <v>SAHI</v>
          </cell>
          <cell r="I244">
            <v>6450.48</v>
          </cell>
        </row>
        <row r="245">
          <cell r="G245" t="str">
            <v>OXY</v>
          </cell>
          <cell r="I245">
            <v>3.0355199999999996</v>
          </cell>
        </row>
        <row r="246">
          <cell r="G246" t="str">
            <v>DDEN</v>
          </cell>
          <cell r="I246">
            <v>12.205319999999999</v>
          </cell>
        </row>
        <row r="247">
          <cell r="G247" t="str">
            <v>QHAN</v>
          </cell>
          <cell r="I247">
            <v>195.47484</v>
          </cell>
        </row>
        <row r="248">
          <cell r="G248" t="str">
            <v/>
          </cell>
          <cell r="I248">
            <v>5.4530000000000003</v>
          </cell>
        </row>
        <row r="249">
          <cell r="G249" t="str">
            <v>SAHI</v>
          </cell>
          <cell r="I249">
            <v>5562.06</v>
          </cell>
        </row>
        <row r="250">
          <cell r="G250" t="str">
            <v>OXY</v>
          </cell>
          <cell r="I250">
            <v>1.03607</v>
          </cell>
        </row>
        <row r="251">
          <cell r="G251" t="str">
            <v>DDEN</v>
          </cell>
          <cell r="I251">
            <v>5.6165900000000004</v>
          </cell>
        </row>
        <row r="252">
          <cell r="G252" t="str">
            <v>QHAN</v>
          </cell>
          <cell r="I252">
            <v>63.309329999999996</v>
          </cell>
        </row>
        <row r="253">
          <cell r="G253" t="str">
            <v/>
          </cell>
          <cell r="I253">
            <v>50.2</v>
          </cell>
        </row>
        <row r="254">
          <cell r="G254" t="str">
            <v/>
          </cell>
          <cell r="I254">
            <v>0.22589999999999999</v>
          </cell>
        </row>
        <row r="255">
          <cell r="G255" t="str">
            <v>XM30</v>
          </cell>
          <cell r="I255">
            <v>86.980536000000001</v>
          </cell>
        </row>
        <row r="256">
          <cell r="G256" t="str">
            <v>CATV</v>
          </cell>
          <cell r="I256">
            <v>0.24598</v>
          </cell>
        </row>
        <row r="257">
          <cell r="G257" t="str">
            <v/>
          </cell>
          <cell r="I257">
            <v>7.5949999999999998</v>
          </cell>
        </row>
        <row r="258">
          <cell r="G258" t="str">
            <v>QHAN</v>
          </cell>
          <cell r="I258">
            <v>95.696999999999989</v>
          </cell>
        </row>
        <row r="259">
          <cell r="G259" t="str">
            <v/>
          </cell>
          <cell r="I259">
            <v>353</v>
          </cell>
        </row>
        <row r="260">
          <cell r="G260" t="str">
            <v>LB40</v>
          </cell>
          <cell r="I260">
            <v>390.24149999999997</v>
          </cell>
        </row>
        <row r="261">
          <cell r="G261" t="str">
            <v>QHAN</v>
          </cell>
          <cell r="I261">
            <v>149.00129999999999</v>
          </cell>
        </row>
        <row r="262">
          <cell r="G262" t="str">
            <v>OXY</v>
          </cell>
          <cell r="I262">
            <v>21.285899999999998</v>
          </cell>
        </row>
        <row r="263">
          <cell r="G263" t="str">
            <v>DDEN</v>
          </cell>
          <cell r="I263">
            <v>9.5804200000000002</v>
          </cell>
        </row>
        <row r="264">
          <cell r="G264" t="str">
            <v/>
          </cell>
          <cell r="I264">
            <v>5.4530000000000003</v>
          </cell>
        </row>
        <row r="265">
          <cell r="G265" t="str">
            <v>QHAN</v>
          </cell>
          <cell r="I265">
            <v>114.51300000000001</v>
          </cell>
        </row>
        <row r="266">
          <cell r="G266" t="str">
            <v/>
          </cell>
          <cell r="I266">
            <v>23.271149999999999</v>
          </cell>
        </row>
        <row r="267">
          <cell r="G267" t="str">
            <v>DA57</v>
          </cell>
          <cell r="I267">
            <v>31.462594799999998</v>
          </cell>
        </row>
        <row r="268">
          <cell r="G268" t="str">
            <v>DA12</v>
          </cell>
          <cell r="I268">
            <v>4.3517050500000005</v>
          </cell>
        </row>
        <row r="269">
          <cell r="G269" t="str">
            <v/>
          </cell>
          <cell r="I269">
            <v>48.115499999999997</v>
          </cell>
        </row>
        <row r="270">
          <cell r="G270" t="str">
            <v>DA57</v>
          </cell>
          <cell r="I270">
            <v>63.464344499999996</v>
          </cell>
        </row>
        <row r="271">
          <cell r="G271" t="str">
            <v>CATD</v>
          </cell>
          <cell r="I271">
            <v>10.58541</v>
          </cell>
        </row>
        <row r="272">
          <cell r="G272" t="str">
            <v/>
          </cell>
          <cell r="I272">
            <v>30</v>
          </cell>
        </row>
        <row r="273">
          <cell r="G273" t="str">
            <v>DA57</v>
          </cell>
          <cell r="I273">
            <v>39.57</v>
          </cell>
        </row>
        <row r="274">
          <cell r="G274" t="str">
            <v>DATD</v>
          </cell>
          <cell r="I274">
            <v>6.6</v>
          </cell>
        </row>
        <row r="275">
          <cell r="G275" t="str">
            <v/>
          </cell>
          <cell r="I275">
            <v>126.17290000000001</v>
          </cell>
        </row>
        <row r="276">
          <cell r="G276" t="str">
            <v>DA46</v>
          </cell>
          <cell r="I276">
            <v>166.42205510000002</v>
          </cell>
        </row>
        <row r="277">
          <cell r="G277" t="str">
            <v>CATD</v>
          </cell>
          <cell r="I277">
            <v>27.758038000000003</v>
          </cell>
        </row>
        <row r="278">
          <cell r="G278" t="str">
            <v/>
          </cell>
          <cell r="I278">
            <v>83</v>
          </cell>
        </row>
        <row r="279">
          <cell r="G279" t="str">
            <v>DA57</v>
          </cell>
          <cell r="I279">
            <v>109.477</v>
          </cell>
        </row>
        <row r="280">
          <cell r="G280" t="str">
            <v>DA12</v>
          </cell>
          <cell r="I280">
            <v>18.260000000000002</v>
          </cell>
        </row>
        <row r="281">
          <cell r="G281" t="str">
            <v/>
          </cell>
          <cell r="I281">
            <v>0.04</v>
          </cell>
        </row>
        <row r="282">
          <cell r="G282" t="str">
            <v>DAMI</v>
          </cell>
          <cell r="I282">
            <v>5.2760000000000008E-2</v>
          </cell>
        </row>
        <row r="283">
          <cell r="G283" t="str">
            <v/>
          </cell>
          <cell r="I283">
            <v>277</v>
          </cell>
        </row>
        <row r="284">
          <cell r="G284" t="str">
            <v>DA12</v>
          </cell>
          <cell r="I284">
            <v>281.15499999999997</v>
          </cell>
        </row>
        <row r="285">
          <cell r="G285" t="str">
            <v/>
          </cell>
          <cell r="I285">
            <v>119</v>
          </cell>
        </row>
        <row r="286">
          <cell r="G286" t="str">
            <v>DA24</v>
          </cell>
          <cell r="I286">
            <v>120.78499999999998</v>
          </cell>
        </row>
        <row r="287">
          <cell r="G287" t="str">
            <v/>
          </cell>
          <cell r="I287">
            <v>0</v>
          </cell>
        </row>
        <row r="288">
          <cell r="G288" t="str">
            <v>DA46</v>
          </cell>
          <cell r="I288">
            <v>0</v>
          </cell>
        </row>
        <row r="289">
          <cell r="G289" t="str">
            <v/>
          </cell>
          <cell r="I289">
            <v>8.19</v>
          </cell>
        </row>
        <row r="290">
          <cell r="G290" t="str">
            <v>DA57</v>
          </cell>
          <cell r="I290">
            <v>8.3128499999999992</v>
          </cell>
        </row>
        <row r="291">
          <cell r="G291" t="str">
            <v/>
          </cell>
          <cell r="I291">
            <v>0</v>
          </cell>
        </row>
        <row r="292">
          <cell r="G292" t="str">
            <v>DHOC</v>
          </cell>
          <cell r="I292">
            <v>0</v>
          </cell>
        </row>
        <row r="293">
          <cell r="G293" t="str">
            <v/>
          </cell>
          <cell r="I293">
            <v>150</v>
          </cell>
        </row>
        <row r="294">
          <cell r="G294" t="str">
            <v>DA12</v>
          </cell>
          <cell r="I294">
            <v>21.614999999999998</v>
          </cell>
        </row>
        <row r="295">
          <cell r="G295" t="str">
            <v>DATD</v>
          </cell>
          <cell r="I295">
            <v>4.8</v>
          </cell>
        </row>
        <row r="296">
          <cell r="G296" t="str">
            <v/>
          </cell>
          <cell r="I296">
            <v>0</v>
          </cell>
        </row>
        <row r="297">
          <cell r="G297" t="str">
            <v>DA46</v>
          </cell>
          <cell r="I297">
            <v>0</v>
          </cell>
        </row>
        <row r="298">
          <cell r="G298" t="str">
            <v>DMAT</v>
          </cell>
          <cell r="I298">
            <v>0</v>
          </cell>
        </row>
        <row r="299">
          <cell r="G299" t="str">
            <v>DATD</v>
          </cell>
          <cell r="I299">
            <v>0</v>
          </cell>
        </row>
        <row r="300">
          <cell r="G300" t="str">
            <v/>
          </cell>
          <cell r="I300">
            <v>0</v>
          </cell>
        </row>
        <row r="301">
          <cell r="G301" t="str">
            <v>BTUM</v>
          </cell>
          <cell r="I301">
            <v>0</v>
          </cell>
        </row>
        <row r="302">
          <cell r="G302" t="str">
            <v>CUID</v>
          </cell>
          <cell r="I302">
            <v>0</v>
          </cell>
        </row>
        <row r="303">
          <cell r="G303" t="str">
            <v/>
          </cell>
          <cell r="I303">
            <v>0</v>
          </cell>
        </row>
        <row r="304">
          <cell r="G304" t="str">
            <v>DA12</v>
          </cell>
          <cell r="I304">
            <v>0</v>
          </cell>
        </row>
        <row r="305">
          <cell r="G305" t="str">
            <v/>
          </cell>
          <cell r="I305">
            <v>0</v>
          </cell>
        </row>
        <row r="306">
          <cell r="G306" t="str">
            <v>BNHU</v>
          </cell>
          <cell r="I306">
            <v>0</v>
          </cell>
        </row>
        <row r="307">
          <cell r="G307" t="str">
            <v/>
          </cell>
          <cell r="I307">
            <v>514.45000000000005</v>
          </cell>
        </row>
        <row r="308">
          <cell r="G308" t="str">
            <v>SONR</v>
          </cell>
          <cell r="I308">
            <v>85.213498000000016</v>
          </cell>
        </row>
        <row r="309">
          <cell r="G309" t="str">
            <v>XANG</v>
          </cell>
          <cell r="I309">
            <v>61.312151</v>
          </cell>
        </row>
        <row r="310">
          <cell r="G310" t="str">
            <v/>
          </cell>
          <cell r="I310">
            <v>514.45000000000005</v>
          </cell>
        </row>
        <row r="311">
          <cell r="G311" t="str">
            <v>SOND</v>
          </cell>
          <cell r="I311">
            <v>85.213498000000016</v>
          </cell>
        </row>
        <row r="312">
          <cell r="G312" t="str">
            <v>XANG</v>
          </cell>
          <cell r="I312">
            <v>61.312151</v>
          </cell>
        </row>
        <row r="313">
          <cell r="G313" t="str">
            <v/>
          </cell>
          <cell r="I313">
            <v>119</v>
          </cell>
        </row>
        <row r="314">
          <cell r="G314" t="str">
            <v>DHOC</v>
          </cell>
          <cell r="I314">
            <v>142.79999999999998</v>
          </cell>
        </row>
        <row r="315">
          <cell r="G315" t="str">
            <v>DA46</v>
          </cell>
          <cell r="I315">
            <v>7.2589999999999995</v>
          </cell>
        </row>
        <row r="316">
          <cell r="G316" t="str">
            <v/>
          </cell>
          <cell r="I316">
            <v>0</v>
          </cell>
        </row>
        <row r="317">
          <cell r="G317" t="str">
            <v>DCHE</v>
          </cell>
          <cell r="I317">
            <v>0</v>
          </cell>
        </row>
        <row r="318">
          <cell r="G318" t="str">
            <v/>
          </cell>
          <cell r="I318">
            <v>0</v>
          </cell>
        </row>
        <row r="319">
          <cell r="G319" t="str">
            <v>XM30</v>
          </cell>
          <cell r="I319">
            <v>0</v>
          </cell>
        </row>
        <row r="320">
          <cell r="G320" t="str">
            <v>CATV</v>
          </cell>
          <cell r="I320">
            <v>0</v>
          </cell>
        </row>
        <row r="321">
          <cell r="G321" t="str">
            <v/>
          </cell>
          <cell r="I321">
            <v>1.26</v>
          </cell>
        </row>
        <row r="322">
          <cell r="G322" t="str">
            <v>GONG</v>
          </cell>
          <cell r="I322">
            <v>859.32</v>
          </cell>
        </row>
        <row r="323">
          <cell r="G323" t="str">
            <v>CAYC</v>
          </cell>
          <cell r="I323">
            <v>0.63</v>
          </cell>
        </row>
        <row r="324">
          <cell r="G324" t="str">
            <v>GVAN</v>
          </cell>
          <cell r="I324">
            <v>3.7799999999999999E-3</v>
          </cell>
        </row>
        <row r="325">
          <cell r="G325" t="str">
            <v>KEMB</v>
          </cell>
          <cell r="I325">
            <v>0.2898</v>
          </cell>
        </row>
        <row r="326">
          <cell r="G326" t="str">
            <v/>
          </cell>
          <cell r="I326">
            <v>0.2142</v>
          </cell>
        </row>
        <row r="327">
          <cell r="G327" t="str">
            <v>XM30</v>
          </cell>
          <cell r="I327">
            <v>63.409625999999989</v>
          </cell>
        </row>
        <row r="328">
          <cell r="G328" t="str">
            <v>CATV</v>
          </cell>
          <cell r="I328">
            <v>0.23990399999999998</v>
          </cell>
        </row>
        <row r="329">
          <cell r="G329" t="str">
            <v/>
          </cell>
          <cell r="I329">
            <v>268.65000000000003</v>
          </cell>
        </row>
        <row r="330">
          <cell r="G330" t="str">
            <v>GONG</v>
          </cell>
          <cell r="I330">
            <v>124922.25000000001</v>
          </cell>
        </row>
        <row r="331">
          <cell r="G331" t="str">
            <v>GTHE</v>
          </cell>
          <cell r="I331">
            <v>62595.450000000012</v>
          </cell>
        </row>
        <row r="332">
          <cell r="G332" t="str">
            <v>CAYC</v>
          </cell>
          <cell r="I332">
            <v>134.32500000000002</v>
          </cell>
        </row>
        <row r="333">
          <cell r="G333" t="str">
            <v>GVAN</v>
          </cell>
          <cell r="I333">
            <v>0.80595000000000017</v>
          </cell>
        </row>
        <row r="334">
          <cell r="G334" t="str">
            <v>KEMB</v>
          </cell>
          <cell r="I334">
            <v>61.789500000000011</v>
          </cell>
        </row>
        <row r="335">
          <cell r="G335" t="str">
            <v/>
          </cell>
          <cell r="I335">
            <v>48.356999999999999</v>
          </cell>
        </row>
        <row r="336">
          <cell r="G336" t="str">
            <v>XM30</v>
          </cell>
          <cell r="I336">
            <v>14315.122710000001</v>
          </cell>
        </row>
        <row r="337">
          <cell r="G337" t="str">
            <v>CATV</v>
          </cell>
          <cell r="I337">
            <v>54.159840000000003</v>
          </cell>
        </row>
        <row r="338">
          <cell r="G338" t="str">
            <v/>
          </cell>
          <cell r="I338">
            <v>83.28</v>
          </cell>
        </row>
        <row r="339">
          <cell r="G339" t="str">
            <v>GTHE</v>
          </cell>
          <cell r="I339">
            <v>109513.2</v>
          </cell>
        </row>
        <row r="340">
          <cell r="G340" t="str">
            <v>CAYC</v>
          </cell>
          <cell r="I340">
            <v>41.64</v>
          </cell>
        </row>
        <row r="341">
          <cell r="G341" t="str">
            <v>GVAN</v>
          </cell>
          <cell r="I341">
            <v>0.24984000000000001</v>
          </cell>
        </row>
        <row r="342">
          <cell r="G342" t="str">
            <v>KEMB</v>
          </cell>
          <cell r="I342">
            <v>19.154400000000003</v>
          </cell>
        </row>
        <row r="343">
          <cell r="G343" t="str">
            <v/>
          </cell>
          <cell r="I343">
            <v>16.656000000000002</v>
          </cell>
        </row>
        <row r="344">
          <cell r="G344" t="str">
            <v>XM30</v>
          </cell>
          <cell r="I344">
            <v>4930.6756800000012</v>
          </cell>
        </row>
        <row r="345">
          <cell r="G345" t="str">
            <v>CATV</v>
          </cell>
          <cell r="I345">
            <v>18.654720000000005</v>
          </cell>
        </row>
        <row r="346">
          <cell r="G346" t="str">
            <v/>
          </cell>
          <cell r="I346">
            <v>177.18339999999998</v>
          </cell>
        </row>
        <row r="347">
          <cell r="G347" t="str">
            <v>GTHE</v>
          </cell>
          <cell r="I347">
            <v>196673.57399999996</v>
          </cell>
        </row>
        <row r="348">
          <cell r="G348" t="str">
            <v>CAYC</v>
          </cell>
          <cell r="I348">
            <v>88.591699999999989</v>
          </cell>
        </row>
        <row r="349">
          <cell r="G349" t="str">
            <v>GVAN</v>
          </cell>
          <cell r="I349">
            <v>0.53155019999999997</v>
          </cell>
        </row>
        <row r="350">
          <cell r="G350" t="str">
            <v>KEMB</v>
          </cell>
          <cell r="I350">
            <v>40.752181999999998</v>
          </cell>
        </row>
        <row r="351">
          <cell r="G351" t="str">
            <v/>
          </cell>
          <cell r="I351">
            <v>57.584604999999996</v>
          </cell>
        </row>
        <row r="352">
          <cell r="G352" t="str">
            <v>XM30</v>
          </cell>
          <cell r="I352">
            <v>17046.770618149996</v>
          </cell>
        </row>
        <row r="353">
          <cell r="G353" t="str">
            <v>CATV</v>
          </cell>
          <cell r="I353">
            <v>64.494757599999986</v>
          </cell>
        </row>
        <row r="354">
          <cell r="G354" t="str">
            <v/>
          </cell>
          <cell r="I354">
            <v>33.61</v>
          </cell>
        </row>
        <row r="355">
          <cell r="G355" t="str">
            <v>GM15x15</v>
          </cell>
          <cell r="I355">
            <v>1512.45</v>
          </cell>
        </row>
        <row r="356">
          <cell r="G356" t="str">
            <v>XMTR</v>
          </cell>
          <cell r="I356">
            <v>8.1470640000000003</v>
          </cell>
        </row>
        <row r="357">
          <cell r="G357" t="str">
            <v/>
          </cell>
          <cell r="I357">
            <v>0.50919150000000002</v>
          </cell>
        </row>
        <row r="358">
          <cell r="G358" t="str">
            <v>XM30</v>
          </cell>
          <cell r="I358">
            <v>183.32930766000001</v>
          </cell>
        </row>
        <row r="359">
          <cell r="G359" t="str">
            <v>CATV</v>
          </cell>
          <cell r="I359">
            <v>0.53439900000000007</v>
          </cell>
        </row>
        <row r="360">
          <cell r="G360" t="str">
            <v/>
          </cell>
          <cell r="I360">
            <v>0</v>
          </cell>
        </row>
        <row r="361">
          <cell r="G361" t="str">
            <v>GM15x20</v>
          </cell>
          <cell r="I361">
            <v>0</v>
          </cell>
        </row>
        <row r="362">
          <cell r="G362" t="str">
            <v>XMTR</v>
          </cell>
          <cell r="I362">
            <v>0</v>
          </cell>
        </row>
        <row r="363">
          <cell r="G363" t="str">
            <v/>
          </cell>
          <cell r="I363">
            <v>0</v>
          </cell>
        </row>
        <row r="364">
          <cell r="G364" t="str">
            <v>XM30</v>
          </cell>
          <cell r="I364">
            <v>0</v>
          </cell>
        </row>
        <row r="365">
          <cell r="G365" t="str">
            <v>CATV</v>
          </cell>
          <cell r="I365">
            <v>0</v>
          </cell>
        </row>
        <row r="366">
          <cell r="G366" t="str">
            <v/>
          </cell>
          <cell r="I366">
            <v>165.09</v>
          </cell>
        </row>
        <row r="367">
          <cell r="G367" t="str">
            <v>GA30</v>
          </cell>
          <cell r="I367">
            <v>1908.0276749999998</v>
          </cell>
        </row>
        <row r="368">
          <cell r="G368" t="str">
            <v>XMTR</v>
          </cell>
          <cell r="I368">
            <v>58.070407500000002</v>
          </cell>
        </row>
        <row r="369">
          <cell r="G369" t="str">
            <v/>
          </cell>
          <cell r="I369">
            <v>4.1487116999999998</v>
          </cell>
        </row>
        <row r="370">
          <cell r="G370" t="str">
            <v>XM30</v>
          </cell>
          <cell r="I370">
            <v>1493.4057909000001</v>
          </cell>
        </row>
        <row r="371">
          <cell r="G371" t="str">
            <v>CATV</v>
          </cell>
          <cell r="I371">
            <v>4.3550741999999998</v>
          </cell>
        </row>
        <row r="372">
          <cell r="G372" t="str">
            <v/>
          </cell>
          <cell r="I372">
            <v>45.419999999999995</v>
          </cell>
        </row>
        <row r="373">
          <cell r="G373" t="str">
            <v>XMTR</v>
          </cell>
          <cell r="I373">
            <v>256.89551999999998</v>
          </cell>
        </row>
        <row r="374">
          <cell r="G374" t="str">
            <v>DTRA</v>
          </cell>
          <cell r="I374">
            <v>547.76519999999994</v>
          </cell>
        </row>
        <row r="375">
          <cell r="G375" t="str">
            <v>BOTD</v>
          </cell>
          <cell r="I375">
            <v>255.62375999999995</v>
          </cell>
        </row>
        <row r="376">
          <cell r="G376" t="str">
            <v>BOTM</v>
          </cell>
          <cell r="I376">
            <v>3.2248199999999989</v>
          </cell>
        </row>
        <row r="377">
          <cell r="G377" t="str">
            <v/>
          </cell>
          <cell r="I377">
            <v>0</v>
          </cell>
        </row>
        <row r="378">
          <cell r="G378" t="str">
            <v>XMTR</v>
          </cell>
          <cell r="I378">
            <v>0</v>
          </cell>
        </row>
        <row r="379">
          <cell r="G379" t="str">
            <v>DTRA</v>
          </cell>
          <cell r="I379">
            <v>0</v>
          </cell>
        </row>
        <row r="380">
          <cell r="G380" t="str">
            <v>BOTD</v>
          </cell>
          <cell r="I380">
            <v>0</v>
          </cell>
        </row>
        <row r="381">
          <cell r="G381" t="str">
            <v>BOTM</v>
          </cell>
          <cell r="I381">
            <v>0</v>
          </cell>
        </row>
        <row r="382">
          <cell r="G382" t="str">
            <v/>
          </cell>
          <cell r="I382">
            <v>929.56000000000006</v>
          </cell>
        </row>
        <row r="383">
          <cell r="G383" t="str">
            <v/>
          </cell>
          <cell r="I383">
            <v>15.802520000000003</v>
          </cell>
        </row>
        <row r="384">
          <cell r="G384" t="str">
            <v>XM30</v>
          </cell>
          <cell r="I384">
            <v>5689.539300800001</v>
          </cell>
        </row>
        <row r="385">
          <cell r="G385" t="str">
            <v>CATV</v>
          </cell>
          <cell r="I385">
            <v>16.592646000000006</v>
          </cell>
        </row>
        <row r="386">
          <cell r="G386" t="str">
            <v/>
          </cell>
          <cell r="I386">
            <v>0</v>
          </cell>
        </row>
        <row r="387">
          <cell r="G387" t="str">
            <v/>
          </cell>
          <cell r="I387">
            <v>0</v>
          </cell>
        </row>
        <row r="388">
          <cell r="G388" t="str">
            <v>XM30</v>
          </cell>
          <cell r="I388">
            <v>0</v>
          </cell>
        </row>
        <row r="389">
          <cell r="G389" t="str">
            <v>CATV</v>
          </cell>
          <cell r="I389">
            <v>0</v>
          </cell>
        </row>
        <row r="390">
          <cell r="G390" t="str">
            <v/>
          </cell>
          <cell r="I390">
            <v>587.6</v>
          </cell>
        </row>
        <row r="391">
          <cell r="G391" t="str">
            <v/>
          </cell>
          <cell r="I391">
            <v>13.221</v>
          </cell>
        </row>
        <row r="392">
          <cell r="G392" t="str">
            <v>XM30</v>
          </cell>
          <cell r="I392">
            <v>4760.0888400000003</v>
          </cell>
        </row>
        <row r="393">
          <cell r="G393" t="str">
            <v>CATV</v>
          </cell>
          <cell r="I393">
            <v>13.884988000000002</v>
          </cell>
        </row>
        <row r="394">
          <cell r="G394" t="str">
            <v/>
          </cell>
          <cell r="I394">
            <v>0</v>
          </cell>
        </row>
        <row r="395">
          <cell r="G395" t="str">
            <v/>
          </cell>
          <cell r="I395">
            <v>0</v>
          </cell>
        </row>
        <row r="396">
          <cell r="G396" t="str">
            <v>XM30</v>
          </cell>
          <cell r="I396">
            <v>0</v>
          </cell>
        </row>
        <row r="397">
          <cell r="G397" t="str">
            <v>CATV</v>
          </cell>
          <cell r="I397">
            <v>0</v>
          </cell>
        </row>
        <row r="398">
          <cell r="G398" t="str">
            <v/>
          </cell>
          <cell r="I398">
            <v>120</v>
          </cell>
        </row>
        <row r="399">
          <cell r="G399" t="str">
            <v/>
          </cell>
          <cell r="I399">
            <v>0.3</v>
          </cell>
        </row>
        <row r="400">
          <cell r="G400" t="str">
            <v>XM30</v>
          </cell>
          <cell r="I400">
            <v>108.119952</v>
          </cell>
        </row>
        <row r="401">
          <cell r="G401" t="str">
            <v>CATV</v>
          </cell>
          <cell r="I401">
            <v>0.31552799999999998</v>
          </cell>
        </row>
        <row r="402">
          <cell r="G402" t="str">
            <v/>
          </cell>
          <cell r="I402">
            <v>0</v>
          </cell>
        </row>
        <row r="403">
          <cell r="G403" t="str">
            <v>XMTR</v>
          </cell>
          <cell r="I403">
            <v>0</v>
          </cell>
        </row>
        <row r="404">
          <cell r="G404" t="str">
            <v>GIAN</v>
          </cell>
          <cell r="I404">
            <v>0</v>
          </cell>
        </row>
        <row r="405">
          <cell r="G405" t="str">
            <v>BOTP</v>
          </cell>
          <cell r="I405">
            <v>0</v>
          </cell>
        </row>
        <row r="406">
          <cell r="G406" t="str">
            <v>VOIC</v>
          </cell>
          <cell r="I406">
            <v>0</v>
          </cell>
        </row>
        <row r="407">
          <cell r="G407" t="str">
            <v/>
          </cell>
          <cell r="I407">
            <v>0</v>
          </cell>
        </row>
        <row r="408">
          <cell r="G408" t="str">
            <v>XMTR</v>
          </cell>
          <cell r="I408">
            <v>0</v>
          </cell>
        </row>
        <row r="409">
          <cell r="G409" t="str">
            <v>GIAN</v>
          </cell>
          <cell r="I409">
            <v>0</v>
          </cell>
        </row>
        <row r="410">
          <cell r="G410" t="str">
            <v>BOTP</v>
          </cell>
          <cell r="I410">
            <v>0</v>
          </cell>
        </row>
        <row r="411">
          <cell r="G411" t="str">
            <v>VOIC</v>
          </cell>
          <cell r="I411">
            <v>0</v>
          </cell>
        </row>
        <row r="412">
          <cell r="G412" t="str">
            <v/>
          </cell>
          <cell r="I412">
            <v>1516.74</v>
          </cell>
        </row>
        <row r="413">
          <cell r="G413" t="str">
            <v>MACT</v>
          </cell>
          <cell r="I413">
            <v>606.69600000000003</v>
          </cell>
        </row>
        <row r="414">
          <cell r="G414" t="str">
            <v>GIAN</v>
          </cell>
          <cell r="I414">
            <v>30.334800000000001</v>
          </cell>
        </row>
        <row r="415">
          <cell r="G415" t="str">
            <v/>
          </cell>
          <cell r="I415">
            <v>0</v>
          </cell>
        </row>
        <row r="416">
          <cell r="G416" t="str">
            <v>MACT</v>
          </cell>
          <cell r="I416">
            <v>0</v>
          </cell>
        </row>
        <row r="417">
          <cell r="G417" t="str">
            <v>GIAN</v>
          </cell>
          <cell r="I417">
            <v>0</v>
          </cell>
        </row>
        <row r="418">
          <cell r="G418" t="str">
            <v/>
          </cell>
          <cell r="I418">
            <v>1516.74</v>
          </cell>
        </row>
        <row r="419">
          <cell r="G419" t="str">
            <v>SONN</v>
          </cell>
          <cell r="I419">
            <v>536.16759000000002</v>
          </cell>
        </row>
        <row r="420">
          <cell r="G420" t="str">
            <v/>
          </cell>
          <cell r="I420">
            <v>24.431000000000004</v>
          </cell>
        </row>
        <row r="421">
          <cell r="G421" t="str">
            <v>XM30</v>
          </cell>
          <cell r="I421">
            <v>7.3537310000000007</v>
          </cell>
        </row>
        <row r="422">
          <cell r="G422" t="str">
            <v/>
          </cell>
          <cell r="I422">
            <v>0.85508500000000021</v>
          </cell>
        </row>
        <row r="423">
          <cell r="G423" t="str">
            <v>XM30</v>
          </cell>
          <cell r="I423">
            <v>350.61905340000004</v>
          </cell>
        </row>
        <row r="424">
          <cell r="G424" t="str">
            <v>CATV</v>
          </cell>
          <cell r="I424">
            <v>0.89783924999999998</v>
          </cell>
        </row>
        <row r="425">
          <cell r="G425" t="str">
            <v/>
          </cell>
          <cell r="I425">
            <v>1187.348</v>
          </cell>
        </row>
        <row r="426">
          <cell r="G426" t="str">
            <v>XM30</v>
          </cell>
          <cell r="I426">
            <v>359.76644399999998</v>
          </cell>
        </row>
        <row r="427">
          <cell r="G427" t="str">
            <v/>
          </cell>
          <cell r="I427">
            <v>29.683699999999998</v>
          </cell>
        </row>
        <row r="428">
          <cell r="G428" t="str">
            <v>XM30</v>
          </cell>
          <cell r="I428">
            <v>12171.504347999999</v>
          </cell>
        </row>
        <row r="429">
          <cell r="G429" t="str">
            <v>CATV</v>
          </cell>
          <cell r="I429">
            <v>31.167884999999998</v>
          </cell>
        </row>
        <row r="430">
          <cell r="G430" t="str">
            <v/>
          </cell>
          <cell r="I430">
            <v>325.33999999999997</v>
          </cell>
        </row>
        <row r="431">
          <cell r="G431" t="str">
            <v>GNUN</v>
          </cell>
          <cell r="I431">
            <v>3760.1170499999994</v>
          </cell>
        </row>
        <row r="432">
          <cell r="G432" t="str">
            <v>XM30</v>
          </cell>
          <cell r="I432">
            <v>39.236003999999994</v>
          </cell>
        </row>
        <row r="433">
          <cell r="G433" t="str">
            <v/>
          </cell>
          <cell r="I433">
            <v>8.1757941999999986</v>
          </cell>
        </row>
        <row r="434">
          <cell r="G434" t="str">
            <v>XM30</v>
          </cell>
          <cell r="I434">
            <v>2943.0288934</v>
          </cell>
        </row>
        <row r="435">
          <cell r="G435" t="str">
            <v>CATV</v>
          </cell>
          <cell r="I435">
            <v>8.5824691999999985</v>
          </cell>
        </row>
        <row r="436">
          <cell r="G436" t="str">
            <v/>
          </cell>
          <cell r="I436">
            <v>15.072000000000003</v>
          </cell>
        </row>
        <row r="437">
          <cell r="G437" t="str">
            <v>XM30</v>
          </cell>
          <cell r="I437">
            <v>136.34146272000004</v>
          </cell>
        </row>
        <row r="438">
          <cell r="G438" t="str">
            <v>CATV</v>
          </cell>
          <cell r="I438">
            <v>0.39759936000000007</v>
          </cell>
        </row>
        <row r="439">
          <cell r="G439" t="str">
            <v/>
          </cell>
          <cell r="I439">
            <v>0</v>
          </cell>
        </row>
        <row r="440">
          <cell r="G440" t="str">
            <v>BTUM</v>
          </cell>
          <cell r="I440">
            <v>0</v>
          </cell>
        </row>
        <row r="441">
          <cell r="G441" t="str">
            <v>GIAD</v>
          </cell>
          <cell r="I441">
            <v>0</v>
          </cell>
        </row>
        <row r="442">
          <cell r="G442" t="str">
            <v>BOTD</v>
          </cell>
          <cell r="I442">
            <v>0</v>
          </cell>
        </row>
        <row r="443">
          <cell r="G443" t="str">
            <v>CUID</v>
          </cell>
          <cell r="I443">
            <v>0</v>
          </cell>
        </row>
        <row r="444">
          <cell r="G444" t="str">
            <v/>
          </cell>
          <cell r="I444">
            <v>280.33999999999997</v>
          </cell>
        </row>
        <row r="445">
          <cell r="G445" t="str">
            <v>FLIN</v>
          </cell>
          <cell r="I445">
            <v>883.07099999999991</v>
          </cell>
        </row>
        <row r="446">
          <cell r="G446" t="str">
            <v>GIAD</v>
          </cell>
          <cell r="I446">
            <v>699.72864000000004</v>
          </cell>
        </row>
        <row r="447">
          <cell r="G447" t="str">
            <v>BOTD</v>
          </cell>
          <cell r="I447">
            <v>507.13506000000001</v>
          </cell>
        </row>
        <row r="448">
          <cell r="G448" t="str">
            <v>CUID</v>
          </cell>
          <cell r="I448">
            <v>841.02</v>
          </cell>
        </row>
        <row r="449">
          <cell r="G449" t="str">
            <v/>
          </cell>
          <cell r="I449">
            <v>3.04</v>
          </cell>
        </row>
        <row r="450">
          <cell r="G450" t="str">
            <v>BTUM</v>
          </cell>
          <cell r="I450">
            <v>6.3840000000000003</v>
          </cell>
        </row>
        <row r="451">
          <cell r="G451" t="str">
            <v>BOTD</v>
          </cell>
          <cell r="I451">
            <v>3.6662399999999997</v>
          </cell>
        </row>
      </sheetData>
      <sheetData sheetId="2" refreshError="1">
        <row r="3">
          <cell r="A3" t="str">
            <v>031-202</v>
          </cell>
          <cell r="B3" t="str">
            <v>Ñaøo phaù ñeâbaèng thuû coâng ñaát C2</v>
          </cell>
          <cell r="C3" t="str">
            <v>m3</v>
          </cell>
          <cell r="E3">
            <v>5870</v>
          </cell>
          <cell r="F3">
            <v>0</v>
          </cell>
        </row>
        <row r="4">
          <cell r="A4" t="str">
            <v>031-311</v>
          </cell>
          <cell r="B4" t="str">
            <v>Ñaøo moùng baêng B&lt;3m, h&lt;1m baèng thuû coâng ñaát C1</v>
          </cell>
          <cell r="C4" t="str">
            <v>m3</v>
          </cell>
          <cell r="E4">
            <v>5645</v>
          </cell>
          <cell r="F4">
            <v>0</v>
          </cell>
        </row>
        <row r="5">
          <cell r="A5" t="str">
            <v>031-312</v>
          </cell>
          <cell r="B5" t="str">
            <v>Ñaøo moùng baêng B&lt;3m, h&lt;1m baèng thuû coâng ñaát C2</v>
          </cell>
          <cell r="C5" t="str">
            <v>m3</v>
          </cell>
          <cell r="E5">
            <v>8267</v>
          </cell>
          <cell r="F5">
            <v>0</v>
          </cell>
        </row>
        <row r="6">
          <cell r="A6" t="str">
            <v>031-313</v>
          </cell>
          <cell r="B6" t="str">
            <v>Ñaøo moùng baêng B&lt;3m, h&lt;1m baèng thuû coâng ñaát C3</v>
          </cell>
          <cell r="C6" t="str">
            <v>m3</v>
          </cell>
          <cell r="E6">
            <v>12501</v>
          </cell>
          <cell r="F6">
            <v>0</v>
          </cell>
        </row>
        <row r="7">
          <cell r="A7" t="str">
            <v>031-314</v>
          </cell>
          <cell r="B7" t="str">
            <v>Ñaøo moùng baêng B&lt;3m, h&lt;1m baèng thuû coâng ñaát C4</v>
          </cell>
          <cell r="C7" t="str">
            <v>m3</v>
          </cell>
          <cell r="E7">
            <v>19457</v>
          </cell>
          <cell r="F7">
            <v>0</v>
          </cell>
        </row>
        <row r="8">
          <cell r="A8" t="str">
            <v>031-321</v>
          </cell>
          <cell r="B8" t="str">
            <v>Ñaøo moùng baêng B&lt;3m, h&lt;2m baèng thuû coâng ñaát C1</v>
          </cell>
          <cell r="C8" t="str">
            <v>m3</v>
          </cell>
          <cell r="E8">
            <v>6250</v>
          </cell>
        </row>
        <row r="9">
          <cell r="A9" t="str">
            <v>031-322</v>
          </cell>
          <cell r="B9" t="str">
            <v>Ñaøo moùng baêng B&lt;3m, h&lt;2m baèng thuû coâng ñaát C2</v>
          </cell>
          <cell r="C9" t="str">
            <v>m3</v>
          </cell>
          <cell r="E9">
            <v>8871</v>
          </cell>
        </row>
        <row r="10">
          <cell r="A10" t="str">
            <v>031-323</v>
          </cell>
          <cell r="B10" t="str">
            <v>Ñaøo moùng baêng B&lt;3m, h&lt;2m baèng thuû coâng ñaát C3</v>
          </cell>
          <cell r="C10" t="str">
            <v>m3</v>
          </cell>
          <cell r="E10">
            <v>13206</v>
          </cell>
        </row>
        <row r="11">
          <cell r="A11" t="str">
            <v>031-324</v>
          </cell>
          <cell r="B11" t="str">
            <v>Ñaøo moùng baêng B&lt;3m, h&lt;2m baèng thuû coâng ñaát C4</v>
          </cell>
          <cell r="C11" t="str">
            <v>m3</v>
          </cell>
          <cell r="E11">
            <v>20162</v>
          </cell>
        </row>
        <row r="12">
          <cell r="A12" t="str">
            <v>031-441</v>
          </cell>
          <cell r="B12" t="str">
            <v>Ñaøo moùng baêng B&gt;1m, h&gt;1m baèng thuû coâng ñaát C1</v>
          </cell>
          <cell r="C12" t="str">
            <v>m3</v>
          </cell>
          <cell r="D12">
            <v>0</v>
          </cell>
          <cell r="E12">
            <v>7158</v>
          </cell>
          <cell r="F12">
            <v>0</v>
          </cell>
        </row>
        <row r="13">
          <cell r="A13" t="str">
            <v>031-442</v>
          </cell>
          <cell r="B13" t="str">
            <v>Ñaøo moùng baêng B&gt;1m, h&gt;1m baèng thuû coâng ñaát C2</v>
          </cell>
          <cell r="C13" t="str">
            <v>m3</v>
          </cell>
          <cell r="E13">
            <v>10484</v>
          </cell>
        </row>
        <row r="14">
          <cell r="A14" t="str">
            <v>031-443</v>
          </cell>
          <cell r="B14" t="str">
            <v>Ñaøo moùng baêng B&gt;1m, h&gt;1m baèng thuû coâng ñaát C3</v>
          </cell>
          <cell r="C14" t="str">
            <v>m3</v>
          </cell>
          <cell r="E14">
            <v>15222</v>
          </cell>
        </row>
        <row r="15">
          <cell r="A15" t="str">
            <v>031-444</v>
          </cell>
          <cell r="B15" t="str">
            <v>Ñaøo moùng baêng B&gt;1m, h&gt;1m baèng thuû coâng ñaát C4</v>
          </cell>
          <cell r="C15" t="str">
            <v>m3</v>
          </cell>
          <cell r="E15">
            <v>23590</v>
          </cell>
        </row>
        <row r="16">
          <cell r="A16" t="str">
            <v>031-511</v>
          </cell>
          <cell r="B16" t="str">
            <v>Ñaøo möông, raõnh thoaùt nöôùc baèng thuû coâng, B&lt;3m, h&lt;1m, ñaát C1</v>
          </cell>
          <cell r="C16" t="str">
            <v>m3</v>
          </cell>
          <cell r="E16">
            <v>6149</v>
          </cell>
        </row>
        <row r="17">
          <cell r="A17" t="str">
            <v>031-512</v>
          </cell>
          <cell r="B17" t="str">
            <v>Ñaøo möông, raõnh thoaùt nöôùc baèng thuû coâng, B&lt;3m, h&lt;1m, ñaát C2</v>
          </cell>
          <cell r="C17" t="str">
            <v>m3</v>
          </cell>
          <cell r="E17">
            <v>9174</v>
          </cell>
        </row>
        <row r="18">
          <cell r="A18" t="str">
            <v>031-513</v>
          </cell>
          <cell r="B18" t="str">
            <v>Ñaøo möông, raõnh thoaùt nöôùc baèng thuû coâng, B&lt;3m, h&lt;1m, ñaát C3</v>
          </cell>
          <cell r="C18" t="str">
            <v>m3</v>
          </cell>
          <cell r="E18">
            <v>13609</v>
          </cell>
        </row>
        <row r="19">
          <cell r="A19" t="str">
            <v>031-514</v>
          </cell>
          <cell r="B19" t="str">
            <v>Ñaøo möông, raõnh thoaùt nöôùc baèng thuû coâng, B&lt;3m, h&lt;1m, ñaát C4</v>
          </cell>
          <cell r="C19" t="str">
            <v>m3</v>
          </cell>
          <cell r="E19">
            <v>20767</v>
          </cell>
        </row>
        <row r="20">
          <cell r="A20" t="str">
            <v>031-521</v>
          </cell>
          <cell r="B20" t="str">
            <v>Ñaøo möông, raõnh thoaùt nöôùcbaèng thuû coâng, B&lt;3m, h&lt;2m, ñaát C1</v>
          </cell>
          <cell r="C20" t="str">
            <v>m3</v>
          </cell>
          <cell r="E20">
            <v>6855</v>
          </cell>
        </row>
        <row r="21">
          <cell r="A21" t="str">
            <v>031-522</v>
          </cell>
          <cell r="B21" t="str">
            <v>Ñaøo möông, raõnh thoaùt nöôùcbaèng thuû coâng, B&lt;3m, h&lt;2m, ñaát C2</v>
          </cell>
          <cell r="C21" t="str">
            <v>m3</v>
          </cell>
          <cell r="E21">
            <v>9476</v>
          </cell>
        </row>
        <row r="22">
          <cell r="A22" t="str">
            <v>031-523</v>
          </cell>
          <cell r="B22" t="str">
            <v>Ñaøo möông, raõnh thoaùt nöôùcbaèng thuû coâng, B&lt;3m, h&lt;2m, ñaát C3</v>
          </cell>
          <cell r="C22" t="str">
            <v>m3</v>
          </cell>
          <cell r="E22">
            <v>13811</v>
          </cell>
        </row>
        <row r="23">
          <cell r="A23" t="str">
            <v>031-524</v>
          </cell>
          <cell r="B23" t="str">
            <v>Ñaøo möông, raõnh thoaùt nöôùcbaèng thuû coâng, B&lt;3m, h&lt;2m, ñaát C4</v>
          </cell>
          <cell r="C23" t="str">
            <v>m3</v>
          </cell>
          <cell r="E23">
            <v>20969</v>
          </cell>
        </row>
        <row r="24">
          <cell r="A24" t="str">
            <v>031-621</v>
          </cell>
          <cell r="B24" t="str">
            <v>Ñaøo neàn ñöôøng (laøm môùi) baèng thuû coâng, ñaát C1</v>
          </cell>
          <cell r="C24" t="str">
            <v>m3</v>
          </cell>
          <cell r="E24">
            <v>3629</v>
          </cell>
        </row>
        <row r="25">
          <cell r="A25" t="str">
            <v>031-622</v>
          </cell>
          <cell r="B25" t="str">
            <v>Ñaøo neàn ñöôøng (laøm môùi) baèng thuû coâng, ñaát C2</v>
          </cell>
          <cell r="C25" t="str">
            <v>m3</v>
          </cell>
          <cell r="E25">
            <v>5444</v>
          </cell>
        </row>
        <row r="26">
          <cell r="A26" t="str">
            <v>031-623</v>
          </cell>
          <cell r="B26" t="str">
            <v>Ñaøo neàn ñöôøng (laøm môùi) baèng thuû coâng, ñaát C3</v>
          </cell>
          <cell r="C26" t="str">
            <v>m3</v>
          </cell>
          <cell r="E26">
            <v>8771</v>
          </cell>
        </row>
        <row r="27">
          <cell r="A27" t="str">
            <v>031-624</v>
          </cell>
          <cell r="B27" t="str">
            <v>Ñaøo neàn ñöôøng (laøm môùi) baèng thuû coâng, ñaát C4</v>
          </cell>
          <cell r="C27" t="str">
            <v>m3</v>
          </cell>
          <cell r="E27">
            <v>13912</v>
          </cell>
        </row>
        <row r="28">
          <cell r="A28" t="str">
            <v>031-711</v>
          </cell>
          <cell r="B28" t="str">
            <v>Ñaøo khuoân ñöôøng saâu &lt;15cm baèng thuû coâng, ñaát C1</v>
          </cell>
          <cell r="C28" t="str">
            <v>m3</v>
          </cell>
          <cell r="E28">
            <v>7762</v>
          </cell>
        </row>
        <row r="29">
          <cell r="A29" t="str">
            <v>031-712</v>
          </cell>
          <cell r="B29" t="str">
            <v>Ñaøo khuoân ñöôøng saâu &lt;15cm baèng thuû coâng, ñaát C2</v>
          </cell>
          <cell r="C29" t="str">
            <v>m3</v>
          </cell>
          <cell r="E29">
            <v>9678</v>
          </cell>
        </row>
        <row r="30">
          <cell r="A30" t="str">
            <v>031-713</v>
          </cell>
          <cell r="B30" t="str">
            <v>Ñaøo khuoân ñöôøng saâu &lt;15cm baèng thuû coâng, ñaát C3</v>
          </cell>
          <cell r="C30" t="str">
            <v>m3</v>
          </cell>
          <cell r="E30">
            <v>14013</v>
          </cell>
        </row>
        <row r="31">
          <cell r="A31" t="str">
            <v>031-714</v>
          </cell>
          <cell r="B31" t="str">
            <v>Ñaøo khuoân ñöôøng saâu &lt;15cm baèng thuû coâng, ñaát C4</v>
          </cell>
          <cell r="C31" t="str">
            <v>m3</v>
          </cell>
          <cell r="E31">
            <v>21372</v>
          </cell>
        </row>
        <row r="32">
          <cell r="A32" t="str">
            <v>031-731</v>
          </cell>
          <cell r="B32" t="str">
            <v>Ñaøo khuoân ñöôøng saâu &gt;30cm baèng thuû coâng, ñaát C1</v>
          </cell>
          <cell r="C32" t="str">
            <v>m3</v>
          </cell>
          <cell r="E32">
            <v>6452</v>
          </cell>
        </row>
        <row r="33">
          <cell r="A33" t="str">
            <v>031-732</v>
          </cell>
          <cell r="B33" t="str">
            <v>Ñaøo khuoân ñöôøng saâu &gt;30cm baèng thuû coâng, ñaát C2</v>
          </cell>
          <cell r="C33" t="str">
            <v>m3</v>
          </cell>
          <cell r="E33">
            <v>8065</v>
          </cell>
        </row>
        <row r="34">
          <cell r="A34" t="str">
            <v>031-733</v>
          </cell>
          <cell r="B34" t="str">
            <v>Ñaøo khuoân ñöôøng saâu &gt;30cm baèng thuû coâng, ñaát C3</v>
          </cell>
          <cell r="C34" t="str">
            <v>m3</v>
          </cell>
          <cell r="E34">
            <v>11795</v>
          </cell>
        </row>
        <row r="35">
          <cell r="A35" t="str">
            <v>031-734</v>
          </cell>
          <cell r="B35" t="str">
            <v>Ñaøo khuoân ñöôøng saâu &gt;30cm baèng thuû coâng, ñaát C4</v>
          </cell>
          <cell r="C35" t="str">
            <v>m3</v>
          </cell>
          <cell r="E35">
            <v>18348</v>
          </cell>
        </row>
        <row r="36">
          <cell r="A36" t="str">
            <v>041-111</v>
          </cell>
          <cell r="B36" t="str">
            <v>Ñaép ñaát  neàn moùng baèng thuû coâng, ñaát C1</v>
          </cell>
          <cell r="C36" t="str">
            <v>m3</v>
          </cell>
          <cell r="E36">
            <v>5275</v>
          </cell>
        </row>
        <row r="37">
          <cell r="A37" t="str">
            <v>041-112</v>
          </cell>
          <cell r="B37" t="str">
            <v>Ñaép ñaát  neàn moùng baèng thuû coâng, ñaát C2</v>
          </cell>
          <cell r="C37" t="str">
            <v>m3</v>
          </cell>
          <cell r="E37">
            <v>6206</v>
          </cell>
        </row>
        <row r="38">
          <cell r="A38" t="str">
            <v>041-113</v>
          </cell>
          <cell r="B38" t="str">
            <v>Ñaép ñaát  neàn moùng baèng thuû coâng, ñaát C3</v>
          </cell>
          <cell r="C38" t="str">
            <v>m3</v>
          </cell>
          <cell r="E38">
            <v>6930</v>
          </cell>
        </row>
        <row r="39">
          <cell r="A39" t="str">
            <v>041-114</v>
          </cell>
          <cell r="B39" t="str">
            <v>Ñaép ñaát  neàn moùng baèng thuû coâng, ñaát C4</v>
          </cell>
          <cell r="C39" t="str">
            <v>m3</v>
          </cell>
          <cell r="E39">
            <v>6930</v>
          </cell>
        </row>
        <row r="40">
          <cell r="A40" t="str">
            <v>041-212</v>
          </cell>
          <cell r="B40" t="str">
            <v>Ñaép ñaát  ñeâbaèng thuû coâng, ñaát C2</v>
          </cell>
          <cell r="C40" t="str">
            <v>m3</v>
          </cell>
          <cell r="E40">
            <v>4034</v>
          </cell>
        </row>
        <row r="41">
          <cell r="A41" t="str">
            <v>041-411</v>
          </cell>
          <cell r="B41" t="str">
            <v>Ñaép caùt c6ng trình baèng thuû coâng</v>
          </cell>
          <cell r="C41" t="str">
            <v>m3</v>
          </cell>
          <cell r="D41">
            <v>39934</v>
          </cell>
          <cell r="E41">
            <v>5302</v>
          </cell>
          <cell r="F41">
            <v>0</v>
          </cell>
        </row>
        <row r="42">
          <cell r="A42" t="str">
            <v>052-111</v>
          </cell>
          <cell r="B42" t="str">
            <v>Ñaøo xuùc ñaát ñeå ñi ñoå &lt;300m baèng maùy ñaøo &lt;0,4m3, oâtoâ &lt;5T, maùy uûi &lt;110cv, ñaát C1</v>
          </cell>
          <cell r="C42" t="str">
            <v>100m3</v>
          </cell>
          <cell r="D42">
            <v>0</v>
          </cell>
          <cell r="E42">
            <v>5172</v>
          </cell>
          <cell r="F42">
            <v>304474</v>
          </cell>
        </row>
        <row r="43">
          <cell r="A43" t="str">
            <v>052-112</v>
          </cell>
          <cell r="B43" t="str">
            <v>Ñaøo xuùc ñaát ñeå ñi ñoå &lt;300m baèng maùy ñaøo &lt;0,4m3, oâtoâ &lt;5T, maùy uûi &lt;110cv, ñaát C2</v>
          </cell>
          <cell r="C43" t="str">
            <v>100m3</v>
          </cell>
          <cell r="E43">
            <v>6724</v>
          </cell>
          <cell r="F43">
            <v>370104</v>
          </cell>
        </row>
        <row r="44">
          <cell r="A44" t="str">
            <v>052-113</v>
          </cell>
          <cell r="B44" t="str">
            <v>Ñaøo xuùc ñaát ñeå ñi ñoå &lt;300m baèng maùy ñaøo &lt;0,4m3, oâtoâ &lt;5T, maùy uûi &lt;110cv, ñaát C3</v>
          </cell>
          <cell r="C44" t="str">
            <v>100m3</v>
          </cell>
          <cell r="E44">
            <v>8379</v>
          </cell>
          <cell r="F44">
            <v>468002</v>
          </cell>
        </row>
        <row r="45">
          <cell r="A45" t="str">
            <v>058-211</v>
          </cell>
          <cell r="B45" t="str">
            <v>Chuyeån ñaát ñi ñoå tieáp baèng oâtoä5T cly &lt;4km, ñaát C1</v>
          </cell>
          <cell r="C45" t="str">
            <v>100m3</v>
          </cell>
          <cell r="D45">
            <v>0</v>
          </cell>
          <cell r="E45">
            <v>0</v>
          </cell>
          <cell r="F45">
            <v>136407</v>
          </cell>
        </row>
        <row r="46">
          <cell r="A46" t="str">
            <v>058-212</v>
          </cell>
          <cell r="B46" t="str">
            <v>Chuyeån ñaát ñi ñoå tieáp baèng oâtoä5T cly &lt;4km, ñaát C2</v>
          </cell>
          <cell r="C46" t="str">
            <v>100m3</v>
          </cell>
          <cell r="F46">
            <v>463269</v>
          </cell>
        </row>
        <row r="47">
          <cell r="A47" t="str">
            <v>058-213</v>
          </cell>
          <cell r="B47" t="str">
            <v>Chuyeån ñaát ñi ñoå tieáp baèng oâtoä5T cly &lt;4km, ñaát C3</v>
          </cell>
          <cell r="C47" t="str">
            <v>100m3</v>
          </cell>
          <cell r="F47">
            <v>169866</v>
          </cell>
        </row>
        <row r="48">
          <cell r="A48" t="str">
            <v>058-214</v>
          </cell>
          <cell r="B48" t="str">
            <v>Chuyeån ñaát ñi ñoå tieáp baèng oâtoä5T cly &lt;4km, ñaát C4</v>
          </cell>
          <cell r="C48" t="str">
            <v>100m3</v>
          </cell>
          <cell r="F48">
            <v>187882</v>
          </cell>
        </row>
        <row r="49">
          <cell r="A49" t="str">
            <v>062-111</v>
          </cell>
          <cell r="B49" t="str">
            <v>San ñaàm ñaát maët baèng maùy ñaàm 9T, ñaát C1</v>
          </cell>
          <cell r="C49" t="str">
            <v>100m3</v>
          </cell>
          <cell r="F49">
            <v>82252</v>
          </cell>
        </row>
        <row r="50">
          <cell r="A50" t="str">
            <v>062-112</v>
          </cell>
          <cell r="B50" t="str">
            <v>San ñaàm ñaát maët baèng maùy ñaàm 9T, ñaát C2</v>
          </cell>
          <cell r="F50">
            <v>91210</v>
          </cell>
        </row>
        <row r="51">
          <cell r="A51" t="str">
            <v>062-113</v>
          </cell>
          <cell r="B51" t="str">
            <v>San ñaàm ñaát maët baèng maùy ñaàm 9T, ñaát C3</v>
          </cell>
          <cell r="F51">
            <v>111570</v>
          </cell>
        </row>
        <row r="52">
          <cell r="A52" t="str">
            <v>062-114</v>
          </cell>
          <cell r="B52" t="str">
            <v>San ñaàm ñaát maët baèng maùy ñaàm 9T, ñaát C4</v>
          </cell>
          <cell r="F52">
            <v>129573</v>
          </cell>
        </row>
        <row r="53">
          <cell r="A53" t="str">
            <v>062-114SR</v>
          </cell>
          <cell r="B53" t="str">
            <v>Ñaép ñaát Laterit maët baèng</v>
          </cell>
          <cell r="C53" t="str">
            <v>100m3</v>
          </cell>
          <cell r="D53">
            <v>3000000</v>
          </cell>
          <cell r="F53">
            <v>129573</v>
          </cell>
        </row>
        <row r="54">
          <cell r="A54" t="str">
            <v>081-230</v>
          </cell>
          <cell r="B54" t="str">
            <v>Ñoùng cöø traøm D80 daøi 5m</v>
          </cell>
          <cell r="C54" t="str">
            <v>100m</v>
          </cell>
          <cell r="D54">
            <v>102995</v>
          </cell>
          <cell r="E54">
            <v>27347</v>
          </cell>
        </row>
        <row r="55">
          <cell r="A55" t="str">
            <v>09-09</v>
          </cell>
          <cell r="B55" t="str">
            <v xml:space="preserve">Laép ñaët ñan beùton coát theùp </v>
          </cell>
          <cell r="C55" t="str">
            <v>Caùi</v>
          </cell>
          <cell r="E55">
            <v>1081</v>
          </cell>
        </row>
        <row r="56">
          <cell r="A56" t="str">
            <v>114-213</v>
          </cell>
          <cell r="B56" t="str">
            <v>Laøm maët ñöôøng ( lôùp treân )ñaù 1x2 cheøn phuùn daày10cm</v>
          </cell>
          <cell r="C56" t="str">
            <v>100m2</v>
          </cell>
          <cell r="D56">
            <v>241620</v>
          </cell>
          <cell r="E56">
            <v>37444</v>
          </cell>
          <cell r="F56">
            <v>219085</v>
          </cell>
        </row>
        <row r="57">
          <cell r="A57" t="str">
            <v>119-944</v>
          </cell>
          <cell r="B57" t="str">
            <v>Traùt moái noái coáng vöõa M100 daày 2cm</v>
          </cell>
          <cell r="C57" t="str">
            <v>m2</v>
          </cell>
          <cell r="D57">
            <v>7583</v>
          </cell>
          <cell r="E57">
            <v>3027</v>
          </cell>
          <cell r="F57">
            <v>0</v>
          </cell>
        </row>
        <row r="58">
          <cell r="A58" t="str">
            <v>119-963</v>
          </cell>
          <cell r="B58" t="str">
            <v>Laép ñaët coáng BTCT D200</v>
          </cell>
          <cell r="C58" t="str">
            <v>m</v>
          </cell>
          <cell r="E58">
            <v>6175</v>
          </cell>
          <cell r="F58">
            <v>0</v>
          </cell>
        </row>
        <row r="59">
          <cell r="A59" t="str">
            <v>119-963SR</v>
          </cell>
          <cell r="B59" t="str">
            <v>Saûn xuaát, laép ñaët coáng BTCT D200</v>
          </cell>
          <cell r="C59" t="str">
            <v>m</v>
          </cell>
          <cell r="D59">
            <v>30000</v>
          </cell>
          <cell r="E59">
            <v>6175</v>
          </cell>
          <cell r="F59">
            <v>0</v>
          </cell>
        </row>
        <row r="60">
          <cell r="A60" t="str">
            <v>121-112</v>
          </cell>
          <cell r="B60" t="str">
            <v>Beùton M100 loùt moùng ñaù 4x6 nhaø ñieàu haønh</v>
          </cell>
          <cell r="C60" t="str">
            <v>m3</v>
          </cell>
          <cell r="D60">
            <v>288340</v>
          </cell>
          <cell r="E60">
            <v>17086</v>
          </cell>
          <cell r="F60">
            <v>7398</v>
          </cell>
        </row>
        <row r="61">
          <cell r="A61" t="str">
            <v>221-112</v>
          </cell>
          <cell r="B61" t="str">
            <v>Beùton M100 ñaù 4x6 loùt moùng roäng &lt;250cm</v>
          </cell>
          <cell r="C61" t="str">
            <v>m3</v>
          </cell>
          <cell r="D61">
            <v>301180</v>
          </cell>
          <cell r="E61">
            <v>17068</v>
          </cell>
          <cell r="F61">
            <v>7398</v>
          </cell>
        </row>
        <row r="62">
          <cell r="A62" t="str">
            <v>221-122</v>
          </cell>
          <cell r="B62" t="str">
            <v>Beùton M100 ñaù 4x6 loùt moùng roäng &gt;250cm</v>
          </cell>
          <cell r="C62" t="str">
            <v>m3</v>
          </cell>
          <cell r="D62">
            <v>301180</v>
          </cell>
          <cell r="E62">
            <v>12206</v>
          </cell>
          <cell r="F62">
            <v>7398</v>
          </cell>
        </row>
        <row r="63">
          <cell r="A63" t="str">
            <v>202-712</v>
          </cell>
          <cell r="B63" t="str">
            <v>Xaây ñaù cheû 15x20x25 töôøng daøy &lt;30cm, cao &lt;2m VM75</v>
          </cell>
          <cell r="C63" t="str">
            <v>m3</v>
          </cell>
          <cell r="D63">
            <v>349308</v>
          </cell>
          <cell r="E63">
            <v>15393</v>
          </cell>
          <cell r="F63">
            <v>898</v>
          </cell>
        </row>
        <row r="64">
          <cell r="A64" t="str">
            <v>208-222</v>
          </cell>
          <cell r="B64" t="str">
            <v>Xaây töôøng gaïch theû vuõa M75 daày 10cm, cao &lt;4m</v>
          </cell>
          <cell r="C64" t="str">
            <v>m2</v>
          </cell>
          <cell r="D64">
            <v>22236</v>
          </cell>
          <cell r="E64">
            <v>2918</v>
          </cell>
          <cell r="F64">
            <v>257</v>
          </cell>
        </row>
        <row r="65">
          <cell r="A65" t="str">
            <v>208-232</v>
          </cell>
          <cell r="B65" t="str">
            <v>Xaây töôøng gaïch theû vuõa M75 daày 20cm, cao &lt;4m</v>
          </cell>
          <cell r="C65" t="str">
            <v>m2</v>
          </cell>
          <cell r="D65">
            <v>52584</v>
          </cell>
          <cell r="E65">
            <v>4972</v>
          </cell>
          <cell r="F65">
            <v>257</v>
          </cell>
        </row>
        <row r="66">
          <cell r="A66" t="str">
            <v>209-102</v>
          </cell>
          <cell r="B66" t="str">
            <v>Xaây töôøng 10cm, cao &lt;4m vuõa M75 gaïch oáng 8x8x19</v>
          </cell>
          <cell r="C66" t="str">
            <v>m2</v>
          </cell>
          <cell r="D66">
            <v>14197</v>
          </cell>
          <cell r="E66">
            <v>2108</v>
          </cell>
          <cell r="F66">
            <v>257</v>
          </cell>
        </row>
        <row r="67">
          <cell r="A67" t="str">
            <v>209-312</v>
          </cell>
          <cell r="B67" t="str">
            <v>Xaây töôøng 20 cao &lt;4m vuõa M75 gaïch oáng caâu gaïch theû</v>
          </cell>
          <cell r="C67" t="str">
            <v>m2</v>
          </cell>
          <cell r="D67">
            <v>38179</v>
          </cell>
          <cell r="E67">
            <v>5058</v>
          </cell>
          <cell r="F67">
            <v>257</v>
          </cell>
        </row>
        <row r="68">
          <cell r="A68" t="str">
            <v>220-620</v>
          </cell>
          <cell r="B68" t="str">
            <v>Xeáp ñaù khan maùi doác thaúng khoâng chít maïch</v>
          </cell>
          <cell r="C68" t="str">
            <v>m3</v>
          </cell>
          <cell r="D68">
            <v>111701</v>
          </cell>
          <cell r="E68">
            <v>15155</v>
          </cell>
        </row>
        <row r="69">
          <cell r="A69" t="str">
            <v>221-212</v>
          </cell>
          <cell r="B69" t="str">
            <v>Beton M200 ñaù 1x2 moùng baêng roäng &lt;250cm</v>
          </cell>
          <cell r="C69" t="str">
            <v>m3</v>
          </cell>
          <cell r="D69">
            <v>471970</v>
          </cell>
          <cell r="E69">
            <v>22653</v>
          </cell>
          <cell r="F69">
            <v>7681</v>
          </cell>
        </row>
        <row r="70">
          <cell r="A70" t="str">
            <v>221-222</v>
          </cell>
          <cell r="B70" t="str">
            <v>Beton M200 ñaù 1x2 moùng baêng roäng &gt;250cm</v>
          </cell>
          <cell r="C70" t="str">
            <v>m3</v>
          </cell>
          <cell r="D70">
            <v>499457</v>
          </cell>
          <cell r="E70">
            <v>25343</v>
          </cell>
          <cell r="F70">
            <v>7681</v>
          </cell>
        </row>
        <row r="71">
          <cell r="A71" t="str">
            <v>221-223</v>
          </cell>
          <cell r="B71" t="str">
            <v>Beton M250 ñaù 1x2 moùng baêng roäng &gt;250cm</v>
          </cell>
          <cell r="C71" t="str">
            <v>m3</v>
          </cell>
          <cell r="D71">
            <v>549409</v>
          </cell>
          <cell r="E71">
            <v>25343</v>
          </cell>
          <cell r="F71">
            <v>7681</v>
          </cell>
        </row>
        <row r="72">
          <cell r="A72" t="str">
            <v>221-312</v>
          </cell>
          <cell r="B72" t="str">
            <v>Beâ-toâng M200 ñaù 1x2 moùng coät</v>
          </cell>
          <cell r="C72" t="str">
            <v>m3</v>
          </cell>
          <cell r="D72">
            <v>541847</v>
          </cell>
          <cell r="E72">
            <v>35887</v>
          </cell>
          <cell r="F72">
            <v>7681</v>
          </cell>
        </row>
        <row r="73">
          <cell r="A73" t="str">
            <v>221-511</v>
          </cell>
          <cell r="B73" t="str">
            <v xml:space="preserve">Beton neàn M100 ñaù 1x2 </v>
          </cell>
          <cell r="C73" t="str">
            <v>m3</v>
          </cell>
          <cell r="D73">
            <v>360390</v>
          </cell>
          <cell r="E73">
            <v>18826</v>
          </cell>
          <cell r="F73">
            <v>7398</v>
          </cell>
        </row>
        <row r="74">
          <cell r="A74" t="str">
            <v>221-513</v>
          </cell>
          <cell r="B74" t="str">
            <v xml:space="preserve">Beton neàn M200 ñaù 1x2 </v>
          </cell>
          <cell r="C74" t="str">
            <v>m3</v>
          </cell>
          <cell r="D74">
            <v>444163</v>
          </cell>
          <cell r="E74">
            <v>18826</v>
          </cell>
          <cell r="F74">
            <v>7398</v>
          </cell>
        </row>
        <row r="75">
          <cell r="A75" t="str">
            <v>221-513SR</v>
          </cell>
          <cell r="B75" t="str">
            <v>Beâton M250 ñaù 1x2 neàn ñöôøng</v>
          </cell>
          <cell r="C75" t="str">
            <v>m3</v>
          </cell>
          <cell r="D75">
            <v>476899</v>
          </cell>
          <cell r="E75">
            <v>18826</v>
          </cell>
          <cell r="F75">
            <v>7398</v>
          </cell>
        </row>
        <row r="76">
          <cell r="A76" t="str">
            <v>222-412</v>
          </cell>
          <cell r="B76" t="str">
            <v>Beton M200 ñaù 1x2 coå moùng, coät chöõ nhaät</v>
          </cell>
          <cell r="C76" t="str">
            <v>m3</v>
          </cell>
          <cell r="D76">
            <v>659908</v>
          </cell>
          <cell r="E76">
            <v>87014</v>
          </cell>
          <cell r="F76">
            <v>14587</v>
          </cell>
        </row>
        <row r="77">
          <cell r="A77" t="str">
            <v>222-413</v>
          </cell>
          <cell r="B77" t="str">
            <v>Beton M250 ñaù 1x2 coå moùng, coät chöõ nhaät</v>
          </cell>
          <cell r="C77" t="str">
            <v>m3</v>
          </cell>
          <cell r="D77">
            <v>709860</v>
          </cell>
          <cell r="E77">
            <v>87014</v>
          </cell>
          <cell r="F77">
            <v>14587</v>
          </cell>
        </row>
        <row r="78">
          <cell r="A78" t="str">
            <v>224-112</v>
          </cell>
          <cell r="B78" t="str">
            <v>Beton ña, ñaø giaèngø M200 ñaù 1x2</v>
          </cell>
          <cell r="C78" t="str">
            <v>m3</v>
          </cell>
          <cell r="D78">
            <v>626389</v>
          </cell>
          <cell r="E78">
            <v>68281</v>
          </cell>
          <cell r="F78">
            <v>14587</v>
          </cell>
        </row>
        <row r="79">
          <cell r="A79" t="str">
            <v>224-113</v>
          </cell>
          <cell r="B79" t="str">
            <v>Beton ña, ñaø giaèngø M250 ñaù 1x2</v>
          </cell>
          <cell r="C79" t="str">
            <v>m3</v>
          </cell>
          <cell r="D79">
            <v>676342</v>
          </cell>
          <cell r="E79">
            <v>68281</v>
          </cell>
          <cell r="F79">
            <v>14587</v>
          </cell>
        </row>
        <row r="80">
          <cell r="A80" t="str">
            <v>225-112</v>
          </cell>
          <cell r="B80" t="str">
            <v>Beâ-toâng ñaù 1x2 M200 saøn, maùi</v>
          </cell>
          <cell r="C80" t="str">
            <v>m3</v>
          </cell>
          <cell r="D80">
            <v>596272</v>
          </cell>
          <cell r="E80">
            <v>48425</v>
          </cell>
          <cell r="F80">
            <v>12230</v>
          </cell>
        </row>
        <row r="81">
          <cell r="A81" t="str">
            <v>225-113</v>
          </cell>
          <cell r="B81" t="str">
            <v>Beâ-toâng ñaù 1x2 M250 saøn, maùi</v>
          </cell>
          <cell r="C81" t="str">
            <v>m3</v>
          </cell>
          <cell r="D81">
            <v>646225</v>
          </cell>
          <cell r="E81">
            <v>48425</v>
          </cell>
          <cell r="F81">
            <v>12230</v>
          </cell>
        </row>
        <row r="82">
          <cell r="A82" t="str">
            <v>225-212</v>
          </cell>
          <cell r="B82" t="str">
            <v>Beâ-toâng ñaù 1x2 M200 lanh toâ, lanh toâ lieàn maùi haéc, maùng nöôùc, taám ñan</v>
          </cell>
          <cell r="C82" t="str">
            <v>m3</v>
          </cell>
          <cell r="D82">
            <v>596272</v>
          </cell>
          <cell r="E82">
            <v>77394</v>
          </cell>
          <cell r="F82">
            <v>12230</v>
          </cell>
        </row>
        <row r="83">
          <cell r="A83" t="str">
            <v>227-122</v>
          </cell>
          <cell r="B83" t="str">
            <v xml:space="preserve"> Beâ-toâng ñaù 1x2 M200 möông caùp, raõnh nöôùc</v>
          </cell>
          <cell r="C83" t="str">
            <v>m3</v>
          </cell>
          <cell r="D83">
            <v>517227</v>
          </cell>
          <cell r="E83">
            <v>70584</v>
          </cell>
          <cell r="F83">
            <v>5376</v>
          </cell>
        </row>
        <row r="84">
          <cell r="A84" t="str">
            <v>240-110</v>
          </cell>
          <cell r="B84" t="str">
            <v>Gia coâng laép ñaët saét troøn d=&lt;10 moùng</v>
          </cell>
          <cell r="C84" t="str">
            <v>Taán</v>
          </cell>
          <cell r="D84">
            <v>3995100</v>
          </cell>
          <cell r="E84">
            <v>117094</v>
          </cell>
          <cell r="F84">
            <v>20797</v>
          </cell>
        </row>
        <row r="85">
          <cell r="A85" t="str">
            <v>240-120</v>
          </cell>
          <cell r="B85" t="str">
            <v>Gia coâng laép ñaët saét troøn d=&lt;18 moùng</v>
          </cell>
          <cell r="C85" t="str">
            <v>Taán</v>
          </cell>
          <cell r="D85">
            <v>3938460</v>
          </cell>
          <cell r="E85">
            <v>86269</v>
          </cell>
          <cell r="F85">
            <v>87691</v>
          </cell>
        </row>
        <row r="86">
          <cell r="A86" t="str">
            <v>240-130</v>
          </cell>
          <cell r="B86" t="str">
            <v>Gia coâng laép ñaët saét troøn d&gt; 18 moùng</v>
          </cell>
          <cell r="C86" t="str">
            <v>Taán</v>
          </cell>
          <cell r="D86">
            <v>3943500</v>
          </cell>
          <cell r="E86">
            <v>65684</v>
          </cell>
          <cell r="F86">
            <v>88888</v>
          </cell>
        </row>
        <row r="87">
          <cell r="A87" t="str">
            <v>240-411</v>
          </cell>
          <cell r="B87" t="str">
            <v>Gia coâng laép ñaët saét troøn d=&lt;10 truï cao &lt;4m</v>
          </cell>
          <cell r="C87" t="str">
            <v>Taán</v>
          </cell>
          <cell r="D87">
            <v>3995100</v>
          </cell>
          <cell r="E87">
            <v>159213</v>
          </cell>
          <cell r="F87">
            <v>20797</v>
          </cell>
        </row>
        <row r="88">
          <cell r="A88" t="str">
            <v>240-421</v>
          </cell>
          <cell r="B88" t="str">
            <v>Gia coâng laép ñaët saét troøn d=&lt;18 truï cao &lt;4m</v>
          </cell>
          <cell r="C88" t="str">
            <v>Taán</v>
          </cell>
          <cell r="D88">
            <v>3940620</v>
          </cell>
          <cell r="E88">
            <v>110173</v>
          </cell>
          <cell r="F88">
            <v>153605</v>
          </cell>
        </row>
        <row r="89">
          <cell r="A89" t="str">
            <v>240-431</v>
          </cell>
          <cell r="B89" t="str">
            <v>Gia coâng laép ñaët saét troøn d&gt;18 truï cao &lt;4m</v>
          </cell>
          <cell r="C89" t="str">
            <v>Taán</v>
          </cell>
          <cell r="D89">
            <v>3948900</v>
          </cell>
          <cell r="E89">
            <v>93241</v>
          </cell>
          <cell r="F89">
            <v>144715</v>
          </cell>
        </row>
        <row r="90">
          <cell r="A90" t="str">
            <v>240-511</v>
          </cell>
          <cell r="B90" t="str">
            <v xml:space="preserve"> Gia coâng laép ñaët saét troøn d&lt;=10 cho ñaø, giaèng cao &lt;4m</v>
          </cell>
          <cell r="C90" t="str">
            <v>Taán</v>
          </cell>
          <cell r="D90">
            <v>3995100</v>
          </cell>
          <cell r="E90">
            <v>178125</v>
          </cell>
          <cell r="F90">
            <v>20797</v>
          </cell>
        </row>
        <row r="91">
          <cell r="A91" t="str">
            <v>240-521</v>
          </cell>
          <cell r="B91" t="str">
            <v xml:space="preserve"> Gia coâng laép ñaët saét troøn d&lt;=18 cho  ñaø, giaèng cao &lt;4m</v>
          </cell>
          <cell r="C91" t="str">
            <v>Taán</v>
          </cell>
          <cell r="D91">
            <v>3939900</v>
          </cell>
          <cell r="E91">
            <v>110393</v>
          </cell>
          <cell r="F91">
            <v>151575</v>
          </cell>
        </row>
        <row r="92">
          <cell r="A92" t="str">
            <v>240-5#1</v>
          </cell>
          <cell r="B92" t="str">
            <v xml:space="preserve"> Gia coâng laép ñaët saét troøn d&gt;18 cho ñaø, giaèng cao &lt;4m</v>
          </cell>
          <cell r="C92" t="str">
            <v>Taán</v>
          </cell>
          <cell r="D92">
            <v>3947952</v>
          </cell>
          <cell r="E92">
            <v>100058</v>
          </cell>
          <cell r="F92">
            <v>96500</v>
          </cell>
        </row>
        <row r="93">
          <cell r="A93" t="str">
            <v>240-611</v>
          </cell>
          <cell r="B93" t="str">
            <v>Gia coâng laép ñaët saét troøn d&lt;=10 cho lanh toâ, lanh toâ lieàn maùi haéc cao &lt;4m</v>
          </cell>
          <cell r="C93" t="str">
            <v>Taán</v>
          </cell>
          <cell r="D93">
            <v>3995100</v>
          </cell>
          <cell r="E93">
            <v>238819</v>
          </cell>
          <cell r="F93">
            <v>20797</v>
          </cell>
        </row>
        <row r="94">
          <cell r="A94" t="str">
            <v>240-612</v>
          </cell>
          <cell r="B94" t="str">
            <v>Gia coâng laép ñaët saét troøn d&lt;=10 cho lanh toâ, lanh toâ lieàn maùi haéc cao &gt;4m</v>
          </cell>
          <cell r="C94" t="str">
            <v>Taán</v>
          </cell>
          <cell r="D94">
            <v>3995100</v>
          </cell>
          <cell r="E94">
            <v>243107</v>
          </cell>
          <cell r="F94">
            <v>22451</v>
          </cell>
        </row>
        <row r="95">
          <cell r="A95" t="str">
            <v>240-613</v>
          </cell>
          <cell r="B95" t="str">
            <v>Gia coâng laép ñaët saét troøn d&lt;=18 cho lanh toâ, lanh toâ lieàn maùi haéc cao &lt;4m</v>
          </cell>
          <cell r="C95" t="str">
            <v>Taán</v>
          </cell>
          <cell r="D95">
            <v>3939402</v>
          </cell>
          <cell r="E95">
            <v>226834</v>
          </cell>
          <cell r="F95">
            <v>153034</v>
          </cell>
        </row>
        <row r="96">
          <cell r="A96" t="str">
            <v>240-614</v>
          </cell>
          <cell r="B96" t="str">
            <v>Gia coâng laép ñaët saét troøn d&lt;=18 cho lanh toâ, lanh toâ lieàn maùi haéc cao &gt;4m</v>
          </cell>
          <cell r="C96" t="str">
            <v>Taán</v>
          </cell>
          <cell r="D96">
            <v>3939402</v>
          </cell>
          <cell r="E96">
            <v>230792</v>
          </cell>
          <cell r="F96">
            <v>154688</v>
          </cell>
        </row>
        <row r="97">
          <cell r="A97" t="str">
            <v>240-615</v>
          </cell>
          <cell r="B97" t="str">
            <v>Gia coâng laép ñaët saét troøn d&gt;10 cho lanh toâ, lanh toâ lieàn maùi haéc cao &lt;4m</v>
          </cell>
          <cell r="C97" t="str">
            <v>Taán</v>
          </cell>
          <cell r="D97">
            <v>3943500</v>
          </cell>
          <cell r="E97">
            <v>222766</v>
          </cell>
          <cell r="F97">
            <v>96500</v>
          </cell>
        </row>
        <row r="98">
          <cell r="A98" t="str">
            <v>240-616</v>
          </cell>
          <cell r="B98" t="str">
            <v>Gia coâng laép ñaët saét troøn d&gt;10 cho lanh toâ, lanh toâ lieàn maùi haéc cao &gt;4m</v>
          </cell>
          <cell r="C98" t="str">
            <v>Taán</v>
          </cell>
          <cell r="D98">
            <v>3943500</v>
          </cell>
          <cell r="E98">
            <v>226834</v>
          </cell>
          <cell r="F98">
            <v>98155</v>
          </cell>
        </row>
        <row r="99">
          <cell r="A99" t="str">
            <v>240-621</v>
          </cell>
          <cell r="B99" t="str">
            <v>Gia coâng laép ñaët saét troøn d&lt;=10 cho saøn maùi cao &lt;16m</v>
          </cell>
          <cell r="C99" t="str">
            <v>Taán</v>
          </cell>
          <cell r="D99">
            <v>3995100</v>
          </cell>
          <cell r="E99">
            <v>155221</v>
          </cell>
          <cell r="F99">
            <v>22451</v>
          </cell>
        </row>
        <row r="100">
          <cell r="A100" t="str">
            <v>240-622</v>
          </cell>
          <cell r="B100" t="str">
            <v>Gia coâng laép ñaët saét troøn d&lt;=18 cho saøn maùi cao &lt;16m</v>
          </cell>
          <cell r="C100" t="str">
            <v>Taán</v>
          </cell>
          <cell r="D100">
            <v>3939402</v>
          </cell>
          <cell r="E100">
            <v>117929</v>
          </cell>
          <cell r="F100">
            <v>154688</v>
          </cell>
        </row>
        <row r="101">
          <cell r="A101" t="str">
            <v>240-623</v>
          </cell>
          <cell r="B101" t="str">
            <v>Gia coâng laép ñaët saét troøn d&gt;10 cho saøn maùi cao &lt;16m</v>
          </cell>
          <cell r="C101" t="str">
            <v>Taán</v>
          </cell>
          <cell r="D101">
            <v>3943600</v>
          </cell>
          <cell r="E101">
            <v>89717</v>
          </cell>
          <cell r="F101">
            <v>98218</v>
          </cell>
        </row>
        <row r="102">
          <cell r="A102" t="str">
            <v>240-821</v>
          </cell>
          <cell r="B102" t="str">
            <v xml:space="preserve"> Gia coâng laép ñaët saét troøn d&lt;=10 möông caùp, raõnh nöôùc</v>
          </cell>
          <cell r="C102" t="str">
            <v>Taán</v>
          </cell>
          <cell r="D102">
            <v>3995100</v>
          </cell>
          <cell r="E102">
            <v>118577</v>
          </cell>
          <cell r="F102">
            <v>20797</v>
          </cell>
        </row>
        <row r="103">
          <cell r="A103" t="str">
            <v>240-822</v>
          </cell>
          <cell r="B103" t="str">
            <v xml:space="preserve"> Gia coâng laép ñaët saét troøn d&gt;10 möông caùp, raõnh nöôùc</v>
          </cell>
          <cell r="C103" t="str">
            <v>Taán</v>
          </cell>
          <cell r="D103">
            <v>3943500</v>
          </cell>
          <cell r="E103">
            <v>75016</v>
          </cell>
          <cell r="F103">
            <v>153034</v>
          </cell>
        </row>
        <row r="104">
          <cell r="A104" t="str">
            <v>300-512</v>
          </cell>
          <cell r="B104" t="str">
            <v>Saûn xuaát caáu kieän beùton ñuùc saün M200 ñaù 1x2 taán ñan, maùi haét, lanh toâ</v>
          </cell>
          <cell r="C104" t="str">
            <v>m3</v>
          </cell>
          <cell r="D104">
            <v>442960</v>
          </cell>
          <cell r="E104">
            <v>32066</v>
          </cell>
          <cell r="F104">
            <v>5376</v>
          </cell>
        </row>
        <row r="105">
          <cell r="A105" t="str">
            <v>301-421</v>
          </cell>
          <cell r="B105" t="str">
            <v>Gia coâng laép döïng saét troøn cho beâton ñuùc saün taám ñan, haøng raøo, consol</v>
          </cell>
          <cell r="C105" t="str">
            <v>Taán</v>
          </cell>
          <cell r="D105">
            <v>3995100</v>
          </cell>
          <cell r="E105">
            <v>184838</v>
          </cell>
          <cell r="F105">
            <v>20797</v>
          </cell>
        </row>
        <row r="106">
          <cell r="A106" t="str">
            <v>402-330</v>
          </cell>
          <cell r="B106" t="str">
            <v>Laép döïng cöûa khung nhoâm</v>
          </cell>
          <cell r="C106" t="str">
            <v>m2</v>
          </cell>
          <cell r="D106">
            <v>3552</v>
          </cell>
          <cell r="E106">
            <v>3382</v>
          </cell>
          <cell r="F106">
            <v>0</v>
          </cell>
        </row>
        <row r="107">
          <cell r="A107" t="str">
            <v>402-330B</v>
          </cell>
          <cell r="B107" t="str">
            <v>Gia coâng laép ñaët cöûa hoäc beáp</v>
          </cell>
          <cell r="C107" t="str">
            <v>m2</v>
          </cell>
          <cell r="D107">
            <v>300000</v>
          </cell>
          <cell r="E107">
            <v>3382</v>
          </cell>
          <cell r="F107">
            <v>0</v>
          </cell>
        </row>
        <row r="108">
          <cell r="A108" t="str">
            <v>402-330D1</v>
          </cell>
          <cell r="B108" t="str">
            <v>Gia coâng laép ñaët cöûa ñi kieáng khung nhoâm Ñaøi Loan ( troïn boä caû khoùa, khuyûu aùp löïc)</v>
          </cell>
          <cell r="C108" t="str">
            <v>m2</v>
          </cell>
          <cell r="D108">
            <v>750000</v>
          </cell>
          <cell r="E108">
            <v>3382</v>
          </cell>
          <cell r="F108">
            <v>0</v>
          </cell>
        </row>
        <row r="109">
          <cell r="A109" t="str">
            <v>402-330D2</v>
          </cell>
          <cell r="B109" t="str">
            <v>Gia coâng laép ñaët cöûa ñi nhöïa Ñaøi Loan ( troïn boä caû khoùa, khuyûu aùp löïc)</v>
          </cell>
          <cell r="C109" t="str">
            <v>m2</v>
          </cell>
          <cell r="D109">
            <v>650000</v>
          </cell>
          <cell r="E109">
            <v>3382</v>
          </cell>
          <cell r="F109">
            <v>0</v>
          </cell>
        </row>
        <row r="110">
          <cell r="A110" t="str">
            <v>402-330S</v>
          </cell>
          <cell r="B110" t="str">
            <v>Gia coâng laép ñaët cöûa soå kieáng khung nhoâm Ñaøi Loan ( troïn boä caû khoùa, khuyûu aùp löïc)</v>
          </cell>
          <cell r="C110" t="str">
            <v>m2</v>
          </cell>
          <cell r="D110">
            <v>555000</v>
          </cell>
          <cell r="E110">
            <v>3382</v>
          </cell>
          <cell r="F110">
            <v>0</v>
          </cell>
        </row>
        <row r="111">
          <cell r="A111" t="str">
            <v>500-511</v>
          </cell>
          <cell r="B111" t="str">
            <v xml:space="preserve"> Gia coâng laép ñaët saét hình cho thang saét</v>
          </cell>
          <cell r="C111" t="str">
            <v>Taán</v>
          </cell>
          <cell r="D111">
            <v>4506394</v>
          </cell>
          <cell r="E111">
            <v>320116</v>
          </cell>
          <cell r="F111">
            <v>569259</v>
          </cell>
        </row>
        <row r="112">
          <cell r="A112" t="str">
            <v>500-521</v>
          </cell>
          <cell r="B112" t="str">
            <v xml:space="preserve"> Gia coâng saét hình cho saøn theùp</v>
          </cell>
          <cell r="C112" t="str">
            <v>Taán</v>
          </cell>
          <cell r="D112">
            <v>5229740</v>
          </cell>
          <cell r="E112">
            <v>397607</v>
          </cell>
          <cell r="F112">
            <v>230922</v>
          </cell>
        </row>
        <row r="113">
          <cell r="A113" t="str">
            <v>500-611SR</v>
          </cell>
          <cell r="B113" t="str">
            <v xml:space="preserve"> Gia coâng khung saét hình cho haøng raøo löôùi theùp</v>
          </cell>
          <cell r="C113" t="str">
            <v>Taán</v>
          </cell>
          <cell r="D113">
            <v>5926283</v>
          </cell>
          <cell r="E113">
            <v>320116</v>
          </cell>
          <cell r="F113">
            <v>569259</v>
          </cell>
        </row>
        <row r="114">
          <cell r="A114" t="str">
            <v>500-611</v>
          </cell>
          <cell r="B114" t="str">
            <v>Gia coâng laép ñaët raøo + khung löôùi B40</v>
          </cell>
          <cell r="C114" t="str">
            <v>m2</v>
          </cell>
          <cell r="D114">
            <v>87331</v>
          </cell>
          <cell r="E114">
            <v>13191</v>
          </cell>
          <cell r="F114">
            <v>6344</v>
          </cell>
        </row>
        <row r="115">
          <cell r="A115" t="str">
            <v>505-810</v>
          </cell>
          <cell r="B115" t="str">
            <v>Laép ñaët caáu kieän theùp saøn thao taùc</v>
          </cell>
          <cell r="C115" t="str">
            <v>Taán</v>
          </cell>
          <cell r="D115">
            <v>705600</v>
          </cell>
          <cell r="E115">
            <v>140978</v>
          </cell>
          <cell r="F115">
            <v>379766</v>
          </cell>
        </row>
        <row r="116">
          <cell r="A116" t="str">
            <v>505-810SR</v>
          </cell>
          <cell r="B116" t="str">
            <v>Laép ñaët caáu kieän saét hình möông caùp</v>
          </cell>
          <cell r="C116" t="str">
            <v>Taán</v>
          </cell>
          <cell r="D116">
            <v>705600</v>
          </cell>
          <cell r="E116">
            <v>140978</v>
          </cell>
          <cell r="F116">
            <v>379766</v>
          </cell>
        </row>
        <row r="117">
          <cell r="A117" t="str">
            <v>505-910</v>
          </cell>
          <cell r="B117" t="str">
            <v>Laép ñaët caáu kieân saét hình &lt;50kg baèng thuû coâng</v>
          </cell>
          <cell r="C117" t="str">
            <v>Taán</v>
          </cell>
          <cell r="D117">
            <v>546000</v>
          </cell>
          <cell r="E117">
            <v>126036</v>
          </cell>
          <cell r="F117">
            <v>229970</v>
          </cell>
        </row>
        <row r="118">
          <cell r="A118" t="str">
            <v>651-112</v>
          </cell>
          <cell r="B118" t="str">
            <v>Traùt töôøng daøy 1cm cao&lt;4m vuõa M75</v>
          </cell>
          <cell r="C118" t="str">
            <v>m2</v>
          </cell>
          <cell r="D118">
            <v>3072</v>
          </cell>
          <cell r="E118">
            <v>1506</v>
          </cell>
          <cell r="F118">
            <v>77</v>
          </cell>
        </row>
        <row r="119">
          <cell r="A119" t="str">
            <v>651-132</v>
          </cell>
          <cell r="B119" t="str">
            <v>Traùt töôøng daøy 1,5cm cao&lt;4m vuõa M75</v>
          </cell>
          <cell r="C119" t="str">
            <v>m2</v>
          </cell>
          <cell r="D119">
            <v>4813</v>
          </cell>
          <cell r="E119">
            <v>1506</v>
          </cell>
          <cell r="F119">
            <v>77</v>
          </cell>
        </row>
        <row r="120">
          <cell r="A120" t="str">
            <v>651-212</v>
          </cell>
          <cell r="B120" t="str">
            <v>Traùt truï, coät, caàu thang daøy 1cm  vuõa M75</v>
          </cell>
          <cell r="C120" t="str">
            <v>m2</v>
          </cell>
          <cell r="D120">
            <v>3345</v>
          </cell>
          <cell r="E120">
            <v>5476</v>
          </cell>
          <cell r="F120">
            <v>118</v>
          </cell>
        </row>
        <row r="121">
          <cell r="A121" t="str">
            <v>651-222</v>
          </cell>
          <cell r="B121" t="str">
            <v>Traùt truï, coät, caàu thang daøy 1,5cm  vuõa M75</v>
          </cell>
          <cell r="C121" t="str">
            <v>m2</v>
          </cell>
          <cell r="D121">
            <v>4632</v>
          </cell>
          <cell r="E121">
            <v>5476</v>
          </cell>
          <cell r="F121">
            <v>118</v>
          </cell>
        </row>
        <row r="122">
          <cell r="A122" t="str">
            <v>651-312</v>
          </cell>
          <cell r="B122" t="str">
            <v xml:space="preserve">Traùt ñaø VM75 </v>
          </cell>
          <cell r="C122" t="str">
            <v>m2</v>
          </cell>
          <cell r="D122">
            <v>4609</v>
          </cell>
          <cell r="E122">
            <v>3628</v>
          </cell>
          <cell r="F122">
            <v>118</v>
          </cell>
        </row>
        <row r="123">
          <cell r="A123" t="str">
            <v>651-312SR</v>
          </cell>
          <cell r="B123" t="str">
            <v>Traùt ñaø VM75 daøy 1cm keå caû lôùp baùm dính (VLx1,25, NCx1,1)</v>
          </cell>
          <cell r="C123" t="str">
            <v>m2</v>
          </cell>
          <cell r="D123">
            <v>5761.25</v>
          </cell>
          <cell r="E123">
            <v>3990.8</v>
          </cell>
          <cell r="F123">
            <v>118</v>
          </cell>
        </row>
        <row r="124">
          <cell r="A124" t="str">
            <v>651-322</v>
          </cell>
          <cell r="B124" t="str">
            <v>Traùt traàn VM75</v>
          </cell>
          <cell r="C124" t="str">
            <v>m2</v>
          </cell>
          <cell r="D124">
            <v>4609</v>
          </cell>
          <cell r="E124">
            <v>3299</v>
          </cell>
          <cell r="F124">
            <v>118</v>
          </cell>
        </row>
        <row r="125">
          <cell r="A125" t="str">
            <v>651-422</v>
          </cell>
          <cell r="B125" t="str">
            <v>Traùt gôø chæ vuûa M75</v>
          </cell>
          <cell r="C125" t="str">
            <v>m</v>
          </cell>
          <cell r="D125">
            <v>1152</v>
          </cell>
          <cell r="E125">
            <v>1007</v>
          </cell>
          <cell r="F125">
            <v>118</v>
          </cell>
        </row>
        <row r="126">
          <cell r="A126" t="str">
            <v>651-322SR</v>
          </cell>
          <cell r="B126" t="str">
            <v>Traùt traàn VM75 daøy 1cm keå caû lôùp baùm dính (VLx1,25, NCx1,1)</v>
          </cell>
          <cell r="C126" t="str">
            <v>m2</v>
          </cell>
          <cell r="D126">
            <v>5761.25</v>
          </cell>
          <cell r="E126">
            <v>3990.8</v>
          </cell>
          <cell r="F126">
            <v>118</v>
          </cell>
        </row>
        <row r="127">
          <cell r="A127" t="str">
            <v>653-420</v>
          </cell>
          <cell r="B127" t="str">
            <v>Laùng ñaù maøi baät tam caáp vaø saûnh</v>
          </cell>
          <cell r="C127" t="str">
            <v>m2</v>
          </cell>
          <cell r="D127">
            <v>33128</v>
          </cell>
          <cell r="E127">
            <v>11545</v>
          </cell>
          <cell r="F127">
            <v>0</v>
          </cell>
        </row>
        <row r="128">
          <cell r="A128" t="str">
            <v>662-110</v>
          </cell>
          <cell r="B128" t="str">
            <v>Oáp gaïch men 15x15 VM75 töôøng &lt;4m</v>
          </cell>
          <cell r="C128" t="str">
            <v>m2</v>
          </cell>
          <cell r="D128">
            <v>48300</v>
          </cell>
          <cell r="E128">
            <v>7554</v>
          </cell>
          <cell r="F128">
            <v>0</v>
          </cell>
        </row>
        <row r="129">
          <cell r="A129" t="str">
            <v>671-233</v>
          </cell>
          <cell r="B129" t="str">
            <v>Laùng neàn vöõa M100 daày 3cm cao &lt;4m</v>
          </cell>
          <cell r="C129" t="str">
            <v>m2</v>
          </cell>
          <cell r="D129">
            <v>11255</v>
          </cell>
          <cell r="E129">
            <v>1374</v>
          </cell>
          <cell r="F129">
            <v>103</v>
          </cell>
        </row>
        <row r="130">
          <cell r="A130" t="str">
            <v>672-110</v>
          </cell>
          <cell r="B130" t="str">
            <v>Laùng vöõa M75 daøy 1cm seânoâ, maùi haêt, maùng nöôùc</v>
          </cell>
          <cell r="C130" t="str">
            <v>m2</v>
          </cell>
          <cell r="D130">
            <v>3328</v>
          </cell>
          <cell r="E130">
            <v>1297</v>
          </cell>
          <cell r="F130">
            <v>77</v>
          </cell>
        </row>
        <row r="131">
          <cell r="A131" t="str">
            <v>672-122</v>
          </cell>
          <cell r="B131" t="str">
            <v>Laùng vöõa M100 daøy 2cm beå nöôùc, gieáng nöôùc, gieáng caùp</v>
          </cell>
          <cell r="C131" t="str">
            <v>m2</v>
          </cell>
          <cell r="D131">
            <v>7171</v>
          </cell>
          <cell r="E131">
            <v>1561</v>
          </cell>
          <cell r="F131">
            <v>77</v>
          </cell>
        </row>
        <row r="132">
          <cell r="A132" t="str">
            <v>684-112</v>
          </cell>
          <cell r="B132" t="str">
            <v>Laùt gach cement 30x30 VM75 cao &lt;4m</v>
          </cell>
          <cell r="C132" t="str">
            <v>m2</v>
          </cell>
          <cell r="D132">
            <v>30653</v>
          </cell>
          <cell r="E132">
            <v>1902</v>
          </cell>
          <cell r="F132">
            <v>0</v>
          </cell>
        </row>
        <row r="133">
          <cell r="A133" t="str">
            <v>684-112SR</v>
          </cell>
          <cell r="B133" t="str">
            <v xml:space="preserve">Laùt gach ñaát nung </v>
          </cell>
          <cell r="C133" t="str">
            <v>m2</v>
          </cell>
          <cell r="D133">
            <v>42154</v>
          </cell>
          <cell r="E133">
            <v>1902</v>
          </cell>
          <cell r="F133">
            <v>0</v>
          </cell>
        </row>
        <row r="134">
          <cell r="A134" t="str">
            <v>685-210</v>
          </cell>
          <cell r="B134" t="str">
            <v>Laùt gach ceramic cao &lt;4m</v>
          </cell>
          <cell r="C134" t="str">
            <v>m2</v>
          </cell>
          <cell r="D134">
            <v>116241</v>
          </cell>
          <cell r="E134">
            <v>2142</v>
          </cell>
          <cell r="F134">
            <v>0</v>
          </cell>
        </row>
        <row r="135">
          <cell r="A135" t="str">
            <v>702-310</v>
          </cell>
          <cell r="B135" t="str">
            <v>Baû mactit töôøng</v>
          </cell>
          <cell r="C135" t="str">
            <v>m2</v>
          </cell>
          <cell r="D135">
            <v>3460</v>
          </cell>
          <cell r="E135">
            <v>3382</v>
          </cell>
          <cell r="F135">
            <v>0</v>
          </cell>
        </row>
        <row r="136">
          <cell r="A136" t="str">
            <v>702-320</v>
          </cell>
          <cell r="B136" t="str">
            <v>Baû mactit coät, daàm, traàn</v>
          </cell>
          <cell r="C136" t="str">
            <v>m2</v>
          </cell>
          <cell r="D136">
            <v>3460</v>
          </cell>
          <cell r="E136">
            <v>4059</v>
          </cell>
          <cell r="F136">
            <v>0</v>
          </cell>
        </row>
        <row r="137">
          <cell r="A137" t="str">
            <v>702-400</v>
          </cell>
          <cell r="B137" t="str">
            <v>Queùt Flinkote 3 nöôùc choáng thaám cho seno, oâvaêngâ</v>
          </cell>
          <cell r="C137" t="str">
            <v>m2</v>
          </cell>
          <cell r="D137">
            <v>11813</v>
          </cell>
          <cell r="E137">
            <v>259</v>
          </cell>
          <cell r="F137">
            <v>0</v>
          </cell>
        </row>
        <row r="138">
          <cell r="A138" t="str">
            <v>703-430</v>
          </cell>
          <cell r="B138" t="str">
            <v>Sôn 2 lôùp cho saét theùp caùc loaïi</v>
          </cell>
          <cell r="C138" t="str">
            <v>m2</v>
          </cell>
          <cell r="D138">
            <v>4974</v>
          </cell>
          <cell r="E138">
            <v>659</v>
          </cell>
        </row>
        <row r="139">
          <cell r="A139" t="str">
            <v>703-430CR</v>
          </cell>
          <cell r="B139" t="str">
            <v xml:space="preserve">Sôn choáng ró 2 lôùp cho caáu kieän saét hình </v>
          </cell>
          <cell r="C139" t="str">
            <v>m2</v>
          </cell>
          <cell r="D139">
            <v>4974</v>
          </cell>
          <cell r="E139">
            <v>659</v>
          </cell>
        </row>
        <row r="140">
          <cell r="A140" t="str">
            <v>703-430D</v>
          </cell>
          <cell r="B140" t="str">
            <v>Sôn daàu 2 lôùp cho caáu kieän saét hình</v>
          </cell>
          <cell r="C140" t="str">
            <v>m2</v>
          </cell>
          <cell r="D140">
            <v>4974</v>
          </cell>
          <cell r="E140">
            <v>659</v>
          </cell>
        </row>
        <row r="141">
          <cell r="A141" t="str">
            <v>703-510</v>
          </cell>
          <cell r="B141" t="str">
            <v>Sôn nöôùc vaøo caùc keát caáu ñaõ baû</v>
          </cell>
          <cell r="C141" t="str">
            <v>m2</v>
          </cell>
          <cell r="D141">
            <v>3384</v>
          </cell>
          <cell r="E141">
            <v>507</v>
          </cell>
          <cell r="F141">
            <v>0</v>
          </cell>
        </row>
        <row r="142">
          <cell r="A142" t="str">
            <v>704-110</v>
          </cell>
          <cell r="B142" t="str">
            <v>Queùt bitum noùng vaøo töôøng</v>
          </cell>
          <cell r="C142" t="str">
            <v>m2</v>
          </cell>
          <cell r="D142">
            <v>7315</v>
          </cell>
          <cell r="E142">
            <v>757</v>
          </cell>
          <cell r="F142">
            <v>0</v>
          </cell>
        </row>
        <row r="143">
          <cell r="A143" t="str">
            <v>704-220</v>
          </cell>
          <cell r="B143" t="str">
            <v>Queùt bitum  2 nöôùc+2 lôùp giaáy daàu</v>
          </cell>
          <cell r="C143" t="str">
            <v>m2</v>
          </cell>
          <cell r="D143">
            <v>25949</v>
          </cell>
          <cell r="E143">
            <v>4324</v>
          </cell>
          <cell r="F143">
            <v>0</v>
          </cell>
        </row>
        <row r="144">
          <cell r="A144" t="str">
            <v>704-220SR</v>
          </cell>
          <cell r="B144" t="str">
            <v>Queùt Flinkote 2 nöôùc+2 lôùp giaáy daàu cho maùi vaø saûnh</v>
          </cell>
          <cell r="C144" t="str">
            <v>m2</v>
          </cell>
          <cell r="D144">
            <v>18678</v>
          </cell>
          <cell r="E144">
            <v>4324</v>
          </cell>
          <cell r="F144">
            <v>0</v>
          </cell>
        </row>
        <row r="145">
          <cell r="A145" t="str">
            <v>704-320</v>
          </cell>
          <cell r="B145" t="str">
            <v>Queùt bitum  3 nöôùc+2 lôùp bao taûi</v>
          </cell>
          <cell r="C145" t="str">
            <v>m2</v>
          </cell>
          <cell r="D145">
            <v>23109</v>
          </cell>
          <cell r="E145">
            <v>8215</v>
          </cell>
          <cell r="F145">
            <v>0</v>
          </cell>
        </row>
        <row r="146">
          <cell r="A146" t="str">
            <v>704-320SR</v>
          </cell>
          <cell r="B146" t="str">
            <v>Cheøn nhöïa loûng</v>
          </cell>
          <cell r="C146" t="str">
            <v>m2</v>
          </cell>
          <cell r="D146">
            <v>27213</v>
          </cell>
          <cell r="E146">
            <v>8215</v>
          </cell>
          <cell r="F146">
            <v>0</v>
          </cell>
        </row>
        <row r="147">
          <cell r="A147" t="str">
            <v>B13-4/CÑ79/12</v>
          </cell>
          <cell r="B147" t="str">
            <v xml:space="preserve"> Traûi ñaù 1x2 saân traïm</v>
          </cell>
          <cell r="C147" t="str">
            <v>m3</v>
          </cell>
          <cell r="D147">
            <v>121800</v>
          </cell>
          <cell r="E147">
            <v>8023</v>
          </cell>
        </row>
        <row r="148">
          <cell r="A148" t="str">
            <v>B13-4/CÑ79/24</v>
          </cell>
          <cell r="B148" t="str">
            <v>Saép ñaù daêm 2x4 baèng thuû coâng sau moá caàu, thaân coáng, töôøng ñaàu</v>
          </cell>
          <cell r="C148" t="str">
            <v>m3</v>
          </cell>
          <cell r="D148">
            <v>121800</v>
          </cell>
          <cell r="E148">
            <v>8023</v>
          </cell>
        </row>
        <row r="149">
          <cell r="A149" t="str">
            <v>B13-4/CÑ79/57</v>
          </cell>
          <cell r="B149" t="str">
            <v>Xeáp ñaù 5x7 choáng chaùy cho MBA löïc</v>
          </cell>
          <cell r="C149" t="str">
            <v>m3</v>
          </cell>
          <cell r="D149">
            <v>121800</v>
          </cell>
          <cell r="E149">
            <v>8023</v>
          </cell>
          <cell r="F149">
            <v>1377700</v>
          </cell>
        </row>
        <row r="150">
          <cell r="A150" t="str">
            <v>B3-13/CÑ79</v>
          </cell>
          <cell r="B150" t="str">
            <v>Laøm laêng tru thoaùt nöôùc (ñaù 4x6,1x2 )</v>
          </cell>
          <cell r="C150" t="str">
            <v>100m3</v>
          </cell>
          <cell r="D150">
            <v>18384400</v>
          </cell>
          <cell r="E150">
            <v>689400</v>
          </cell>
          <cell r="F150">
            <v>1377700</v>
          </cell>
        </row>
        <row r="151">
          <cell r="A151" t="str">
            <v>B3-13e/CÑ79/12</v>
          </cell>
          <cell r="B151" t="str">
            <v xml:space="preserve"> Ñaù vuïn xeáp chaân taluy (ñaù 5x7 keïp ñaù1x2,ñaù maït) </v>
          </cell>
          <cell r="C151" t="str">
            <v>100m3</v>
          </cell>
          <cell r="D151">
            <v>16752000</v>
          </cell>
          <cell r="E151">
            <v>689400</v>
          </cell>
          <cell r="F151">
            <v>1377700</v>
          </cell>
        </row>
        <row r="152">
          <cell r="A152" t="str">
            <v>B3-13e/CÑ79/57P</v>
          </cell>
          <cell r="B152" t="str">
            <v>Laøm moùng ñöôøng ñaù 5x7 cheøn phuùn daøy 0,2m</v>
          </cell>
          <cell r="C152" t="str">
            <v>100m3</v>
          </cell>
          <cell r="D152">
            <v>16752000</v>
          </cell>
          <cell r="E152">
            <v>689400</v>
          </cell>
          <cell r="F152">
            <v>1377700</v>
          </cell>
        </row>
        <row r="153">
          <cell r="A153" t="str">
            <v>B3-13e/CÑ79/46C</v>
          </cell>
          <cell r="B153" t="str">
            <v>Laøm moùng ñaù 4x6 keïp caùt daøy 0,2m</v>
          </cell>
          <cell r="C153" t="str">
            <v>100m3</v>
          </cell>
          <cell r="D153">
            <v>16752000</v>
          </cell>
          <cell r="E153">
            <v>689400</v>
          </cell>
          <cell r="F153">
            <v>1377700</v>
          </cell>
        </row>
        <row r="154">
          <cell r="A154" t="str">
            <v>B3-13e/CÑ79/57C</v>
          </cell>
          <cell r="B154" t="str">
            <v>Laøm moùng ñaù 5x7 keïp caùt daøy 0,2m</v>
          </cell>
          <cell r="C154" t="str">
            <v>100m3</v>
          </cell>
          <cell r="D154">
            <v>16752000</v>
          </cell>
          <cell r="E154">
            <v>689400</v>
          </cell>
          <cell r="F154">
            <v>1377700</v>
          </cell>
        </row>
        <row r="155">
          <cell r="A155" t="str">
            <v>B3-14eù/CÑ79</v>
          </cell>
          <cell r="B155" t="str">
            <v>Traõi caùn ñaù mi 25l/m2 ; =4.47*0.025</v>
          </cell>
          <cell r="C155" t="str">
            <v>100m3</v>
          </cell>
          <cell r="D155">
            <v>15828000</v>
          </cell>
          <cell r="E155">
            <v>41877</v>
          </cell>
          <cell r="F155">
            <v>834610</v>
          </cell>
        </row>
        <row r="156">
          <cell r="A156" t="str">
            <v>B3-3/CÑ79</v>
          </cell>
          <cell r="B156" t="str">
            <v>Caùn nguyeân thoå</v>
          </cell>
          <cell r="C156" t="str">
            <v>100m2</v>
          </cell>
          <cell r="D156">
            <v>278310</v>
          </cell>
          <cell r="E156">
            <v>1441</v>
          </cell>
          <cell r="F156">
            <v>22284</v>
          </cell>
        </row>
        <row r="157">
          <cell r="A157" t="str">
            <v>K0-001</v>
          </cell>
          <cell r="B157" t="str">
            <v>Laép ñaët lavabo</v>
          </cell>
          <cell r="C157" t="str">
            <v>Boä</v>
          </cell>
          <cell r="D157">
            <v>278310</v>
          </cell>
          <cell r="E157">
            <v>35485</v>
          </cell>
          <cell r="F157">
            <v>0</v>
          </cell>
        </row>
        <row r="158">
          <cell r="A158" t="str">
            <v>K0-201</v>
          </cell>
          <cell r="B158" t="str">
            <v>Laép ñaët baøn caàu beät</v>
          </cell>
          <cell r="C158" t="str">
            <v>Boä</v>
          </cell>
          <cell r="D158">
            <v>565369</v>
          </cell>
          <cell r="E158">
            <v>34679</v>
          </cell>
          <cell r="F158">
            <v>0</v>
          </cell>
        </row>
        <row r="159">
          <cell r="A159" t="str">
            <v>K0-501</v>
          </cell>
          <cell r="B159" t="str">
            <v>Laép voøi (1 voøi) taém höông sen</v>
          </cell>
          <cell r="C159" t="str">
            <v>Boä</v>
          </cell>
          <cell r="D159">
            <v>145642</v>
          </cell>
          <cell r="E159">
            <v>30243</v>
          </cell>
          <cell r="F159">
            <v>0</v>
          </cell>
        </row>
        <row r="160">
          <cell r="A160" t="str">
            <v>K1-021</v>
          </cell>
          <cell r="B160" t="str">
            <v>Laép ñaët oáng STK D26/34</v>
          </cell>
          <cell r="C160" t="str">
            <v>m</v>
          </cell>
          <cell r="D160">
            <v>24122</v>
          </cell>
          <cell r="E160">
            <v>4462</v>
          </cell>
          <cell r="F160">
            <v>0</v>
          </cell>
        </row>
        <row r="161">
          <cell r="A161" t="str">
            <v>K1-051</v>
          </cell>
          <cell r="B161" t="str">
            <v>Laép ñaët oáng STK D50/60</v>
          </cell>
          <cell r="C161" t="str">
            <v>m</v>
          </cell>
          <cell r="D161">
            <v>46431</v>
          </cell>
          <cell r="E161">
            <v>6431</v>
          </cell>
          <cell r="F161">
            <v>0</v>
          </cell>
        </row>
        <row r="162">
          <cell r="A162" t="str">
            <v>K1-051SR</v>
          </cell>
          <cell r="B162" t="str">
            <v>Laép ñaët oáng theùp D168/4mm coät</v>
          </cell>
          <cell r="C162" t="str">
            <v>m</v>
          </cell>
          <cell r="D162">
            <v>180000</v>
          </cell>
          <cell r="E162">
            <v>19293</v>
          </cell>
          <cell r="F162">
            <v>0</v>
          </cell>
        </row>
        <row r="163">
          <cell r="A163" t="str">
            <v>K1-051x3SR</v>
          </cell>
          <cell r="B163" t="str">
            <v>Laép ñaët oáng STK D140 noái MBA vaø Beå daàu söï coá</v>
          </cell>
          <cell r="C163" t="str">
            <v>m</v>
          </cell>
          <cell r="D163">
            <v>139293</v>
          </cell>
          <cell r="E163">
            <v>19293</v>
          </cell>
          <cell r="F163">
            <v>0</v>
          </cell>
        </row>
        <row r="164">
          <cell r="A164" t="str">
            <v>K1-111</v>
          </cell>
          <cell r="B164" t="str">
            <v xml:space="preserve">Laép ñaët oáng PVC D21                                  </v>
          </cell>
          <cell r="C164" t="str">
            <v>m</v>
          </cell>
          <cell r="D164">
            <v>3859</v>
          </cell>
          <cell r="E164">
            <v>2685</v>
          </cell>
          <cell r="F164">
            <v>0</v>
          </cell>
        </row>
        <row r="165">
          <cell r="A165" t="str">
            <v>K1-151</v>
          </cell>
          <cell r="B165" t="str">
            <v>Laép ñaët oáng PVC D50 ( thoaùt aåm )</v>
          </cell>
          <cell r="C165" t="str">
            <v>m</v>
          </cell>
          <cell r="D165">
            <v>10553</v>
          </cell>
          <cell r="E165">
            <v>4502</v>
          </cell>
          <cell r="F165">
            <v>0</v>
          </cell>
        </row>
        <row r="166">
          <cell r="A166" t="str">
            <v>K1-151SR</v>
          </cell>
          <cell r="B166" t="str">
            <v xml:space="preserve">Laép oáng PVC D60                                       </v>
          </cell>
          <cell r="C166" t="str">
            <v>m</v>
          </cell>
          <cell r="D166">
            <v>9919</v>
          </cell>
          <cell r="E166">
            <v>4502</v>
          </cell>
          <cell r="F166">
            <v>0</v>
          </cell>
        </row>
        <row r="167">
          <cell r="A167" t="str">
            <v>K1-151SR2</v>
          </cell>
          <cell r="B167" t="str">
            <v>Laép ñaët oáng PVC D114</v>
          </cell>
          <cell r="C167" t="str">
            <v>m</v>
          </cell>
          <cell r="D167">
            <v>21106</v>
          </cell>
          <cell r="E167">
            <v>9004</v>
          </cell>
          <cell r="F167">
            <v>0</v>
          </cell>
        </row>
        <row r="168">
          <cell r="A168" t="str">
            <v>K1-151SR4</v>
          </cell>
          <cell r="B168" t="str">
            <v>Laép ñaët oáng PVC D220</v>
          </cell>
          <cell r="C168" t="str">
            <v>m</v>
          </cell>
          <cell r="D168">
            <v>42212</v>
          </cell>
          <cell r="E168">
            <v>18008</v>
          </cell>
          <cell r="F168">
            <v>0</v>
          </cell>
        </row>
        <row r="169">
          <cell r="A169" t="str">
            <v>K2-451</v>
          </cell>
          <cell r="B169" t="str">
            <v>Saûn xuaát laép ñaët oáng manchon STK D50x15</v>
          </cell>
          <cell r="C169" t="str">
            <v>Caùi</v>
          </cell>
          <cell r="D169">
            <v>6099</v>
          </cell>
          <cell r="E169">
            <v>2278</v>
          </cell>
        </row>
        <row r="170">
          <cell r="A170" t="str">
            <v>K2-451SR3</v>
          </cell>
          <cell r="B170" t="str">
            <v xml:space="preserve">Saûn xuaát laép ñaët oáng manchon STK D140 </v>
          </cell>
          <cell r="C170" t="str">
            <v>Caùi</v>
          </cell>
          <cell r="D170">
            <v>18297</v>
          </cell>
          <cell r="E170">
            <v>6834</v>
          </cell>
          <cell r="F170">
            <v>0</v>
          </cell>
        </row>
        <row r="171">
          <cell r="A171" t="str">
            <v>K2-702</v>
          </cell>
          <cell r="B171" t="str">
            <v>Laép ñaët co PVC D21</v>
          </cell>
          <cell r="C171" t="str">
            <v>Caùi</v>
          </cell>
          <cell r="D171">
            <v>1042</v>
          </cell>
          <cell r="E171">
            <v>624</v>
          </cell>
          <cell r="F171">
            <v>0</v>
          </cell>
        </row>
        <row r="172">
          <cell r="A172" t="str">
            <v>K2-706</v>
          </cell>
          <cell r="B172" t="str">
            <v xml:space="preserve">Laép ñaët co PVC D60  </v>
          </cell>
          <cell r="C172" t="str">
            <v>Caùi</v>
          </cell>
          <cell r="D172">
            <v>4891</v>
          </cell>
          <cell r="E172">
            <v>1595</v>
          </cell>
          <cell r="F172">
            <v>0</v>
          </cell>
        </row>
        <row r="173">
          <cell r="A173" t="str">
            <v>K2-706SR2</v>
          </cell>
          <cell r="B173" t="str">
            <v>Laép ñaët co PVC D100</v>
          </cell>
          <cell r="C173" t="str">
            <v>Caùi</v>
          </cell>
          <cell r="D173">
            <v>9782</v>
          </cell>
          <cell r="E173">
            <v>3190</v>
          </cell>
          <cell r="F173">
            <v>0</v>
          </cell>
        </row>
        <row r="174">
          <cell r="A174" t="str">
            <v>K2-806</v>
          </cell>
          <cell r="B174" t="str">
            <v>Laép ñaët manchon PVC D60</v>
          </cell>
          <cell r="C174" t="str">
            <v>Caùi</v>
          </cell>
          <cell r="D174">
            <v>1605</v>
          </cell>
          <cell r="E174">
            <v>1595</v>
          </cell>
          <cell r="F174">
            <v>0</v>
          </cell>
        </row>
        <row r="175">
          <cell r="A175" t="str">
            <v>K2-806SR2</v>
          </cell>
          <cell r="B175" t="str">
            <v>Laép ñaët manchon PVC D114</v>
          </cell>
          <cell r="C175" t="str">
            <v>Caùi</v>
          </cell>
          <cell r="D175">
            <v>3210</v>
          </cell>
          <cell r="E175">
            <v>3190</v>
          </cell>
          <cell r="F175">
            <v>0</v>
          </cell>
        </row>
        <row r="176">
          <cell r="A176" t="str">
            <v>K2-902</v>
          </cell>
          <cell r="B176" t="str">
            <v>Laép ñaët Teâ PVC D21</v>
          </cell>
          <cell r="C176" t="str">
            <v>Caùi</v>
          </cell>
          <cell r="D176">
            <v>1250</v>
          </cell>
          <cell r="E176">
            <v>936</v>
          </cell>
          <cell r="F176">
            <v>0</v>
          </cell>
        </row>
        <row r="177">
          <cell r="A177" t="str">
            <v>K2-906</v>
          </cell>
          <cell r="B177" t="str">
            <v>Laép ñaët Teâ PVC D50</v>
          </cell>
          <cell r="C177" t="str">
            <v>Caùi</v>
          </cell>
          <cell r="D177">
            <v>7540</v>
          </cell>
          <cell r="E177">
            <v>2392</v>
          </cell>
          <cell r="F177">
            <v>0</v>
          </cell>
        </row>
        <row r="178">
          <cell r="A178" t="str">
            <v>K2-906SR2</v>
          </cell>
          <cell r="B178" t="str">
            <v>Laép ñaët Teâ PVC D100</v>
          </cell>
          <cell r="C178" t="str">
            <v>Caùi</v>
          </cell>
          <cell r="D178">
            <v>15080</v>
          </cell>
          <cell r="E178">
            <v>4784</v>
          </cell>
          <cell r="F178">
            <v>0</v>
          </cell>
        </row>
        <row r="179">
          <cell r="A179" t="str">
            <v>K4-011</v>
          </cell>
          <cell r="B179" t="str">
            <v>Laép pheåu thu  nöôÙc baèng gang</v>
          </cell>
          <cell r="C179" t="str">
            <v>Caùi</v>
          </cell>
          <cell r="D179">
            <v>10172</v>
          </cell>
          <cell r="E179">
            <v>3724</v>
          </cell>
          <cell r="F179">
            <v>0</v>
          </cell>
        </row>
        <row r="180">
          <cell r="A180" t="str">
            <v>K4-201</v>
          </cell>
          <cell r="B180" t="str">
            <v>Laép ñaët göông soi 60x40x5</v>
          </cell>
          <cell r="C180" t="str">
            <v>boä</v>
          </cell>
          <cell r="D180">
            <v>60270</v>
          </cell>
          <cell r="E180">
            <v>1585</v>
          </cell>
          <cell r="F180">
            <v>0</v>
          </cell>
        </row>
        <row r="181">
          <cell r="A181" t="str">
            <v>K4-232</v>
          </cell>
          <cell r="B181" t="str">
            <v>Hoäp ñöïng giaáy veä sinh</v>
          </cell>
          <cell r="C181" t="str">
            <v>boä</v>
          </cell>
          <cell r="D181">
            <v>5539</v>
          </cell>
          <cell r="E181">
            <v>892</v>
          </cell>
          <cell r="F181">
            <v>0</v>
          </cell>
        </row>
        <row r="182">
          <cell r="A182" t="str">
            <v>050-511/3285</v>
          </cell>
          <cell r="B182" t="str">
            <v>Laép ñaët daøn tru coångï vaø giaù ñôû 110kV</v>
          </cell>
          <cell r="C182" t="str">
            <v>Taán</v>
          </cell>
          <cell r="D182">
            <v>9726000</v>
          </cell>
          <cell r="E182">
            <v>203824</v>
          </cell>
          <cell r="F182">
            <v>62380</v>
          </cell>
        </row>
        <row r="183">
          <cell r="A183" t="str">
            <v>ÑM-3285</v>
          </cell>
          <cell r="B183" t="str">
            <v>Gia coâng maï keõm caáu kieän saét hình</v>
          </cell>
          <cell r="C183" t="str">
            <v>Taán</v>
          </cell>
          <cell r="D183">
            <v>10500000</v>
          </cell>
          <cell r="E183">
            <v>0</v>
          </cell>
          <cell r="F183">
            <v>0</v>
          </cell>
        </row>
        <row r="184">
          <cell r="A184" t="str">
            <v>ÑM-3285/1</v>
          </cell>
          <cell r="B184" t="str">
            <v>Saét hình thaønh phaåm cho truï vaø giaù ñôû 110kV</v>
          </cell>
          <cell r="C184" t="str">
            <v>Taán</v>
          </cell>
          <cell r="D184">
            <v>9726000</v>
          </cell>
          <cell r="E184">
            <v>0</v>
          </cell>
          <cell r="F184">
            <v>0</v>
          </cell>
        </row>
        <row r="185">
          <cell r="A185" t="str">
            <v>ÑM-3285/2</v>
          </cell>
          <cell r="B185" t="str">
            <v>Saét hình thaønh phaåm cho xaø daøn 110kV</v>
          </cell>
          <cell r="C185" t="str">
            <v>Taán</v>
          </cell>
          <cell r="D185">
            <v>10500000</v>
          </cell>
          <cell r="E185">
            <v>0</v>
          </cell>
          <cell r="F185">
            <v>0</v>
          </cell>
        </row>
        <row r="186">
          <cell r="A186" t="str">
            <v>VC-03B</v>
          </cell>
          <cell r="B186" t="str">
            <v>Boác xuùc ñaát thöøa leân xuoáng ,tôi x1.3</v>
          </cell>
          <cell r="C186" t="str">
            <v>m3</v>
          </cell>
          <cell r="D186">
            <v>0</v>
          </cell>
          <cell r="E186">
            <v>1882</v>
          </cell>
          <cell r="F186">
            <v>0</v>
          </cell>
        </row>
        <row r="187">
          <cell r="A187" t="str">
            <v>VC-03C</v>
          </cell>
          <cell r="B187" t="str">
            <v>Chuyeån  ñaát thöøa baèng xe cuùtkít cly 200m</v>
          </cell>
          <cell r="C187" t="str">
            <v>m3</v>
          </cell>
          <cell r="D187">
            <v>0</v>
          </cell>
          <cell r="E187">
            <v>6653</v>
          </cell>
          <cell r="F187">
            <v>0</v>
          </cell>
        </row>
        <row r="188">
          <cell r="A188" t="str">
            <v>TAM TINH</v>
          </cell>
          <cell r="B188" t="str">
            <v xml:space="preserve"> Gia coâng laép ñaët baûn leà F20 </v>
          </cell>
          <cell r="C188" t="str">
            <v>boä</v>
          </cell>
          <cell r="D188">
            <v>20000</v>
          </cell>
          <cell r="E188">
            <v>1000</v>
          </cell>
        </row>
        <row r="189">
          <cell r="A189" t="str">
            <v>TT1</v>
          </cell>
          <cell r="B189" t="str">
            <v xml:space="preserve"> Gia coâng laép ñaët boulon F12x100 </v>
          </cell>
          <cell r="C189" t="str">
            <v>boä</v>
          </cell>
          <cell r="D189">
            <v>2300</v>
          </cell>
        </row>
        <row r="190">
          <cell r="A190" t="str">
            <v>TT2</v>
          </cell>
          <cell r="B190" t="str">
            <v xml:space="preserve"> Gia coâng laép ñaët baûn leà F20 </v>
          </cell>
          <cell r="C190" t="str">
            <v>boä</v>
          </cell>
          <cell r="D190">
            <v>20000</v>
          </cell>
          <cell r="E190">
            <v>1000</v>
          </cell>
        </row>
        <row r="191">
          <cell r="A191" t="str">
            <v>TT3</v>
          </cell>
          <cell r="B191" t="str">
            <v>Gia coâng ñònh vò buloâng neo ( Vaät lieäu B caáp)</v>
          </cell>
          <cell r="C191" t="str">
            <v>Boä</v>
          </cell>
          <cell r="D191">
            <v>27000</v>
          </cell>
          <cell r="E191">
            <v>6000</v>
          </cell>
        </row>
        <row r="192">
          <cell r="A192" t="str">
            <v>TT4</v>
          </cell>
          <cell r="B192" t="str">
            <v>6 moùng choáng seùt 110 KV ( 3 truï 3,5m vaø 3   tru 2,5m) : M20 - 500= 6*4</v>
          </cell>
          <cell r="C192" t="str">
            <v>Boä</v>
          </cell>
          <cell r="D192">
            <v>20000</v>
          </cell>
          <cell r="E192">
            <v>6000</v>
          </cell>
        </row>
        <row r="193">
          <cell r="A193" t="str">
            <v>TT5</v>
          </cell>
          <cell r="B193" t="str">
            <v>3 moùng DCL 110KV : M24 - 600=3*8</v>
          </cell>
          <cell r="C193" t="str">
            <v>Boä</v>
          </cell>
          <cell r="D193">
            <v>27000</v>
          </cell>
          <cell r="E193">
            <v>6000</v>
          </cell>
        </row>
        <row r="194">
          <cell r="A194" t="str">
            <v>TT6</v>
          </cell>
          <cell r="B194" t="str">
            <v>9 moùng (2 söù ñôû 110KV + 3 TU + 3 TI+1MBATD ) : M16-500 =9*8</v>
          </cell>
          <cell r="C194" t="str">
            <v>Boä</v>
          </cell>
          <cell r="D194">
            <v>16000</v>
          </cell>
          <cell r="E194">
            <v>6000</v>
          </cell>
        </row>
        <row r="195">
          <cell r="A195" t="str">
            <v>TT7</v>
          </cell>
          <cell r="B195" t="str">
            <v>1 maùy caét 110KV: M24-600/200=1*12</v>
          </cell>
          <cell r="C195" t="str">
            <v>Boä</v>
          </cell>
          <cell r="D195">
            <v>27000</v>
          </cell>
          <cell r="E195">
            <v>6000</v>
          </cell>
        </row>
        <row r="196">
          <cell r="A196" t="str">
            <v>TT8</v>
          </cell>
          <cell r="B196" t="str">
            <v>4 moùng truï coång 110Kv MTC1:M30-1400/200=4*16</v>
          </cell>
          <cell r="C196" t="str">
            <v>Boä</v>
          </cell>
          <cell r="D196">
            <v>90000</v>
          </cell>
          <cell r="E196">
            <v>6000</v>
          </cell>
        </row>
        <row r="197">
          <cell r="A197" t="str">
            <v>TT9</v>
          </cell>
          <cell r="B197" t="str">
            <v>2 moùng truï coång 110Kv MTC2: M30/1400-200=2*16</v>
          </cell>
          <cell r="C197" t="str">
            <v>Boä</v>
          </cell>
          <cell r="D197">
            <v>90000</v>
          </cell>
          <cell r="E197">
            <v>6000</v>
          </cell>
        </row>
        <row r="198">
          <cell r="A198" t="str">
            <v>TT10</v>
          </cell>
          <cell r="B198" t="str">
            <v>6 moùng truï chieáu saùng : M20-500=6*4</v>
          </cell>
          <cell r="C198" t="str">
            <v>Boä</v>
          </cell>
          <cell r="D198">
            <v>20000</v>
          </cell>
          <cell r="E198">
            <v>6000</v>
          </cell>
        </row>
        <row r="199">
          <cell r="A199" t="str">
            <v>TT11</v>
          </cell>
          <cell r="B199" t="str">
            <v>1 moùng daøn tu buø: M20-900=1*4</v>
          </cell>
          <cell r="C199" t="str">
            <v>Boä</v>
          </cell>
          <cell r="D199">
            <v>36000</v>
          </cell>
          <cell r="E199">
            <v>6000</v>
          </cell>
        </row>
        <row r="200">
          <cell r="A200" t="str">
            <v>TT12</v>
          </cell>
          <cell r="B200" t="str">
            <v>Saûn xuaát laép ñaët caùc phuï kieän cho löôùi loïc MBA :Bulong daõn chaân (Hieti HLC) d12-100</v>
          </cell>
          <cell r="C200" t="str">
            <v>boä</v>
          </cell>
          <cell r="D200">
            <v>15000</v>
          </cell>
          <cell r="E200">
            <v>6000</v>
          </cell>
        </row>
        <row r="201">
          <cell r="A201" t="str">
            <v>TT13</v>
          </cell>
          <cell r="B201" t="str">
            <v>Saûn xuaát laép ñaët caùc phuï kieän cho löôùi loïc MBA :Bulong ñuoâi caù d12-80</v>
          </cell>
          <cell r="C201" t="str">
            <v>boä</v>
          </cell>
          <cell r="D201">
            <v>4000</v>
          </cell>
          <cell r="E201">
            <v>3000</v>
          </cell>
          <cell r="F201">
            <v>0</v>
          </cell>
        </row>
        <row r="202">
          <cell r="A202" t="str">
            <v>TT14</v>
          </cell>
          <cell r="B202" t="str">
            <v>Laép ñaët maùt bôm 2HP cho Beå daàu söï coá (B caáp)</v>
          </cell>
          <cell r="C202" t="str">
            <v>boä</v>
          </cell>
          <cell r="D202">
            <v>2000000</v>
          </cell>
          <cell r="E202">
            <v>50000</v>
          </cell>
        </row>
        <row r="203">
          <cell r="A203" t="str">
            <v>TT15</v>
          </cell>
          <cell r="B203" t="str">
            <v>Saûn xuaát laép ñaët bulon daõn chaân M10x80</v>
          </cell>
          <cell r="C203" t="str">
            <v>boä</v>
          </cell>
          <cell r="D203">
            <v>10000</v>
          </cell>
          <cell r="E203">
            <v>6000</v>
          </cell>
          <cell r="F203">
            <v>0</v>
          </cell>
        </row>
        <row r="204">
          <cell r="A204" t="str">
            <v>TT16</v>
          </cell>
          <cell r="B204" t="str">
            <v>Laép ñaët boàn nöôÙc TröôØng tuyeàn 500L</v>
          </cell>
          <cell r="C204" t="str">
            <v>Boä</v>
          </cell>
          <cell r="D204">
            <v>3000000</v>
          </cell>
          <cell r="E204">
            <v>1000</v>
          </cell>
        </row>
        <row r="205">
          <cell r="A205" t="str">
            <v>TT17</v>
          </cell>
          <cell r="B205" t="str">
            <v>Ñoùng gieáng nöôÙc oáng PVC F42 caû bôm 1 ngöïa</v>
          </cell>
          <cell r="C205" t="str">
            <v>Boä</v>
          </cell>
          <cell r="D205">
            <v>4000000</v>
          </cell>
          <cell r="E205">
            <v>100000</v>
          </cell>
        </row>
        <row r="206">
          <cell r="A206" t="str">
            <v>TT18</v>
          </cell>
          <cell r="B206" t="str">
            <v>Laép ñaët van PVC D21</v>
          </cell>
          <cell r="C206" t="str">
            <v>caùi</v>
          </cell>
          <cell r="D206">
            <v>10000</v>
          </cell>
          <cell r="E206">
            <v>1000</v>
          </cell>
          <cell r="F206">
            <v>0</v>
          </cell>
        </row>
        <row r="207">
          <cell r="A207" t="str">
            <v>TT19</v>
          </cell>
          <cell r="B207" t="str">
            <v xml:space="preserve">Gia coâng laép ñaët Tuû beáp vaùn OÂ can ( 2 x0,5 )m </v>
          </cell>
          <cell r="C207" t="str">
            <v>caùi</v>
          </cell>
          <cell r="D207">
            <v>1000000</v>
          </cell>
          <cell r="E207">
            <v>100000</v>
          </cell>
        </row>
        <row r="208">
          <cell r="A208" t="str">
            <v>TT</v>
          </cell>
          <cell r="B208" t="str">
            <v>Gia coâng bu loâng</v>
          </cell>
          <cell r="C208" t="str">
            <v>Taán</v>
          </cell>
          <cell r="D208">
            <v>10500000</v>
          </cell>
          <cell r="E208">
            <v>0</v>
          </cell>
          <cell r="F208">
            <v>0</v>
          </cell>
        </row>
        <row r="209">
          <cell r="A209" t="str">
            <v>TT21</v>
          </cell>
          <cell r="B209" t="str">
            <v>Bu-loâng M16x40</v>
          </cell>
          <cell r="C209" t="str">
            <v>boä</v>
          </cell>
          <cell r="D209">
            <v>2300</v>
          </cell>
          <cell r="E209">
            <v>0</v>
          </cell>
        </row>
        <row r="210">
          <cell r="A210" t="str">
            <v>TT22</v>
          </cell>
          <cell r="B210" t="str">
            <v>Bu-loâng M16x50</v>
          </cell>
          <cell r="C210" t="str">
            <v>boä</v>
          </cell>
          <cell r="D210">
            <v>2300</v>
          </cell>
          <cell r="E210">
            <v>0</v>
          </cell>
        </row>
        <row r="211">
          <cell r="A211" t="str">
            <v>TT23</v>
          </cell>
          <cell r="B211" t="str">
            <v>Bu-loâng M16x60</v>
          </cell>
          <cell r="C211" t="str">
            <v>boä</v>
          </cell>
          <cell r="D211">
            <v>2500</v>
          </cell>
          <cell r="E211">
            <v>0</v>
          </cell>
        </row>
        <row r="212">
          <cell r="A212" t="str">
            <v>TT24</v>
          </cell>
          <cell r="B212" t="str">
            <v>Bu-loâng M16x80</v>
          </cell>
          <cell r="C212" t="str">
            <v>boä</v>
          </cell>
          <cell r="D212">
            <v>2700</v>
          </cell>
          <cell r="E21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dghn"/>
      <sheetName val="GVT"/>
      <sheetName val="dm56"/>
      <sheetName val="dgth"/>
    </sheetNames>
    <sheetDataSet>
      <sheetData sheetId="0" refreshError="1">
        <row r="4">
          <cell r="A4">
            <v>20011</v>
          </cell>
          <cell r="B4" t="str">
            <v xml:space="preserve">  PhŸ dë tõéng g­ch th¶p hçn 4m        </v>
          </cell>
          <cell r="C4" t="str">
            <v>m3</v>
          </cell>
          <cell r="D4">
            <v>0</v>
          </cell>
          <cell r="E4">
            <v>13079</v>
          </cell>
          <cell r="F4">
            <v>0</v>
          </cell>
        </row>
        <row r="5">
          <cell r="A5">
            <v>20012</v>
          </cell>
          <cell r="B5" t="str">
            <v xml:space="preserve">  PhŸ ½ë tõéng g­ch  cao hçn 4m        </v>
          </cell>
          <cell r="C5" t="str">
            <v>m3</v>
          </cell>
          <cell r="D5">
            <v>0</v>
          </cell>
          <cell r="E5">
            <v>22808</v>
          </cell>
          <cell r="F5">
            <v>0</v>
          </cell>
        </row>
        <row r="6">
          <cell r="A6">
            <v>20013</v>
          </cell>
          <cell r="B6" t="str">
            <v xml:space="preserve"> PhŸ dë tõéng ½Ÿ th¶p hçn 4m          </v>
          </cell>
          <cell r="C6" t="str">
            <v>m3</v>
          </cell>
          <cell r="D6">
            <v>0</v>
          </cell>
          <cell r="E6">
            <v>16430</v>
          </cell>
          <cell r="F6">
            <v>0</v>
          </cell>
        </row>
        <row r="7">
          <cell r="A7">
            <v>20014</v>
          </cell>
          <cell r="B7" t="str">
            <v xml:space="preserve"> PhŸ dë tuéng ½Ÿ    cao hon 4m        </v>
          </cell>
          <cell r="C7" t="str">
            <v>m3</v>
          </cell>
          <cell r="D7">
            <v>0</v>
          </cell>
          <cell r="E7">
            <v>26158</v>
          </cell>
          <cell r="F7">
            <v>0</v>
          </cell>
        </row>
        <row r="8">
          <cell r="A8">
            <v>20015</v>
          </cell>
          <cell r="B8" t="str">
            <v xml:space="preserve"> PhŸ dë BT g­ch vë &lt;= 4m              </v>
          </cell>
          <cell r="C8" t="str">
            <v>m3</v>
          </cell>
          <cell r="D8">
            <v>0</v>
          </cell>
          <cell r="E8">
            <v>18051</v>
          </cell>
          <cell r="F8">
            <v>0</v>
          </cell>
        </row>
        <row r="9">
          <cell r="A9">
            <v>20016</v>
          </cell>
          <cell r="B9" t="str">
            <v xml:space="preserve"> PhŸ dë BT g­ch vë &lt;= 4m              </v>
          </cell>
          <cell r="C9" t="str">
            <v>m3</v>
          </cell>
          <cell r="D9">
            <v>0</v>
          </cell>
          <cell r="E9">
            <v>21727</v>
          </cell>
          <cell r="F9">
            <v>0</v>
          </cell>
        </row>
        <row r="10">
          <cell r="A10">
            <v>20017</v>
          </cell>
          <cell r="B10" t="str">
            <v xml:space="preserve"> PhŸ dë bÅ táng than x×                   </v>
          </cell>
          <cell r="C10" t="str">
            <v>m3</v>
          </cell>
          <cell r="D10">
            <v>0</v>
          </cell>
          <cell r="E10">
            <v>19673</v>
          </cell>
          <cell r="F10">
            <v>0</v>
          </cell>
        </row>
        <row r="11">
          <cell r="A11">
            <v>20021</v>
          </cell>
          <cell r="B11" t="str">
            <v xml:space="preserve"> PhŸ dë BT t¨ng réi                       </v>
          </cell>
          <cell r="C11" t="str">
            <v>m3</v>
          </cell>
          <cell r="D11">
            <v>0</v>
          </cell>
          <cell r="E11">
            <v>20213</v>
          </cell>
          <cell r="F11">
            <v>0</v>
          </cell>
        </row>
        <row r="12">
          <cell r="A12">
            <v>20022</v>
          </cell>
          <cell r="B12" t="str">
            <v xml:space="preserve"> PhŸ dë BT nËn,mÜng  (kháng ct)           </v>
          </cell>
          <cell r="C12" t="str">
            <v>m3</v>
          </cell>
          <cell r="D12">
            <v>0</v>
          </cell>
          <cell r="E12">
            <v>38481</v>
          </cell>
          <cell r="F12">
            <v>0</v>
          </cell>
        </row>
        <row r="13">
          <cell r="A13">
            <v>20023</v>
          </cell>
          <cell r="B13" t="str">
            <v xml:space="preserve"> PhŸ dë BT nËn,mÜng  (cÜ th¾p )           </v>
          </cell>
          <cell r="C13" t="str">
            <v>m3</v>
          </cell>
          <cell r="D13">
            <v>0</v>
          </cell>
          <cell r="E13">
            <v>55127</v>
          </cell>
          <cell r="F13">
            <v>0</v>
          </cell>
        </row>
        <row r="14">
          <cell r="A14">
            <v>20024</v>
          </cell>
          <cell r="B14" t="str">
            <v xml:space="preserve"> PhŸ dë tõéng,cæt th¶p hçn 4m         </v>
          </cell>
          <cell r="C14" t="str">
            <v>m3</v>
          </cell>
          <cell r="D14">
            <v>0</v>
          </cell>
          <cell r="E14">
            <v>50803</v>
          </cell>
          <cell r="F14">
            <v>0</v>
          </cell>
        </row>
        <row r="15">
          <cell r="A15">
            <v>20025</v>
          </cell>
          <cell r="B15" t="str">
            <v xml:space="preserve"> PhŸ dë tõéng cæt   cao hçn 4m        </v>
          </cell>
          <cell r="C15" t="str">
            <v>m3</v>
          </cell>
          <cell r="D15">
            <v>0</v>
          </cell>
          <cell r="E15">
            <v>96094</v>
          </cell>
          <cell r="F15">
            <v>0</v>
          </cell>
        </row>
        <row r="16">
          <cell r="A16">
            <v>20026</v>
          </cell>
          <cell r="B16" t="str">
            <v xml:space="preserve"> PhŸ dë BT x¡,d·m  th¶p hçn 4m        </v>
          </cell>
          <cell r="C16" t="str">
            <v>m3</v>
          </cell>
          <cell r="D16">
            <v>0</v>
          </cell>
          <cell r="E16">
            <v>57289</v>
          </cell>
          <cell r="F16">
            <v>0</v>
          </cell>
        </row>
        <row r="17">
          <cell r="A17">
            <v>20027</v>
          </cell>
          <cell r="B17" t="str">
            <v xml:space="preserve"> PhŸ dë BT x¡ d·m   cao hon 4m        </v>
          </cell>
          <cell r="C17" t="str">
            <v>m3</v>
          </cell>
          <cell r="D17">
            <v>0</v>
          </cell>
          <cell r="E17">
            <v>98364</v>
          </cell>
          <cell r="F17">
            <v>0</v>
          </cell>
        </row>
        <row r="18">
          <cell r="A18">
            <v>20031</v>
          </cell>
          <cell r="B18" t="str">
            <v xml:space="preserve"> PhŸ dë kÆt c¶u gå th¶p hçn 4m        </v>
          </cell>
          <cell r="C18" t="str">
            <v>m3</v>
          </cell>
          <cell r="D18">
            <v>0</v>
          </cell>
          <cell r="E18">
            <v>20429</v>
          </cell>
          <cell r="F18">
            <v>0</v>
          </cell>
        </row>
        <row r="19">
          <cell r="A19">
            <v>20032</v>
          </cell>
          <cell r="B19" t="str">
            <v xml:space="preserve"> PhŸ dë kÆt c¶u gå  cao hçn 4m        </v>
          </cell>
          <cell r="C19" t="str">
            <v>m3</v>
          </cell>
          <cell r="D19">
            <v>0</v>
          </cell>
          <cell r="E19">
            <v>32320</v>
          </cell>
          <cell r="F19">
            <v>0</v>
          </cell>
        </row>
        <row r="20">
          <cell r="A20">
            <v>20033</v>
          </cell>
          <cell r="B20" t="str">
            <v xml:space="preserve"> PhŸ dë kÆt c¶u s°t th¶p hçn 4m       </v>
          </cell>
          <cell r="C20" t="str">
            <v>t¶n</v>
          </cell>
          <cell r="D20">
            <v>0</v>
          </cell>
          <cell r="E20">
            <v>70260</v>
          </cell>
          <cell r="F20">
            <v>0</v>
          </cell>
        </row>
        <row r="21">
          <cell r="A21">
            <v>20034</v>
          </cell>
          <cell r="B21" t="str">
            <v xml:space="preserve"> PhŸ dë kÆt c¶u s°t cao hçn 4m        </v>
          </cell>
          <cell r="C21" t="str">
            <v>t¶n</v>
          </cell>
          <cell r="D21">
            <v>0</v>
          </cell>
          <cell r="E21">
            <v>95121</v>
          </cell>
          <cell r="F21">
            <v>0</v>
          </cell>
        </row>
        <row r="22">
          <cell r="A22">
            <v>20041</v>
          </cell>
          <cell r="B22" t="str">
            <v xml:space="preserve"> ThŸo dë mŸi ngÜi th¶p hçn 4m         </v>
          </cell>
          <cell r="C22" t="str">
            <v>m2</v>
          </cell>
          <cell r="D22">
            <v>0</v>
          </cell>
          <cell r="E22">
            <v>649</v>
          </cell>
          <cell r="F22">
            <v>0</v>
          </cell>
        </row>
        <row r="23">
          <cell r="A23">
            <v>20042</v>
          </cell>
          <cell r="B23" t="str">
            <v xml:space="preserve"> ThŸo dë mŸi ngÜi cao hçn   4m        </v>
          </cell>
          <cell r="C23" t="str">
            <v>m2</v>
          </cell>
          <cell r="D23">
            <v>0</v>
          </cell>
          <cell r="E23">
            <v>973</v>
          </cell>
          <cell r="F23">
            <v>0</v>
          </cell>
        </row>
        <row r="24">
          <cell r="A24">
            <v>20043</v>
          </cell>
          <cell r="B24" t="str">
            <v xml:space="preserve"> ThŸo dë mŸi tán th¶p hçn   4m        </v>
          </cell>
          <cell r="C24" t="str">
            <v>m2</v>
          </cell>
          <cell r="D24">
            <v>0</v>
          </cell>
          <cell r="E24">
            <v>324</v>
          </cell>
          <cell r="F24">
            <v>0</v>
          </cell>
        </row>
        <row r="25">
          <cell r="A25">
            <v>20044</v>
          </cell>
          <cell r="B25" t="str">
            <v xml:space="preserve"> ThŸo dë mŸi tán cao hçn    4m        </v>
          </cell>
          <cell r="C25" t="str">
            <v>m2</v>
          </cell>
          <cell r="D25">
            <v>0</v>
          </cell>
          <cell r="E25">
            <v>432</v>
          </cell>
          <cell r="F25">
            <v>0</v>
          </cell>
        </row>
        <row r="26">
          <cell r="A26">
            <v>20045</v>
          </cell>
          <cell r="B26" t="str">
            <v xml:space="preserve"> ThŸo dë mŸi fibroximang  &lt; 4m        </v>
          </cell>
          <cell r="C26" t="str">
            <v>m2</v>
          </cell>
          <cell r="D26">
            <v>0</v>
          </cell>
          <cell r="E26">
            <v>541</v>
          </cell>
          <cell r="F26">
            <v>0</v>
          </cell>
        </row>
        <row r="27">
          <cell r="A27">
            <v>20046</v>
          </cell>
          <cell r="B27" t="str">
            <v xml:space="preserve"> ThŸo dë mŸi fibro XM cao hçn 4m      </v>
          </cell>
          <cell r="C27" t="str">
            <v>m2</v>
          </cell>
          <cell r="D27">
            <v>0</v>
          </cell>
          <cell r="E27">
            <v>649</v>
          </cell>
          <cell r="F27">
            <v>0</v>
          </cell>
        </row>
        <row r="28">
          <cell r="A28">
            <v>20051</v>
          </cell>
          <cell r="B28" t="str">
            <v xml:space="preserve"> ThŸo dë tr·n                             </v>
          </cell>
          <cell r="C28" t="str">
            <v>m2</v>
          </cell>
          <cell r="D28">
            <v>0</v>
          </cell>
          <cell r="E28">
            <v>649</v>
          </cell>
          <cell r="F28">
            <v>0</v>
          </cell>
        </row>
        <row r="29">
          <cell r="A29">
            <v>20052</v>
          </cell>
          <cell r="B29" t="str">
            <v xml:space="preserve"> ThŸo dë cða                              </v>
          </cell>
          <cell r="C29" t="str">
            <v>m2</v>
          </cell>
          <cell r="D29">
            <v>0</v>
          </cell>
          <cell r="E29">
            <v>432</v>
          </cell>
          <cell r="F29">
            <v>0</v>
          </cell>
        </row>
        <row r="30">
          <cell r="A30">
            <v>20053</v>
          </cell>
          <cell r="B30" t="str">
            <v xml:space="preserve"> ThŸo dë g­ch âp tõéng                    </v>
          </cell>
          <cell r="C30" t="str">
            <v>m2</v>
          </cell>
          <cell r="D30">
            <v>0</v>
          </cell>
          <cell r="E30">
            <v>1189</v>
          </cell>
          <cell r="F30">
            <v>0</v>
          </cell>
        </row>
        <row r="31">
          <cell r="A31">
            <v>20054</v>
          </cell>
          <cell r="B31" t="str">
            <v xml:space="preserve"> ThŸo dë g­ch âp chµn tõéng               </v>
          </cell>
          <cell r="C31" t="str">
            <v>m2</v>
          </cell>
          <cell r="D31">
            <v>0</v>
          </cell>
          <cell r="E31">
            <v>1405</v>
          </cell>
          <cell r="F31">
            <v>0</v>
          </cell>
        </row>
        <row r="32">
          <cell r="A32">
            <v>20061</v>
          </cell>
          <cell r="B32" t="str">
            <v xml:space="preserve"> Khung m°t cŸo                            </v>
          </cell>
          <cell r="C32" t="str">
            <v>m2</v>
          </cell>
          <cell r="D32">
            <v>0</v>
          </cell>
          <cell r="E32">
            <v>324</v>
          </cell>
          <cell r="F32">
            <v>0</v>
          </cell>
        </row>
        <row r="33">
          <cell r="A33">
            <v>20062</v>
          </cell>
          <cell r="B33" t="str">
            <v xml:space="preserve"> ThŸo dë gi¶y ¾p,vŸn ¾p                   </v>
          </cell>
          <cell r="C33" t="str">
            <v>m2</v>
          </cell>
          <cell r="D33">
            <v>0</v>
          </cell>
          <cell r="E33">
            <v>432</v>
          </cell>
          <cell r="F33">
            <v>0</v>
          </cell>
        </row>
        <row r="34">
          <cell r="A34">
            <v>20063</v>
          </cell>
          <cell r="B34" t="str">
            <v xml:space="preserve"> ThŸo dë chµn tõéng gå                    </v>
          </cell>
          <cell r="C34" t="str">
            <v>m2</v>
          </cell>
          <cell r="D34">
            <v>0</v>
          </cell>
          <cell r="E34">
            <v>432</v>
          </cell>
          <cell r="F34">
            <v>0</v>
          </cell>
        </row>
        <row r="35">
          <cell r="A35">
            <v>20064</v>
          </cell>
          <cell r="B35" t="str">
            <v xml:space="preserve"> ThŸo dë vŸn s¡n                          </v>
          </cell>
          <cell r="C35" t="str">
            <v>m2</v>
          </cell>
          <cell r="D35">
            <v>0</v>
          </cell>
          <cell r="E35">
            <v>649</v>
          </cell>
          <cell r="F35">
            <v>0</v>
          </cell>
        </row>
        <row r="36">
          <cell r="A36">
            <v>20071</v>
          </cell>
          <cell r="B36" t="str">
            <v xml:space="preserve"> PhŸ nËn xi m¯ng kháng cât th¾p           </v>
          </cell>
          <cell r="C36" t="str">
            <v>m2</v>
          </cell>
          <cell r="D36">
            <v>0</v>
          </cell>
          <cell r="E36">
            <v>324</v>
          </cell>
          <cell r="F36">
            <v>0</v>
          </cell>
        </row>
        <row r="37">
          <cell r="A37">
            <v>20072</v>
          </cell>
          <cell r="B37" t="str">
            <v xml:space="preserve"> PhŸ nËn xi m¯ng    cÜ cât th¾p           </v>
          </cell>
          <cell r="C37" t="str">
            <v>m2</v>
          </cell>
          <cell r="D37">
            <v>0</v>
          </cell>
          <cell r="E37">
            <v>541</v>
          </cell>
          <cell r="F37">
            <v>0</v>
          </cell>
        </row>
        <row r="38">
          <cell r="A38">
            <v>20073</v>
          </cell>
          <cell r="B38" t="str">
            <v xml:space="preserve"> PhŸ nËn xi m¯ng ½an bÅ táng              </v>
          </cell>
          <cell r="C38" t="str">
            <v>m2</v>
          </cell>
          <cell r="D38">
            <v>0</v>
          </cell>
          <cell r="E38">
            <v>973</v>
          </cell>
          <cell r="F38">
            <v>0</v>
          </cell>
        </row>
        <row r="39">
          <cell r="A39">
            <v>20074</v>
          </cell>
          <cell r="B39" t="str">
            <v xml:space="preserve"> PhŸ nËn g­ch lŸ nem                  </v>
          </cell>
          <cell r="C39" t="str">
            <v>m2</v>
          </cell>
          <cell r="D39">
            <v>0</v>
          </cell>
          <cell r="E39">
            <v>757</v>
          </cell>
          <cell r="F39">
            <v>0</v>
          </cell>
        </row>
        <row r="40">
          <cell r="A40">
            <v>20075</v>
          </cell>
          <cell r="B40" t="str">
            <v xml:space="preserve"> PhŸ nËn g­ch x× m¯ng                     </v>
          </cell>
          <cell r="C40" t="str">
            <v>m2</v>
          </cell>
          <cell r="D40">
            <v>0</v>
          </cell>
          <cell r="E40">
            <v>865</v>
          </cell>
          <cell r="F40">
            <v>0</v>
          </cell>
        </row>
        <row r="41">
          <cell r="A41">
            <v>20076</v>
          </cell>
          <cell r="B41" t="str">
            <v xml:space="preserve"> PhŸ nËn g­ch ch× n±m                 </v>
          </cell>
          <cell r="C41" t="str">
            <v>m2</v>
          </cell>
          <cell r="D41">
            <v>0</v>
          </cell>
          <cell r="E41">
            <v>649</v>
          </cell>
          <cell r="F41">
            <v>0</v>
          </cell>
        </row>
        <row r="42">
          <cell r="A42">
            <v>20077</v>
          </cell>
          <cell r="B42" t="str">
            <v xml:space="preserve"> PhŸ nËn g­ch ch× nghiÅng                 </v>
          </cell>
          <cell r="C42" t="str">
            <v>m2</v>
          </cell>
          <cell r="D42">
            <v>0</v>
          </cell>
          <cell r="E42">
            <v>432</v>
          </cell>
          <cell r="F42">
            <v>0</v>
          </cell>
        </row>
        <row r="43">
          <cell r="A43">
            <v>20081</v>
          </cell>
          <cell r="B43" t="str">
            <v xml:space="preserve"> ‡¡o bÞ m´t ½õéng nhúa d¡y &lt;=7cm      </v>
          </cell>
          <cell r="C43" t="str">
            <v>m2</v>
          </cell>
          <cell r="D43">
            <v>0</v>
          </cell>
          <cell r="E43">
            <v>97</v>
          </cell>
          <cell r="F43">
            <v>0</v>
          </cell>
        </row>
        <row r="44">
          <cell r="A44">
            <v>20082</v>
          </cell>
          <cell r="B44" t="str">
            <v xml:space="preserve"> ‡¡o bÞ m´t ½õéng nhúa d¡y&lt;=10cm      </v>
          </cell>
          <cell r="C44" t="str">
            <v>m2</v>
          </cell>
          <cell r="D44">
            <v>0</v>
          </cell>
          <cell r="E44">
            <v>216</v>
          </cell>
          <cell r="F44">
            <v>0</v>
          </cell>
        </row>
        <row r="45">
          <cell r="A45">
            <v>20091</v>
          </cell>
          <cell r="B45" t="str">
            <v xml:space="preserve"> PhŸ h¡ng r¡o dµy kÁm gai 3 lèp           </v>
          </cell>
          <cell r="C45" t="str">
            <v>m</v>
          </cell>
          <cell r="D45">
            <v>0</v>
          </cell>
          <cell r="E45">
            <v>216</v>
          </cell>
          <cell r="F45">
            <v>0</v>
          </cell>
        </row>
        <row r="46">
          <cell r="A46">
            <v>20092</v>
          </cell>
          <cell r="B46" t="str">
            <v xml:space="preserve"> PhŸ h¡ng r¡o dµy kÁm gai 5 lèp           </v>
          </cell>
          <cell r="C46" t="str">
            <v>m</v>
          </cell>
          <cell r="D46">
            <v>0</v>
          </cell>
          <cell r="E46">
            <v>378</v>
          </cell>
          <cell r="F46">
            <v>0</v>
          </cell>
        </row>
        <row r="47">
          <cell r="A47">
            <v>20093</v>
          </cell>
          <cell r="B47" t="str">
            <v xml:space="preserve"> PhŸ h¡ng r¡o song s°t ½çn gi¨n           </v>
          </cell>
          <cell r="C47" t="str">
            <v>m</v>
          </cell>
          <cell r="D47">
            <v>0</v>
          </cell>
          <cell r="E47">
            <v>865</v>
          </cell>
          <cell r="F47">
            <v>0</v>
          </cell>
        </row>
        <row r="48">
          <cell r="A48">
            <v>20094</v>
          </cell>
          <cell r="B48" t="str">
            <v xml:space="preserve"> PhŸ h¡ng r¡o song s°t phöc t­p           </v>
          </cell>
          <cell r="C48" t="str">
            <v>m</v>
          </cell>
          <cell r="D48">
            <v>0</v>
          </cell>
          <cell r="E48">
            <v>1038</v>
          </cell>
          <cell r="F48">
            <v>0</v>
          </cell>
        </row>
        <row r="49">
          <cell r="A49">
            <v>20101</v>
          </cell>
          <cell r="B49" t="str">
            <v xml:space="preserve"> PhŸ dë bãn t°m                       </v>
          </cell>
          <cell r="C49" t="str">
            <v>CŸi</v>
          </cell>
          <cell r="D49">
            <v>0</v>
          </cell>
          <cell r="E49">
            <v>2702</v>
          </cell>
          <cell r="F49">
            <v>0</v>
          </cell>
        </row>
        <row r="50">
          <cell r="A50">
            <v>20102</v>
          </cell>
          <cell r="B50" t="str">
            <v xml:space="preserve"> PhŸ dë chau røa                          </v>
          </cell>
          <cell r="C50" t="str">
            <v>CŸi</v>
          </cell>
          <cell r="D50">
            <v>0</v>
          </cell>
          <cell r="E50">
            <v>1081</v>
          </cell>
          <cell r="F50">
            <v>0</v>
          </cell>
        </row>
        <row r="51">
          <cell r="A51">
            <v>20103</v>
          </cell>
          <cell r="B51" t="str">
            <v xml:space="preserve"> PhŸ dë bÎ xÏ                             </v>
          </cell>
          <cell r="C51" t="str">
            <v>CŸi</v>
          </cell>
          <cell r="D51">
            <v>0</v>
          </cell>
          <cell r="E51">
            <v>1351</v>
          </cell>
          <cell r="F51">
            <v>0</v>
          </cell>
        </row>
        <row r="52">
          <cell r="A52">
            <v>20104</v>
          </cell>
          <cell r="B52" t="str">
            <v xml:space="preserve"> PhŸ dë chºu tiÌu                         </v>
          </cell>
          <cell r="C52" t="str">
            <v>CŸi</v>
          </cell>
          <cell r="D52">
            <v>0</v>
          </cell>
          <cell r="E52">
            <v>1621</v>
          </cell>
          <cell r="F52">
            <v>0</v>
          </cell>
        </row>
        <row r="53">
          <cell r="A53" t="str">
            <v/>
          </cell>
          <cell r="B53" t="str">
            <v xml:space="preserve"> B.  cáng tŸc ½¡o, ½°p ½¶t, ½Ÿ, cŸt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</row>
        <row r="54">
          <cell r="A54" t="str">
            <v/>
          </cell>
          <cell r="B54" t="str">
            <v>(b±ng thð cáng)</v>
          </cell>
          <cell r="C54" t="str">
            <v/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31101</v>
          </cell>
          <cell r="B55" t="str">
            <v xml:space="preserve"> ‡¡o bïn ½´c                              </v>
          </cell>
          <cell r="C55" t="str">
            <v>m3</v>
          </cell>
          <cell r="D55">
            <v>0</v>
          </cell>
          <cell r="E55">
            <v>7009</v>
          </cell>
          <cell r="F55">
            <v>0</v>
          </cell>
        </row>
        <row r="56">
          <cell r="A56">
            <v>31102</v>
          </cell>
          <cell r="B56" t="str">
            <v xml:space="preserve"> ‡¡o bïn l¹n rŸc                          </v>
          </cell>
          <cell r="C56" t="str">
            <v>m3</v>
          </cell>
          <cell r="D56">
            <v>0</v>
          </cell>
          <cell r="E56">
            <v>8146</v>
          </cell>
          <cell r="F56">
            <v>0</v>
          </cell>
        </row>
        <row r="57">
          <cell r="A57">
            <v>31103</v>
          </cell>
          <cell r="B57" t="str">
            <v xml:space="preserve"> ‡¡o bïn l¹n sÞi ½Ÿ                       </v>
          </cell>
          <cell r="C57" t="str">
            <v>m3</v>
          </cell>
          <cell r="D57">
            <v>0</v>
          </cell>
          <cell r="E57">
            <v>11840</v>
          </cell>
          <cell r="F57">
            <v>0</v>
          </cell>
        </row>
        <row r="58">
          <cell r="A58">
            <v>31104</v>
          </cell>
          <cell r="B58" t="str">
            <v xml:space="preserve"> ‡¡o bïn lÞng                             </v>
          </cell>
          <cell r="C58" t="str">
            <v>m3</v>
          </cell>
          <cell r="D58">
            <v>0</v>
          </cell>
          <cell r="E58">
            <v>9472</v>
          </cell>
          <cell r="F58">
            <v>0</v>
          </cell>
        </row>
        <row r="59">
          <cell r="A59">
            <v>31111</v>
          </cell>
          <cell r="B59" t="str">
            <v xml:space="preserve"> VC tiÆp 10m Bïn ½´c                      </v>
          </cell>
          <cell r="C59" t="str">
            <v>m3</v>
          </cell>
          <cell r="D59">
            <v>0</v>
          </cell>
          <cell r="E59">
            <v>133</v>
          </cell>
          <cell r="F59">
            <v>0</v>
          </cell>
        </row>
        <row r="60">
          <cell r="A60">
            <v>31112</v>
          </cell>
          <cell r="B60" t="str">
            <v xml:space="preserve"> VC tiÆp 10m Bïn l¹n rŸc                  </v>
          </cell>
          <cell r="C60" t="str">
            <v>m3</v>
          </cell>
          <cell r="D60">
            <v>0</v>
          </cell>
          <cell r="E60">
            <v>133</v>
          </cell>
          <cell r="F60">
            <v>0</v>
          </cell>
        </row>
        <row r="61">
          <cell r="A61">
            <v>31113</v>
          </cell>
          <cell r="B61" t="str">
            <v xml:space="preserve"> VC tiÆp 10m bïn l¹n sÞi ½Ÿ               </v>
          </cell>
          <cell r="C61" t="str">
            <v>m3</v>
          </cell>
          <cell r="D61">
            <v>0</v>
          </cell>
          <cell r="E61">
            <v>625</v>
          </cell>
          <cell r="F61">
            <v>0</v>
          </cell>
        </row>
        <row r="62">
          <cell r="A62">
            <v>31114</v>
          </cell>
          <cell r="B62" t="str">
            <v xml:space="preserve"> VC tiÆp 10m bïn lÞng                     </v>
          </cell>
          <cell r="C62" t="str">
            <v>m3</v>
          </cell>
          <cell r="D62">
            <v>0</v>
          </cell>
          <cell r="E62">
            <v>625</v>
          </cell>
          <cell r="F62">
            <v>0</v>
          </cell>
        </row>
        <row r="63">
          <cell r="A63">
            <v>31201</v>
          </cell>
          <cell r="B63" t="str">
            <v xml:space="preserve"> ‡¡o ½¶t ½Ì ½°p ½¶t c¶p I                 </v>
          </cell>
          <cell r="C63" t="str">
            <v>m3</v>
          </cell>
          <cell r="D63">
            <v>0</v>
          </cell>
          <cell r="E63">
            <v>4262</v>
          </cell>
          <cell r="F63">
            <v>0</v>
          </cell>
        </row>
        <row r="64">
          <cell r="A64">
            <v>31202</v>
          </cell>
          <cell r="B64" t="str">
            <v xml:space="preserve"> ‡¡o ½¶t ½Ì ½°p ½¶t c¶p II                </v>
          </cell>
          <cell r="C64" t="str">
            <v>m3</v>
          </cell>
          <cell r="D64">
            <v>0</v>
          </cell>
          <cell r="E64">
            <v>5872</v>
          </cell>
          <cell r="F64">
            <v>0</v>
          </cell>
        </row>
        <row r="65">
          <cell r="A65">
            <v>31203</v>
          </cell>
          <cell r="B65" t="str">
            <v xml:space="preserve"> ‡¡o ½¶t ½Ì ½°p ½¶t c¶p III               </v>
          </cell>
          <cell r="C65" t="str">
            <v>m3</v>
          </cell>
          <cell r="D65">
            <v>0</v>
          </cell>
          <cell r="E65">
            <v>7388</v>
          </cell>
          <cell r="F65">
            <v>0</v>
          </cell>
        </row>
        <row r="66">
          <cell r="A66">
            <v>31211</v>
          </cell>
          <cell r="B66" t="str">
            <v xml:space="preserve"> Vºn chuyÌn tiÆp 10m ½¶t c¶p I            </v>
          </cell>
          <cell r="C66" t="str">
            <v>m3</v>
          </cell>
          <cell r="D66">
            <v>0</v>
          </cell>
          <cell r="E66">
            <v>294</v>
          </cell>
          <cell r="F66">
            <v>0</v>
          </cell>
        </row>
        <row r="67">
          <cell r="A67">
            <v>31212</v>
          </cell>
          <cell r="B67" t="str">
            <v xml:space="preserve"> Vºn chuyÌn tiÆp 10m ½¶t c¶p II           </v>
          </cell>
          <cell r="C67" t="str">
            <v>m3</v>
          </cell>
          <cell r="D67">
            <v>0</v>
          </cell>
          <cell r="E67">
            <v>303</v>
          </cell>
          <cell r="F67">
            <v>0</v>
          </cell>
        </row>
        <row r="68">
          <cell r="A68">
            <v>31213</v>
          </cell>
          <cell r="B68" t="str">
            <v xml:space="preserve"> Vºn chuyÌn tiÆp 10m ½¶t c¶p III          </v>
          </cell>
          <cell r="C68" t="str">
            <v>m3</v>
          </cell>
          <cell r="D68">
            <v>0</v>
          </cell>
          <cell r="E68">
            <v>332</v>
          </cell>
          <cell r="F68">
            <v>0</v>
          </cell>
        </row>
        <row r="69">
          <cell r="A69">
            <v>31311</v>
          </cell>
          <cell r="B69" t="str">
            <v xml:space="preserve"> ‡¡o mÜng b¯ng B&lt;3m,H&lt;1m ‡c¶p I           </v>
          </cell>
          <cell r="C69" t="str">
            <v>m3</v>
          </cell>
          <cell r="D69">
            <v>0</v>
          </cell>
          <cell r="E69">
            <v>5646</v>
          </cell>
          <cell r="F69">
            <v>0</v>
          </cell>
        </row>
        <row r="70">
          <cell r="A70">
            <v>31312</v>
          </cell>
          <cell r="B70" t="str">
            <v xml:space="preserve"> ‡¡o mÜng b¯ng B&lt;3m,H&lt;1m ‡c¶p II          </v>
          </cell>
          <cell r="C70" t="str">
            <v>m3</v>
          </cell>
          <cell r="D70">
            <v>0</v>
          </cell>
          <cell r="E70">
            <v>8268</v>
          </cell>
          <cell r="F70">
            <v>0</v>
          </cell>
        </row>
        <row r="71">
          <cell r="A71">
            <v>31313</v>
          </cell>
          <cell r="B71" t="str">
            <v xml:space="preserve"> ‡¡o mÜng b¯ng B&lt;3m,H&lt;1m ‡c¶pIII          </v>
          </cell>
          <cell r="C71" t="str">
            <v>m3</v>
          </cell>
          <cell r="D71">
            <v>0</v>
          </cell>
          <cell r="E71">
            <v>12502</v>
          </cell>
          <cell r="F71">
            <v>0</v>
          </cell>
        </row>
        <row r="72">
          <cell r="A72">
            <v>31314</v>
          </cell>
          <cell r="B72" t="str">
            <v xml:space="preserve"> ‡¡o mÜng b¯ng B&lt;3m,H&lt;1m ‡c¶p IV          </v>
          </cell>
          <cell r="C72" t="str">
            <v>m3</v>
          </cell>
          <cell r="D72">
            <v>0</v>
          </cell>
          <cell r="E72">
            <v>19459</v>
          </cell>
          <cell r="F72">
            <v>0</v>
          </cell>
        </row>
        <row r="73">
          <cell r="A73">
            <v>31321</v>
          </cell>
          <cell r="B73" t="str">
            <v xml:space="preserve"> ‡¡o mÜng b¯ng B&lt;3m,H&lt;2m ‡c¶p I           </v>
          </cell>
          <cell r="C73" t="str">
            <v>m3</v>
          </cell>
          <cell r="D73">
            <v>0</v>
          </cell>
          <cell r="E73">
            <v>6251</v>
          </cell>
          <cell r="F73">
            <v>0</v>
          </cell>
        </row>
        <row r="74">
          <cell r="A74">
            <v>31322</v>
          </cell>
          <cell r="B74" t="str">
            <v xml:space="preserve"> ‡¡o mÜng b¯ng B&lt;3m,H&lt;2m ‡c¶p II          </v>
          </cell>
          <cell r="C74" t="str">
            <v>m3</v>
          </cell>
          <cell r="D74">
            <v>0</v>
          </cell>
          <cell r="E74">
            <v>8872</v>
          </cell>
          <cell r="F74">
            <v>0</v>
          </cell>
        </row>
        <row r="75">
          <cell r="A75">
            <v>31323</v>
          </cell>
          <cell r="B75" t="str">
            <v xml:space="preserve"> ‡¡o mÜng b¯ng B&lt;3m,H&lt;2m ‡c¶pIII          </v>
          </cell>
          <cell r="C75" t="str">
            <v>m3</v>
          </cell>
          <cell r="D75">
            <v>0</v>
          </cell>
          <cell r="E75">
            <v>13208</v>
          </cell>
          <cell r="F75">
            <v>0</v>
          </cell>
        </row>
        <row r="76">
          <cell r="A76">
            <v>31324</v>
          </cell>
          <cell r="B76" t="str">
            <v xml:space="preserve"> ‡¡o mÜng b¯ng B&lt;3m,H&lt;2m ‡c¶p IV          </v>
          </cell>
          <cell r="C76" t="str">
            <v>m3</v>
          </cell>
          <cell r="D76">
            <v>0</v>
          </cell>
          <cell r="E76">
            <v>20165</v>
          </cell>
          <cell r="F76">
            <v>0</v>
          </cell>
        </row>
        <row r="77">
          <cell r="A77">
            <v>31331</v>
          </cell>
          <cell r="B77" t="str">
            <v xml:space="preserve"> ‡¡o mÜng b¯ng B&lt;3m,H&lt;3m ‡c¶p I           </v>
          </cell>
          <cell r="C77" t="str">
            <v>m3</v>
          </cell>
          <cell r="D77">
            <v>0</v>
          </cell>
          <cell r="E77">
            <v>6856</v>
          </cell>
          <cell r="F77">
            <v>0</v>
          </cell>
        </row>
        <row r="78">
          <cell r="A78">
            <v>31332</v>
          </cell>
          <cell r="B78" t="str">
            <v xml:space="preserve"> ‡¡o mÜng b¯ng B&lt;3m,H&lt;3m ‡c¶p II          </v>
          </cell>
          <cell r="C78" t="str">
            <v>m3</v>
          </cell>
          <cell r="D78">
            <v>0</v>
          </cell>
          <cell r="E78">
            <v>9578</v>
          </cell>
          <cell r="F78">
            <v>0</v>
          </cell>
        </row>
        <row r="79">
          <cell r="A79">
            <v>31333</v>
          </cell>
          <cell r="B79" t="str">
            <v xml:space="preserve"> ‡¡o mÜng b¯ng B&lt;3m,H&lt;3m ‡c¶pIII          </v>
          </cell>
          <cell r="C79" t="str">
            <v>m3</v>
          </cell>
          <cell r="D79">
            <v>0</v>
          </cell>
          <cell r="E79">
            <v>13914</v>
          </cell>
          <cell r="F79">
            <v>0</v>
          </cell>
        </row>
        <row r="80">
          <cell r="A80">
            <v>31334</v>
          </cell>
          <cell r="B80" t="str">
            <v xml:space="preserve"> ‡¡o mÜng b¯ng B&lt;3m,H&lt;3m ‡c¶p IV          </v>
          </cell>
          <cell r="C80" t="str">
            <v>m3</v>
          </cell>
          <cell r="D80">
            <v>0</v>
          </cell>
          <cell r="E80">
            <v>21173</v>
          </cell>
          <cell r="F80">
            <v>0</v>
          </cell>
        </row>
        <row r="81">
          <cell r="A81">
            <v>31341</v>
          </cell>
          <cell r="B81" t="str">
            <v xml:space="preserve"> ‡¡o mÜng b¯ng B&lt;3m,H&gt;3m ‡c¶p I           </v>
          </cell>
          <cell r="C81" t="str">
            <v>m3</v>
          </cell>
          <cell r="D81">
            <v>0</v>
          </cell>
          <cell r="E81">
            <v>7663</v>
          </cell>
          <cell r="F81">
            <v>0</v>
          </cell>
        </row>
        <row r="82">
          <cell r="A82">
            <v>31342</v>
          </cell>
          <cell r="B82" t="str">
            <v xml:space="preserve"> ‡¡o mÜng b¯ng B&lt;3m,H&gt;3m ‡c¶p II          </v>
          </cell>
          <cell r="C82" t="str">
            <v>m3</v>
          </cell>
          <cell r="D82">
            <v>0</v>
          </cell>
          <cell r="E82">
            <v>10586</v>
          </cell>
          <cell r="F82">
            <v>0</v>
          </cell>
        </row>
        <row r="83">
          <cell r="A83">
            <v>31343</v>
          </cell>
          <cell r="B83" t="str">
            <v xml:space="preserve"> ‡¡o mÜng b¯ng B&lt;3m,H&gt;3m ‡c¶pIII          </v>
          </cell>
          <cell r="C83" t="str">
            <v>m3</v>
          </cell>
          <cell r="D83">
            <v>0</v>
          </cell>
          <cell r="E83">
            <v>15023</v>
          </cell>
          <cell r="F83">
            <v>0</v>
          </cell>
        </row>
        <row r="84">
          <cell r="A84">
            <v>31344</v>
          </cell>
          <cell r="B84" t="str">
            <v xml:space="preserve"> ‡¡o mÜng b¯ng B&lt;3m,H&gt;3m ‡c¶p IV          </v>
          </cell>
          <cell r="C84" t="str">
            <v>m3</v>
          </cell>
          <cell r="D84">
            <v>0</v>
          </cell>
          <cell r="E84">
            <v>22484</v>
          </cell>
          <cell r="F84">
            <v>0</v>
          </cell>
        </row>
        <row r="85">
          <cell r="A85">
            <v>31351</v>
          </cell>
          <cell r="B85" t="str">
            <v xml:space="preserve"> ‡¡o mÜng b¯ng B&gt;3m,H&lt;1m ‡c¶p I           </v>
          </cell>
          <cell r="C85" t="str">
            <v>m3</v>
          </cell>
          <cell r="D85">
            <v>0</v>
          </cell>
          <cell r="E85">
            <v>4638</v>
          </cell>
          <cell r="F85">
            <v>0</v>
          </cell>
        </row>
        <row r="86">
          <cell r="A86">
            <v>31352</v>
          </cell>
          <cell r="B86" t="str">
            <v xml:space="preserve"> ‡¡o mÜng b¯ng B&gt;3m,H&lt;1m ‡c¶p II          </v>
          </cell>
          <cell r="C86" t="str">
            <v>m3</v>
          </cell>
          <cell r="D86">
            <v>0</v>
          </cell>
          <cell r="E86">
            <v>6352</v>
          </cell>
          <cell r="F86">
            <v>0</v>
          </cell>
        </row>
        <row r="87">
          <cell r="A87">
            <v>31353</v>
          </cell>
          <cell r="B87" t="str">
            <v xml:space="preserve"> ‡¡o mÜng b¯ng B&lt;3m,H&lt;1m ‡c¶pIII          </v>
          </cell>
          <cell r="C87" t="str">
            <v>m3</v>
          </cell>
          <cell r="D87">
            <v>0</v>
          </cell>
          <cell r="E87">
            <v>9780</v>
          </cell>
          <cell r="F87">
            <v>0</v>
          </cell>
        </row>
        <row r="88">
          <cell r="A88">
            <v>31354</v>
          </cell>
          <cell r="B88" t="str">
            <v xml:space="preserve"> ‡¡o mÜng b¯ng B&gt;3m,H&lt;1m ‡c¶p IV          </v>
          </cell>
          <cell r="C88" t="str">
            <v>m3</v>
          </cell>
          <cell r="D88">
            <v>0</v>
          </cell>
          <cell r="E88">
            <v>14720</v>
          </cell>
          <cell r="F88">
            <v>0</v>
          </cell>
        </row>
        <row r="89">
          <cell r="A89">
            <v>31361</v>
          </cell>
          <cell r="B89" t="str">
            <v xml:space="preserve"> ‡¡o mÜng b¯ng B&gt;3m,H&lt;2m ‡c¶p I           </v>
          </cell>
          <cell r="C89" t="str">
            <v>m3</v>
          </cell>
          <cell r="D89">
            <v>0</v>
          </cell>
          <cell r="E89">
            <v>5041</v>
          </cell>
          <cell r="F89">
            <v>0</v>
          </cell>
        </row>
        <row r="90">
          <cell r="A90">
            <v>31362</v>
          </cell>
          <cell r="B90" t="str">
            <v xml:space="preserve"> ‡¡o mÜng b¯ng B&gt;3m,H&lt;2m ‡c¶p II          </v>
          </cell>
          <cell r="C90" t="str">
            <v>m3</v>
          </cell>
          <cell r="D90">
            <v>0</v>
          </cell>
          <cell r="E90">
            <v>6856</v>
          </cell>
          <cell r="F90">
            <v>0</v>
          </cell>
        </row>
        <row r="91">
          <cell r="A91">
            <v>31363</v>
          </cell>
          <cell r="B91" t="str">
            <v xml:space="preserve"> ‡¡o mÜng b¯ng B&gt;3m,H&lt;2m ‡c¶pIII          </v>
          </cell>
          <cell r="C91" t="str">
            <v>m3</v>
          </cell>
          <cell r="D91">
            <v>0</v>
          </cell>
          <cell r="E91">
            <v>10284</v>
          </cell>
          <cell r="F91">
            <v>0</v>
          </cell>
        </row>
        <row r="92">
          <cell r="A92">
            <v>31364</v>
          </cell>
          <cell r="B92" t="str">
            <v xml:space="preserve"> ‡¡o mÜng b¯ng B&gt;3m,H&lt;2m ‡c¶p IV          </v>
          </cell>
          <cell r="C92" t="str">
            <v>m3</v>
          </cell>
          <cell r="D92">
            <v>0</v>
          </cell>
          <cell r="E92">
            <v>15325</v>
          </cell>
          <cell r="F92">
            <v>0</v>
          </cell>
        </row>
        <row r="93">
          <cell r="A93">
            <v>31371</v>
          </cell>
          <cell r="B93" t="str">
            <v xml:space="preserve"> ‡¡o mÜng b¯ng B&gt;3m,H&lt;3m ‡c¶p I           </v>
          </cell>
          <cell r="C93" t="str">
            <v>m3</v>
          </cell>
          <cell r="D93">
            <v>0</v>
          </cell>
          <cell r="E93">
            <v>5444</v>
          </cell>
          <cell r="F93">
            <v>0</v>
          </cell>
        </row>
        <row r="94">
          <cell r="A94">
            <v>31372</v>
          </cell>
          <cell r="B94" t="str">
            <v xml:space="preserve"> ‡¡o mÜng b¯ng B&gt;3m,H&lt;3m ‡c¶p II          </v>
          </cell>
          <cell r="C94" t="str">
            <v>m3</v>
          </cell>
          <cell r="D94">
            <v>0</v>
          </cell>
          <cell r="E94">
            <v>7360</v>
          </cell>
          <cell r="F94">
            <v>0</v>
          </cell>
        </row>
        <row r="95">
          <cell r="A95">
            <v>31373</v>
          </cell>
          <cell r="B95" t="str">
            <v xml:space="preserve"> ‡¡o mÜng b¯ng B&gt;3m,H&lt;3m ‡c¶pIII          </v>
          </cell>
          <cell r="C95" t="str">
            <v>m3</v>
          </cell>
          <cell r="D95">
            <v>0</v>
          </cell>
          <cell r="E95">
            <v>10990</v>
          </cell>
          <cell r="F95">
            <v>0</v>
          </cell>
        </row>
        <row r="96">
          <cell r="A96">
            <v>31374</v>
          </cell>
          <cell r="B96" t="str">
            <v xml:space="preserve"> ‡¡o mÜng b¯ng B&gt;3m,H&lt;3m ‡c¶p IV          </v>
          </cell>
          <cell r="C96" t="str">
            <v>m3</v>
          </cell>
          <cell r="D96">
            <v>0</v>
          </cell>
          <cell r="E96">
            <v>16132</v>
          </cell>
          <cell r="F96">
            <v>0</v>
          </cell>
        </row>
        <row r="97">
          <cell r="A97">
            <v>31381</v>
          </cell>
          <cell r="B97" t="str">
            <v xml:space="preserve"> ‡¡o mÜng b¯ng B&gt;3m,H&gt;3m ‡c¶p I           </v>
          </cell>
          <cell r="C97" t="str">
            <v>m3</v>
          </cell>
          <cell r="D97">
            <v>0</v>
          </cell>
          <cell r="E97">
            <v>6049</v>
          </cell>
          <cell r="F97">
            <v>0</v>
          </cell>
        </row>
        <row r="98">
          <cell r="A98">
            <v>31382</v>
          </cell>
          <cell r="B98" t="str">
            <v xml:space="preserve"> ‡¡o mÜng b¯ng B&gt;3m,H&gt;3m ‡c¶p II          </v>
          </cell>
          <cell r="C98" t="str">
            <v>m3</v>
          </cell>
          <cell r="D98">
            <v>0</v>
          </cell>
          <cell r="E98">
            <v>8066</v>
          </cell>
          <cell r="F98">
            <v>0</v>
          </cell>
        </row>
        <row r="99">
          <cell r="A99">
            <v>31383</v>
          </cell>
          <cell r="B99" t="str">
            <v xml:space="preserve"> ‡¡o mÜng b¯ng B&gt;3m,H&gt;3m ‡c¶pIII          </v>
          </cell>
          <cell r="C99" t="str">
            <v>m3</v>
          </cell>
          <cell r="D99">
            <v>0</v>
          </cell>
          <cell r="E99">
            <v>11696</v>
          </cell>
          <cell r="F99">
            <v>0</v>
          </cell>
        </row>
        <row r="100">
          <cell r="A100">
            <v>31384</v>
          </cell>
          <cell r="B100" t="str">
            <v xml:space="preserve"> ‡¡o mÜng b¯ng B&gt;3m,H&gt;3m ‡c¶p IV          </v>
          </cell>
          <cell r="C100" t="str">
            <v>m3</v>
          </cell>
          <cell r="D100">
            <v>0</v>
          </cell>
          <cell r="E100">
            <v>17140</v>
          </cell>
          <cell r="F100">
            <v>0</v>
          </cell>
        </row>
        <row r="101">
          <cell r="A101">
            <v>31391</v>
          </cell>
          <cell r="B101" t="str">
            <v xml:space="preserve"> Vºn chuyÌn tiÆp 10m ½¶t c¶p I            </v>
          </cell>
          <cell r="C101" t="str">
            <v>m3</v>
          </cell>
          <cell r="D101">
            <v>0</v>
          </cell>
          <cell r="E101">
            <v>313</v>
          </cell>
          <cell r="F101">
            <v>0</v>
          </cell>
        </row>
        <row r="102">
          <cell r="A102">
            <v>31392</v>
          </cell>
          <cell r="B102" t="str">
            <v xml:space="preserve"> Vºn chuyÌn tiÆp 10m ½¶t c¶p II           </v>
          </cell>
          <cell r="C102" t="str">
            <v>m3</v>
          </cell>
          <cell r="D102">
            <v>0</v>
          </cell>
          <cell r="E102">
            <v>323</v>
          </cell>
          <cell r="F102">
            <v>0</v>
          </cell>
        </row>
        <row r="103">
          <cell r="A103">
            <v>31393</v>
          </cell>
          <cell r="B103" t="str">
            <v xml:space="preserve"> Vºn chuyÌn tiÆp 10m ½¶t c¶p III          </v>
          </cell>
          <cell r="C103" t="str">
            <v>m3</v>
          </cell>
          <cell r="D103">
            <v>0</v>
          </cell>
          <cell r="E103">
            <v>353</v>
          </cell>
          <cell r="F103">
            <v>0</v>
          </cell>
        </row>
        <row r="104">
          <cell r="A104">
            <v>31394</v>
          </cell>
          <cell r="B104" t="str">
            <v xml:space="preserve"> Vºn chuyÌn tiÆp 10m ½¶t c¶p IV           </v>
          </cell>
          <cell r="C104" t="str">
            <v>m3</v>
          </cell>
          <cell r="D104">
            <v>0</v>
          </cell>
          <cell r="E104">
            <v>373</v>
          </cell>
          <cell r="F104">
            <v>0</v>
          </cell>
        </row>
        <row r="105">
          <cell r="A105" t="str">
            <v/>
          </cell>
          <cell r="B105" t="str">
            <v xml:space="preserve">  4. ½¡o mÜng cæt (cæt, trò, hâ ktra)     </v>
          </cell>
          <cell r="C105" t="str">
            <v/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/>
          </cell>
          <cell r="B106" t="str">
            <v>(b±ng thð cáng)</v>
          </cell>
          <cell r="C106" t="str">
            <v/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31411</v>
          </cell>
          <cell r="B107" t="str">
            <v xml:space="preserve"> ‡¡o mÜng cæt..B&lt;1m,H&lt;1m ‡c¶p I           </v>
          </cell>
          <cell r="C107" t="str">
            <v>m3</v>
          </cell>
          <cell r="D107">
            <v>0</v>
          </cell>
          <cell r="E107">
            <v>7663</v>
          </cell>
          <cell r="F107">
            <v>0</v>
          </cell>
        </row>
        <row r="108">
          <cell r="A108">
            <v>31412</v>
          </cell>
          <cell r="B108" t="str">
            <v xml:space="preserve"> ‡¡o mÜng cæt..B&lt;1m,H&lt;1m ‡c¶p II          </v>
          </cell>
          <cell r="C108" t="str">
            <v>m3</v>
          </cell>
          <cell r="D108">
            <v>0</v>
          </cell>
          <cell r="E108">
            <v>11998</v>
          </cell>
          <cell r="F108">
            <v>0</v>
          </cell>
        </row>
        <row r="109">
          <cell r="A109">
            <v>31413</v>
          </cell>
          <cell r="B109" t="str">
            <v xml:space="preserve"> ‡¡o mÜng cæt..B&lt;1m,H&lt;1m ‡c¶pIII          </v>
          </cell>
          <cell r="C109" t="str">
            <v>m3</v>
          </cell>
          <cell r="D109">
            <v>0</v>
          </cell>
          <cell r="E109">
            <v>19156</v>
          </cell>
          <cell r="F109">
            <v>0</v>
          </cell>
        </row>
        <row r="110">
          <cell r="A110">
            <v>31414</v>
          </cell>
          <cell r="B110" t="str">
            <v xml:space="preserve"> ‡¡o mÜng cæt..B&lt;1m,H&lt;1m ‡c¶p IV          </v>
          </cell>
          <cell r="C110" t="str">
            <v>m3</v>
          </cell>
          <cell r="D110">
            <v>0</v>
          </cell>
          <cell r="E110">
            <v>31255</v>
          </cell>
          <cell r="F110">
            <v>0</v>
          </cell>
        </row>
        <row r="111">
          <cell r="A111">
            <v>31421</v>
          </cell>
          <cell r="B111" t="str">
            <v xml:space="preserve"> ‡¡o mÜng cæt..B&lt;1m,H&gt;1m ‡c¶p I           </v>
          </cell>
          <cell r="C111" t="str">
            <v>m3</v>
          </cell>
          <cell r="D111">
            <v>0</v>
          </cell>
          <cell r="E111">
            <v>10990</v>
          </cell>
          <cell r="F111">
            <v>0</v>
          </cell>
        </row>
        <row r="112">
          <cell r="A112">
            <v>31422</v>
          </cell>
          <cell r="B112" t="str">
            <v xml:space="preserve"> ‡¡o mÜng cæt..B&lt;1m,H&gt;1m ‡c¶p II          </v>
          </cell>
          <cell r="C112" t="str">
            <v>m3</v>
          </cell>
          <cell r="D112">
            <v>0</v>
          </cell>
          <cell r="E112">
            <v>15930</v>
          </cell>
          <cell r="F112">
            <v>0</v>
          </cell>
        </row>
        <row r="113">
          <cell r="A113">
            <v>31423</v>
          </cell>
          <cell r="B113" t="str">
            <v xml:space="preserve"> ‡¡o mÜng cæt..B&lt;1m,H&gt;1m ‡c¶pIII          </v>
          </cell>
          <cell r="C113" t="str">
            <v>m3</v>
          </cell>
          <cell r="D113">
            <v>0</v>
          </cell>
          <cell r="E113">
            <v>23593</v>
          </cell>
          <cell r="F113">
            <v>0</v>
          </cell>
        </row>
        <row r="114">
          <cell r="A114">
            <v>31424</v>
          </cell>
          <cell r="B114" t="str">
            <v xml:space="preserve"> ‡¡o mÜng cæt..B&lt;1m,H&gt;1m ‡c¶p IV          </v>
          </cell>
          <cell r="C114" t="str">
            <v>m3</v>
          </cell>
          <cell r="D114">
            <v>0</v>
          </cell>
          <cell r="E114">
            <v>36296</v>
          </cell>
          <cell r="F114">
            <v>0</v>
          </cell>
        </row>
        <row r="115">
          <cell r="A115">
            <v>31431</v>
          </cell>
          <cell r="B115" t="str">
            <v xml:space="preserve"> ‡¡o mÜng cæt..B&gt;1m,H&lt;1m ‡c¶p I           </v>
          </cell>
          <cell r="C115" t="str">
            <v>m3</v>
          </cell>
          <cell r="D115">
            <v>0</v>
          </cell>
          <cell r="E115">
            <v>5041</v>
          </cell>
          <cell r="F115">
            <v>0</v>
          </cell>
        </row>
        <row r="116">
          <cell r="A116">
            <v>31432</v>
          </cell>
          <cell r="B116" t="str">
            <v xml:space="preserve"> ‡¡o mÜng cæt..B&gt;1m,H&lt;1m ‡c¶p II          </v>
          </cell>
          <cell r="C116" t="str">
            <v>m3</v>
          </cell>
          <cell r="D116">
            <v>0</v>
          </cell>
          <cell r="E116">
            <v>7763</v>
          </cell>
          <cell r="F116">
            <v>0</v>
          </cell>
        </row>
        <row r="117">
          <cell r="A117">
            <v>31433</v>
          </cell>
          <cell r="B117" t="str">
            <v xml:space="preserve"> ‡¡o mÜng cæt..B&gt;1m,H&lt;1m ‡c¶pIII          </v>
          </cell>
          <cell r="C117" t="str">
            <v>m3</v>
          </cell>
          <cell r="D117">
            <v>0</v>
          </cell>
          <cell r="E117">
            <v>12603</v>
          </cell>
          <cell r="F117">
            <v>0</v>
          </cell>
        </row>
        <row r="118">
          <cell r="A118">
            <v>31434</v>
          </cell>
          <cell r="B118" t="str">
            <v xml:space="preserve"> ‡¡o mÜng cæt..B&gt;1m,H&lt;1m ‡c¶p IV          </v>
          </cell>
          <cell r="C118" t="str">
            <v>m3</v>
          </cell>
          <cell r="D118">
            <v>0</v>
          </cell>
          <cell r="E118">
            <v>20165</v>
          </cell>
          <cell r="F118">
            <v>0</v>
          </cell>
        </row>
        <row r="119">
          <cell r="A119">
            <v>31441</v>
          </cell>
          <cell r="B119" t="str">
            <v xml:space="preserve"> ‡¡o mÜng cæt..B&gt;1m,H&gt;1m ‡c¶p I           </v>
          </cell>
          <cell r="C119" t="str">
            <v>m3</v>
          </cell>
          <cell r="D119">
            <v>0</v>
          </cell>
          <cell r="E119">
            <v>7158</v>
          </cell>
          <cell r="F119">
            <v>0</v>
          </cell>
        </row>
        <row r="120">
          <cell r="A120">
            <v>31442</v>
          </cell>
          <cell r="B120" t="str">
            <v xml:space="preserve"> ‡¡o mÜng cæt..B&gt;1m,H&gt;1m ‡c¶p II          </v>
          </cell>
          <cell r="C120" t="str">
            <v>m3</v>
          </cell>
          <cell r="D120">
            <v>0</v>
          </cell>
          <cell r="E120">
            <v>10486</v>
          </cell>
          <cell r="F120">
            <v>0</v>
          </cell>
        </row>
        <row r="121">
          <cell r="A121">
            <v>31443</v>
          </cell>
          <cell r="B121" t="str">
            <v xml:space="preserve"> ‡¡o mÜng cæt..B&gt;1m,H&gt;1m ‡c¶pIII          </v>
          </cell>
          <cell r="C121" t="str">
            <v>m3</v>
          </cell>
          <cell r="D121">
            <v>0</v>
          </cell>
          <cell r="E121">
            <v>15224</v>
          </cell>
          <cell r="F121">
            <v>0</v>
          </cell>
        </row>
        <row r="122">
          <cell r="A122">
            <v>31444</v>
          </cell>
          <cell r="B122" t="str">
            <v xml:space="preserve"> ‡¡o mÜng cæt..B&gt;1m,H&gt;1m ‡c¶p IV          </v>
          </cell>
          <cell r="C122" t="str">
            <v>m3</v>
          </cell>
          <cell r="D122">
            <v>0</v>
          </cell>
          <cell r="E122">
            <v>23593</v>
          </cell>
          <cell r="F122">
            <v>0</v>
          </cell>
        </row>
        <row r="123">
          <cell r="A123">
            <v>31451</v>
          </cell>
          <cell r="B123" t="str">
            <v xml:space="preserve"> Vºn chuyÌn tiÆp 10m ½¶t c¶p I            </v>
          </cell>
          <cell r="C123" t="str">
            <v>m3</v>
          </cell>
          <cell r="D123">
            <v>0</v>
          </cell>
          <cell r="E123">
            <v>313</v>
          </cell>
          <cell r="F123">
            <v>0</v>
          </cell>
        </row>
        <row r="124">
          <cell r="A124">
            <v>31452</v>
          </cell>
          <cell r="B124" t="str">
            <v xml:space="preserve"> Vºn chuyÌn tiÆp 10m ½¶t c¶p II           </v>
          </cell>
          <cell r="C124" t="str">
            <v>m3</v>
          </cell>
          <cell r="D124">
            <v>0</v>
          </cell>
          <cell r="E124">
            <v>323</v>
          </cell>
          <cell r="F124">
            <v>0</v>
          </cell>
        </row>
        <row r="125">
          <cell r="A125">
            <v>31453</v>
          </cell>
          <cell r="B125" t="str">
            <v xml:space="preserve"> Vºn chuyÌn tiÆp 10m ½¶t c¶p III          </v>
          </cell>
          <cell r="C125" t="str">
            <v>m3</v>
          </cell>
          <cell r="D125">
            <v>0</v>
          </cell>
          <cell r="E125">
            <v>353</v>
          </cell>
          <cell r="F125">
            <v>0</v>
          </cell>
        </row>
        <row r="126">
          <cell r="A126">
            <v>31454</v>
          </cell>
          <cell r="B126" t="str">
            <v xml:space="preserve"> Vºn chuyÌn tiÆp 10m ½¶t c¶p IV           </v>
          </cell>
          <cell r="C126" t="str">
            <v>m3</v>
          </cell>
          <cell r="D126">
            <v>0</v>
          </cell>
          <cell r="E126">
            <v>373</v>
          </cell>
          <cell r="F126">
            <v>0</v>
          </cell>
        </row>
        <row r="127">
          <cell r="A127">
            <v>31511</v>
          </cell>
          <cell r="B127" t="str">
            <v xml:space="preserve"> ‡¡o Mõçng,r¬nh B&lt;3m,H&lt;1m ½c¶p I          </v>
          </cell>
          <cell r="C127" t="str">
            <v>m3</v>
          </cell>
          <cell r="D127">
            <v>0</v>
          </cell>
          <cell r="E127">
            <v>6150</v>
          </cell>
          <cell r="F127">
            <v>0</v>
          </cell>
        </row>
        <row r="128">
          <cell r="A128">
            <v>31512</v>
          </cell>
          <cell r="B128" t="str">
            <v xml:space="preserve"> ‡¡o Mõçng,r¬nh B&lt;3m,H&lt;1m ½c¶pII          </v>
          </cell>
          <cell r="C128" t="str">
            <v>m3</v>
          </cell>
          <cell r="D128">
            <v>0</v>
          </cell>
          <cell r="E128">
            <v>9175</v>
          </cell>
          <cell r="F128">
            <v>0</v>
          </cell>
        </row>
        <row r="129">
          <cell r="A129">
            <v>31513</v>
          </cell>
          <cell r="B129" t="str">
            <v xml:space="preserve"> ‡¡o Mõçng,r¬nh B&lt;3m,H&lt;1m c¶pIII          </v>
          </cell>
          <cell r="C129" t="str">
            <v>m3</v>
          </cell>
          <cell r="D129">
            <v>0</v>
          </cell>
          <cell r="E129">
            <v>13611</v>
          </cell>
          <cell r="F129">
            <v>0</v>
          </cell>
        </row>
        <row r="130">
          <cell r="A130">
            <v>31514</v>
          </cell>
          <cell r="B130" t="str">
            <v xml:space="preserve"> ‡¡o Mõçng,r¬nh B&lt;3m,H&lt;1m ½c¶pIV          </v>
          </cell>
          <cell r="C130" t="str">
            <v>m3</v>
          </cell>
          <cell r="D130">
            <v>0</v>
          </cell>
          <cell r="E130">
            <v>20770</v>
          </cell>
          <cell r="F130">
            <v>0</v>
          </cell>
        </row>
        <row r="131">
          <cell r="A131">
            <v>31521</v>
          </cell>
          <cell r="B131" t="str">
            <v xml:space="preserve"> ‡¡o Mõçng,r¬nh B&lt;3m,H&lt;2m ½c¶p I          </v>
          </cell>
          <cell r="C131" t="str">
            <v>m3</v>
          </cell>
          <cell r="D131">
            <v>0</v>
          </cell>
          <cell r="E131">
            <v>6856</v>
          </cell>
          <cell r="F131">
            <v>0</v>
          </cell>
        </row>
        <row r="132">
          <cell r="A132">
            <v>31522</v>
          </cell>
          <cell r="B132" t="str">
            <v xml:space="preserve"> ‡¡o Mõçng,r¬nh B&lt;3m,H&lt;2m ½c¶pII          </v>
          </cell>
          <cell r="C132" t="str">
            <v>m3</v>
          </cell>
          <cell r="D132">
            <v>0</v>
          </cell>
          <cell r="E132">
            <v>9477</v>
          </cell>
          <cell r="F132">
            <v>0</v>
          </cell>
        </row>
        <row r="133">
          <cell r="A133">
            <v>31523</v>
          </cell>
          <cell r="B133" t="str">
            <v xml:space="preserve"> ‡¡o Mõçng,r¬nh B&lt;3m,H&lt;2m c¶pIII          </v>
          </cell>
          <cell r="C133" t="str">
            <v>m3</v>
          </cell>
          <cell r="D133">
            <v>0</v>
          </cell>
          <cell r="E133">
            <v>13813</v>
          </cell>
          <cell r="F133">
            <v>0</v>
          </cell>
        </row>
        <row r="134">
          <cell r="A134">
            <v>31524</v>
          </cell>
          <cell r="B134" t="str">
            <v xml:space="preserve"> ‡¡o Mõçng,r¬nh B&lt;3m,H&lt;2m ½c¶pIV          </v>
          </cell>
          <cell r="C134" t="str">
            <v>m3</v>
          </cell>
          <cell r="D134">
            <v>0</v>
          </cell>
          <cell r="E134">
            <v>20971</v>
          </cell>
          <cell r="F134">
            <v>0</v>
          </cell>
        </row>
        <row r="135">
          <cell r="A135">
            <v>31531</v>
          </cell>
          <cell r="B135" t="str">
            <v xml:space="preserve"> ‡¡o Mõçng,r¬nh B&lt;3m,H&lt;3m ½c¶p I          </v>
          </cell>
          <cell r="C135" t="str">
            <v>m3</v>
          </cell>
          <cell r="D135">
            <v>0</v>
          </cell>
          <cell r="E135">
            <v>7259</v>
          </cell>
          <cell r="F135">
            <v>0</v>
          </cell>
        </row>
        <row r="136">
          <cell r="A136">
            <v>31532</v>
          </cell>
          <cell r="B136" t="str">
            <v xml:space="preserve"> ‡¡o Mõçng,r¬nh B&lt;3m,H&lt;3m ½c¶pII          </v>
          </cell>
          <cell r="C136" t="str">
            <v>m3</v>
          </cell>
          <cell r="D136">
            <v>0</v>
          </cell>
          <cell r="E136">
            <v>10082</v>
          </cell>
          <cell r="F136">
            <v>0</v>
          </cell>
        </row>
        <row r="137">
          <cell r="A137">
            <v>31533</v>
          </cell>
          <cell r="B137" t="str">
            <v xml:space="preserve"> ‡¡o Mõçng,r¬nh B&lt;3m,H&lt;3m c¶pIII          </v>
          </cell>
          <cell r="C137" t="str">
            <v>m3</v>
          </cell>
          <cell r="D137">
            <v>0</v>
          </cell>
          <cell r="E137">
            <v>14519</v>
          </cell>
          <cell r="F137">
            <v>0</v>
          </cell>
        </row>
        <row r="138">
          <cell r="A138">
            <v>31534</v>
          </cell>
          <cell r="B138" t="str">
            <v xml:space="preserve"> ‡¡o Mõçng,r¬nh B&lt;3m,H&lt;3m ½c¶pIV          </v>
          </cell>
          <cell r="C138" t="str">
            <v>m3</v>
          </cell>
          <cell r="D138">
            <v>0</v>
          </cell>
          <cell r="E138">
            <v>21879</v>
          </cell>
          <cell r="F138">
            <v>0</v>
          </cell>
        </row>
        <row r="139">
          <cell r="A139">
            <v>31541</v>
          </cell>
          <cell r="B139" t="str">
            <v xml:space="preserve"> ‡¡o Mõçng,r¬nh B&lt;3m,H&gt;3m ½c¶p I          </v>
          </cell>
          <cell r="C139" t="str">
            <v>m3</v>
          </cell>
          <cell r="D139">
            <v>0</v>
          </cell>
          <cell r="E139">
            <v>7965</v>
          </cell>
          <cell r="F139">
            <v>0</v>
          </cell>
        </row>
        <row r="140">
          <cell r="A140">
            <v>31542</v>
          </cell>
          <cell r="B140" t="str">
            <v xml:space="preserve"> ‡¡o Mõçng,r¬nh B&lt;3m,H&gt;3m ½c¶pII          </v>
          </cell>
          <cell r="C140" t="str">
            <v>m3</v>
          </cell>
          <cell r="D140">
            <v>0</v>
          </cell>
          <cell r="E140">
            <v>10990</v>
          </cell>
          <cell r="F140">
            <v>0</v>
          </cell>
        </row>
        <row r="141">
          <cell r="A141">
            <v>31543</v>
          </cell>
          <cell r="B141" t="str">
            <v xml:space="preserve"> ‡¡o Mõçng,r¬nh B&lt;3m,H&gt;3m c¶pIII          </v>
          </cell>
          <cell r="C141" t="str">
            <v>m3</v>
          </cell>
          <cell r="D141">
            <v>0</v>
          </cell>
          <cell r="E141">
            <v>18249</v>
          </cell>
          <cell r="F141">
            <v>0</v>
          </cell>
        </row>
        <row r="142">
          <cell r="A142">
            <v>31544</v>
          </cell>
          <cell r="B142" t="str">
            <v xml:space="preserve"> ‡¡o Mõçng,r¬nh B&lt;3m,H&gt;3m ½c¶pIV          </v>
          </cell>
          <cell r="C142" t="str">
            <v>m3</v>
          </cell>
          <cell r="D142">
            <v>0</v>
          </cell>
          <cell r="E142">
            <v>23996</v>
          </cell>
          <cell r="F142">
            <v>0</v>
          </cell>
        </row>
        <row r="143">
          <cell r="A143">
            <v>31551</v>
          </cell>
          <cell r="B143" t="str">
            <v xml:space="preserve"> ‡¡o Mõçng,r¬nh B&gt;3m,H&lt;1m ½c¶p I          </v>
          </cell>
          <cell r="C143" t="str">
            <v>m3</v>
          </cell>
          <cell r="D143">
            <v>0</v>
          </cell>
          <cell r="E143">
            <v>5243</v>
          </cell>
          <cell r="F143">
            <v>0</v>
          </cell>
        </row>
        <row r="144">
          <cell r="A144">
            <v>31552</v>
          </cell>
          <cell r="B144" t="str">
            <v xml:space="preserve"> ‡¡o Mõçng,r¬nh B&gt;3m,H&lt;1m ½c¶pII          </v>
          </cell>
          <cell r="C144" t="str">
            <v>m3</v>
          </cell>
          <cell r="D144">
            <v>0</v>
          </cell>
          <cell r="E144">
            <v>7058</v>
          </cell>
          <cell r="F144">
            <v>0</v>
          </cell>
        </row>
        <row r="145">
          <cell r="A145">
            <v>31553</v>
          </cell>
          <cell r="B145" t="str">
            <v xml:space="preserve"> ‡¡o Mõçng,r¬nh B&gt;3m,H&lt;1m c¶pIII          </v>
          </cell>
          <cell r="C145" t="str">
            <v>m3</v>
          </cell>
          <cell r="D145">
            <v>0</v>
          </cell>
          <cell r="E145">
            <v>10586</v>
          </cell>
          <cell r="F145">
            <v>0</v>
          </cell>
        </row>
        <row r="146">
          <cell r="A146">
            <v>31554</v>
          </cell>
          <cell r="B146" t="str">
            <v xml:space="preserve"> ‡¡o Mõçng,r¬nh B&gt;3m,H&lt;1m ½c¶pIV          </v>
          </cell>
          <cell r="C146" t="str">
            <v>m3</v>
          </cell>
          <cell r="D146">
            <v>0</v>
          </cell>
          <cell r="E146">
            <v>15829</v>
          </cell>
          <cell r="F146">
            <v>0</v>
          </cell>
        </row>
        <row r="147">
          <cell r="A147">
            <v>31561</v>
          </cell>
          <cell r="B147" t="str">
            <v xml:space="preserve"> ‡¡o Mõçng,r¬nh B&gt;3m,H&lt;2m ½c¶p I          </v>
          </cell>
          <cell r="C147" t="str">
            <v>m3</v>
          </cell>
          <cell r="D147">
            <v>0</v>
          </cell>
          <cell r="E147">
            <v>5444</v>
          </cell>
          <cell r="F147">
            <v>0</v>
          </cell>
        </row>
        <row r="148">
          <cell r="A148">
            <v>31562</v>
          </cell>
          <cell r="B148" t="str">
            <v xml:space="preserve"> ‡¡o Mõçng,r¬nh B&gt;3m,H&lt;2m ½c¶pII          </v>
          </cell>
          <cell r="C148" t="str">
            <v>m3</v>
          </cell>
          <cell r="D148">
            <v>0</v>
          </cell>
          <cell r="E148">
            <v>7360</v>
          </cell>
          <cell r="F148">
            <v>0</v>
          </cell>
        </row>
        <row r="149">
          <cell r="A149">
            <v>31563</v>
          </cell>
          <cell r="B149" t="str">
            <v xml:space="preserve"> ‡¡o Mõçng,r¬nh B&gt;3m,H&lt;2m c¶pIII          </v>
          </cell>
          <cell r="C149" t="str">
            <v>m3</v>
          </cell>
          <cell r="D149">
            <v>0</v>
          </cell>
          <cell r="E149">
            <v>10889</v>
          </cell>
          <cell r="F149">
            <v>0</v>
          </cell>
        </row>
        <row r="150">
          <cell r="A150">
            <v>31564</v>
          </cell>
          <cell r="B150" t="str">
            <v xml:space="preserve"> ‡¡o Mõçng,r¬nh B&gt;3m,H&lt;2m ½c¶pIV          </v>
          </cell>
          <cell r="C150" t="str">
            <v>m3</v>
          </cell>
          <cell r="D150">
            <v>0</v>
          </cell>
          <cell r="E150">
            <v>16031</v>
          </cell>
          <cell r="F150">
            <v>0</v>
          </cell>
        </row>
        <row r="151">
          <cell r="A151">
            <v>31571</v>
          </cell>
          <cell r="B151" t="str">
            <v xml:space="preserve"> ‡¡o Mõçng,r¬nh B&gt;3m,H&lt;3m ½c¶p I          </v>
          </cell>
          <cell r="C151" t="str">
            <v>m3</v>
          </cell>
          <cell r="D151">
            <v>0</v>
          </cell>
          <cell r="E151">
            <v>6049</v>
          </cell>
          <cell r="F151">
            <v>0</v>
          </cell>
        </row>
        <row r="152">
          <cell r="A152">
            <v>31572</v>
          </cell>
          <cell r="B152" t="str">
            <v xml:space="preserve"> ‡¡o Mõçng,r¬nh B&gt;3m,H&lt;3m ½c¶pII          </v>
          </cell>
          <cell r="C152" t="str">
            <v>m3</v>
          </cell>
          <cell r="D152">
            <v>0</v>
          </cell>
          <cell r="E152">
            <v>8368</v>
          </cell>
          <cell r="F152">
            <v>0</v>
          </cell>
        </row>
        <row r="153">
          <cell r="A153">
            <v>31573</v>
          </cell>
          <cell r="B153" t="str">
            <v xml:space="preserve"> ‡¡o Mõçng,r¬nh B&gt;3m,H&lt;3m c¶pIII          </v>
          </cell>
          <cell r="C153" t="str">
            <v>m3</v>
          </cell>
          <cell r="D153">
            <v>0</v>
          </cell>
          <cell r="E153">
            <v>11393</v>
          </cell>
          <cell r="F153">
            <v>0</v>
          </cell>
        </row>
        <row r="154">
          <cell r="A154">
            <v>31574</v>
          </cell>
          <cell r="B154" t="str">
            <v xml:space="preserve"> ‡¡o Mõçng,r¬nh B&gt;3m,H&lt;3m ½c¶pIV          </v>
          </cell>
          <cell r="C154" t="str">
            <v>m3</v>
          </cell>
          <cell r="D154">
            <v>0</v>
          </cell>
          <cell r="E154">
            <v>16636</v>
          </cell>
          <cell r="F154">
            <v>0</v>
          </cell>
        </row>
        <row r="155">
          <cell r="A155">
            <v>31581</v>
          </cell>
          <cell r="B155" t="str">
            <v xml:space="preserve"> ‡¡o Mõçng,r¬nh B&gt;3m,H&gt;3m ½c¶p I          </v>
          </cell>
          <cell r="C155" t="str">
            <v>m3</v>
          </cell>
          <cell r="D155">
            <v>0</v>
          </cell>
          <cell r="E155">
            <v>6554</v>
          </cell>
          <cell r="F155">
            <v>0</v>
          </cell>
        </row>
        <row r="156">
          <cell r="A156">
            <v>31582</v>
          </cell>
          <cell r="B156" t="str">
            <v xml:space="preserve"> ‡¡o Mõçng,r¬nh B&gt;3m,H&gt;3m ½c¶pII          </v>
          </cell>
          <cell r="C156" t="str">
            <v>m3</v>
          </cell>
          <cell r="D156">
            <v>0</v>
          </cell>
          <cell r="E156">
            <v>9074</v>
          </cell>
          <cell r="F156">
            <v>0</v>
          </cell>
        </row>
        <row r="157">
          <cell r="A157">
            <v>31583</v>
          </cell>
          <cell r="B157" t="str">
            <v xml:space="preserve"> ‡¡o Mõçng,r¬nh B&gt;3m,H&gt;3m c¶pIII          </v>
          </cell>
          <cell r="C157" t="str">
            <v>m3</v>
          </cell>
          <cell r="D157">
            <v>0</v>
          </cell>
          <cell r="E157">
            <v>11897</v>
          </cell>
          <cell r="F157">
            <v>0</v>
          </cell>
        </row>
        <row r="158">
          <cell r="A158">
            <v>31584</v>
          </cell>
          <cell r="B158" t="str">
            <v xml:space="preserve"> ‡¡o Mõçng,r¬nh B&gt;3m,H&gt;3m ½c¶pIV          </v>
          </cell>
          <cell r="C158" t="str">
            <v>m3</v>
          </cell>
          <cell r="D158">
            <v>0</v>
          </cell>
          <cell r="E158">
            <v>17442</v>
          </cell>
          <cell r="F158">
            <v>0</v>
          </cell>
        </row>
        <row r="159">
          <cell r="A159">
            <v>31591</v>
          </cell>
          <cell r="B159" t="str">
            <v xml:space="preserve"> Vºn chuyÌn tiÆp 10m ½¶t c¶p I            </v>
          </cell>
          <cell r="C159" t="str">
            <v>m3</v>
          </cell>
          <cell r="D159">
            <v>0</v>
          </cell>
          <cell r="E159">
            <v>313</v>
          </cell>
          <cell r="F159">
            <v>0</v>
          </cell>
        </row>
        <row r="160">
          <cell r="A160">
            <v>31592</v>
          </cell>
          <cell r="B160" t="str">
            <v xml:space="preserve"> Vºn chuyÌn tiÆp 10m ½¶t c¶p II           </v>
          </cell>
          <cell r="C160" t="str">
            <v>m3</v>
          </cell>
          <cell r="D160">
            <v>0</v>
          </cell>
          <cell r="E160">
            <v>323</v>
          </cell>
          <cell r="F160">
            <v>0</v>
          </cell>
        </row>
        <row r="161">
          <cell r="A161">
            <v>31593</v>
          </cell>
          <cell r="B161" t="str">
            <v xml:space="preserve"> Vºn chuyÌn tiÆp 10m ½¶t c¶p III          </v>
          </cell>
          <cell r="C161" t="str">
            <v>m3</v>
          </cell>
          <cell r="D161">
            <v>0</v>
          </cell>
          <cell r="E161">
            <v>353</v>
          </cell>
          <cell r="F161">
            <v>0</v>
          </cell>
        </row>
        <row r="162">
          <cell r="A162">
            <v>31594</v>
          </cell>
          <cell r="B162" t="str">
            <v xml:space="preserve"> Vºn chuyÌn tiÆp 10m ½¶t c¶p IV           </v>
          </cell>
          <cell r="C162" t="str">
            <v>m3</v>
          </cell>
          <cell r="D162">
            <v>0</v>
          </cell>
          <cell r="E162">
            <v>373</v>
          </cell>
          <cell r="F162">
            <v>0</v>
          </cell>
        </row>
        <row r="163">
          <cell r="A163" t="str">
            <v/>
          </cell>
          <cell r="B163" t="str">
            <v xml:space="preserve">  5.  ½¡o nËn ½õéng ( b±ng thð cáng)  </v>
          </cell>
          <cell r="C163" t="str">
            <v/>
          </cell>
          <cell r="D163">
            <v>0</v>
          </cell>
          <cell r="E163">
            <v>0</v>
          </cell>
          <cell r="F163">
            <v>0</v>
          </cell>
        </row>
        <row r="164">
          <cell r="A164">
            <v>31611</v>
          </cell>
          <cell r="B164" t="str">
            <v xml:space="preserve"> ‡¡o nËn ½õéng mê ræng ‡c¶p I             </v>
          </cell>
          <cell r="C164" t="str">
            <v>m3</v>
          </cell>
          <cell r="D164">
            <v>0</v>
          </cell>
          <cell r="E164">
            <v>5646</v>
          </cell>
          <cell r="F164">
            <v>0</v>
          </cell>
        </row>
        <row r="165">
          <cell r="A165">
            <v>31612</v>
          </cell>
          <cell r="B165" t="str">
            <v xml:space="preserve"> ‡¡o nËn ½õéng mê ræng ‡c¶p II            </v>
          </cell>
          <cell r="C165" t="str">
            <v>m3</v>
          </cell>
          <cell r="D165">
            <v>0</v>
          </cell>
          <cell r="E165">
            <v>7461</v>
          </cell>
          <cell r="F165">
            <v>0</v>
          </cell>
        </row>
        <row r="166">
          <cell r="A166">
            <v>31613</v>
          </cell>
          <cell r="B166" t="str">
            <v xml:space="preserve"> ‡¡o nËn ½õéng mê ræng ‡c¶p III           </v>
          </cell>
          <cell r="C166" t="str">
            <v>m3</v>
          </cell>
          <cell r="D166">
            <v>0</v>
          </cell>
          <cell r="E166">
            <v>10788</v>
          </cell>
          <cell r="F166">
            <v>0</v>
          </cell>
        </row>
        <row r="167">
          <cell r="A167">
            <v>31614</v>
          </cell>
          <cell r="B167" t="str">
            <v xml:space="preserve"> ‡¡o nËn ½õéng mê ræng ‡c¶p IV            </v>
          </cell>
          <cell r="C167" t="str">
            <v>m3</v>
          </cell>
          <cell r="D167">
            <v>0</v>
          </cell>
          <cell r="E167">
            <v>15930</v>
          </cell>
          <cell r="F167">
            <v>0</v>
          </cell>
        </row>
        <row r="168">
          <cell r="A168">
            <v>31621</v>
          </cell>
          <cell r="B168" t="str">
            <v xml:space="preserve"> ‡¡o nËn ½õéng l¡m mèi ‡c¶p I             </v>
          </cell>
          <cell r="C168" t="str">
            <v>m3</v>
          </cell>
          <cell r="D168">
            <v>0</v>
          </cell>
          <cell r="E168">
            <v>3630</v>
          </cell>
          <cell r="F168">
            <v>0</v>
          </cell>
        </row>
        <row r="169">
          <cell r="A169">
            <v>31622</v>
          </cell>
          <cell r="B169" t="str">
            <v xml:space="preserve"> ‡¡o nËn ½õéng l¡m mèi ‡c¶p II            </v>
          </cell>
          <cell r="C169" t="str">
            <v>m3</v>
          </cell>
          <cell r="D169">
            <v>0</v>
          </cell>
          <cell r="E169">
            <v>5444</v>
          </cell>
          <cell r="F169">
            <v>0</v>
          </cell>
        </row>
        <row r="170">
          <cell r="A170">
            <v>31623</v>
          </cell>
          <cell r="B170" t="str">
            <v xml:space="preserve"> ‡¡o nËn ½õéng l¡m mèi ‡c¶p III           </v>
          </cell>
          <cell r="C170" t="str">
            <v>m3</v>
          </cell>
          <cell r="D170">
            <v>0</v>
          </cell>
          <cell r="E170">
            <v>8772</v>
          </cell>
          <cell r="F170">
            <v>0</v>
          </cell>
        </row>
        <row r="171">
          <cell r="A171">
            <v>31624</v>
          </cell>
          <cell r="B171" t="str">
            <v xml:space="preserve"> ‡¡o nËn ½õéng l¡m mèi ‡c¶p IV            </v>
          </cell>
          <cell r="C171" t="str">
            <v>m3</v>
          </cell>
          <cell r="D171">
            <v>0</v>
          </cell>
          <cell r="E171">
            <v>13914</v>
          </cell>
          <cell r="F171">
            <v>0</v>
          </cell>
        </row>
        <row r="172">
          <cell r="A172">
            <v>31631</v>
          </cell>
          <cell r="B172" t="str">
            <v xml:space="preserve"> Vºn chuyÌn tiÆp 10m ½¶t c¶p I            </v>
          </cell>
          <cell r="C172" t="str">
            <v>m3</v>
          </cell>
          <cell r="D172">
            <v>0</v>
          </cell>
          <cell r="E172">
            <v>313</v>
          </cell>
          <cell r="F172">
            <v>0</v>
          </cell>
        </row>
        <row r="173">
          <cell r="A173">
            <v>31632</v>
          </cell>
          <cell r="B173" t="str">
            <v xml:space="preserve"> Vºn chuyÌn tiÆp 10m ½¶t c¶p II           </v>
          </cell>
          <cell r="C173" t="str">
            <v>m3</v>
          </cell>
          <cell r="D173">
            <v>0</v>
          </cell>
          <cell r="E173">
            <v>323</v>
          </cell>
          <cell r="F173">
            <v>0</v>
          </cell>
        </row>
        <row r="174">
          <cell r="A174">
            <v>31633</v>
          </cell>
          <cell r="B174" t="str">
            <v xml:space="preserve"> Vºn chuyÌn tiÆp 10m ½¶t c¶p III          </v>
          </cell>
          <cell r="C174" t="str">
            <v>m3</v>
          </cell>
          <cell r="D174">
            <v>0</v>
          </cell>
          <cell r="E174">
            <v>353</v>
          </cell>
          <cell r="F174">
            <v>0</v>
          </cell>
        </row>
        <row r="175">
          <cell r="A175">
            <v>31634</v>
          </cell>
          <cell r="B175" t="str">
            <v xml:space="preserve"> Vºn chuyÌn tiÆp 10m ½¶t c¶p IV           </v>
          </cell>
          <cell r="C175" t="str">
            <v>m3</v>
          </cell>
          <cell r="D175">
            <v>0</v>
          </cell>
          <cell r="E175">
            <v>373</v>
          </cell>
          <cell r="F175">
            <v>0</v>
          </cell>
        </row>
        <row r="176">
          <cell r="A176" t="str">
            <v/>
          </cell>
          <cell r="B176" t="str">
            <v xml:space="preserve">  5. ½¡o khuán ½õéng (b±ng thð cáng)   </v>
          </cell>
          <cell r="C176" t="str">
            <v/>
          </cell>
          <cell r="D176">
            <v>0</v>
          </cell>
          <cell r="E176">
            <v>0</v>
          </cell>
          <cell r="F176">
            <v>0</v>
          </cell>
        </row>
        <row r="177">
          <cell r="A177">
            <v>31711</v>
          </cell>
          <cell r="B177" t="str">
            <v xml:space="preserve"> ‡¡o khuán ½õéng H&lt;15cm ‡c¶p I            </v>
          </cell>
          <cell r="C177" t="str">
            <v>m3</v>
          </cell>
          <cell r="D177">
            <v>0</v>
          </cell>
          <cell r="E177">
            <v>7763</v>
          </cell>
          <cell r="F177">
            <v>0</v>
          </cell>
        </row>
        <row r="178">
          <cell r="A178">
            <v>31712</v>
          </cell>
          <cell r="B178" t="str">
            <v xml:space="preserve"> ‡¡o khuán ½õéng H&lt;15cm ‡c¶p II           </v>
          </cell>
          <cell r="C178" t="str">
            <v>m3</v>
          </cell>
          <cell r="D178">
            <v>0</v>
          </cell>
          <cell r="E178">
            <v>9679</v>
          </cell>
          <cell r="F178">
            <v>0</v>
          </cell>
        </row>
        <row r="179">
          <cell r="A179">
            <v>31713</v>
          </cell>
          <cell r="B179" t="str">
            <v xml:space="preserve"> ‡¡o khuán ½õéng H&lt;15cm ‡c¶p III          </v>
          </cell>
          <cell r="C179" t="str">
            <v>m3</v>
          </cell>
          <cell r="D179">
            <v>0</v>
          </cell>
          <cell r="E179">
            <v>14014</v>
          </cell>
          <cell r="F179">
            <v>0</v>
          </cell>
        </row>
        <row r="180">
          <cell r="A180">
            <v>31714</v>
          </cell>
          <cell r="B180" t="str">
            <v xml:space="preserve"> ‡¡o khuán ½õéng H&lt;15cm ‡c¶p IV           </v>
          </cell>
          <cell r="C180" t="str">
            <v>m3</v>
          </cell>
          <cell r="D180">
            <v>0</v>
          </cell>
          <cell r="E180">
            <v>21375</v>
          </cell>
          <cell r="F180">
            <v>0</v>
          </cell>
        </row>
        <row r="181">
          <cell r="A181">
            <v>31721</v>
          </cell>
          <cell r="B181" t="str">
            <v xml:space="preserve"> ‡¡o khuán ½õéng H&lt;30cm ‡c¶p I            </v>
          </cell>
          <cell r="C181" t="str">
            <v>m3</v>
          </cell>
          <cell r="D181">
            <v>0</v>
          </cell>
          <cell r="E181">
            <v>7058</v>
          </cell>
          <cell r="F181">
            <v>0</v>
          </cell>
        </row>
        <row r="182">
          <cell r="A182">
            <v>31722</v>
          </cell>
          <cell r="B182" t="str">
            <v xml:space="preserve"> ‡¡o khuán ½õéng H&lt;30cm ‡c¶p II           </v>
          </cell>
          <cell r="C182" t="str">
            <v>m3</v>
          </cell>
          <cell r="D182">
            <v>0</v>
          </cell>
          <cell r="E182">
            <v>8772</v>
          </cell>
          <cell r="F182">
            <v>0</v>
          </cell>
        </row>
        <row r="183">
          <cell r="A183">
            <v>31723</v>
          </cell>
          <cell r="B183" t="str">
            <v xml:space="preserve"> ‡¡o khuán ½õéng H&lt;30cm ‡c¶p III          </v>
          </cell>
          <cell r="C183" t="str">
            <v>m3</v>
          </cell>
          <cell r="D183">
            <v>0</v>
          </cell>
          <cell r="E183">
            <v>12805</v>
          </cell>
          <cell r="F183">
            <v>0</v>
          </cell>
        </row>
        <row r="184">
          <cell r="A184">
            <v>31724</v>
          </cell>
          <cell r="B184" t="str">
            <v xml:space="preserve"> ‡¡o khuán ½õéng H&lt;30cm ‡c¶p IV           </v>
          </cell>
          <cell r="C184" t="str">
            <v>m3</v>
          </cell>
          <cell r="D184">
            <v>0</v>
          </cell>
          <cell r="E184">
            <v>19661</v>
          </cell>
          <cell r="F184">
            <v>0</v>
          </cell>
        </row>
        <row r="185">
          <cell r="A185">
            <v>31731</v>
          </cell>
          <cell r="B185" t="str">
            <v xml:space="preserve"> ‡¡o khuán ½õéng H&gt;30cm ‡c¶p I            </v>
          </cell>
          <cell r="C185" t="str">
            <v>m3</v>
          </cell>
          <cell r="D185">
            <v>0</v>
          </cell>
          <cell r="E185">
            <v>6453</v>
          </cell>
          <cell r="F185">
            <v>0</v>
          </cell>
        </row>
        <row r="186">
          <cell r="A186">
            <v>31732</v>
          </cell>
          <cell r="B186" t="str">
            <v xml:space="preserve"> ‡¡o khuán ½õéng H&gt;30cm ‡c¶p II           </v>
          </cell>
          <cell r="C186" t="str">
            <v>m3</v>
          </cell>
          <cell r="D186">
            <v>0</v>
          </cell>
          <cell r="E186">
            <v>8066</v>
          </cell>
          <cell r="F186">
            <v>0</v>
          </cell>
        </row>
        <row r="187">
          <cell r="A187">
            <v>31733</v>
          </cell>
          <cell r="B187" t="str">
            <v xml:space="preserve"> ‡¡o khuán ½õéng H&gt;30cm ‡c¶p III          </v>
          </cell>
          <cell r="C187" t="str">
            <v>m3</v>
          </cell>
          <cell r="D187">
            <v>0</v>
          </cell>
          <cell r="E187">
            <v>11796</v>
          </cell>
          <cell r="F187">
            <v>0</v>
          </cell>
        </row>
        <row r="188">
          <cell r="A188">
            <v>31734</v>
          </cell>
          <cell r="B188" t="str">
            <v xml:space="preserve"> ‡¡o khuán ½õéng H&gt;30cm ‡c¶p IV           </v>
          </cell>
          <cell r="C188" t="str">
            <v>m3</v>
          </cell>
          <cell r="D188">
            <v>0</v>
          </cell>
          <cell r="E188">
            <v>18350</v>
          </cell>
          <cell r="F188">
            <v>0</v>
          </cell>
        </row>
        <row r="189">
          <cell r="A189">
            <v>31741</v>
          </cell>
          <cell r="B189" t="str">
            <v xml:space="preserve"> Vºn chuyÌn tiÆp 10m ½¶t c¶p I            </v>
          </cell>
          <cell r="C189" t="str">
            <v>m3</v>
          </cell>
          <cell r="D189">
            <v>0</v>
          </cell>
          <cell r="E189">
            <v>313</v>
          </cell>
          <cell r="F189">
            <v>0</v>
          </cell>
        </row>
        <row r="190">
          <cell r="A190">
            <v>31742</v>
          </cell>
          <cell r="B190" t="str">
            <v xml:space="preserve"> Vºn chuyÌn tiÆp 10m ½¶t c¶p II           </v>
          </cell>
          <cell r="C190" t="str">
            <v>m3</v>
          </cell>
          <cell r="D190">
            <v>0</v>
          </cell>
          <cell r="E190">
            <v>323</v>
          </cell>
          <cell r="F190">
            <v>0</v>
          </cell>
        </row>
        <row r="191">
          <cell r="A191">
            <v>31743</v>
          </cell>
          <cell r="B191" t="str">
            <v xml:space="preserve"> Vºn chuyÌn tiÆp 10m ½¶t c¶p III          </v>
          </cell>
          <cell r="C191" t="str">
            <v>m3</v>
          </cell>
          <cell r="D191">
            <v>0</v>
          </cell>
          <cell r="E191">
            <v>353</v>
          </cell>
          <cell r="F191">
            <v>0</v>
          </cell>
        </row>
        <row r="192">
          <cell r="A192">
            <v>31744</v>
          </cell>
          <cell r="B192" t="str">
            <v xml:space="preserve"> Vºn chuyÌn tiÆp 10m ½¶t c¶p IV           </v>
          </cell>
          <cell r="C192" t="str">
            <v>m3</v>
          </cell>
          <cell r="D192">
            <v>0</v>
          </cell>
          <cell r="E192">
            <v>373</v>
          </cell>
          <cell r="F192">
            <v>0</v>
          </cell>
        </row>
        <row r="193">
          <cell r="A193" t="str">
            <v/>
          </cell>
          <cell r="B193" t="str">
            <v>6.  ½°p ½¶t nËn cáng trÖnh</v>
          </cell>
          <cell r="C193" t="str">
            <v/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/>
          </cell>
          <cell r="B194" t="str">
            <v>(b±ng thð cáng)</v>
          </cell>
          <cell r="C194" t="str">
            <v/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41111</v>
          </cell>
          <cell r="B195" t="str">
            <v xml:space="preserve"> ‡°p mÜng cáng trÖnh     ‡c¶p I           </v>
          </cell>
          <cell r="C195" t="str">
            <v>m3</v>
          </cell>
          <cell r="D195">
            <v>0</v>
          </cell>
          <cell r="E195">
            <v>5275</v>
          </cell>
          <cell r="F195">
            <v>0</v>
          </cell>
        </row>
        <row r="196">
          <cell r="A196">
            <v>41112</v>
          </cell>
          <cell r="B196" t="str">
            <v xml:space="preserve"> ‡°p mÜng cáng trÖnh     ‡c¶p II          </v>
          </cell>
          <cell r="C196" t="str">
            <v>m3</v>
          </cell>
          <cell r="D196">
            <v>0</v>
          </cell>
          <cell r="E196">
            <v>6206</v>
          </cell>
          <cell r="F196">
            <v>0</v>
          </cell>
        </row>
        <row r="197">
          <cell r="A197">
            <v>41113</v>
          </cell>
          <cell r="B197" t="str">
            <v xml:space="preserve"> ‡°p mÜng cáng trÖnh     ‡c¶pIII          </v>
          </cell>
          <cell r="C197" t="str">
            <v>m3</v>
          </cell>
          <cell r="D197">
            <v>0</v>
          </cell>
          <cell r="E197">
            <v>6931</v>
          </cell>
          <cell r="F197">
            <v>0</v>
          </cell>
        </row>
        <row r="198">
          <cell r="A198">
            <v>41114</v>
          </cell>
          <cell r="B198" t="str">
            <v xml:space="preserve"> ‡°p mÜng cáng trÖnh     ‡c¶p IV          </v>
          </cell>
          <cell r="C198" t="str">
            <v>m3</v>
          </cell>
          <cell r="D198">
            <v>0</v>
          </cell>
          <cell r="E198">
            <v>6931</v>
          </cell>
          <cell r="F198">
            <v>0</v>
          </cell>
        </row>
        <row r="199">
          <cell r="A199">
            <v>41121</v>
          </cell>
          <cell r="B199" t="str">
            <v xml:space="preserve"> ‡°p mÜng ½õéng âng      ‡c¶p I           </v>
          </cell>
          <cell r="C199" t="str">
            <v>m3</v>
          </cell>
          <cell r="D199">
            <v>0</v>
          </cell>
          <cell r="E199">
            <v>4758</v>
          </cell>
          <cell r="F199">
            <v>0</v>
          </cell>
        </row>
        <row r="200">
          <cell r="A200">
            <v>41122</v>
          </cell>
          <cell r="B200" t="str">
            <v xml:space="preserve"> ‡°p mÜng ½õéng âng      ‡c¶p II          </v>
          </cell>
          <cell r="C200" t="str">
            <v>m3</v>
          </cell>
          <cell r="D200">
            <v>0</v>
          </cell>
          <cell r="E200">
            <v>5586</v>
          </cell>
          <cell r="F200">
            <v>0</v>
          </cell>
        </row>
        <row r="201">
          <cell r="A201">
            <v>41123</v>
          </cell>
          <cell r="B201" t="str">
            <v xml:space="preserve"> ‡°p mÜng ½õéng âng      ‡c¶pIII          </v>
          </cell>
          <cell r="C201" t="str">
            <v>m3</v>
          </cell>
          <cell r="D201">
            <v>0</v>
          </cell>
          <cell r="E201">
            <v>6413</v>
          </cell>
          <cell r="F201">
            <v>0</v>
          </cell>
        </row>
        <row r="202">
          <cell r="A202">
            <v>41124</v>
          </cell>
          <cell r="B202" t="str">
            <v xml:space="preserve"> ‡°p mÜng ½õéng âng      ‡c¶p IV          </v>
          </cell>
          <cell r="C202" t="str">
            <v>m3</v>
          </cell>
          <cell r="D202">
            <v>0</v>
          </cell>
          <cell r="E202">
            <v>6413</v>
          </cell>
          <cell r="F202">
            <v>0</v>
          </cell>
        </row>
        <row r="203">
          <cell r="A203" t="str">
            <v/>
          </cell>
          <cell r="B203" t="str">
            <v>c.  cáng tŸc ½¡o ½°p ½¶t, ½Ÿ, cŸt</v>
          </cell>
          <cell r="C203" t="str">
            <v/>
          </cell>
          <cell r="D203">
            <v>0</v>
          </cell>
          <cell r="E203">
            <v>0</v>
          </cell>
          <cell r="F203">
            <v>0</v>
          </cell>
        </row>
        <row r="204">
          <cell r="A204" t="str">
            <v/>
          </cell>
          <cell r="B204" t="str">
            <v>(b±ng mŸy)</v>
          </cell>
          <cell r="C204" t="str">
            <v/>
          </cell>
          <cell r="D204">
            <v>0</v>
          </cell>
          <cell r="E204">
            <v>0</v>
          </cell>
          <cell r="F204">
            <v>0</v>
          </cell>
        </row>
        <row r="205">
          <cell r="A205">
            <v>53111</v>
          </cell>
          <cell r="B205" t="str">
            <v xml:space="preserve"> ‡¡o mÜng b¿,ê c­n,mŸy&lt;=0.8m3 ‡c¶p I      </v>
          </cell>
          <cell r="C205" t="str">
            <v>m3</v>
          </cell>
          <cell r="D205">
            <v>0</v>
          </cell>
          <cell r="E205">
            <v>203.78</v>
          </cell>
          <cell r="F205">
            <v>1657.47</v>
          </cell>
        </row>
        <row r="206">
          <cell r="A206">
            <v>53112</v>
          </cell>
          <cell r="B206" t="str">
            <v xml:space="preserve"> ‡¡o mÜng b¿,ê c­n,mŸy&lt;=0.8m3 ‡c¶p II     </v>
          </cell>
          <cell r="C206" t="str">
            <v>m3</v>
          </cell>
          <cell r="D206">
            <v>0</v>
          </cell>
          <cell r="E206">
            <v>266.88</v>
          </cell>
          <cell r="F206">
            <v>1964.17</v>
          </cell>
        </row>
        <row r="207">
          <cell r="A207">
            <v>53113</v>
          </cell>
          <cell r="B207" t="str">
            <v xml:space="preserve"> ‡¡o mÜng b¿,ê c­n,mŸy&lt;=0.8m3 ‡c¶p III    </v>
          </cell>
          <cell r="C207" t="str">
            <v>m3</v>
          </cell>
          <cell r="D207">
            <v>0</v>
          </cell>
          <cell r="E207">
            <v>328.94</v>
          </cell>
          <cell r="F207">
            <v>2475.69</v>
          </cell>
        </row>
        <row r="208">
          <cell r="A208">
            <v>53114</v>
          </cell>
          <cell r="B208" t="str">
            <v xml:space="preserve"> ‡¡o mÜng b¿,ê c­n,mŸy&lt;=0.8m3 ‡c¶p IV     </v>
          </cell>
          <cell r="C208" t="str">
            <v>m3</v>
          </cell>
          <cell r="D208">
            <v>0</v>
          </cell>
          <cell r="E208">
            <v>524.44000000000005</v>
          </cell>
          <cell r="F208">
            <v>3166.44</v>
          </cell>
        </row>
        <row r="209">
          <cell r="A209">
            <v>53121</v>
          </cell>
          <cell r="B209" t="str">
            <v xml:space="preserve"> ‡¡o mÜng b¿,ê c­n,mŸy&lt;=1.25m3 ‡c¶p I     </v>
          </cell>
          <cell r="C209" t="str">
            <v>m3</v>
          </cell>
          <cell r="D209">
            <v>0</v>
          </cell>
          <cell r="E209">
            <v>203.78</v>
          </cell>
          <cell r="F209">
            <v>2061</v>
          </cell>
        </row>
        <row r="210">
          <cell r="A210">
            <v>53122</v>
          </cell>
          <cell r="B210" t="str">
            <v xml:space="preserve"> ‡¡o mÜng b¿,ê c­n,mŸy&lt;=1.25m3 ‡c¶p II    </v>
          </cell>
          <cell r="C210" t="str">
            <v>m3</v>
          </cell>
          <cell r="D210">
            <v>0</v>
          </cell>
          <cell r="E210">
            <v>266.88</v>
          </cell>
          <cell r="F210">
            <v>2401.83</v>
          </cell>
        </row>
        <row r="211">
          <cell r="A211">
            <v>53123</v>
          </cell>
          <cell r="B211" t="str">
            <v xml:space="preserve"> ‡¡o mÜng b¿,ê c­n,mŸy&lt;=1.25m3 ‡c¶p III   </v>
          </cell>
          <cell r="C211" t="str">
            <v>m3</v>
          </cell>
          <cell r="D211">
            <v>0</v>
          </cell>
          <cell r="E211">
            <v>328.94</v>
          </cell>
          <cell r="F211">
            <v>2819.9</v>
          </cell>
        </row>
        <row r="212">
          <cell r="A212">
            <v>53124</v>
          </cell>
          <cell r="B212" t="str">
            <v xml:space="preserve"> ‡¡o mÜng b¿,ê c­n,mŸy&lt;=1.25m3 ‡c¶p IV    </v>
          </cell>
          <cell r="C212" t="str">
            <v>m3</v>
          </cell>
          <cell r="D212">
            <v>0</v>
          </cell>
          <cell r="E212">
            <v>524.44000000000005</v>
          </cell>
          <cell r="F212">
            <v>3813.02</v>
          </cell>
        </row>
        <row r="213">
          <cell r="A213">
            <v>53131</v>
          </cell>
          <cell r="B213" t="str">
            <v xml:space="preserve"> ‡¡o mÜng b¿,ê c­n,mŸy&lt;=1.6m3 ‡c¶p I      </v>
          </cell>
          <cell r="C213" t="str">
            <v>m3</v>
          </cell>
          <cell r="D213">
            <v>0</v>
          </cell>
          <cell r="E213">
            <v>203.78</v>
          </cell>
          <cell r="F213">
            <v>1982.84</v>
          </cell>
        </row>
        <row r="214">
          <cell r="A214">
            <v>53132</v>
          </cell>
          <cell r="B214" t="str">
            <v xml:space="preserve"> ‡¡o mÜng b¿,ê c­n,mŸy&lt;=1.6m3 ‡c¶p II     </v>
          </cell>
          <cell r="C214" t="str">
            <v>m3</v>
          </cell>
          <cell r="D214">
            <v>0</v>
          </cell>
          <cell r="E214">
            <v>266.88</v>
          </cell>
          <cell r="F214">
            <v>2255.9699999999998</v>
          </cell>
        </row>
        <row r="215">
          <cell r="A215">
            <v>53133</v>
          </cell>
          <cell r="B215" t="str">
            <v xml:space="preserve"> ‡¡o mÜng b¿,ê c­n,mŸy&lt;=1.6m3 ‡c¶p III    </v>
          </cell>
          <cell r="C215" t="str">
            <v>m3</v>
          </cell>
          <cell r="D215">
            <v>0</v>
          </cell>
          <cell r="E215">
            <v>328.94</v>
          </cell>
          <cell r="F215">
            <v>2678.02</v>
          </cell>
        </row>
        <row r="216">
          <cell r="A216">
            <v>53134</v>
          </cell>
          <cell r="B216" t="str">
            <v xml:space="preserve"> ‡¡o mÜng b¿,ê c­n,mŸy&lt;=1.6m3 ‡c¶p IV     </v>
          </cell>
          <cell r="C216" t="str">
            <v>m3</v>
          </cell>
          <cell r="D216">
            <v>0</v>
          </cell>
          <cell r="E216">
            <v>524.44000000000005</v>
          </cell>
          <cell r="F216">
            <v>3844.68</v>
          </cell>
        </row>
        <row r="217">
          <cell r="A217">
            <v>53141</v>
          </cell>
          <cell r="B217" t="str">
            <v xml:space="preserve"> ‡¡o mÜng b¿,ê c­n,mŸy&lt;=2.3m3 ‡c¶p I      </v>
          </cell>
          <cell r="C217" t="str">
            <v>m3</v>
          </cell>
          <cell r="D217">
            <v>0</v>
          </cell>
          <cell r="E217">
            <v>203.78</v>
          </cell>
          <cell r="F217">
            <v>1961.52</v>
          </cell>
        </row>
        <row r="218">
          <cell r="A218">
            <v>53142</v>
          </cell>
          <cell r="B218" t="str">
            <v xml:space="preserve"> ‡¡o mÜng b¿,ê c­n,mŸy&lt;=2.3m3 ‡c¶p II     </v>
          </cell>
          <cell r="C218" t="str">
            <v>m3</v>
          </cell>
          <cell r="D218">
            <v>0</v>
          </cell>
          <cell r="E218">
            <v>266.88</v>
          </cell>
          <cell r="F218">
            <v>2395.46</v>
          </cell>
        </row>
        <row r="219">
          <cell r="A219">
            <v>53143</v>
          </cell>
          <cell r="B219" t="str">
            <v xml:space="preserve"> ‡¡o mÜng b¿,ê c­n,mŸy&lt;=2.3m3 ‡c¶p III    </v>
          </cell>
          <cell r="C219" t="str">
            <v>m3</v>
          </cell>
          <cell r="D219">
            <v>0</v>
          </cell>
          <cell r="E219">
            <v>328.94</v>
          </cell>
          <cell r="F219">
            <v>3014.58</v>
          </cell>
        </row>
        <row r="220">
          <cell r="A220">
            <v>53144</v>
          </cell>
          <cell r="B220" t="str">
            <v xml:space="preserve"> ‡¡o mÜng b¿,ê c­n,mŸy&lt;=2.3m3 ‡c¶p IV     </v>
          </cell>
          <cell r="C220" t="str">
            <v>m3</v>
          </cell>
          <cell r="D220">
            <v>0</v>
          </cell>
          <cell r="E220">
            <v>524.44000000000005</v>
          </cell>
          <cell r="F220">
            <v>4258.68</v>
          </cell>
        </row>
        <row r="221">
          <cell r="A221">
            <v>53151</v>
          </cell>
          <cell r="B221" t="str">
            <v xml:space="preserve"> ‡¡o mÜng dõèi nõèc,= g·u,H&lt;=2m ‡c¶p I    </v>
          </cell>
          <cell r="C221" t="str">
            <v>m3</v>
          </cell>
          <cell r="D221">
            <v>0</v>
          </cell>
          <cell r="E221">
            <v>238.85</v>
          </cell>
          <cell r="F221">
            <v>3183.25</v>
          </cell>
        </row>
        <row r="222">
          <cell r="A222">
            <v>53152</v>
          </cell>
          <cell r="B222" t="str">
            <v xml:space="preserve"> ‡¡o mÜng dõèi nõèc,= g·u,H&lt;=2m ‡c¶p II   </v>
          </cell>
          <cell r="C222" t="str">
            <v>m3</v>
          </cell>
          <cell r="D222">
            <v>0</v>
          </cell>
          <cell r="E222">
            <v>347.56</v>
          </cell>
          <cell r="F222">
            <v>3183.25</v>
          </cell>
        </row>
        <row r="223">
          <cell r="A223">
            <v>53161</v>
          </cell>
          <cell r="B223" t="str">
            <v xml:space="preserve"> ‡¡o mÜng dõèi nõèc,= g·u,H&lt;=5m ‡c¶p I    </v>
          </cell>
          <cell r="C223" t="str">
            <v>m3</v>
          </cell>
          <cell r="D223">
            <v>0</v>
          </cell>
          <cell r="E223">
            <v>286.52999999999997</v>
          </cell>
          <cell r="F223">
            <v>8926.1200000000008</v>
          </cell>
        </row>
        <row r="224">
          <cell r="A224">
            <v>53162</v>
          </cell>
          <cell r="B224" t="str">
            <v xml:space="preserve"> ‡¡o mÜng dõèi nõèc,= g·u,H&lt;=5m ‡c¶p II   </v>
          </cell>
          <cell r="C224" t="str">
            <v>m3</v>
          </cell>
          <cell r="D224">
            <v>0</v>
          </cell>
          <cell r="E224">
            <v>416.86</v>
          </cell>
          <cell r="F224">
            <v>8926.1200000000008</v>
          </cell>
        </row>
        <row r="225">
          <cell r="A225">
            <v>53171</v>
          </cell>
          <cell r="B225" t="str">
            <v xml:space="preserve"> ‡¡o mÜng dõèi nõèc,= g·u,H&gt; 5m ‡c¶p I    </v>
          </cell>
          <cell r="C225" t="str">
            <v>m3</v>
          </cell>
          <cell r="D225">
            <v>0</v>
          </cell>
          <cell r="E225">
            <v>344.46</v>
          </cell>
          <cell r="F225">
            <v>9484.4</v>
          </cell>
        </row>
        <row r="226">
          <cell r="A226">
            <v>53172</v>
          </cell>
          <cell r="B226" t="str">
            <v xml:space="preserve"> ‡¡o mÜng dõèi nõèc,= g·u,H&gt; 5m ‡c¶p II   </v>
          </cell>
          <cell r="C226" t="str">
            <v>m3</v>
          </cell>
          <cell r="D226">
            <v>0</v>
          </cell>
          <cell r="E226">
            <v>463.41</v>
          </cell>
          <cell r="F226">
            <v>9484.4</v>
          </cell>
        </row>
        <row r="227">
          <cell r="A227">
            <v>53181</v>
          </cell>
          <cell r="B227" t="str">
            <v xml:space="preserve"> ‡¡o mÜng cæt b±ng mŸy          ‡c¶p I    </v>
          </cell>
          <cell r="C227" t="str">
            <v>m3</v>
          </cell>
          <cell r="D227">
            <v>0</v>
          </cell>
          <cell r="E227">
            <v>305.14999999999998</v>
          </cell>
          <cell r="F227">
            <v>1462.27</v>
          </cell>
        </row>
        <row r="228">
          <cell r="A228">
            <v>53182</v>
          </cell>
          <cell r="B228" t="str">
            <v xml:space="preserve"> ‡¡o mÜng cæt b±ng mŸy          ‡c¶p II   </v>
          </cell>
          <cell r="C228" t="str">
            <v>m3</v>
          </cell>
          <cell r="D228">
            <v>0</v>
          </cell>
          <cell r="E228">
            <v>400.31</v>
          </cell>
          <cell r="F228">
            <v>1828.56</v>
          </cell>
        </row>
        <row r="229">
          <cell r="A229">
            <v>53183</v>
          </cell>
          <cell r="B229" t="str">
            <v xml:space="preserve"> ‡¡o mÜng cæt b±ng mŸy          ‡c¶p III  </v>
          </cell>
          <cell r="C229" t="str">
            <v>m3</v>
          </cell>
          <cell r="D229">
            <v>0</v>
          </cell>
          <cell r="E229">
            <v>493.41</v>
          </cell>
          <cell r="F229">
            <v>2279.16</v>
          </cell>
        </row>
        <row r="230">
          <cell r="A230">
            <v>53184</v>
          </cell>
          <cell r="B230" t="str">
            <v xml:space="preserve"> ‡¡o mÜng cæt b±ng mŸy          ‡c¶p IV   </v>
          </cell>
          <cell r="C230" t="str">
            <v>m3</v>
          </cell>
          <cell r="D230">
            <v>0</v>
          </cell>
          <cell r="E230">
            <v>787.18</v>
          </cell>
          <cell r="F230">
            <v>3197.8</v>
          </cell>
        </row>
        <row r="231">
          <cell r="A231">
            <v>62111</v>
          </cell>
          <cell r="B231" t="str">
            <v xml:space="preserve"> San ½·m ½¶t m´t b±ng,‡·m  9t¶n ‡c¶p I    </v>
          </cell>
          <cell r="C231" t="str">
            <v>m3</v>
          </cell>
          <cell r="D231">
            <v>0</v>
          </cell>
          <cell r="E231">
            <v>0</v>
          </cell>
          <cell r="F231">
            <v>1084.93</v>
          </cell>
        </row>
        <row r="232">
          <cell r="A232">
            <v>62112</v>
          </cell>
          <cell r="B232" t="str">
            <v xml:space="preserve"> San ½·m ½¶t m´t b±ng,‡·m  9t¶n ‡c¶p II   </v>
          </cell>
          <cell r="C232" t="str">
            <v>m3</v>
          </cell>
          <cell r="D232">
            <v>0</v>
          </cell>
          <cell r="E232">
            <v>0</v>
          </cell>
          <cell r="F232">
            <v>1203.0899999999999</v>
          </cell>
        </row>
        <row r="233">
          <cell r="A233">
            <v>62113</v>
          </cell>
          <cell r="B233" t="str">
            <v xml:space="preserve"> San ½·m ½¶t m´t b±ng,‡·m  9t¶n ‡c¶p III  </v>
          </cell>
          <cell r="C233" t="str">
            <v>m3</v>
          </cell>
          <cell r="D233">
            <v>0</v>
          </cell>
          <cell r="E233">
            <v>0</v>
          </cell>
          <cell r="F233">
            <v>1471.64</v>
          </cell>
        </row>
        <row r="234">
          <cell r="A234">
            <v>62114</v>
          </cell>
          <cell r="B234" t="str">
            <v xml:space="preserve"> San ½·m ½¶t m´t b±ng,‡·m  9t¶n ‡c¶p IV   </v>
          </cell>
          <cell r="C234" t="str">
            <v>m3</v>
          </cell>
          <cell r="D234">
            <v>0</v>
          </cell>
          <cell r="E234">
            <v>0</v>
          </cell>
          <cell r="F234">
            <v>1747.79</v>
          </cell>
        </row>
        <row r="235">
          <cell r="A235">
            <v>62211</v>
          </cell>
          <cell r="B235" t="str">
            <v xml:space="preserve"> San ½·m ½¶t m´t b±ng,‡·m 16t¶n ‡c¶p I    </v>
          </cell>
          <cell r="C235" t="str">
            <v>m3</v>
          </cell>
          <cell r="D235">
            <v>0</v>
          </cell>
          <cell r="E235">
            <v>0</v>
          </cell>
          <cell r="F235">
            <v>1497.88</v>
          </cell>
        </row>
        <row r="236">
          <cell r="A236">
            <v>62212</v>
          </cell>
          <cell r="B236" t="str">
            <v xml:space="preserve"> San ½·m ½¶t m´t b±ng,‡·m 16t¶n ‡c¶p II   </v>
          </cell>
          <cell r="C236" t="str">
            <v>m3</v>
          </cell>
          <cell r="D236">
            <v>0</v>
          </cell>
          <cell r="E236">
            <v>0</v>
          </cell>
          <cell r="F236">
            <v>1657.31</v>
          </cell>
        </row>
        <row r="237">
          <cell r="A237">
            <v>62213</v>
          </cell>
          <cell r="B237" t="str">
            <v xml:space="preserve"> San ½·m ½¶t m´t b±ng,‡·m 16t¶n ‡c¶p III  </v>
          </cell>
          <cell r="C237" t="str">
            <v>m3</v>
          </cell>
          <cell r="D237">
            <v>0</v>
          </cell>
          <cell r="E237">
            <v>0</v>
          </cell>
          <cell r="F237">
            <v>2027.16</v>
          </cell>
        </row>
        <row r="238">
          <cell r="A238">
            <v>62214</v>
          </cell>
          <cell r="B238" t="str">
            <v xml:space="preserve"> San ½·m ½¶t m´t b±ng,‡·m 16t¶n ‡c¶p IV   </v>
          </cell>
          <cell r="C238" t="str">
            <v>m3</v>
          </cell>
          <cell r="D238">
            <v>0</v>
          </cell>
          <cell r="E238">
            <v>0</v>
          </cell>
          <cell r="F238">
            <v>2581.9299999999998</v>
          </cell>
        </row>
        <row r="239">
          <cell r="A239">
            <v>62311</v>
          </cell>
          <cell r="B239" t="str">
            <v xml:space="preserve"> San ½·m ½¶t m´t b±ng,‡·m 25t¶n ‡c¶p I    </v>
          </cell>
          <cell r="C239" t="str">
            <v>m3</v>
          </cell>
          <cell r="D239">
            <v>0</v>
          </cell>
          <cell r="E239">
            <v>0</v>
          </cell>
          <cell r="F239">
            <v>2164.96</v>
          </cell>
        </row>
        <row r="240">
          <cell r="A240">
            <v>62312</v>
          </cell>
          <cell r="B240" t="str">
            <v xml:space="preserve"> San ½·m ½¶t m´t b±ng,‡·m 25t¶n ‡c¶p II   </v>
          </cell>
          <cell r="C240" t="str">
            <v>m3</v>
          </cell>
          <cell r="D240">
            <v>0</v>
          </cell>
          <cell r="E240">
            <v>0</v>
          </cell>
          <cell r="F240">
            <v>2378.41</v>
          </cell>
        </row>
        <row r="241">
          <cell r="A241">
            <v>62313</v>
          </cell>
          <cell r="B241" t="str">
            <v xml:space="preserve"> San ½·m ½¶t m´t b±ng,‡·m 25t¶n ‡c¶p III  </v>
          </cell>
          <cell r="C241" t="str">
            <v>m3</v>
          </cell>
          <cell r="D241">
            <v>0</v>
          </cell>
          <cell r="E241">
            <v>0</v>
          </cell>
          <cell r="F241">
            <v>2927.27</v>
          </cell>
        </row>
        <row r="242">
          <cell r="A242">
            <v>62314</v>
          </cell>
          <cell r="B242" t="str">
            <v xml:space="preserve"> San ½·m ½¶t m´t b±ng,‡·m 25t¶n ‡c¶p IV   </v>
          </cell>
          <cell r="C242" t="str">
            <v>m3</v>
          </cell>
          <cell r="D242">
            <v>0</v>
          </cell>
          <cell r="E242">
            <v>0</v>
          </cell>
          <cell r="F242">
            <v>3720.07</v>
          </cell>
        </row>
        <row r="243">
          <cell r="A243" t="str">
            <v/>
          </cell>
          <cell r="B243" t="str">
            <v xml:space="preserve"> D.  cáng tŸc ½Üng càc thð cáng    </v>
          </cell>
          <cell r="C243" t="str">
            <v/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81110</v>
          </cell>
          <cell r="B244" t="str">
            <v xml:space="preserve"> ‡Üng càc tre ngºp ½¶t &lt;=2,5m ½¶t bïn    </v>
          </cell>
          <cell r="C244" t="str">
            <v>m</v>
          </cell>
          <cell r="D244">
            <v>1290.8900000000001</v>
          </cell>
          <cell r="E244">
            <v>149.16999999999999</v>
          </cell>
          <cell r="F244">
            <v>0</v>
          </cell>
        </row>
        <row r="245">
          <cell r="A245">
            <v>81120</v>
          </cell>
          <cell r="B245" t="str">
            <v xml:space="preserve"> ‡Üng càc tre ngºp ½¶t &lt;=2,5m ½¶t c¶p I  </v>
          </cell>
          <cell r="C245" t="str">
            <v>m</v>
          </cell>
          <cell r="D245">
            <v>1338.93</v>
          </cell>
          <cell r="E245">
            <v>180.51</v>
          </cell>
          <cell r="F245">
            <v>0</v>
          </cell>
        </row>
        <row r="246">
          <cell r="A246">
            <v>81130</v>
          </cell>
          <cell r="B246" t="str">
            <v xml:space="preserve"> ‡Üng càc tre ngºp ½¶t &lt;=2,5m ½¶t c¶p II </v>
          </cell>
          <cell r="C246" t="str">
            <v>m</v>
          </cell>
          <cell r="D246">
            <v>1338.93</v>
          </cell>
          <cell r="E246">
            <v>194.57</v>
          </cell>
          <cell r="F246">
            <v>0</v>
          </cell>
        </row>
        <row r="247">
          <cell r="A247">
            <v>81210</v>
          </cell>
          <cell r="B247" t="str">
            <v xml:space="preserve"> ‡Üng càc tre ngºp ½¶t &gt; 2,5m ½¶t bïn    </v>
          </cell>
          <cell r="C247" t="str">
            <v>m</v>
          </cell>
          <cell r="D247">
            <v>1352.63</v>
          </cell>
          <cell r="E247">
            <v>226.99</v>
          </cell>
          <cell r="F247">
            <v>0</v>
          </cell>
        </row>
        <row r="248">
          <cell r="A248">
            <v>81220</v>
          </cell>
          <cell r="B248" t="str">
            <v xml:space="preserve"> ‡Üng càc tre ngºp ½¶t &gt; 2,5m ½¶t c¶p I  </v>
          </cell>
          <cell r="C248" t="str">
            <v>m</v>
          </cell>
          <cell r="D248">
            <v>1352.63</v>
          </cell>
          <cell r="E248">
            <v>273.47000000000003</v>
          </cell>
          <cell r="F248">
            <v>0</v>
          </cell>
        </row>
        <row r="249">
          <cell r="A249">
            <v>81230</v>
          </cell>
          <cell r="B249" t="str">
            <v xml:space="preserve"> ‡Üng càc tre ngºp ½¶t &gt; 2,5m ½¶t c¶p II </v>
          </cell>
          <cell r="C249" t="str">
            <v>m</v>
          </cell>
          <cell r="D249">
            <v>1352.63</v>
          </cell>
          <cell r="E249">
            <v>303.74</v>
          </cell>
          <cell r="F249">
            <v>0</v>
          </cell>
        </row>
        <row r="250">
          <cell r="A250">
            <v>82110</v>
          </cell>
          <cell r="B250" t="str">
            <v xml:space="preserve"> ‡Üng càc gå D8-10,ngºp ½¶t &lt;=2,5m ‡bïn   </v>
          </cell>
          <cell r="C250" t="str">
            <v>m</v>
          </cell>
          <cell r="D250">
            <v>238.31</v>
          </cell>
          <cell r="E250">
            <v>180.51</v>
          </cell>
          <cell r="F250">
            <v>0</v>
          </cell>
        </row>
        <row r="251">
          <cell r="A251">
            <v>82120</v>
          </cell>
          <cell r="B251" t="str">
            <v xml:space="preserve"> ‡Üng càc gå D8-10,ngºp ½¶t &lt;=2,5m ‡c¶p I </v>
          </cell>
          <cell r="C251" t="str">
            <v>m</v>
          </cell>
          <cell r="D251">
            <v>250.91</v>
          </cell>
          <cell r="E251">
            <v>234.56</v>
          </cell>
          <cell r="F251">
            <v>0</v>
          </cell>
        </row>
        <row r="252">
          <cell r="A252">
            <v>82130</v>
          </cell>
          <cell r="B252" t="str">
            <v xml:space="preserve"> ‡Üng càc gå D8-10,ngºp ½¶t &lt;=2,5m ‡c¶pII </v>
          </cell>
          <cell r="C252" t="str">
            <v>m</v>
          </cell>
          <cell r="D252">
            <v>250.91</v>
          </cell>
          <cell r="E252">
            <v>248.61</v>
          </cell>
          <cell r="F252">
            <v>0</v>
          </cell>
        </row>
        <row r="253">
          <cell r="A253">
            <v>82210</v>
          </cell>
          <cell r="B253" t="str">
            <v xml:space="preserve"> ‡Üng càc gå D8-10,ngºp ½¶t &gt; 2,5m ‡bïn   </v>
          </cell>
          <cell r="C253" t="str">
            <v>m</v>
          </cell>
          <cell r="D253">
            <v>255.98</v>
          </cell>
          <cell r="E253">
            <v>312.39</v>
          </cell>
          <cell r="F253">
            <v>0</v>
          </cell>
        </row>
        <row r="254">
          <cell r="A254">
            <v>82220</v>
          </cell>
          <cell r="B254" t="str">
            <v xml:space="preserve"> ‡Üng càc gå D8-10,ngºp ½¶t &gt; 2,5m ‡c¶p I </v>
          </cell>
          <cell r="C254" t="str">
            <v>m</v>
          </cell>
          <cell r="D254">
            <v>269.77999999999997</v>
          </cell>
          <cell r="E254">
            <v>353.37</v>
          </cell>
          <cell r="F254">
            <v>0</v>
          </cell>
        </row>
        <row r="255">
          <cell r="A255">
            <v>82230</v>
          </cell>
          <cell r="B255" t="str">
            <v xml:space="preserve"> ‡Üng càc gå D8-10,ngºp ½¶t &gt; 2,5m ‡c¶pII </v>
          </cell>
          <cell r="C255" t="str">
            <v>m</v>
          </cell>
          <cell r="D255">
            <v>269.77999999999997</v>
          </cell>
          <cell r="E255">
            <v>391.29</v>
          </cell>
          <cell r="F255">
            <v>0</v>
          </cell>
        </row>
        <row r="256">
          <cell r="A256">
            <v>83110</v>
          </cell>
          <cell r="B256" t="str">
            <v xml:space="preserve"> ‡Üng c÷ gå d¡i &lt;=4m,TDiÎn  8x25cm ‡c¶p I </v>
          </cell>
          <cell r="C256" t="str">
            <v>m</v>
          </cell>
          <cell r="D256">
            <v>53664</v>
          </cell>
          <cell r="E256">
            <v>3404.91</v>
          </cell>
          <cell r="F256">
            <v>0</v>
          </cell>
        </row>
        <row r="257">
          <cell r="A257">
            <v>83120</v>
          </cell>
          <cell r="B257" t="str">
            <v xml:space="preserve"> ‡Üng c÷ gå d¡i &lt;=4m,TDiÎn  8x25cm ‡c¶pII </v>
          </cell>
          <cell r="C257" t="str">
            <v>m</v>
          </cell>
          <cell r="D257">
            <v>53664</v>
          </cell>
          <cell r="E257">
            <v>4129.13</v>
          </cell>
          <cell r="F257">
            <v>0</v>
          </cell>
        </row>
        <row r="258">
          <cell r="A258">
            <v>83130</v>
          </cell>
          <cell r="B258" t="str">
            <v xml:space="preserve"> ‡Üng c÷ gå d¡i &lt;=4m,TDiÎn 12x25cm ‡c¶p I </v>
          </cell>
          <cell r="C258" t="str">
            <v>m</v>
          </cell>
          <cell r="D258">
            <v>53664</v>
          </cell>
          <cell r="E258">
            <v>3469.76</v>
          </cell>
          <cell r="F258">
            <v>0</v>
          </cell>
        </row>
        <row r="259">
          <cell r="A259">
            <v>83140</v>
          </cell>
          <cell r="B259" t="str">
            <v xml:space="preserve"> ‡Üng c÷ gå d¡i &lt;=4m,TDiÎn 12x25cm ‡c¶pII </v>
          </cell>
          <cell r="C259" t="str">
            <v>m</v>
          </cell>
          <cell r="D259">
            <v>53664</v>
          </cell>
          <cell r="E259">
            <v>4345.3100000000004</v>
          </cell>
          <cell r="F259">
            <v>0</v>
          </cell>
        </row>
        <row r="260">
          <cell r="A260">
            <v>83210</v>
          </cell>
          <cell r="B260" t="str">
            <v xml:space="preserve"> ‡Üng c÷ gå d¡i &gt; 4m,TDiÎn  8x25cm ‡c¶p I </v>
          </cell>
          <cell r="C260" t="str">
            <v>m</v>
          </cell>
          <cell r="D260">
            <v>20427</v>
          </cell>
          <cell r="E260">
            <v>3783.23</v>
          </cell>
          <cell r="F260">
            <v>0</v>
          </cell>
        </row>
        <row r="261">
          <cell r="A261">
            <v>83220</v>
          </cell>
          <cell r="B261" t="str">
            <v xml:space="preserve"> ‡Üng c÷ gå d¡i &gt; 4m,TDiÎn  8x25cm ‡c¶pII </v>
          </cell>
          <cell r="C261" t="str">
            <v>m</v>
          </cell>
          <cell r="D261">
            <v>20427</v>
          </cell>
          <cell r="E261">
            <v>4626.3500000000004</v>
          </cell>
          <cell r="F261">
            <v>0</v>
          </cell>
        </row>
        <row r="262">
          <cell r="A262">
            <v>83230</v>
          </cell>
          <cell r="B262" t="str">
            <v xml:space="preserve"> ‡Üng c÷ gå d¡i &gt; 4m,TDiÎn 12x25cm ‡c¶p I </v>
          </cell>
          <cell r="C262" t="str">
            <v>m</v>
          </cell>
          <cell r="D262">
            <v>20427</v>
          </cell>
          <cell r="E262">
            <v>3934.56</v>
          </cell>
          <cell r="F262">
            <v>0</v>
          </cell>
        </row>
        <row r="263">
          <cell r="A263">
            <v>83240</v>
          </cell>
          <cell r="B263" t="str">
            <v xml:space="preserve"> ‡Üng c÷ gå d¡i &gt; 4m,TDiÎn 12x25cm ‡c¶pII </v>
          </cell>
          <cell r="C263" t="str">
            <v>m</v>
          </cell>
          <cell r="D263">
            <v>20427</v>
          </cell>
          <cell r="E263">
            <v>5015.4799999999996</v>
          </cell>
          <cell r="F263">
            <v>0</v>
          </cell>
        </row>
        <row r="264">
          <cell r="A264">
            <v>83310</v>
          </cell>
          <cell r="B264" t="str">
            <v xml:space="preserve"> ‡Üng c÷ gå d¡i &lt;=4m,TDiÎn  8x25cm ‡c¶p I </v>
          </cell>
          <cell r="C264" t="str">
            <v>m</v>
          </cell>
          <cell r="D264">
            <v>53664</v>
          </cell>
          <cell r="E264">
            <v>4475.0200000000004</v>
          </cell>
          <cell r="F264">
            <v>0</v>
          </cell>
        </row>
        <row r="265">
          <cell r="A265">
            <v>83320</v>
          </cell>
          <cell r="B265" t="str">
            <v xml:space="preserve"> ‡Üng c÷ gå d¡i &lt;=4m,TDiÎn  8x25cm ‡c¶pII </v>
          </cell>
          <cell r="C265" t="str">
            <v>m</v>
          </cell>
          <cell r="D265">
            <v>53664</v>
          </cell>
          <cell r="E265">
            <v>5015.4799999999996</v>
          </cell>
          <cell r="F265">
            <v>0</v>
          </cell>
        </row>
        <row r="266">
          <cell r="A266">
            <v>83330</v>
          </cell>
          <cell r="B266" t="str">
            <v xml:space="preserve"> ‡Üng c÷ gå d¡i &lt;=4m,TDiÎn 12x25cm ‡c¶p I </v>
          </cell>
          <cell r="C266" t="str">
            <v>m</v>
          </cell>
          <cell r="D266">
            <v>53664</v>
          </cell>
          <cell r="E266">
            <v>4820.92</v>
          </cell>
          <cell r="F266">
            <v>0</v>
          </cell>
        </row>
        <row r="267">
          <cell r="A267">
            <v>83340</v>
          </cell>
          <cell r="B267" t="str">
            <v xml:space="preserve"> ‡Üng c÷ gå d¡i &lt;=4m,TDiÎn 12x25cm ‡c¶pII </v>
          </cell>
          <cell r="C267" t="str">
            <v>m</v>
          </cell>
          <cell r="D267">
            <v>53664</v>
          </cell>
          <cell r="E267">
            <v>5210.05</v>
          </cell>
          <cell r="F267">
            <v>0</v>
          </cell>
        </row>
        <row r="268">
          <cell r="A268">
            <v>83410</v>
          </cell>
          <cell r="B268" t="str">
            <v xml:space="preserve"> ‡Üng c÷ gå d¡i &gt; 4m,TDiÎn  8x25cm ‡c¶p I </v>
          </cell>
          <cell r="C268" t="str">
            <v>m</v>
          </cell>
          <cell r="D268">
            <v>20427</v>
          </cell>
          <cell r="E268">
            <v>4712.82</v>
          </cell>
          <cell r="F268">
            <v>0</v>
          </cell>
        </row>
        <row r="269">
          <cell r="A269">
            <v>83420</v>
          </cell>
          <cell r="B269" t="str">
            <v xml:space="preserve"> ‡Üng c÷ gå d¡i &gt; 4m,TDiÎn  8x25cm ‡c¶pII </v>
          </cell>
          <cell r="C269" t="str">
            <v>m</v>
          </cell>
          <cell r="D269">
            <v>20427</v>
          </cell>
          <cell r="E269">
            <v>5318.14</v>
          </cell>
          <cell r="F269">
            <v>0</v>
          </cell>
        </row>
        <row r="270">
          <cell r="A270">
            <v>83430</v>
          </cell>
          <cell r="B270" t="str">
            <v xml:space="preserve"> ‡Üng c÷ gå d¡i &gt; 4m,TDiÎn 12x25cm ‡c¶p I </v>
          </cell>
          <cell r="C270" t="str">
            <v>m</v>
          </cell>
          <cell r="D270">
            <v>20427</v>
          </cell>
          <cell r="E270">
            <v>5156</v>
          </cell>
          <cell r="F270">
            <v>0</v>
          </cell>
        </row>
        <row r="271">
          <cell r="A271">
            <v>83440</v>
          </cell>
          <cell r="B271" t="str">
            <v xml:space="preserve"> ‡Üng c÷ gå d¡i &gt; 4m,TDiÎn 12x25cm ‡c¶pII </v>
          </cell>
          <cell r="C271" t="str">
            <v>m</v>
          </cell>
          <cell r="D271">
            <v>20427</v>
          </cell>
          <cell r="E271">
            <v>5415.42</v>
          </cell>
          <cell r="F271">
            <v>0</v>
          </cell>
        </row>
        <row r="272">
          <cell r="A272" t="str">
            <v/>
          </cell>
          <cell r="B272" t="str">
            <v>d.  cáng tŸc ½Üng càc b±ng mŸy</v>
          </cell>
          <cell r="C272" t="str">
            <v/>
          </cell>
          <cell r="D272">
            <v>0</v>
          </cell>
          <cell r="E272">
            <v>0</v>
          </cell>
          <cell r="F272">
            <v>0</v>
          </cell>
        </row>
        <row r="273">
          <cell r="A273">
            <v>91110</v>
          </cell>
          <cell r="B273" t="str">
            <v xml:space="preserve"> ‡Üng càc Gå 20x20,L&lt;=10m,trÅn c­n,‡c¶p I </v>
          </cell>
          <cell r="C273" t="str">
            <v>m</v>
          </cell>
          <cell r="D273">
            <v>0</v>
          </cell>
          <cell r="E273">
            <v>606.4</v>
          </cell>
          <cell r="F273">
            <v>12442.7</v>
          </cell>
        </row>
        <row r="274">
          <cell r="A274">
            <v>91120</v>
          </cell>
          <cell r="B274" t="str">
            <v xml:space="preserve"> ‡Üng càc Gå 20x20,L&lt;=10m,trÅn c­n,‡c¶pII </v>
          </cell>
          <cell r="C274" t="str">
            <v>m</v>
          </cell>
          <cell r="D274">
            <v>0</v>
          </cell>
          <cell r="E274">
            <v>594.51</v>
          </cell>
          <cell r="F274">
            <v>13110.12</v>
          </cell>
        </row>
        <row r="275">
          <cell r="A275">
            <v>91130</v>
          </cell>
          <cell r="B275" t="str">
            <v xml:space="preserve"> ‡Üng càc Gå 20x20,L&gt; 10m,trÅn c­n,‡c¶p I </v>
          </cell>
          <cell r="C275" t="str">
            <v>m</v>
          </cell>
          <cell r="D275">
            <v>0</v>
          </cell>
          <cell r="E275">
            <v>849.61</v>
          </cell>
          <cell r="F275">
            <v>18735.560000000001</v>
          </cell>
        </row>
        <row r="276">
          <cell r="A276">
            <v>91140</v>
          </cell>
          <cell r="B276" t="str">
            <v xml:space="preserve"> ‡Üng càc Gå 20x20,L&gt; 10m,trÅn c­n,‡c¶pII </v>
          </cell>
          <cell r="C276" t="str">
            <v>m</v>
          </cell>
          <cell r="D276">
            <v>0</v>
          </cell>
          <cell r="E276">
            <v>907.98</v>
          </cell>
          <cell r="F276">
            <v>24265.64</v>
          </cell>
        </row>
        <row r="277">
          <cell r="A277">
            <v>91210</v>
          </cell>
          <cell r="B277" t="str">
            <v xml:space="preserve"> ‡Üng càc Gå 20x20,L&lt;=10m,dõèi nõèc‡c¶p I </v>
          </cell>
          <cell r="C277" t="str">
            <v>m</v>
          </cell>
          <cell r="D277">
            <v>0</v>
          </cell>
          <cell r="E277">
            <v>907.98</v>
          </cell>
          <cell r="F277">
            <v>14874.03</v>
          </cell>
        </row>
        <row r="278">
          <cell r="A278">
            <v>91220</v>
          </cell>
          <cell r="B278" t="str">
            <v xml:space="preserve"> ‡Üng càc Gå 20x20,L&lt;=10m,dõèi nõèc‡c¶pII </v>
          </cell>
          <cell r="C278" t="str">
            <v>m</v>
          </cell>
          <cell r="D278">
            <v>0</v>
          </cell>
          <cell r="E278">
            <v>724.22</v>
          </cell>
          <cell r="F278">
            <v>15970.51</v>
          </cell>
        </row>
        <row r="279">
          <cell r="A279">
            <v>91230</v>
          </cell>
          <cell r="B279" t="str">
            <v xml:space="preserve"> ‡Üng càc Gå 20x20,L&gt; 10m,dõèi nõèc‡c¶p I </v>
          </cell>
          <cell r="C279" t="str">
            <v>m</v>
          </cell>
          <cell r="D279">
            <v>0</v>
          </cell>
          <cell r="E279">
            <v>1016.07</v>
          </cell>
          <cell r="F279">
            <v>22406.3</v>
          </cell>
        </row>
        <row r="280">
          <cell r="A280">
            <v>91240</v>
          </cell>
          <cell r="B280" t="str">
            <v xml:space="preserve"> ‡Üng càc Gå 20x20,L&gt; 10m,dõèi nõèc‡c¶pII </v>
          </cell>
          <cell r="C280" t="str">
            <v>m</v>
          </cell>
          <cell r="D280">
            <v>0</v>
          </cell>
          <cell r="E280">
            <v>1106.8699999999999</v>
          </cell>
          <cell r="F280">
            <v>24408.66</v>
          </cell>
        </row>
        <row r="281">
          <cell r="A281">
            <v>92110</v>
          </cell>
          <cell r="B281" t="str">
            <v xml:space="preserve"> ‡Üng c÷ gå 12x15cm       ‡¶t c¶p I   </v>
          </cell>
          <cell r="C281" t="str">
            <v>m</v>
          </cell>
          <cell r="D281">
            <v>0</v>
          </cell>
          <cell r="E281">
            <v>670.17</v>
          </cell>
          <cell r="F281">
            <v>14488.9</v>
          </cell>
        </row>
        <row r="282">
          <cell r="A282">
            <v>92120</v>
          </cell>
          <cell r="B282" t="str">
            <v xml:space="preserve"> ‡Üng c÷ gå 12x15cm       ‡¶t c¶p II  </v>
          </cell>
          <cell r="C282" t="str">
            <v>m</v>
          </cell>
          <cell r="D282">
            <v>0</v>
          </cell>
          <cell r="E282">
            <v>706.92</v>
          </cell>
          <cell r="F282">
            <v>15283.46</v>
          </cell>
        </row>
        <row r="283">
          <cell r="A283">
            <v>93111</v>
          </cell>
          <cell r="B283" t="str">
            <v xml:space="preserve"> Càc BT20x20 L&lt;12m,Bîa&lt;1.2T,‡g/th²ng ‡cI  </v>
          </cell>
          <cell r="C283" t="str">
            <v>m</v>
          </cell>
          <cell r="D283">
            <v>0</v>
          </cell>
          <cell r="E283">
            <v>518.84</v>
          </cell>
          <cell r="F283">
            <v>11890.25</v>
          </cell>
        </row>
        <row r="284">
          <cell r="A284">
            <v>93112</v>
          </cell>
          <cell r="B284" t="str">
            <v xml:space="preserve"> Càc BT25x25 L&lt;12m,Bîa&lt;1.2T,‡g/th²ng ‡cI  </v>
          </cell>
          <cell r="C284" t="str">
            <v>m</v>
          </cell>
          <cell r="D284">
            <v>0</v>
          </cell>
          <cell r="E284">
            <v>540.46</v>
          </cell>
          <cell r="F284">
            <v>13871.96</v>
          </cell>
        </row>
        <row r="285">
          <cell r="A285">
            <v>93113</v>
          </cell>
          <cell r="B285" t="str">
            <v xml:space="preserve"> Càc BT30x30 L&lt;12m,Bîa&lt;1.2T,‡g/th²ng ‡cI  </v>
          </cell>
          <cell r="C285" t="str">
            <v>m</v>
          </cell>
          <cell r="D285">
            <v>0</v>
          </cell>
          <cell r="E285">
            <v>735.03</v>
          </cell>
          <cell r="F285">
            <v>16844.52</v>
          </cell>
        </row>
        <row r="286">
          <cell r="A286">
            <v>93121</v>
          </cell>
          <cell r="B286" t="str">
            <v xml:space="preserve"> Càc BT20x20 L&lt;12m,Bîa&lt;1.2T,‡g/th²ng ‡cII </v>
          </cell>
          <cell r="C286" t="str">
            <v>m</v>
          </cell>
          <cell r="D286">
            <v>0</v>
          </cell>
          <cell r="E286">
            <v>566.4</v>
          </cell>
          <cell r="F286">
            <v>12980.19</v>
          </cell>
        </row>
        <row r="287">
          <cell r="A287">
            <v>93122</v>
          </cell>
          <cell r="B287" t="str">
            <v xml:space="preserve"> Càc BT25x25 L&lt;12m,Bîa&lt;1.2T,‡g/th²ng ‡cII </v>
          </cell>
          <cell r="C287" t="str">
            <v>m</v>
          </cell>
          <cell r="D287">
            <v>0</v>
          </cell>
          <cell r="E287">
            <v>700.44</v>
          </cell>
          <cell r="F287">
            <v>16051.84</v>
          </cell>
        </row>
        <row r="288">
          <cell r="A288">
            <v>93123</v>
          </cell>
          <cell r="B288" t="str">
            <v xml:space="preserve"> Càc BT30x30 L&lt;12m,Bîa&lt;1.2T,‡g/th²ng ‡cII </v>
          </cell>
          <cell r="C288" t="str">
            <v>m</v>
          </cell>
          <cell r="D288">
            <v>0</v>
          </cell>
          <cell r="E288">
            <v>843.12</v>
          </cell>
          <cell r="F288">
            <v>19321.66</v>
          </cell>
        </row>
        <row r="289">
          <cell r="A289">
            <v>93211</v>
          </cell>
          <cell r="B289" t="str">
            <v xml:space="preserve"> Càc BT20x20 L&gt;12m,Bîa&lt;1.2T,‡g/th²ng ‡cI  </v>
          </cell>
          <cell r="C289" t="str">
            <v>m</v>
          </cell>
          <cell r="D289">
            <v>0</v>
          </cell>
          <cell r="E289">
            <v>423</v>
          </cell>
          <cell r="F289">
            <v>9710.3700000000008</v>
          </cell>
        </row>
        <row r="290">
          <cell r="A290">
            <v>93212</v>
          </cell>
          <cell r="B290" t="str">
            <v xml:space="preserve"> Càc BT25x25 L&gt;12m,Bîa&lt;1.2T,‡g/th²ng ‡cI  </v>
          </cell>
          <cell r="C290" t="str">
            <v>m</v>
          </cell>
          <cell r="D290">
            <v>0</v>
          </cell>
          <cell r="E290">
            <v>508.03</v>
          </cell>
          <cell r="F290">
            <v>11642.54</v>
          </cell>
        </row>
        <row r="291">
          <cell r="A291">
            <v>93213</v>
          </cell>
          <cell r="B291" t="str">
            <v xml:space="preserve"> Càc BT30x30 L&gt;12m,Bîa&lt;1.2T,‡g/th²ng ‡cI  </v>
          </cell>
          <cell r="C291" t="str">
            <v>m</v>
          </cell>
          <cell r="D291">
            <v>0</v>
          </cell>
          <cell r="E291">
            <v>622.61</v>
          </cell>
          <cell r="F291">
            <v>14268.3</v>
          </cell>
        </row>
        <row r="292">
          <cell r="A292">
            <v>93221</v>
          </cell>
          <cell r="B292" t="str">
            <v xml:space="preserve"> Càc BT20x20 L&gt;12m,Bîa&lt;1.2T,‡g/th²ng ‡cII </v>
          </cell>
          <cell r="C292" t="str">
            <v>m</v>
          </cell>
          <cell r="D292">
            <v>0</v>
          </cell>
          <cell r="E292">
            <v>510.2</v>
          </cell>
          <cell r="F292">
            <v>11692.08</v>
          </cell>
        </row>
        <row r="293">
          <cell r="A293">
            <v>93222</v>
          </cell>
          <cell r="B293" t="str">
            <v xml:space="preserve"> Càc BT25x25 L&gt;12m,Bîa&lt;1.2T,‡g/th²ng ‡cII </v>
          </cell>
          <cell r="C293" t="str">
            <v>m</v>
          </cell>
          <cell r="D293">
            <v>0</v>
          </cell>
          <cell r="E293">
            <v>592.35</v>
          </cell>
          <cell r="F293">
            <v>13574.7</v>
          </cell>
        </row>
        <row r="294">
          <cell r="A294">
            <v>93223</v>
          </cell>
          <cell r="B294" t="str">
            <v xml:space="preserve"> Càc BT30x30 L&gt;12m,Bîa&lt;1.2T,‡g/th²ng ‡cII </v>
          </cell>
          <cell r="C294" t="str">
            <v>m</v>
          </cell>
          <cell r="D294">
            <v>0</v>
          </cell>
          <cell r="E294">
            <v>752.32</v>
          </cell>
          <cell r="F294">
            <v>17240.86</v>
          </cell>
        </row>
        <row r="295">
          <cell r="A295">
            <v>93311</v>
          </cell>
          <cell r="B295" t="str">
            <v xml:space="preserve"> Càc BT20x20 L&lt;12m,Bîa&lt;1.8T,‡g/th²ng ‡cI  </v>
          </cell>
          <cell r="C295" t="str">
            <v>m</v>
          </cell>
          <cell r="D295">
            <v>0</v>
          </cell>
          <cell r="E295">
            <v>412.91</v>
          </cell>
          <cell r="F295">
            <v>12471.78</v>
          </cell>
        </row>
        <row r="296">
          <cell r="A296">
            <v>93312</v>
          </cell>
          <cell r="B296" t="str">
            <v xml:space="preserve"> Càc BT25x25 L&lt;12m,Bîa&lt;1.8T,‡g/th²ng ‡cI  </v>
          </cell>
          <cell r="C296" t="str">
            <v>m</v>
          </cell>
          <cell r="D296">
            <v>0</v>
          </cell>
          <cell r="E296">
            <v>495.06</v>
          </cell>
          <cell r="F296">
            <v>14953.08</v>
          </cell>
        </row>
        <row r="297">
          <cell r="A297">
            <v>93313</v>
          </cell>
          <cell r="B297" t="str">
            <v xml:space="preserve"> Càc BT30x30 L&lt;12m,Bîa&lt;1.8T,‡g/th²ng ‡cI  </v>
          </cell>
          <cell r="C297" t="str">
            <v>m</v>
          </cell>
          <cell r="D297">
            <v>0</v>
          </cell>
          <cell r="E297">
            <v>609.64</v>
          </cell>
          <cell r="F297">
            <v>18413.830000000002</v>
          </cell>
        </row>
        <row r="298">
          <cell r="A298">
            <v>93314</v>
          </cell>
          <cell r="B298" t="str">
            <v xml:space="preserve"> Càc BT35x35 L&lt;12m,Bîa&lt;1.8T,‡g/th²ng ‡cI  </v>
          </cell>
          <cell r="C298" t="str">
            <v>m</v>
          </cell>
          <cell r="D298">
            <v>0</v>
          </cell>
          <cell r="E298">
            <v>743.68</v>
          </cell>
          <cell r="F298">
            <v>22462.26</v>
          </cell>
        </row>
        <row r="299">
          <cell r="A299">
            <v>93321</v>
          </cell>
          <cell r="B299" t="str">
            <v xml:space="preserve"> Càc BT20x20 L&lt;12m,Bîa&lt;1.8T,‡g/th²ng ‡cII </v>
          </cell>
          <cell r="C299" t="str">
            <v>m</v>
          </cell>
          <cell r="D299">
            <v>0</v>
          </cell>
          <cell r="E299">
            <v>495.06</v>
          </cell>
          <cell r="F299">
            <v>14953.08</v>
          </cell>
        </row>
        <row r="300">
          <cell r="A300">
            <v>93322</v>
          </cell>
          <cell r="B300" t="str">
            <v xml:space="preserve"> Càc BT25x25 L&lt;12m,Bîa&lt;1.8T,‡g/th²ng ‡cII </v>
          </cell>
          <cell r="C300" t="str">
            <v>m</v>
          </cell>
          <cell r="D300">
            <v>0</v>
          </cell>
          <cell r="E300">
            <v>594.51</v>
          </cell>
          <cell r="F300">
            <v>17956.75</v>
          </cell>
        </row>
        <row r="301">
          <cell r="A301">
            <v>93323</v>
          </cell>
          <cell r="B301" t="str">
            <v xml:space="preserve"> Càc BT30x30 L&lt;12m,Bîa&lt;1.8T,‡g/th²ng ‡cII </v>
          </cell>
          <cell r="C301" t="str">
            <v>m</v>
          </cell>
          <cell r="D301">
            <v>0</v>
          </cell>
          <cell r="E301">
            <v>719.9</v>
          </cell>
          <cell r="F301">
            <v>21743.99</v>
          </cell>
        </row>
        <row r="302">
          <cell r="A302">
            <v>93324</v>
          </cell>
          <cell r="B302" t="str">
            <v xml:space="preserve"> Càc BT35x35 L&lt;12m,Bîa&lt;1.8T,‡g/th²ng ‡cII </v>
          </cell>
          <cell r="C302" t="str">
            <v>m</v>
          </cell>
          <cell r="D302">
            <v>0</v>
          </cell>
          <cell r="E302">
            <v>897.17</v>
          </cell>
          <cell r="F302">
            <v>26967.77</v>
          </cell>
        </row>
        <row r="303">
          <cell r="A303">
            <v>93411</v>
          </cell>
          <cell r="B303" t="str">
            <v xml:space="preserve"> Càc BT20x20 L&gt;12m,Bîa&lt;1.8T,‡g/th²ng ‡cI  </v>
          </cell>
          <cell r="C303" t="str">
            <v>m</v>
          </cell>
          <cell r="D303">
            <v>0</v>
          </cell>
          <cell r="E303">
            <v>397.78</v>
          </cell>
          <cell r="F303">
            <v>12014.7</v>
          </cell>
        </row>
        <row r="304">
          <cell r="A304">
            <v>93412</v>
          </cell>
          <cell r="B304" t="str">
            <v xml:space="preserve"> Càc BT25x25 L&gt;12m,Bîa&lt;1.8T,‡g/th²ng ‡cI  </v>
          </cell>
          <cell r="C304" t="str">
            <v>m</v>
          </cell>
          <cell r="D304">
            <v>0</v>
          </cell>
          <cell r="E304">
            <v>441.02</v>
          </cell>
          <cell r="F304">
            <v>13320.64</v>
          </cell>
        </row>
        <row r="305">
          <cell r="A305">
            <v>93413</v>
          </cell>
          <cell r="B305" t="str">
            <v xml:space="preserve"> Càc BT30x30 L&gt;12m,Bîa&lt;1.8T,‡g/th²ng ‡cI  </v>
          </cell>
          <cell r="C305" t="str">
            <v>m</v>
          </cell>
          <cell r="D305">
            <v>0</v>
          </cell>
          <cell r="E305">
            <v>540.46</v>
          </cell>
          <cell r="F305">
            <v>16324.32</v>
          </cell>
        </row>
        <row r="306">
          <cell r="A306">
            <v>93414</v>
          </cell>
          <cell r="B306" t="str">
            <v xml:space="preserve"> Càc BT35x35 L&gt;12m,Bîa&lt;1.8T,‡g/th²ng ‡cI  </v>
          </cell>
          <cell r="C306" t="str">
            <v>m</v>
          </cell>
          <cell r="D306">
            <v>0</v>
          </cell>
          <cell r="E306">
            <v>622.61</v>
          </cell>
          <cell r="F306">
            <v>18805.61</v>
          </cell>
        </row>
        <row r="307">
          <cell r="A307">
            <v>93421</v>
          </cell>
          <cell r="B307" t="str">
            <v xml:space="preserve"> Càc BT20x20 L&gt;12m,Bîa&lt;1.8T,‡g/th²ng ‡cII </v>
          </cell>
          <cell r="C307" t="str">
            <v>m</v>
          </cell>
          <cell r="D307">
            <v>0</v>
          </cell>
          <cell r="E307">
            <v>479.93</v>
          </cell>
          <cell r="F307">
            <v>14495.99</v>
          </cell>
        </row>
        <row r="308">
          <cell r="A308">
            <v>93422</v>
          </cell>
          <cell r="B308" t="str">
            <v xml:space="preserve"> Càc BT25x25 L&gt;12m,Bîa&lt;1.8T,‡g/th²ng ‡cII </v>
          </cell>
          <cell r="C308" t="str">
            <v>m</v>
          </cell>
          <cell r="D308">
            <v>0</v>
          </cell>
          <cell r="E308">
            <v>555.59</v>
          </cell>
          <cell r="F308">
            <v>16781.400000000001</v>
          </cell>
        </row>
        <row r="309">
          <cell r="A309">
            <v>93423</v>
          </cell>
          <cell r="B309" t="str">
            <v xml:space="preserve"> Càc BT30x30 L&gt;12m,Bîa&lt;1.8T,‡g/th²ng ‡cII </v>
          </cell>
          <cell r="C309" t="str">
            <v>m</v>
          </cell>
          <cell r="D309">
            <v>0</v>
          </cell>
          <cell r="E309">
            <v>676.66</v>
          </cell>
          <cell r="F309">
            <v>20438.05</v>
          </cell>
        </row>
        <row r="310">
          <cell r="A310">
            <v>93424</v>
          </cell>
          <cell r="B310" t="str">
            <v xml:space="preserve"> Càc BT35x35 L&gt;12m,Bîa&lt;1.8T,‡g/th²ng ‡cII </v>
          </cell>
          <cell r="C310" t="str">
            <v>m</v>
          </cell>
          <cell r="D310">
            <v>0</v>
          </cell>
          <cell r="E310">
            <v>832.31</v>
          </cell>
          <cell r="F310">
            <v>25139.45</v>
          </cell>
        </row>
        <row r="311">
          <cell r="A311">
            <v>93512</v>
          </cell>
          <cell r="B311" t="str">
            <v xml:space="preserve"> Càc BT25x25 L&lt;12m,Bîa&lt;2.5T,‡g/th²ng ‡cI  </v>
          </cell>
          <cell r="C311" t="str">
            <v>m</v>
          </cell>
          <cell r="D311">
            <v>0</v>
          </cell>
          <cell r="E311">
            <v>475.61</v>
          </cell>
          <cell r="F311">
            <v>16326.61</v>
          </cell>
        </row>
        <row r="312">
          <cell r="A312">
            <v>93513</v>
          </cell>
          <cell r="B312" t="str">
            <v xml:space="preserve"> Càc BT30x30 L&lt;12m,Bîa&lt;2.5T,‡g/th²ng ‡cI  </v>
          </cell>
          <cell r="C312" t="str">
            <v>m</v>
          </cell>
          <cell r="D312">
            <v>0</v>
          </cell>
          <cell r="E312">
            <v>553.42999999999995</v>
          </cell>
          <cell r="F312">
            <v>18775.599999999999</v>
          </cell>
        </row>
        <row r="313">
          <cell r="A313">
            <v>93514</v>
          </cell>
          <cell r="B313" t="str">
            <v xml:space="preserve"> Càc BT35x35 L&lt;12m,Bîa&lt;2.5T,‡g/th²ng ‡cI  </v>
          </cell>
          <cell r="C313" t="str">
            <v>m</v>
          </cell>
          <cell r="D313">
            <v>0</v>
          </cell>
          <cell r="E313">
            <v>642.07000000000005</v>
          </cell>
          <cell r="F313">
            <v>21796.02</v>
          </cell>
        </row>
        <row r="314">
          <cell r="A314">
            <v>93515</v>
          </cell>
          <cell r="B314" t="str">
            <v xml:space="preserve"> Càc BT40x40 L&lt;12m,Bîa&lt;2.5T,‡g/th²ng ‡cI  </v>
          </cell>
          <cell r="C314" t="str">
            <v>m</v>
          </cell>
          <cell r="D314">
            <v>0</v>
          </cell>
          <cell r="E314">
            <v>791.24</v>
          </cell>
          <cell r="F314">
            <v>26938.9</v>
          </cell>
        </row>
        <row r="315">
          <cell r="A315">
            <v>93522</v>
          </cell>
          <cell r="B315" t="str">
            <v xml:space="preserve"> Càc BT25x25 L&lt;12m,Bîa&lt;2.5T,‡g/th²ng ‡cII </v>
          </cell>
          <cell r="C315" t="str">
            <v>m</v>
          </cell>
          <cell r="D315">
            <v>0</v>
          </cell>
          <cell r="E315">
            <v>529.65</v>
          </cell>
          <cell r="F315">
            <v>17551.099999999999</v>
          </cell>
        </row>
        <row r="316">
          <cell r="A316">
            <v>93523</v>
          </cell>
          <cell r="B316" t="str">
            <v xml:space="preserve"> Càc BT30x30 L&lt;12m,Bîa&lt;2.5T,‡g/th²ng ‡cII </v>
          </cell>
          <cell r="C316" t="str">
            <v>m</v>
          </cell>
          <cell r="D316">
            <v>0</v>
          </cell>
          <cell r="E316">
            <v>672.33</v>
          </cell>
          <cell r="F316">
            <v>21551.119999999999</v>
          </cell>
        </row>
        <row r="317">
          <cell r="A317">
            <v>93524</v>
          </cell>
          <cell r="B317" t="str">
            <v xml:space="preserve"> Càc BT35x35 L&lt;12m,Bîa&lt;2.5T,‡g/th²ng ‡cII </v>
          </cell>
          <cell r="C317" t="str">
            <v>m</v>
          </cell>
          <cell r="D317">
            <v>0</v>
          </cell>
          <cell r="E317">
            <v>778.27</v>
          </cell>
          <cell r="F317">
            <v>24972.71</v>
          </cell>
        </row>
        <row r="318">
          <cell r="A318">
            <v>93525</v>
          </cell>
          <cell r="B318" t="str">
            <v xml:space="preserve"> Càc BT40x40 L&lt;12m,Bîa&lt;2.5T,‡g/th²ng ‡cII </v>
          </cell>
          <cell r="C318" t="str">
            <v>m</v>
          </cell>
          <cell r="D318">
            <v>0</v>
          </cell>
          <cell r="E318">
            <v>957.7</v>
          </cell>
          <cell r="F318">
            <v>30775.66</v>
          </cell>
        </row>
        <row r="319">
          <cell r="A319">
            <v>93612</v>
          </cell>
          <cell r="B319" t="str">
            <v xml:space="preserve"> Càc BT25x25 L&gt;12m,Bîa&lt;2.5T,‡g/th²ng ‡cI  </v>
          </cell>
          <cell r="C319" t="str">
            <v>m</v>
          </cell>
          <cell r="D319">
            <v>0</v>
          </cell>
          <cell r="E319">
            <v>432.37</v>
          </cell>
          <cell r="F319">
            <v>16326.61</v>
          </cell>
        </row>
        <row r="320">
          <cell r="A320">
            <v>93613</v>
          </cell>
          <cell r="B320" t="str">
            <v xml:space="preserve"> Càc BT30x30 L&gt;12m,Bîa&lt;2.5T,‡g/th²ng ‡cI  </v>
          </cell>
          <cell r="C320" t="str">
            <v>m</v>
          </cell>
          <cell r="D320">
            <v>0</v>
          </cell>
          <cell r="E320">
            <v>501.55</v>
          </cell>
          <cell r="F320">
            <v>18938.87</v>
          </cell>
        </row>
        <row r="321">
          <cell r="A321">
            <v>93614</v>
          </cell>
          <cell r="B321" t="str">
            <v xml:space="preserve"> Càc BT35x35 L&gt;12m,Bîa&lt;2.5T,‡g/th²ng ‡cI  </v>
          </cell>
          <cell r="C321" t="str">
            <v>m</v>
          </cell>
          <cell r="D321">
            <v>0</v>
          </cell>
          <cell r="E321">
            <v>570.73</v>
          </cell>
          <cell r="F321">
            <v>21551.119999999999</v>
          </cell>
        </row>
        <row r="322">
          <cell r="A322">
            <v>93615</v>
          </cell>
          <cell r="B322" t="str">
            <v xml:space="preserve"> Càc BT40x40 L&gt;12m,Bîa&lt;2.5T,‡g/th²ng ‡cI  </v>
          </cell>
          <cell r="C322" t="str">
            <v>m</v>
          </cell>
          <cell r="D322">
            <v>0</v>
          </cell>
          <cell r="E322">
            <v>700.44</v>
          </cell>
          <cell r="F322">
            <v>26449.1</v>
          </cell>
        </row>
        <row r="323">
          <cell r="A323">
            <v>93622</v>
          </cell>
          <cell r="B323" t="str">
            <v xml:space="preserve"> Càc BT25x25 L&gt;12m,Bîa&lt;2.5T,‡g/th²ng ‡cII </v>
          </cell>
          <cell r="C323" t="str">
            <v>m</v>
          </cell>
          <cell r="D323">
            <v>0</v>
          </cell>
          <cell r="E323">
            <v>518.84</v>
          </cell>
          <cell r="F323">
            <v>17632.740000000002</v>
          </cell>
        </row>
        <row r="324">
          <cell r="A324">
            <v>93623</v>
          </cell>
          <cell r="B324" t="str">
            <v xml:space="preserve"> Càc BT30x30 L&gt;12m,Bîa&lt;2.5T,‡g/th²ng ‡cII </v>
          </cell>
          <cell r="C324" t="str">
            <v>m</v>
          </cell>
          <cell r="D324">
            <v>0</v>
          </cell>
          <cell r="E324">
            <v>570.73</v>
          </cell>
          <cell r="F324">
            <v>21551.119999999999</v>
          </cell>
        </row>
        <row r="325">
          <cell r="A325">
            <v>93624</v>
          </cell>
          <cell r="B325" t="str">
            <v xml:space="preserve"> Càc BT35x35 L&gt;12m,Bîa&lt;2.5T,‡g/th²ng ‡cII </v>
          </cell>
          <cell r="C325" t="str">
            <v>m</v>
          </cell>
          <cell r="D325">
            <v>0</v>
          </cell>
          <cell r="E325">
            <v>683.14</v>
          </cell>
          <cell r="F325">
            <v>25796.04</v>
          </cell>
        </row>
        <row r="326">
          <cell r="A326">
            <v>93625</v>
          </cell>
          <cell r="B326" t="str">
            <v xml:space="preserve"> Càc BT40x40 L&gt;12m,Bîa&lt;2.5T,‡g/th²ng ‡cII </v>
          </cell>
          <cell r="C326" t="str">
            <v>m</v>
          </cell>
          <cell r="D326">
            <v>0</v>
          </cell>
          <cell r="E326">
            <v>782.59</v>
          </cell>
          <cell r="F326">
            <v>29551.16</v>
          </cell>
        </row>
        <row r="327">
          <cell r="A327">
            <v>93713</v>
          </cell>
          <cell r="B327" t="str">
            <v xml:space="preserve"> Càc BT30x30 L&lt;12m,Bîa&gt;2.5T,‡g/th²ng ‡cI  </v>
          </cell>
          <cell r="C327" t="str">
            <v>m</v>
          </cell>
          <cell r="D327">
            <v>0</v>
          </cell>
          <cell r="E327">
            <v>505.87</v>
          </cell>
          <cell r="F327">
            <v>18640.900000000001</v>
          </cell>
        </row>
        <row r="328">
          <cell r="A328">
            <v>93714</v>
          </cell>
          <cell r="B328" t="str">
            <v xml:space="preserve"> Càc BT35x35 L&lt;12m,Bîa&gt;2.5T,‡g/th²ng ‡cI  </v>
          </cell>
          <cell r="C328" t="str">
            <v>m</v>
          </cell>
          <cell r="D328">
            <v>0</v>
          </cell>
          <cell r="E328">
            <v>594.51</v>
          </cell>
          <cell r="F328">
            <v>21747.79</v>
          </cell>
        </row>
        <row r="329">
          <cell r="A329">
            <v>93715</v>
          </cell>
          <cell r="B329" t="str">
            <v xml:space="preserve"> Càc BT40x40 L&lt;12m,Bîa&gt;2.5T,‡g/th²ng ‡cI  </v>
          </cell>
          <cell r="C329" t="str">
            <v>m</v>
          </cell>
          <cell r="D329">
            <v>0</v>
          </cell>
          <cell r="E329">
            <v>713.41</v>
          </cell>
          <cell r="F329">
            <v>26042.44</v>
          </cell>
        </row>
        <row r="330">
          <cell r="A330">
            <v>93723</v>
          </cell>
          <cell r="B330" t="str">
            <v xml:space="preserve"> Càc BT30x30 L&lt;12m,Bîa&gt;2.5T,‡g/th²ng ‡cII </v>
          </cell>
          <cell r="C330" t="str">
            <v>m</v>
          </cell>
          <cell r="D330">
            <v>0</v>
          </cell>
          <cell r="E330">
            <v>594.51</v>
          </cell>
          <cell r="F330">
            <v>22661.49</v>
          </cell>
        </row>
        <row r="331">
          <cell r="A331">
            <v>93724</v>
          </cell>
          <cell r="B331" t="str">
            <v xml:space="preserve"> Càc BT35x35 L&lt;12m,Bîa&gt;2.5T,‡g/th²ng ‡cII </v>
          </cell>
          <cell r="C331" t="str">
            <v>m</v>
          </cell>
          <cell r="D331">
            <v>0</v>
          </cell>
          <cell r="E331">
            <v>680.98</v>
          </cell>
          <cell r="F331">
            <v>26042.44</v>
          </cell>
        </row>
        <row r="332">
          <cell r="A332">
            <v>93725</v>
          </cell>
          <cell r="B332" t="str">
            <v xml:space="preserve"> Càc BT40x40 L&lt;12m,Bîa&gt;2.5T,‡g/th²ng ‡cII </v>
          </cell>
          <cell r="C332" t="str">
            <v>m</v>
          </cell>
          <cell r="D332">
            <v>0</v>
          </cell>
          <cell r="E332">
            <v>778.27</v>
          </cell>
          <cell r="F332">
            <v>31250.93</v>
          </cell>
        </row>
        <row r="333">
          <cell r="A333">
            <v>93813</v>
          </cell>
          <cell r="B333" t="str">
            <v xml:space="preserve"> Càc BT30x30 L&gt;12m,Bîa&gt;2.5T,‡g/th²ng ‡cI  </v>
          </cell>
          <cell r="C333" t="str">
            <v>m</v>
          </cell>
          <cell r="D333">
            <v>0</v>
          </cell>
          <cell r="E333">
            <v>425.88</v>
          </cell>
          <cell r="F333">
            <v>18001.27</v>
          </cell>
        </row>
        <row r="334">
          <cell r="A334">
            <v>93814</v>
          </cell>
          <cell r="B334" t="str">
            <v xml:space="preserve"> Càc BT35x35 L&gt;12m,Bîa&gt;2.5T,‡g/th²ng ‡cI  </v>
          </cell>
          <cell r="C334" t="str">
            <v>m</v>
          </cell>
          <cell r="D334">
            <v>0</v>
          </cell>
          <cell r="E334">
            <v>495.06</v>
          </cell>
          <cell r="F334">
            <v>20925.330000000002</v>
          </cell>
        </row>
        <row r="335">
          <cell r="A335">
            <v>93815</v>
          </cell>
          <cell r="B335" t="str">
            <v xml:space="preserve"> Càc BT40x40 L&gt;12m,Bîa&gt;2.5T,‡g/th²ng ‡cI  </v>
          </cell>
          <cell r="C335" t="str">
            <v>m</v>
          </cell>
          <cell r="D335">
            <v>0</v>
          </cell>
          <cell r="E335">
            <v>607.48</v>
          </cell>
          <cell r="F335">
            <v>25676.93</v>
          </cell>
        </row>
        <row r="336">
          <cell r="A336">
            <v>93823</v>
          </cell>
          <cell r="B336" t="str">
            <v xml:space="preserve"> Càc BT30x30 L&gt;12m,Bîa&gt;2.5T,‡g/th²ng ‡cII </v>
          </cell>
          <cell r="C336" t="str">
            <v>m</v>
          </cell>
          <cell r="D336">
            <v>0</v>
          </cell>
          <cell r="E336">
            <v>516.67999999999995</v>
          </cell>
          <cell r="F336">
            <v>21839.1</v>
          </cell>
        </row>
        <row r="337">
          <cell r="A337">
            <v>93824</v>
          </cell>
          <cell r="B337" t="str">
            <v xml:space="preserve"> Càc BT35x35 L&gt;12m,Bîa&gt;2.5T,‡g/th²ng ‡cII </v>
          </cell>
          <cell r="C337" t="str">
            <v>m</v>
          </cell>
          <cell r="D337">
            <v>0</v>
          </cell>
          <cell r="E337">
            <v>605.32000000000005</v>
          </cell>
          <cell r="F337">
            <v>25585.56</v>
          </cell>
        </row>
        <row r="338">
          <cell r="A338">
            <v>93825</v>
          </cell>
          <cell r="B338" t="str">
            <v xml:space="preserve"> Càc BT40x40 L&gt;12m,Bîa&gt;2.5T,‡g/th²ng ‡cII </v>
          </cell>
          <cell r="C338" t="str">
            <v>m</v>
          </cell>
          <cell r="D338">
            <v>0</v>
          </cell>
          <cell r="E338">
            <v>730.7</v>
          </cell>
          <cell r="F338">
            <v>30885.42</v>
          </cell>
        </row>
        <row r="339">
          <cell r="A339">
            <v>98110</v>
          </cell>
          <cell r="B339" t="str">
            <v xml:space="preserve"> ¾p rung càc cŸt D330 L&lt;=7m,‡¶t c¶p I     </v>
          </cell>
          <cell r="C339" t="str">
            <v>m</v>
          </cell>
          <cell r="D339">
            <v>2266.2800000000002</v>
          </cell>
          <cell r="E339">
            <v>756.65</v>
          </cell>
          <cell r="F339">
            <v>47295.05</v>
          </cell>
        </row>
        <row r="340">
          <cell r="A340">
            <v>98120</v>
          </cell>
          <cell r="B340" t="str">
            <v xml:space="preserve"> ¾p rung càc cŸt D430 L&lt;=7m,‡¶t c¶p I     </v>
          </cell>
          <cell r="C340" t="str">
            <v>m</v>
          </cell>
          <cell r="D340">
            <v>6286.56</v>
          </cell>
          <cell r="E340">
            <v>1354.4</v>
          </cell>
          <cell r="F340">
            <v>50448.06</v>
          </cell>
        </row>
        <row r="341">
          <cell r="A341">
            <v>98130</v>
          </cell>
          <cell r="B341" t="str">
            <v xml:space="preserve"> ¾p rung càc cŸt D330 L&lt;=7m,‡¶t c¶p II    </v>
          </cell>
          <cell r="C341" t="str">
            <v>m</v>
          </cell>
          <cell r="D341">
            <v>2266.2800000000002</v>
          </cell>
          <cell r="E341">
            <v>810.69</v>
          </cell>
          <cell r="F341">
            <v>50448.06</v>
          </cell>
        </row>
        <row r="342">
          <cell r="A342">
            <v>98140</v>
          </cell>
          <cell r="B342" t="str">
            <v xml:space="preserve"> ¾p rung càc cŸt D430 L&lt;=7m,‡¶t c¶p II    </v>
          </cell>
          <cell r="C342" t="str">
            <v>m</v>
          </cell>
          <cell r="D342">
            <v>3955.43</v>
          </cell>
          <cell r="E342">
            <v>1451.68</v>
          </cell>
          <cell r="F342">
            <v>55177.56</v>
          </cell>
        </row>
        <row r="343">
          <cell r="A343">
            <v>98210</v>
          </cell>
          <cell r="B343" t="str">
            <v xml:space="preserve"> ¾p rung càc cŸt D330 L&gt; 7m,‡¶t c¶p I     </v>
          </cell>
          <cell r="C343" t="str">
            <v>m</v>
          </cell>
          <cell r="D343">
            <v>2266.2800000000002</v>
          </cell>
          <cell r="E343">
            <v>864.74</v>
          </cell>
          <cell r="F343">
            <v>42565.55</v>
          </cell>
        </row>
        <row r="344">
          <cell r="A344">
            <v>98220</v>
          </cell>
          <cell r="B344" t="str">
            <v xml:space="preserve"> ¾p rung càc cŸt D430 L&gt; 7m,‡¶t c¶p I     </v>
          </cell>
          <cell r="C344" t="str">
            <v>m</v>
          </cell>
          <cell r="D344">
            <v>3955.43</v>
          </cell>
          <cell r="E344">
            <v>1547.88</v>
          </cell>
          <cell r="F344">
            <v>45403.25</v>
          </cell>
        </row>
        <row r="345">
          <cell r="A345">
            <v>98230</v>
          </cell>
          <cell r="B345" t="str">
            <v xml:space="preserve"> ¾p rung càc cŸt D330 L&gt; 7m,‡¶t c¶p II    </v>
          </cell>
          <cell r="C345" t="str">
            <v>m</v>
          </cell>
          <cell r="D345">
            <v>2266.2800000000002</v>
          </cell>
          <cell r="E345">
            <v>918.79</v>
          </cell>
          <cell r="F345">
            <v>45403.25</v>
          </cell>
        </row>
        <row r="346">
          <cell r="A346">
            <v>98240</v>
          </cell>
          <cell r="B346" t="str">
            <v xml:space="preserve"> ¾p rung càc cŸt D430 L&gt; 7m,‡¶t c¶p II    </v>
          </cell>
          <cell r="C346" t="str">
            <v>m</v>
          </cell>
          <cell r="D346">
            <v>3955.43</v>
          </cell>
          <cell r="E346">
            <v>1645.17</v>
          </cell>
          <cell r="F346">
            <v>49659.81</v>
          </cell>
        </row>
        <row r="347">
          <cell r="A347">
            <v>98310</v>
          </cell>
          <cell r="B347" t="str">
            <v xml:space="preserve"> ¾p rung càc cŸt D330 L&gt;12m,‡¶t c¶p I     </v>
          </cell>
          <cell r="C347" t="str">
            <v>m</v>
          </cell>
          <cell r="D347">
            <v>2266.2800000000002</v>
          </cell>
          <cell r="E347">
            <v>972.83</v>
          </cell>
          <cell r="F347">
            <v>38308.99</v>
          </cell>
        </row>
        <row r="348">
          <cell r="A348">
            <v>98320</v>
          </cell>
          <cell r="B348" t="str">
            <v xml:space="preserve"> ¾p rung càc cŸt D430 L&gt;12m,‡¶t c¶p I     </v>
          </cell>
          <cell r="C348" t="str">
            <v>m</v>
          </cell>
          <cell r="D348">
            <v>3955.43</v>
          </cell>
          <cell r="E348">
            <v>1741.37</v>
          </cell>
          <cell r="F348">
            <v>40831.4</v>
          </cell>
        </row>
        <row r="349">
          <cell r="A349">
            <v>98330</v>
          </cell>
          <cell r="B349" t="str">
            <v xml:space="preserve"> ¾p rung càc cŸt D330 L&gt;12m,‡¶t c¶p II    </v>
          </cell>
          <cell r="C349" t="str">
            <v>m</v>
          </cell>
          <cell r="D349">
            <v>2266.2800000000002</v>
          </cell>
          <cell r="E349">
            <v>1026.8800000000001</v>
          </cell>
          <cell r="F349">
            <v>40831.4</v>
          </cell>
        </row>
        <row r="350">
          <cell r="A350">
            <v>98340</v>
          </cell>
          <cell r="B350" t="str">
            <v xml:space="preserve"> ¾p rung càc cŸt D430 L&gt;12m,‡¶t c¶p II    </v>
          </cell>
          <cell r="C350" t="str">
            <v>m</v>
          </cell>
          <cell r="D350">
            <v>3955.43</v>
          </cell>
          <cell r="E350">
            <v>1838.65</v>
          </cell>
          <cell r="F350">
            <v>45718.55</v>
          </cell>
        </row>
        <row r="351">
          <cell r="A351">
            <v>99110</v>
          </cell>
          <cell r="B351" t="str">
            <v xml:space="preserve"> ¾p trõèc càc BTCT 15x15 L&lt;=4m,‡¶t c¶p I  </v>
          </cell>
          <cell r="C351" t="str">
            <v>m</v>
          </cell>
          <cell r="D351">
            <v>0</v>
          </cell>
          <cell r="E351">
            <v>734.49</v>
          </cell>
          <cell r="F351">
            <v>11965.39</v>
          </cell>
        </row>
        <row r="352">
          <cell r="A352">
            <v>99111</v>
          </cell>
          <cell r="B352" t="str">
            <v xml:space="preserve"> ¾p trõèc càc BTCT 20x20 L&lt;=4m,‡¶t c¶p I  </v>
          </cell>
          <cell r="C352" t="str">
            <v>m</v>
          </cell>
          <cell r="D352">
            <v>0</v>
          </cell>
          <cell r="E352">
            <v>1330.43</v>
          </cell>
          <cell r="F352">
            <v>17339.07</v>
          </cell>
        </row>
        <row r="353">
          <cell r="A353">
            <v>99112</v>
          </cell>
          <cell r="B353" t="str">
            <v xml:space="preserve"> ¾p trõèc càc BTCT 25x25 L&lt;=4m,‡¶t c¶p I  </v>
          </cell>
          <cell r="C353" t="str">
            <v>m</v>
          </cell>
          <cell r="D353">
            <v>0</v>
          </cell>
          <cell r="E353">
            <v>1566.83</v>
          </cell>
          <cell r="F353">
            <v>20419.98</v>
          </cell>
        </row>
        <row r="354">
          <cell r="A354">
            <v>99210</v>
          </cell>
          <cell r="B354" t="str">
            <v xml:space="preserve"> ¾p trõèc càc BTCT 15x15 L&lt;=4m,‡¶t c¶p II </v>
          </cell>
          <cell r="C354" t="str">
            <v>m</v>
          </cell>
          <cell r="D354">
            <v>0</v>
          </cell>
          <cell r="E354">
            <v>844.44</v>
          </cell>
          <cell r="F354">
            <v>13756.62</v>
          </cell>
        </row>
        <row r="355">
          <cell r="A355">
            <v>99211</v>
          </cell>
          <cell r="B355" t="str">
            <v xml:space="preserve"> ¾p trõèc càc BTCT 20x20 L&lt;=4m,‡¶t c¶p II </v>
          </cell>
          <cell r="C355" t="str">
            <v>m</v>
          </cell>
          <cell r="D355">
            <v>0</v>
          </cell>
          <cell r="E355">
            <v>1528.35</v>
          </cell>
          <cell r="F355">
            <v>19918.439999999999</v>
          </cell>
        </row>
        <row r="356">
          <cell r="A356">
            <v>99212</v>
          </cell>
          <cell r="B356" t="str">
            <v xml:space="preserve"> ¾p trõèc càc BTCT 25x25 L&lt;=4m,‡¶t c¶p II </v>
          </cell>
          <cell r="C356" t="str">
            <v>m</v>
          </cell>
          <cell r="D356">
            <v>0</v>
          </cell>
          <cell r="E356">
            <v>1913.18</v>
          </cell>
          <cell r="F356">
            <v>24933.88</v>
          </cell>
        </row>
        <row r="357">
          <cell r="A357">
            <v>99310</v>
          </cell>
          <cell r="B357" t="str">
            <v xml:space="preserve"> ¾p trõèc càc BTCT 15x15 L&gt; 4m,‡¶t c¶p I  </v>
          </cell>
          <cell r="C357" t="str">
            <v>m</v>
          </cell>
          <cell r="D357">
            <v>0</v>
          </cell>
          <cell r="E357">
            <v>681.71</v>
          </cell>
          <cell r="F357">
            <v>11105.61</v>
          </cell>
        </row>
        <row r="358">
          <cell r="A358">
            <v>99311</v>
          </cell>
          <cell r="B358" t="str">
            <v xml:space="preserve"> ¾p trõèc càc BTCT 20x20 L&gt; 4m,‡¶t c¶p I  </v>
          </cell>
          <cell r="C358" t="str">
            <v>m</v>
          </cell>
          <cell r="D358">
            <v>0</v>
          </cell>
          <cell r="E358">
            <v>1236.97</v>
          </cell>
          <cell r="F358">
            <v>16121.04</v>
          </cell>
        </row>
        <row r="359">
          <cell r="A359">
            <v>99312</v>
          </cell>
          <cell r="B359" t="str">
            <v xml:space="preserve"> ¾p trõèc càc BTCT 25x25 L&gt; 4m,‡¶t c¶p I  </v>
          </cell>
          <cell r="C359" t="str">
            <v>m</v>
          </cell>
          <cell r="D359">
            <v>0</v>
          </cell>
          <cell r="E359">
            <v>1374.41</v>
          </cell>
          <cell r="F359">
            <v>17912.27</v>
          </cell>
        </row>
        <row r="360">
          <cell r="A360">
            <v>99410</v>
          </cell>
          <cell r="B360" t="str">
            <v xml:space="preserve"> ¾p trõèc càc BTCT 15x15 L&gt; 4m,‡¶t c¶p II </v>
          </cell>
          <cell r="C360" t="str">
            <v>m</v>
          </cell>
          <cell r="D360">
            <v>0</v>
          </cell>
          <cell r="E360">
            <v>800.46</v>
          </cell>
          <cell r="F360">
            <v>13040.13</v>
          </cell>
        </row>
        <row r="361">
          <cell r="A361">
            <v>99411</v>
          </cell>
          <cell r="B361" t="str">
            <v xml:space="preserve"> ¾p trõèc càc BTCT 20x20 L&gt; 4m,‡¶t c¶p II </v>
          </cell>
          <cell r="C361" t="str">
            <v>m</v>
          </cell>
          <cell r="D361">
            <v>0</v>
          </cell>
          <cell r="E361">
            <v>1346.93</v>
          </cell>
          <cell r="F361">
            <v>17554.02</v>
          </cell>
        </row>
        <row r="362">
          <cell r="A362">
            <v>99412</v>
          </cell>
          <cell r="B362" t="str">
            <v xml:space="preserve"> ¾p trõèc càc BTCT 25x25 L&gt; 4m,‡¶t c¶p II </v>
          </cell>
          <cell r="C362" t="str">
            <v>m</v>
          </cell>
          <cell r="D362">
            <v>0</v>
          </cell>
          <cell r="E362">
            <v>1687.78</v>
          </cell>
          <cell r="F362">
            <v>21852.97</v>
          </cell>
        </row>
        <row r="363">
          <cell r="A363">
            <v>113110</v>
          </cell>
          <cell r="B363" t="str">
            <v xml:space="preserve"> MÜng ½õéng = ½Ÿ lèp mÜng ½¬ l¿n d¡y 15cm </v>
          </cell>
          <cell r="C363" t="str">
            <v>m2</v>
          </cell>
          <cell r="D363">
            <v>10173.42</v>
          </cell>
          <cell r="E363">
            <v>846.91</v>
          </cell>
          <cell r="F363">
            <v>328.63</v>
          </cell>
        </row>
        <row r="364">
          <cell r="A364">
            <v>113120</v>
          </cell>
          <cell r="B364" t="str">
            <v xml:space="preserve"> MÜng ½õéng = ½Ÿ lèp mÜng ½¬ l¿n d¡y 20cm </v>
          </cell>
          <cell r="C364" t="str">
            <v>m2</v>
          </cell>
          <cell r="D364">
            <v>13564.56</v>
          </cell>
          <cell r="E364">
            <v>1129.22</v>
          </cell>
          <cell r="F364">
            <v>328.63</v>
          </cell>
        </row>
        <row r="365">
          <cell r="A365">
            <v>113130</v>
          </cell>
          <cell r="B365" t="str">
            <v xml:space="preserve"> MÜng ½õéng = ½Ÿ lèp mÜng ½¬ l¿n d¡y 25cm </v>
          </cell>
          <cell r="C365" t="str">
            <v>m2</v>
          </cell>
          <cell r="D365">
            <v>16955.7</v>
          </cell>
          <cell r="E365">
            <v>1621.24</v>
          </cell>
          <cell r="F365">
            <v>328.63</v>
          </cell>
        </row>
        <row r="366">
          <cell r="A366">
            <v>113140</v>
          </cell>
          <cell r="B366" t="str">
            <v xml:space="preserve"> MÜng ½õéng = ½Ÿ lèp mÜng ½¬ l¿n d¡y 30cm </v>
          </cell>
          <cell r="C366" t="str">
            <v>m2</v>
          </cell>
          <cell r="D366">
            <v>20346.84</v>
          </cell>
          <cell r="E366">
            <v>1944.88</v>
          </cell>
          <cell r="F366">
            <v>328.63</v>
          </cell>
        </row>
        <row r="367">
          <cell r="A367">
            <v>113210</v>
          </cell>
          <cell r="B367" t="str">
            <v xml:space="preserve"> MÜng ½õéng =cŸt lèp mÜng ½¬ l¿n d¡y 10cm </v>
          </cell>
          <cell r="C367" t="str">
            <v>m2</v>
          </cell>
          <cell r="D367">
            <v>1601.86</v>
          </cell>
          <cell r="E367">
            <v>135.1</v>
          </cell>
          <cell r="F367">
            <v>328.63</v>
          </cell>
        </row>
        <row r="368">
          <cell r="A368">
            <v>113220</v>
          </cell>
          <cell r="B368" t="str">
            <v xml:space="preserve"> MÜng ½õéng =cŸt lèp mÜng ½¬ l¿n d¡y 15cm </v>
          </cell>
          <cell r="C368" t="str">
            <v>m2</v>
          </cell>
          <cell r="D368">
            <v>2402.79</v>
          </cell>
          <cell r="E368">
            <v>202.65</v>
          </cell>
          <cell r="F368">
            <v>328.63</v>
          </cell>
        </row>
        <row r="369">
          <cell r="A369">
            <v>113230</v>
          </cell>
          <cell r="B369" t="str">
            <v xml:space="preserve"> MÜng ½õéng =cŸt lèp mÜng ½¬ l¿n d¡y 20cm </v>
          </cell>
          <cell r="C369" t="str">
            <v>m2</v>
          </cell>
          <cell r="D369">
            <v>3203.72</v>
          </cell>
          <cell r="E369">
            <v>270.20999999999998</v>
          </cell>
          <cell r="F369">
            <v>328.63</v>
          </cell>
        </row>
        <row r="370">
          <cell r="A370">
            <v>113240</v>
          </cell>
          <cell r="B370" t="str">
            <v xml:space="preserve"> MÜng ½õéng =cŸt lèp mÜng ½¬ l¿n d¡y 25cm </v>
          </cell>
          <cell r="C370" t="str">
            <v>m2</v>
          </cell>
          <cell r="D370">
            <v>4004.65</v>
          </cell>
          <cell r="E370">
            <v>338.77</v>
          </cell>
          <cell r="F370">
            <v>657.26</v>
          </cell>
        </row>
        <row r="371">
          <cell r="A371">
            <v>113250</v>
          </cell>
          <cell r="B371" t="str">
            <v xml:space="preserve"> MÜng ½õéng =cŸt lèp mÜng ½¬ l¿n d¡y 30cm </v>
          </cell>
          <cell r="C371" t="str">
            <v>m2</v>
          </cell>
          <cell r="D371">
            <v>4805.58</v>
          </cell>
          <cell r="E371">
            <v>406.32</v>
          </cell>
          <cell r="F371">
            <v>657.26</v>
          </cell>
        </row>
        <row r="372">
          <cell r="A372">
            <v>113311</v>
          </cell>
          <cell r="B372" t="str">
            <v xml:space="preserve"> MÜng cŸt v¡ng g/câ 6%XM T/træn 20-25m3/h </v>
          </cell>
          <cell r="C372" t="str">
            <v>m3</v>
          </cell>
          <cell r="D372">
            <v>124543.78</v>
          </cell>
          <cell r="E372">
            <v>3269.59</v>
          </cell>
          <cell r="F372">
            <v>12971.12</v>
          </cell>
        </row>
        <row r="373">
          <cell r="A373">
            <v>113312</v>
          </cell>
          <cell r="B373" t="str">
            <v xml:space="preserve"> MÜng cŸt v¡ng g/câ 8%XM T/træn 20-25m3/h </v>
          </cell>
          <cell r="C373" t="str">
            <v>m3</v>
          </cell>
          <cell r="D373">
            <v>149742.81</v>
          </cell>
          <cell r="E373">
            <v>3382.34</v>
          </cell>
          <cell r="F373">
            <v>12971.12</v>
          </cell>
        </row>
        <row r="374">
          <cell r="A374">
            <v>113313</v>
          </cell>
          <cell r="B374" t="str">
            <v xml:space="preserve"> MÜng cŸt v¡ng g/câ 6%XM T/træn 30m3/h    </v>
          </cell>
          <cell r="C374" t="str">
            <v>m3</v>
          </cell>
          <cell r="D374">
            <v>124543.78</v>
          </cell>
          <cell r="E374">
            <v>3269.59</v>
          </cell>
          <cell r="F374">
            <v>18529.27</v>
          </cell>
        </row>
        <row r="375">
          <cell r="A375">
            <v>113314</v>
          </cell>
          <cell r="B375" t="str">
            <v xml:space="preserve"> MÜng cŸt v¡ng g/câ 8%XM T/træn 30m3/h    </v>
          </cell>
          <cell r="C375" t="str">
            <v>m3</v>
          </cell>
          <cell r="D375">
            <v>149742.81</v>
          </cell>
          <cell r="E375">
            <v>3382.34</v>
          </cell>
          <cell r="F375">
            <v>18529.27</v>
          </cell>
        </row>
        <row r="376">
          <cell r="A376">
            <v>113315</v>
          </cell>
          <cell r="B376" t="str">
            <v xml:space="preserve"> MÜng cŸt v¡ng g/câ 6%XM T/træn 50m3/h    </v>
          </cell>
          <cell r="C376" t="str">
            <v>m3</v>
          </cell>
          <cell r="D376">
            <v>124543.78</v>
          </cell>
          <cell r="E376">
            <v>3269.59</v>
          </cell>
          <cell r="F376">
            <v>12543.17</v>
          </cell>
        </row>
        <row r="377">
          <cell r="A377">
            <v>113316</v>
          </cell>
          <cell r="B377" t="str">
            <v xml:space="preserve"> MÜng cŸt v¡ng g/câ 8%XM T/træn 50m3/h    </v>
          </cell>
          <cell r="C377" t="str">
            <v>m3</v>
          </cell>
          <cell r="D377">
            <v>149742.81</v>
          </cell>
          <cell r="E377">
            <v>3382.34</v>
          </cell>
          <cell r="F377">
            <v>12543.17</v>
          </cell>
        </row>
        <row r="378">
          <cell r="A378">
            <v>113321</v>
          </cell>
          <cell r="B378" t="str">
            <v xml:space="preserve"> MÜng cŸt ½en  g/câ 6%XM T/træn 20-25m3/h </v>
          </cell>
          <cell r="C378" t="str">
            <v>m3</v>
          </cell>
          <cell r="D378">
            <v>89976.4</v>
          </cell>
          <cell r="E378">
            <v>3269.59</v>
          </cell>
          <cell r="F378">
            <v>12971.12</v>
          </cell>
        </row>
        <row r="379">
          <cell r="A379">
            <v>113322</v>
          </cell>
          <cell r="B379" t="str">
            <v xml:space="preserve"> MÜng cŸt ½en  g/câ 8%XM T/træn 20-25m3/h </v>
          </cell>
          <cell r="C379" t="str">
            <v>m3</v>
          </cell>
          <cell r="D379">
            <v>111950.31</v>
          </cell>
          <cell r="E379">
            <v>3382.34</v>
          </cell>
          <cell r="F379">
            <v>12971.12</v>
          </cell>
        </row>
        <row r="380">
          <cell r="A380">
            <v>113313</v>
          </cell>
          <cell r="B380" t="str">
            <v xml:space="preserve"> MÜng cŸt ½en  g/câ 6%XM T/træn 30m3/h    </v>
          </cell>
          <cell r="C380" t="str">
            <v>m3</v>
          </cell>
          <cell r="D380">
            <v>89976.4</v>
          </cell>
          <cell r="E380">
            <v>3269.59</v>
          </cell>
          <cell r="F380">
            <v>13529.27</v>
          </cell>
        </row>
        <row r="381">
          <cell r="A381">
            <v>113314</v>
          </cell>
          <cell r="B381" t="str">
            <v xml:space="preserve"> MÜng cŸt ½en  g/câ 8%XM T/træn 30m3/h    </v>
          </cell>
          <cell r="C381" t="str">
            <v>m3</v>
          </cell>
          <cell r="D381">
            <v>111950.31</v>
          </cell>
          <cell r="E381">
            <v>3382.34</v>
          </cell>
          <cell r="F381">
            <v>13529.27</v>
          </cell>
        </row>
        <row r="382">
          <cell r="A382">
            <v>113315</v>
          </cell>
          <cell r="B382" t="str">
            <v xml:space="preserve"> MÜng cŸt ½en  g/câ 6%XM T/træn 50m3/h    </v>
          </cell>
          <cell r="C382" t="str">
            <v>m3</v>
          </cell>
          <cell r="D382">
            <v>89976.4</v>
          </cell>
          <cell r="E382">
            <v>3269.59</v>
          </cell>
          <cell r="F382">
            <v>12543.17</v>
          </cell>
        </row>
        <row r="383">
          <cell r="A383">
            <v>113316</v>
          </cell>
          <cell r="B383" t="str">
            <v xml:space="preserve"> MÜng cŸt ½en  g/câ 8%XM T/træn 50m3/h    </v>
          </cell>
          <cell r="C383" t="str">
            <v>m3</v>
          </cell>
          <cell r="D383">
            <v>111950.31</v>
          </cell>
          <cell r="E383">
            <v>3382.34</v>
          </cell>
          <cell r="F383">
            <v>12543.17</v>
          </cell>
        </row>
        <row r="384">
          <cell r="A384">
            <v>114111</v>
          </cell>
          <cell r="B384" t="str">
            <v xml:space="preserve"> Lèp trÅn m´t ½õéng ½¬ l¿n ¾p  8cm ½Ÿ d¯m </v>
          </cell>
          <cell r="C384" t="str">
            <v>m2</v>
          </cell>
          <cell r="D384">
            <v>7907.57</v>
          </cell>
          <cell r="E384">
            <v>1129.22</v>
          </cell>
          <cell r="F384">
            <v>2172.6</v>
          </cell>
        </row>
        <row r="385">
          <cell r="A385">
            <v>114112</v>
          </cell>
          <cell r="B385" t="str">
            <v xml:space="preserve"> Lèp trÅn m´t ½õéng ½¬ l¿n ¾p 10cm ½Ÿ d¯m </v>
          </cell>
          <cell r="C385" t="str">
            <v>m2</v>
          </cell>
          <cell r="D385">
            <v>9826.2900000000009</v>
          </cell>
          <cell r="E385">
            <v>1209.8800000000001</v>
          </cell>
          <cell r="F385">
            <v>2683.79</v>
          </cell>
        </row>
        <row r="386">
          <cell r="A386">
            <v>114113</v>
          </cell>
          <cell r="B386" t="str">
            <v xml:space="preserve"> Lèp trÅn m´t ½õéng ½¬ l¿n ¾p 12cm ½Ÿ d¯m </v>
          </cell>
          <cell r="C386" t="str">
            <v>m2</v>
          </cell>
          <cell r="D386">
            <v>11698.25</v>
          </cell>
          <cell r="E386">
            <v>1267.3499999999999</v>
          </cell>
          <cell r="F386">
            <v>3213.25</v>
          </cell>
        </row>
        <row r="387">
          <cell r="A387">
            <v>114114</v>
          </cell>
          <cell r="B387" t="str">
            <v xml:space="preserve"> Lèp trÅn m´t ½õéng ½¬ l¿n ¾p 14cm ½Ÿ d¯m </v>
          </cell>
          <cell r="C387" t="str">
            <v>m2</v>
          </cell>
          <cell r="D387">
            <v>13656.07</v>
          </cell>
          <cell r="E387">
            <v>1321.79</v>
          </cell>
          <cell r="F387">
            <v>3742.71</v>
          </cell>
        </row>
        <row r="388">
          <cell r="A388">
            <v>114115</v>
          </cell>
          <cell r="B388" t="str">
            <v xml:space="preserve"> Lèp trÅn m´t ½õéng ½¬ l¿n ¾p 15cm ½Ÿ d¯m </v>
          </cell>
          <cell r="C388" t="str">
            <v>m2</v>
          </cell>
          <cell r="D388">
            <v>14604.82</v>
          </cell>
          <cell r="E388">
            <v>1354.05</v>
          </cell>
          <cell r="F388">
            <v>3998.31</v>
          </cell>
        </row>
        <row r="389">
          <cell r="A389">
            <v>114121</v>
          </cell>
          <cell r="B389" t="str">
            <v xml:space="preserve"> Lèp dõèi m´t ½õéng ½¬ l¿n ¾p  8cm ½Ÿ d¯m </v>
          </cell>
          <cell r="C389" t="str">
            <v>m2</v>
          </cell>
          <cell r="D389">
            <v>6837.52</v>
          </cell>
          <cell r="E389">
            <v>551.5</v>
          </cell>
          <cell r="F389">
            <v>1825.71</v>
          </cell>
        </row>
        <row r="390">
          <cell r="A390">
            <v>114122</v>
          </cell>
          <cell r="B390" t="str">
            <v xml:space="preserve"> Lèp dõèi m´t ½õéng ½¬ l¿n ¾p 10cm ½Ÿ d¯m </v>
          </cell>
          <cell r="C390" t="str">
            <v>m2</v>
          </cell>
          <cell r="D390">
            <v>8538.82</v>
          </cell>
          <cell r="E390">
            <v>618.04999999999995</v>
          </cell>
          <cell r="F390">
            <v>2190.85</v>
          </cell>
        </row>
        <row r="391">
          <cell r="A391">
            <v>114123</v>
          </cell>
          <cell r="B391" t="str">
            <v xml:space="preserve"> Lèp dõèi m´t ½õéng ½¬ l¿n ¾p 12cm ½Ÿ d¯m </v>
          </cell>
          <cell r="C391" t="str">
            <v>m2</v>
          </cell>
          <cell r="D391">
            <v>10246.58</v>
          </cell>
          <cell r="E391">
            <v>661.4</v>
          </cell>
          <cell r="F391">
            <v>2866.37</v>
          </cell>
        </row>
        <row r="392">
          <cell r="A392">
            <v>114124</v>
          </cell>
          <cell r="B392" t="str">
            <v xml:space="preserve"> Lèp dõèi m´t ½õéng ½¬ l¿n ¾p 14cm ½Ÿ d¯m </v>
          </cell>
          <cell r="C392" t="str">
            <v>m2</v>
          </cell>
          <cell r="D392">
            <v>11954.34</v>
          </cell>
          <cell r="E392">
            <v>705.76</v>
          </cell>
          <cell r="F392">
            <v>3176.74</v>
          </cell>
        </row>
        <row r="393">
          <cell r="A393">
            <v>114125</v>
          </cell>
          <cell r="B393" t="str">
            <v xml:space="preserve"> Lèp dõèi m´t ½õéng ½¬ l¿n ¾p 15cm ½Ÿ d¯m </v>
          </cell>
          <cell r="C393" t="str">
            <v>m2</v>
          </cell>
          <cell r="D393">
            <v>12769.41</v>
          </cell>
          <cell r="E393">
            <v>727.94</v>
          </cell>
          <cell r="F393">
            <v>3395.82</v>
          </cell>
        </row>
        <row r="394">
          <cell r="A394">
            <v>114211</v>
          </cell>
          <cell r="B394" t="str">
            <v xml:space="preserve"> Lèp trÅn M½õéng c¶p phâi ½¬ l¿n ¾p  6cm  </v>
          </cell>
          <cell r="C394" t="str">
            <v>m2</v>
          </cell>
          <cell r="D394">
            <v>1923.38</v>
          </cell>
          <cell r="E394">
            <v>331.91</v>
          </cell>
          <cell r="F394">
            <v>1296.25</v>
          </cell>
        </row>
        <row r="395">
          <cell r="A395">
            <v>114212</v>
          </cell>
          <cell r="B395" t="str">
            <v xml:space="preserve"> Lèp trÅn M½õéng c¶p phâi ½¬ l¿n ¾p  8cm  </v>
          </cell>
          <cell r="C395" t="str">
            <v>m2</v>
          </cell>
          <cell r="D395">
            <v>2497.46</v>
          </cell>
          <cell r="E395">
            <v>352.72</v>
          </cell>
          <cell r="F395">
            <v>1789.2</v>
          </cell>
        </row>
        <row r="396">
          <cell r="A396">
            <v>114213</v>
          </cell>
          <cell r="B396" t="str">
            <v xml:space="preserve"> Lèp trÅn M½õéng c¶p phâi ½¬ l¿n ¾p 10cm  </v>
          </cell>
          <cell r="C396" t="str">
            <v>m2</v>
          </cell>
          <cell r="D396">
            <v>3073.55</v>
          </cell>
          <cell r="E396">
            <v>374.59</v>
          </cell>
          <cell r="F396">
            <v>2190.85</v>
          </cell>
        </row>
        <row r="397">
          <cell r="A397">
            <v>114214</v>
          </cell>
          <cell r="B397" t="str">
            <v xml:space="preserve"> Lèp trÅn M½õéng c¶p phâi ½¬ l¿n ¾p 12cm  </v>
          </cell>
          <cell r="C397" t="str">
            <v>m2</v>
          </cell>
          <cell r="D397">
            <v>3649.64</v>
          </cell>
          <cell r="E397">
            <v>396.31</v>
          </cell>
          <cell r="F397">
            <v>2665.54</v>
          </cell>
        </row>
        <row r="398">
          <cell r="A398">
            <v>114215</v>
          </cell>
          <cell r="B398" t="str">
            <v xml:space="preserve"> Lèp trÅn M½õéng c¶p phâi ½¬ l¿n ¾p 14cm  </v>
          </cell>
          <cell r="C398" t="str">
            <v>m2</v>
          </cell>
          <cell r="D398">
            <v>4223.71</v>
          </cell>
          <cell r="E398">
            <v>418.11</v>
          </cell>
          <cell r="F398">
            <v>3103.71</v>
          </cell>
        </row>
        <row r="399">
          <cell r="A399">
            <v>114216</v>
          </cell>
          <cell r="B399" t="str">
            <v xml:space="preserve"> Lèp trÅn M½õéng c¶p phâi ½¬ l¿n ¾p 16cm  </v>
          </cell>
          <cell r="C399" t="str">
            <v>m2</v>
          </cell>
          <cell r="D399">
            <v>4799.8</v>
          </cell>
          <cell r="E399">
            <v>439.91</v>
          </cell>
          <cell r="F399">
            <v>3487.11</v>
          </cell>
        </row>
        <row r="400">
          <cell r="A400">
            <v>114217</v>
          </cell>
          <cell r="B400" t="str">
            <v xml:space="preserve"> Lèp trÅn M½õéng c¶p phâi ½¬ l¿n ¾p 18cm  </v>
          </cell>
          <cell r="C400" t="str">
            <v>m2</v>
          </cell>
          <cell r="D400">
            <v>5373.88</v>
          </cell>
          <cell r="E400">
            <v>460.72</v>
          </cell>
          <cell r="F400">
            <v>3961.79</v>
          </cell>
        </row>
        <row r="401">
          <cell r="A401">
            <v>114218</v>
          </cell>
          <cell r="B401" t="str">
            <v xml:space="preserve"> Lèp trÅn M½õéng c¶p phâi ½¬ l¿n ¾p 20cm  </v>
          </cell>
          <cell r="C401" t="str">
            <v>m2</v>
          </cell>
          <cell r="D401">
            <v>5949.97</v>
          </cell>
          <cell r="E401">
            <v>482.51</v>
          </cell>
          <cell r="F401">
            <v>4399.96</v>
          </cell>
        </row>
        <row r="402">
          <cell r="A402">
            <v>114221</v>
          </cell>
          <cell r="B402" t="str">
            <v xml:space="preserve"> Lèp dõèi M½õéng c¶p phâi ½¬ l¿n ¾p  6cm  </v>
          </cell>
          <cell r="C402" t="str">
            <v>m2</v>
          </cell>
          <cell r="D402">
            <v>1726.26</v>
          </cell>
          <cell r="E402">
            <v>196.18</v>
          </cell>
          <cell r="F402">
            <v>931.11</v>
          </cell>
        </row>
        <row r="403">
          <cell r="A403">
            <v>114222</v>
          </cell>
          <cell r="B403" t="str">
            <v xml:space="preserve">          M½õéng c¶p phâi ½¬ l¿n ¾p  8cm  </v>
          </cell>
          <cell r="C403" t="str">
            <v>m2</v>
          </cell>
          <cell r="D403">
            <v>2300.33</v>
          </cell>
          <cell r="E403">
            <v>217.97</v>
          </cell>
          <cell r="F403">
            <v>1278</v>
          </cell>
        </row>
        <row r="404">
          <cell r="A404">
            <v>114223</v>
          </cell>
          <cell r="B404" t="str">
            <v xml:space="preserve">          M½õéng c¶p phâi ½¬ l¿n ¾p 10cm  </v>
          </cell>
          <cell r="C404" t="str">
            <v>m2</v>
          </cell>
          <cell r="D404">
            <v>2876.42</v>
          </cell>
          <cell r="E404">
            <v>239.77</v>
          </cell>
          <cell r="F404">
            <v>1551.85</v>
          </cell>
        </row>
        <row r="405">
          <cell r="A405">
            <v>114224</v>
          </cell>
          <cell r="B405" t="str">
            <v xml:space="preserve">          M½õéng c¶p phâi ½¬ l¿n ¾p 12cm  </v>
          </cell>
          <cell r="C405" t="str">
            <v>m2</v>
          </cell>
          <cell r="D405">
            <v>3452.51</v>
          </cell>
          <cell r="E405">
            <v>261.57</v>
          </cell>
          <cell r="F405">
            <v>1898.74</v>
          </cell>
        </row>
        <row r="406">
          <cell r="A406">
            <v>114225</v>
          </cell>
          <cell r="B406" t="str">
            <v xml:space="preserve">          M½õéng c¶p phâi ½¬ l¿n ¾p 14cm  </v>
          </cell>
          <cell r="C406" t="str">
            <v>m2</v>
          </cell>
          <cell r="D406">
            <v>4026.59</v>
          </cell>
          <cell r="E406">
            <v>283.37</v>
          </cell>
          <cell r="F406">
            <v>2209.11</v>
          </cell>
        </row>
        <row r="407">
          <cell r="A407">
            <v>114226</v>
          </cell>
          <cell r="B407" t="str">
            <v xml:space="preserve">          M½õéng c¶p phâi ½¬ l¿n ¾p 16cm  </v>
          </cell>
          <cell r="C407" t="str">
            <v>m2</v>
          </cell>
          <cell r="D407">
            <v>4602.68</v>
          </cell>
          <cell r="E407">
            <v>304.17</v>
          </cell>
          <cell r="F407">
            <v>2482.9699999999998</v>
          </cell>
        </row>
        <row r="408">
          <cell r="A408">
            <v>114227</v>
          </cell>
          <cell r="B408" t="str">
            <v xml:space="preserve">          M½õéng c¶p phâi ½¬ l¿n ¾p 18cm  </v>
          </cell>
          <cell r="C408" t="str">
            <v>m2</v>
          </cell>
          <cell r="D408">
            <v>5176.75</v>
          </cell>
          <cell r="E408">
            <v>325.97000000000003</v>
          </cell>
          <cell r="F408">
            <v>2829.85</v>
          </cell>
        </row>
        <row r="409">
          <cell r="A409">
            <v>114228</v>
          </cell>
          <cell r="B409" t="str">
            <v xml:space="preserve">          M½õéng c¶p phâi ½¬ l¿n ¾p 20cm  </v>
          </cell>
          <cell r="C409" t="str">
            <v>m2</v>
          </cell>
          <cell r="D409">
            <v>5752.84</v>
          </cell>
          <cell r="E409">
            <v>347.77</v>
          </cell>
          <cell r="F409">
            <v>3249.76</v>
          </cell>
        </row>
        <row r="410">
          <cell r="A410">
            <v>114311</v>
          </cell>
          <cell r="B410" t="str">
            <v xml:space="preserve"> ‡õéng ½Ÿ d¯m lŸng nhúa 3.0kg/m2,d¡y  8cm </v>
          </cell>
          <cell r="C410" t="str">
            <v>m2</v>
          </cell>
          <cell r="D410">
            <v>17234.21</v>
          </cell>
          <cell r="E410">
            <v>1089.8599999999999</v>
          </cell>
          <cell r="F410">
            <v>2555.9899999999998</v>
          </cell>
        </row>
        <row r="411">
          <cell r="A411">
            <v>114312</v>
          </cell>
          <cell r="B411" t="str">
            <v xml:space="preserve"> ‡õéng ½Ÿ d¯m lŸng nhúa 3.0kg/m2 d¡y 10cm </v>
          </cell>
          <cell r="C411" t="str">
            <v>m2</v>
          </cell>
          <cell r="D411">
            <v>19114.349999999999</v>
          </cell>
          <cell r="E411">
            <v>1204.6400000000001</v>
          </cell>
          <cell r="F411">
            <v>3377.56</v>
          </cell>
        </row>
        <row r="412">
          <cell r="A412">
            <v>114313</v>
          </cell>
          <cell r="B412" t="str">
            <v xml:space="preserve"> ‡õéng ½Ÿ d¯m lŸng nhúa 3.0kg/m2 d¡y 12cm </v>
          </cell>
          <cell r="C412" t="str">
            <v>m2</v>
          </cell>
          <cell r="D412">
            <v>20981.85</v>
          </cell>
          <cell r="E412">
            <v>1204.6400000000001</v>
          </cell>
          <cell r="F412">
            <v>3377.56</v>
          </cell>
        </row>
        <row r="413">
          <cell r="A413">
            <v>114314</v>
          </cell>
          <cell r="B413" t="str">
            <v xml:space="preserve"> ‡õéng ½Ÿ d¯m lŸng nhúa 3.0kg/m2 d¡y 14cm </v>
          </cell>
          <cell r="C413" t="str">
            <v>m2</v>
          </cell>
          <cell r="D413">
            <v>22907.58</v>
          </cell>
          <cell r="E413">
            <v>1204.6400000000001</v>
          </cell>
          <cell r="F413">
            <v>3377.56</v>
          </cell>
        </row>
        <row r="414">
          <cell r="A414">
            <v>114315</v>
          </cell>
          <cell r="B414" t="str">
            <v xml:space="preserve"> ‡õéng ½Ÿ d¯m lŸng nhúa 3.0kg/m2 d¡y 15cm </v>
          </cell>
          <cell r="C414" t="str">
            <v>m2</v>
          </cell>
          <cell r="D414">
            <v>23785.83</v>
          </cell>
          <cell r="E414">
            <v>1318.42</v>
          </cell>
          <cell r="F414">
            <v>4217.3900000000003</v>
          </cell>
        </row>
        <row r="415">
          <cell r="A415">
            <v>114321</v>
          </cell>
          <cell r="B415" t="str">
            <v xml:space="preserve"> ‡õéng ½Ÿ d¯m lŸng nhúa 3.5kg/m2,d¡y  8cm </v>
          </cell>
          <cell r="C415" t="str">
            <v>m2</v>
          </cell>
          <cell r="D415">
            <v>18552.509999999998</v>
          </cell>
          <cell r="E415">
            <v>1089.8599999999999</v>
          </cell>
          <cell r="F415">
            <v>2555.9899999999998</v>
          </cell>
        </row>
        <row r="416">
          <cell r="A416">
            <v>114322</v>
          </cell>
          <cell r="B416" t="str">
            <v xml:space="preserve"> ‡õéng ½Ÿ d¯m lŸng nhúa 3.5kg/m2 d¡y 10cm </v>
          </cell>
          <cell r="C416" t="str">
            <v>m2</v>
          </cell>
          <cell r="D416">
            <v>20432.650000000001</v>
          </cell>
          <cell r="E416">
            <v>1204.6400000000001</v>
          </cell>
          <cell r="F416">
            <v>3377.56</v>
          </cell>
        </row>
        <row r="417">
          <cell r="A417">
            <v>114323</v>
          </cell>
          <cell r="B417" t="str">
            <v xml:space="preserve"> ‡õéng ½Ÿ d¯m lŸng nhúa 3.5kg/m2 d¡y 12cm </v>
          </cell>
          <cell r="C417" t="str">
            <v>m2</v>
          </cell>
          <cell r="D417">
            <v>22300.15</v>
          </cell>
          <cell r="E417">
            <v>1204.6400000000001</v>
          </cell>
          <cell r="F417">
            <v>3377.56</v>
          </cell>
        </row>
        <row r="418">
          <cell r="A418">
            <v>114324</v>
          </cell>
          <cell r="B418" t="str">
            <v xml:space="preserve"> ‡õéng ½Ÿ d¯m lŸng nhúa 3.5kg/m2 d¡y 14cm </v>
          </cell>
          <cell r="C418" t="str">
            <v>m2</v>
          </cell>
          <cell r="D418">
            <v>24225.88</v>
          </cell>
          <cell r="E418">
            <v>1204.6400000000001</v>
          </cell>
          <cell r="F418">
            <v>3377.56</v>
          </cell>
        </row>
        <row r="419">
          <cell r="A419">
            <v>114325</v>
          </cell>
          <cell r="B419" t="str">
            <v xml:space="preserve"> ‡õéng ½Ÿ d¯m lŸng nhúa 3.5kg/m2 d¡y 15cm </v>
          </cell>
          <cell r="C419" t="str">
            <v>m2</v>
          </cell>
          <cell r="D419">
            <v>25104.13</v>
          </cell>
          <cell r="E419">
            <v>1319.42</v>
          </cell>
          <cell r="F419">
            <v>4217.3900000000003</v>
          </cell>
        </row>
        <row r="420">
          <cell r="A420">
            <v>114331</v>
          </cell>
          <cell r="B420" t="str">
            <v xml:space="preserve"> ‡õéng ½Ÿ d¯m lŸng nhúa 5.0kg/m2,d¡y  8cm </v>
          </cell>
          <cell r="C420" t="str">
            <v>m2</v>
          </cell>
          <cell r="D420">
            <v>22504.51</v>
          </cell>
          <cell r="E420">
            <v>1434.2</v>
          </cell>
          <cell r="F420">
            <v>2738.57</v>
          </cell>
        </row>
        <row r="421">
          <cell r="A421">
            <v>114332</v>
          </cell>
          <cell r="B421" t="str">
            <v xml:space="preserve"> ‡õéng ½Ÿ d¯m lŸng nhúa 5.0kg/m2 d¡y 10cm </v>
          </cell>
          <cell r="C421" t="str">
            <v>m2</v>
          </cell>
          <cell r="D421">
            <v>24384.65</v>
          </cell>
          <cell r="E421">
            <v>1548.98</v>
          </cell>
          <cell r="F421">
            <v>3651.42</v>
          </cell>
        </row>
        <row r="422">
          <cell r="A422">
            <v>114333</v>
          </cell>
          <cell r="B422" t="str">
            <v xml:space="preserve"> ‡õéng ½Ÿ d¯m lŸng nhúa 5.0kg/m2 d¡y 12cm </v>
          </cell>
          <cell r="C422" t="str">
            <v>m2</v>
          </cell>
          <cell r="D422">
            <v>26252.15</v>
          </cell>
          <cell r="E422">
            <v>1548.98</v>
          </cell>
          <cell r="F422">
            <v>3651.42</v>
          </cell>
        </row>
        <row r="423">
          <cell r="A423">
            <v>114334</v>
          </cell>
          <cell r="B423" t="str">
            <v xml:space="preserve"> ‡õéng ½Ÿ d¯m lŸng nhúa 5.0kg/m2 d¡y 14cm </v>
          </cell>
          <cell r="C423" t="str">
            <v>m2</v>
          </cell>
          <cell r="D423">
            <v>28177.88</v>
          </cell>
          <cell r="E423">
            <v>1548.98</v>
          </cell>
          <cell r="F423">
            <v>3651.42</v>
          </cell>
        </row>
        <row r="424">
          <cell r="A424">
            <v>114335</v>
          </cell>
          <cell r="B424" t="str">
            <v xml:space="preserve"> ‡õéng ½Ÿ d¯m lŸng nhúa 5.0kg/m2 d¡y 15cm </v>
          </cell>
          <cell r="C424" t="str">
            <v>m2</v>
          </cell>
          <cell r="D424">
            <v>29056.13</v>
          </cell>
          <cell r="E424">
            <v>1663.75</v>
          </cell>
          <cell r="F424">
            <v>4564.28</v>
          </cell>
        </row>
        <row r="425">
          <cell r="A425">
            <v>114341</v>
          </cell>
          <cell r="B425" t="str">
            <v xml:space="preserve"> ‡õéng ½Ÿ d¯m lŸng nhúa 6.0kg/m2,d¡y  8cm </v>
          </cell>
          <cell r="C425" t="str">
            <v>m2</v>
          </cell>
          <cell r="D425">
            <v>25159.66</v>
          </cell>
          <cell r="E425">
            <v>1434.2</v>
          </cell>
          <cell r="F425">
            <v>2738.57</v>
          </cell>
        </row>
        <row r="426">
          <cell r="A426">
            <v>114342</v>
          </cell>
          <cell r="B426" t="str">
            <v xml:space="preserve"> ‡õéng ½Ÿ d¯m lŸng nhúa 6.0kg/m2 d¡y 10cm </v>
          </cell>
          <cell r="C426" t="str">
            <v>m2</v>
          </cell>
          <cell r="D426">
            <v>27039.8</v>
          </cell>
          <cell r="E426">
            <v>1548.98</v>
          </cell>
          <cell r="F426">
            <v>3651.42</v>
          </cell>
        </row>
        <row r="427">
          <cell r="A427">
            <v>114343</v>
          </cell>
          <cell r="B427" t="str">
            <v xml:space="preserve"> ‡õéng ½Ÿ d¯m lŸng nhúa 6.0kg/m2 d¡y 12cm </v>
          </cell>
          <cell r="C427" t="str">
            <v>m2</v>
          </cell>
          <cell r="D427">
            <v>28907.3</v>
          </cell>
          <cell r="E427">
            <v>1548.98</v>
          </cell>
          <cell r="F427">
            <v>3651.42</v>
          </cell>
        </row>
        <row r="428">
          <cell r="A428">
            <v>114344</v>
          </cell>
          <cell r="B428" t="str">
            <v xml:space="preserve"> ‡õéng ½Ÿ d¯m lŸng nhúa 6.0kg/m2 d¡y 14cm </v>
          </cell>
          <cell r="C428" t="str">
            <v>m2</v>
          </cell>
          <cell r="D428">
            <v>30833.03</v>
          </cell>
          <cell r="E428">
            <v>1548.98</v>
          </cell>
          <cell r="F428">
            <v>3651.42</v>
          </cell>
        </row>
        <row r="429">
          <cell r="A429">
            <v>114345</v>
          </cell>
          <cell r="B429" t="str">
            <v xml:space="preserve"> ‡õéng ½Ÿ d¯m lŸng nhúa 6.0kg/m2 d¡y 15cm </v>
          </cell>
          <cell r="C429" t="str">
            <v>m2</v>
          </cell>
          <cell r="D429">
            <v>31711.279999999999</v>
          </cell>
          <cell r="E429">
            <v>1663.75</v>
          </cell>
          <cell r="F429">
            <v>4564.28</v>
          </cell>
        </row>
        <row r="430">
          <cell r="A430">
            <v>114351</v>
          </cell>
          <cell r="B430" t="str">
            <v xml:space="preserve"> ‡õéng ½Ÿ d¯m lŸng nhúa 6.5kg/m2,d¡y  8cm </v>
          </cell>
          <cell r="C430" t="str">
            <v>m2</v>
          </cell>
          <cell r="D430">
            <v>27562.9</v>
          </cell>
          <cell r="E430">
            <v>1778.53</v>
          </cell>
          <cell r="F430">
            <v>2921.14</v>
          </cell>
        </row>
        <row r="431">
          <cell r="A431">
            <v>114352</v>
          </cell>
          <cell r="B431" t="str">
            <v xml:space="preserve"> ‡õéng ½Ÿ d¯m lŸng nhúa 6.5kg/m2 d¡y 10cm </v>
          </cell>
          <cell r="C431" t="str">
            <v>m2</v>
          </cell>
          <cell r="D431">
            <v>29443.040000000001</v>
          </cell>
          <cell r="E431">
            <v>1893.31</v>
          </cell>
          <cell r="F431">
            <v>3833.99</v>
          </cell>
        </row>
        <row r="432">
          <cell r="A432">
            <v>114353</v>
          </cell>
          <cell r="B432" t="str">
            <v xml:space="preserve"> ‡õéng ½Ÿ d¯m lŸng nhúa 6.5kg/m2 d¡y 12cm </v>
          </cell>
          <cell r="C432" t="str">
            <v>m2</v>
          </cell>
          <cell r="D432">
            <v>31310.54</v>
          </cell>
          <cell r="E432">
            <v>1893.31</v>
          </cell>
          <cell r="F432">
            <v>3833.99</v>
          </cell>
        </row>
        <row r="433">
          <cell r="A433">
            <v>114354</v>
          </cell>
          <cell r="B433" t="str">
            <v xml:space="preserve"> ‡õéng ½Ÿ d¯m lŸng nhúa 6.5kg/m2 d¡y 14cm </v>
          </cell>
          <cell r="C433" t="str">
            <v>m2</v>
          </cell>
          <cell r="D433">
            <v>33236.269999999997</v>
          </cell>
          <cell r="E433">
            <v>1893.31</v>
          </cell>
          <cell r="F433">
            <v>3833.99</v>
          </cell>
        </row>
        <row r="434">
          <cell r="A434">
            <v>114355</v>
          </cell>
          <cell r="B434" t="str">
            <v xml:space="preserve"> ‡õéng ½Ÿ d¯m lŸng nhúa 6.5kg/m2 d¡y 15cm </v>
          </cell>
          <cell r="C434" t="str">
            <v>m2</v>
          </cell>
          <cell r="D434">
            <v>34114.519999999997</v>
          </cell>
          <cell r="E434">
            <v>2008.09</v>
          </cell>
          <cell r="F434">
            <v>4564.28</v>
          </cell>
        </row>
        <row r="435">
          <cell r="A435">
            <v>114361</v>
          </cell>
          <cell r="B435" t="str">
            <v xml:space="preserve"> ‡õéng ½Ÿ d¯m lŸng nhúa 8.0kg/m2,d¡y  8cm </v>
          </cell>
          <cell r="C435" t="str">
            <v>m2</v>
          </cell>
          <cell r="D435">
            <v>31525.62</v>
          </cell>
          <cell r="E435">
            <v>1778.53</v>
          </cell>
          <cell r="F435">
            <v>2921.14</v>
          </cell>
        </row>
        <row r="436">
          <cell r="A436">
            <v>114362</v>
          </cell>
          <cell r="B436" t="str">
            <v xml:space="preserve"> ‡õéng ½Ÿ d¯m lŸng nhúa 8.0kg/m2 d¡y 10cm </v>
          </cell>
          <cell r="C436" t="str">
            <v>m2</v>
          </cell>
          <cell r="D436">
            <v>33405.760000000002</v>
          </cell>
          <cell r="E436">
            <v>1893.31</v>
          </cell>
          <cell r="F436">
            <v>3833.99</v>
          </cell>
        </row>
        <row r="437">
          <cell r="A437">
            <v>114363</v>
          </cell>
          <cell r="B437" t="str">
            <v xml:space="preserve"> ‡õéng ½Ÿ d¯m lŸng nhúa 8.0kg/m2 d¡y 12cm </v>
          </cell>
          <cell r="C437" t="str">
            <v>m2</v>
          </cell>
          <cell r="D437">
            <v>35273.269999999997</v>
          </cell>
          <cell r="E437">
            <v>1893.31</v>
          </cell>
          <cell r="F437">
            <v>3833.99</v>
          </cell>
        </row>
        <row r="438">
          <cell r="A438">
            <v>114364</v>
          </cell>
          <cell r="B438" t="str">
            <v xml:space="preserve"> ‡õéng ½Ÿ d¯m lŸng nhúa 8.0kg/m2 d¡y 14cm </v>
          </cell>
          <cell r="C438" t="str">
            <v>m2</v>
          </cell>
          <cell r="D438">
            <v>37198.99</v>
          </cell>
          <cell r="E438">
            <v>1893.31</v>
          </cell>
          <cell r="F438">
            <v>3833.99</v>
          </cell>
        </row>
        <row r="439">
          <cell r="A439">
            <v>114365</v>
          </cell>
          <cell r="B439" t="str">
            <v xml:space="preserve"> ‡õéng ½Ÿ d¯m lŸng nhúa 8.0kg/m2 d¡y 15cm </v>
          </cell>
          <cell r="C439" t="str">
            <v>m2</v>
          </cell>
          <cell r="D439">
            <v>38077.24</v>
          </cell>
          <cell r="E439">
            <v>2008.09</v>
          </cell>
          <cell r="F439">
            <v>4564.28</v>
          </cell>
        </row>
        <row r="440">
          <cell r="A440">
            <v>114412</v>
          </cell>
          <cell r="B440" t="str">
            <v xml:space="preserve"> ‡õéng ½d¯m nhúa thµm nhºp 5.5kg/m2,H 6cm </v>
          </cell>
          <cell r="C440" t="str">
            <v>m2</v>
          </cell>
          <cell r="D440">
            <v>23488.94</v>
          </cell>
          <cell r="E440">
            <v>1578.15</v>
          </cell>
          <cell r="F440">
            <v>2373.42</v>
          </cell>
        </row>
        <row r="441">
          <cell r="A441">
            <v>114413</v>
          </cell>
          <cell r="B441" t="str">
            <v xml:space="preserve"> ‡õéng ½d¯m nhúa thµm nhºp 5.5kg/m2,H 7cm </v>
          </cell>
          <cell r="C441" t="str">
            <v>m2</v>
          </cell>
          <cell r="D441">
            <v>24481.8</v>
          </cell>
          <cell r="E441">
            <v>1578.15</v>
          </cell>
          <cell r="F441">
            <v>2373.42</v>
          </cell>
        </row>
        <row r="442">
          <cell r="A442">
            <v>114414</v>
          </cell>
          <cell r="B442" t="str">
            <v xml:space="preserve"> ‡õéng ½d¯m nhúa thµm nhºp 5.5kg/m2,H 8cm </v>
          </cell>
          <cell r="C442" t="str">
            <v>m2</v>
          </cell>
          <cell r="D442">
            <v>25474.65</v>
          </cell>
          <cell r="E442">
            <v>1578.15</v>
          </cell>
          <cell r="F442">
            <v>2373.42</v>
          </cell>
        </row>
        <row r="443">
          <cell r="A443">
            <v>114415</v>
          </cell>
          <cell r="B443" t="str">
            <v xml:space="preserve"> ‡õéng ½d¯m nhúa thµm nhºp 5.5kg/m2,H 9cm </v>
          </cell>
          <cell r="C443" t="str">
            <v>m2</v>
          </cell>
          <cell r="D443">
            <v>25869.17</v>
          </cell>
          <cell r="E443">
            <v>1578.15</v>
          </cell>
          <cell r="F443">
            <v>2373.42</v>
          </cell>
        </row>
        <row r="444">
          <cell r="A444">
            <v>114416</v>
          </cell>
          <cell r="B444" t="str">
            <v xml:space="preserve"> ‡õéng ½d¯m nhúa thµm nhºp 5.5kg/m2,H10cm </v>
          </cell>
          <cell r="C444" t="str">
            <v>m2</v>
          </cell>
          <cell r="D444">
            <v>27958.05</v>
          </cell>
          <cell r="E444">
            <v>1725.15</v>
          </cell>
          <cell r="F444">
            <v>3468.85</v>
          </cell>
        </row>
        <row r="445">
          <cell r="A445">
            <v>114417</v>
          </cell>
          <cell r="B445" t="str">
            <v xml:space="preserve"> ‡õéng ½d¯m nhúa thµm nhºp 5.5kg/m2,H12cm </v>
          </cell>
          <cell r="C445" t="str">
            <v>m2</v>
          </cell>
          <cell r="D445">
            <v>30040.62</v>
          </cell>
          <cell r="E445">
            <v>1725.15</v>
          </cell>
          <cell r="F445">
            <v>3468.85</v>
          </cell>
        </row>
        <row r="446">
          <cell r="A446">
            <v>114418</v>
          </cell>
          <cell r="B446" t="str">
            <v xml:space="preserve"> ‡õéng ½d¯m nhúa thµm nhºp 5.5kg/m2,H14cm </v>
          </cell>
          <cell r="C446" t="str">
            <v>m2</v>
          </cell>
          <cell r="D446">
            <v>32130.25</v>
          </cell>
          <cell r="E446">
            <v>1725.15</v>
          </cell>
          <cell r="F446">
            <v>3468.85</v>
          </cell>
        </row>
        <row r="447">
          <cell r="A447">
            <v>114419</v>
          </cell>
          <cell r="B447" t="str">
            <v xml:space="preserve"> ‡õéng ½d¯m nhúa thµm nhºp 5.5kg/m2,H15cm </v>
          </cell>
          <cell r="C447" t="str">
            <v>m2</v>
          </cell>
          <cell r="D447">
            <v>33164.61</v>
          </cell>
          <cell r="E447">
            <v>1818.11</v>
          </cell>
          <cell r="F447">
            <v>3833.99</v>
          </cell>
        </row>
        <row r="448">
          <cell r="A448">
            <v>114420</v>
          </cell>
          <cell r="B448" t="str">
            <v xml:space="preserve"> ‡õéng ½d¯m nhúa thµm nhºp 6.0kg/m2,H 4cm </v>
          </cell>
          <cell r="C448" t="str">
            <v>m2</v>
          </cell>
          <cell r="D448">
            <v>22446.57</v>
          </cell>
          <cell r="E448">
            <v>1370.61</v>
          </cell>
          <cell r="F448">
            <v>2063.0500000000002</v>
          </cell>
        </row>
        <row r="449">
          <cell r="A449">
            <v>114421</v>
          </cell>
          <cell r="B449" t="str">
            <v xml:space="preserve"> ‡õéng ½d¯m nhúa thµm nhºp 6.0kg/m2,H 5cm </v>
          </cell>
          <cell r="C449" t="str">
            <v>m2</v>
          </cell>
          <cell r="D449">
            <v>23340.05</v>
          </cell>
          <cell r="E449">
            <v>1370.61</v>
          </cell>
          <cell r="F449">
            <v>2063.0500000000002</v>
          </cell>
        </row>
        <row r="450">
          <cell r="A450">
            <v>114422</v>
          </cell>
          <cell r="B450" t="str">
            <v xml:space="preserve"> ‡õéng ½d¯m nhúa thµm nhºp 6.0kg/m2,H 6cm </v>
          </cell>
          <cell r="C450" t="str">
            <v>m2</v>
          </cell>
          <cell r="D450">
            <v>24836.52</v>
          </cell>
          <cell r="E450">
            <v>1578.15</v>
          </cell>
          <cell r="F450">
            <v>2373.42</v>
          </cell>
        </row>
        <row r="451">
          <cell r="A451">
            <v>114423</v>
          </cell>
          <cell r="B451" t="str">
            <v xml:space="preserve"> ‡õéng ½d¯m nhúa thµm nhºp 6.0kg/m2,H 7cm </v>
          </cell>
          <cell r="C451" t="str">
            <v>m2</v>
          </cell>
          <cell r="D451">
            <v>25829.37</v>
          </cell>
          <cell r="E451">
            <v>1578.15</v>
          </cell>
          <cell r="F451">
            <v>2373.42</v>
          </cell>
        </row>
        <row r="452">
          <cell r="A452">
            <v>114424</v>
          </cell>
          <cell r="B452" t="str">
            <v xml:space="preserve"> ‡õéng ½d¯m nhúa thµm nhºp 6.0kg/m2,H 8cm </v>
          </cell>
          <cell r="C452" t="str">
            <v>m2</v>
          </cell>
          <cell r="D452">
            <v>26822.22</v>
          </cell>
          <cell r="E452">
            <v>1578.15</v>
          </cell>
          <cell r="F452">
            <v>2373.42</v>
          </cell>
        </row>
        <row r="453">
          <cell r="A453">
            <v>114425</v>
          </cell>
          <cell r="B453" t="str">
            <v xml:space="preserve"> ‡õéng ½d¯m nhúa thµm nhºp 6.0kg/m2,H 9cm </v>
          </cell>
          <cell r="C453" t="str">
            <v>m2</v>
          </cell>
          <cell r="D453">
            <v>27216.74</v>
          </cell>
          <cell r="E453">
            <v>1578.15</v>
          </cell>
          <cell r="F453">
            <v>2373.42</v>
          </cell>
        </row>
        <row r="454">
          <cell r="A454">
            <v>114426</v>
          </cell>
          <cell r="B454" t="str">
            <v xml:space="preserve"> ‡õéng ½d¯m nhúa thµm nhºp 6.0kg/m2,H10cm </v>
          </cell>
          <cell r="C454" t="str">
            <v>m2</v>
          </cell>
          <cell r="D454">
            <v>29305.63</v>
          </cell>
          <cell r="E454">
            <v>1725.15</v>
          </cell>
          <cell r="F454">
            <v>3468.85</v>
          </cell>
        </row>
        <row r="455">
          <cell r="A455">
            <v>114427</v>
          </cell>
          <cell r="B455" t="str">
            <v xml:space="preserve"> ‡õéng ½d¯m nhúa thµm nhºp 6.0kg/m2,H12cm </v>
          </cell>
          <cell r="C455" t="str">
            <v>m2</v>
          </cell>
          <cell r="D455">
            <v>31388.19</v>
          </cell>
          <cell r="E455">
            <v>1725.15</v>
          </cell>
          <cell r="F455">
            <v>3468.85</v>
          </cell>
        </row>
        <row r="456">
          <cell r="A456">
            <v>114428</v>
          </cell>
          <cell r="B456" t="str">
            <v xml:space="preserve"> ‡õéng ½d¯m nhúa thµm nhºp 6.0kg/m2,H14cm </v>
          </cell>
          <cell r="C456" t="str">
            <v>m2</v>
          </cell>
          <cell r="D456">
            <v>33477.83</v>
          </cell>
          <cell r="E456">
            <v>1725.15</v>
          </cell>
          <cell r="F456">
            <v>3468.85</v>
          </cell>
        </row>
        <row r="457">
          <cell r="A457">
            <v>114429</v>
          </cell>
          <cell r="B457" t="str">
            <v xml:space="preserve"> ‡õéng ½d¯m nhúa thµm nhºp 6.0kg/m2,H15cm </v>
          </cell>
          <cell r="C457" t="str">
            <v>m2</v>
          </cell>
          <cell r="D457">
            <v>34512.19</v>
          </cell>
          <cell r="E457">
            <v>1818.11</v>
          </cell>
          <cell r="F457">
            <v>3833.99</v>
          </cell>
        </row>
        <row r="458">
          <cell r="A458">
            <v>114430</v>
          </cell>
          <cell r="B458" t="str">
            <v xml:space="preserve"> ‡õéng ½d¯m nhúa thµm nhºp 7.0kg/m2,H 4cm </v>
          </cell>
          <cell r="C458" t="str">
            <v>m2</v>
          </cell>
          <cell r="D458">
            <v>25061.72</v>
          </cell>
          <cell r="E458">
            <v>1370.61</v>
          </cell>
          <cell r="F458">
            <v>2063.0500000000002</v>
          </cell>
        </row>
        <row r="459">
          <cell r="A459">
            <v>114431</v>
          </cell>
          <cell r="B459" t="str">
            <v xml:space="preserve"> ‡õéng ½d¯m nhúa thµm nhºp 7.0kg/m2,H 5cm </v>
          </cell>
          <cell r="C459" t="str">
            <v>m2</v>
          </cell>
          <cell r="D459">
            <v>25955.200000000001</v>
          </cell>
          <cell r="E459">
            <v>1370.61</v>
          </cell>
          <cell r="F459">
            <v>2063.0500000000002</v>
          </cell>
        </row>
        <row r="460">
          <cell r="A460">
            <v>114432</v>
          </cell>
          <cell r="B460" t="str">
            <v xml:space="preserve"> ‡õéng ½d¯m nhúa thµm nhºp 7.0kg/m2,H 6cm </v>
          </cell>
          <cell r="C460" t="str">
            <v>m2</v>
          </cell>
          <cell r="D460">
            <v>27651.67</v>
          </cell>
          <cell r="E460">
            <v>1578.15</v>
          </cell>
          <cell r="F460">
            <v>2373.42</v>
          </cell>
        </row>
        <row r="461">
          <cell r="A461">
            <v>114433</v>
          </cell>
          <cell r="B461" t="str">
            <v xml:space="preserve"> ‡õéng ½d¯m nhúa thµm nhºp 7.0kg/m2,H 7cm </v>
          </cell>
          <cell r="C461" t="str">
            <v>m2</v>
          </cell>
          <cell r="D461">
            <v>28644.52</v>
          </cell>
          <cell r="E461">
            <v>1578.15</v>
          </cell>
          <cell r="F461">
            <v>2373.42</v>
          </cell>
        </row>
        <row r="462">
          <cell r="A462">
            <v>114434</v>
          </cell>
          <cell r="B462" t="str">
            <v xml:space="preserve"> ‡õéng ½d¯m nhúa thµm nhºp 7.0kg/m2,H 8cm </v>
          </cell>
          <cell r="C462" t="str">
            <v>m2</v>
          </cell>
          <cell r="D462">
            <v>29637.37</v>
          </cell>
          <cell r="E462">
            <v>1578.15</v>
          </cell>
          <cell r="F462">
            <v>2373.42</v>
          </cell>
        </row>
        <row r="463">
          <cell r="A463">
            <v>114442</v>
          </cell>
          <cell r="B463" t="str">
            <v xml:space="preserve"> ‡õéng ½d¯m nhúa thµm nhºp 8.0kg/m2,H 6cm </v>
          </cell>
          <cell r="C463" t="str">
            <v>m2</v>
          </cell>
          <cell r="D463">
            <v>29989.72</v>
          </cell>
          <cell r="E463">
            <v>1578.15</v>
          </cell>
          <cell r="F463">
            <v>2373.42</v>
          </cell>
        </row>
        <row r="464">
          <cell r="A464">
            <v>114443</v>
          </cell>
          <cell r="B464" t="str">
            <v xml:space="preserve"> ‡õéng ½d¯m nhúa thµm nhºp 8.0kg/m2,H 7cm </v>
          </cell>
          <cell r="C464" t="str">
            <v>m2</v>
          </cell>
          <cell r="D464">
            <v>30982.57</v>
          </cell>
          <cell r="E464">
            <v>1578.15</v>
          </cell>
          <cell r="F464">
            <v>2373.42</v>
          </cell>
        </row>
        <row r="465">
          <cell r="A465">
            <v>114444</v>
          </cell>
          <cell r="B465" t="str">
            <v xml:space="preserve"> ‡õéng ½d¯m nhúa thµm nhºp 8.0kg/m2,H 8cm </v>
          </cell>
          <cell r="C465" t="str">
            <v>m2</v>
          </cell>
          <cell r="D465">
            <v>31975.42</v>
          </cell>
          <cell r="E465">
            <v>1578.15</v>
          </cell>
          <cell r="F465">
            <v>2373.42</v>
          </cell>
        </row>
        <row r="466">
          <cell r="A466">
            <v>114452</v>
          </cell>
          <cell r="B466" t="str">
            <v xml:space="preserve"> ‡õéng ½d¯m nhúa thµm nhºp 9.0kg/m2,H 6cm </v>
          </cell>
          <cell r="C466" t="str">
            <v>m2</v>
          </cell>
          <cell r="D466">
            <v>32241.97</v>
          </cell>
          <cell r="E466">
            <v>1578.15</v>
          </cell>
          <cell r="F466">
            <v>2373.42</v>
          </cell>
        </row>
        <row r="467">
          <cell r="A467">
            <v>114453</v>
          </cell>
          <cell r="B467" t="str">
            <v xml:space="preserve"> ‡õéng ½d¯m nhúa thµm nhºp 9.0kg/m2,H 7cm </v>
          </cell>
          <cell r="C467" t="str">
            <v>m2</v>
          </cell>
          <cell r="D467">
            <v>33234.82</v>
          </cell>
          <cell r="E467">
            <v>1578.15</v>
          </cell>
          <cell r="F467">
            <v>2373.42</v>
          </cell>
        </row>
        <row r="468">
          <cell r="A468">
            <v>114454</v>
          </cell>
          <cell r="B468" t="str">
            <v xml:space="preserve"> ‡õéng ½d¯m nhúa thµm nhºp 9.0kg/m2,H 8cm </v>
          </cell>
          <cell r="C468" t="str">
            <v>m2</v>
          </cell>
          <cell r="D468">
            <v>34227.67</v>
          </cell>
          <cell r="E468">
            <v>1578.15</v>
          </cell>
          <cell r="F468">
            <v>2373.42</v>
          </cell>
        </row>
        <row r="469">
          <cell r="A469">
            <v>114460</v>
          </cell>
          <cell r="B469" t="str">
            <v xml:space="preserve"> ‡õéng ½d¯m nhúa thµm nhºp  10kg/m2,H 4cm </v>
          </cell>
          <cell r="C469" t="str">
            <v>m2</v>
          </cell>
          <cell r="D469">
            <v>24791.67</v>
          </cell>
          <cell r="E469">
            <v>1163.07</v>
          </cell>
          <cell r="F469">
            <v>2190.85</v>
          </cell>
        </row>
        <row r="470">
          <cell r="A470">
            <v>114461</v>
          </cell>
          <cell r="B470" t="str">
            <v xml:space="preserve"> ‡õéng ½d¯m nhúa thµm nhºp  10kg/m2,H 5cm </v>
          </cell>
          <cell r="C470" t="str">
            <v>m2</v>
          </cell>
          <cell r="D470">
            <v>25685.15</v>
          </cell>
          <cell r="E470">
            <v>1163.07</v>
          </cell>
          <cell r="F470">
            <v>2190.85</v>
          </cell>
        </row>
        <row r="471">
          <cell r="A471">
            <v>114462</v>
          </cell>
          <cell r="B471" t="str">
            <v xml:space="preserve"> ‡õéng ½d¯m nhúa thµm nhºp  10kg/m2,H 6cm </v>
          </cell>
          <cell r="C471" t="str">
            <v>m2</v>
          </cell>
          <cell r="D471">
            <v>27181.62</v>
          </cell>
          <cell r="E471">
            <v>1436.55</v>
          </cell>
          <cell r="F471">
            <v>2610.77</v>
          </cell>
        </row>
        <row r="472">
          <cell r="A472">
            <v>114463</v>
          </cell>
          <cell r="B472" t="str">
            <v xml:space="preserve"> ‡õéng ½d¯m nhúa thµm nhºp  10kg/m2,H 7cm </v>
          </cell>
          <cell r="C472" t="str">
            <v>m2</v>
          </cell>
          <cell r="D472">
            <v>28174.47</v>
          </cell>
          <cell r="E472">
            <v>1436.55</v>
          </cell>
          <cell r="F472">
            <v>2610.77</v>
          </cell>
        </row>
        <row r="473">
          <cell r="A473">
            <v>114464</v>
          </cell>
          <cell r="B473" t="str">
            <v xml:space="preserve"> ‡õéng ½d¯m nhúa thµm nhºp  10kg/m2,H 8cm </v>
          </cell>
          <cell r="C473" t="str">
            <v>m2</v>
          </cell>
          <cell r="D473">
            <v>29167.32</v>
          </cell>
          <cell r="E473">
            <v>1436.55</v>
          </cell>
          <cell r="F473">
            <v>2610.77</v>
          </cell>
        </row>
        <row r="474">
          <cell r="A474">
            <v>114470</v>
          </cell>
          <cell r="B474" t="str">
            <v xml:space="preserve"> ‡õéng ½d¯m nhúa thµm nhºp 12kg/m2,H  4cm </v>
          </cell>
          <cell r="C474" t="str">
            <v>m2</v>
          </cell>
          <cell r="D474">
            <v>28422.87</v>
          </cell>
          <cell r="E474">
            <v>1163.07</v>
          </cell>
          <cell r="F474">
            <v>2190.85</v>
          </cell>
        </row>
        <row r="475">
          <cell r="A475">
            <v>114471</v>
          </cell>
          <cell r="B475" t="str">
            <v xml:space="preserve"> ‡õéng ½d¯m nhúa thµm nhºp 12kg/m2,H  5cm </v>
          </cell>
          <cell r="C475" t="str">
            <v>m2</v>
          </cell>
          <cell r="D475">
            <v>29316.35</v>
          </cell>
          <cell r="E475">
            <v>1163.07</v>
          </cell>
          <cell r="F475">
            <v>2190.85</v>
          </cell>
        </row>
        <row r="476">
          <cell r="A476">
            <v>114472</v>
          </cell>
          <cell r="B476" t="str">
            <v xml:space="preserve"> ‡õéng ½d¯m nhúa thµm nhºp 12kg/m2,H  6cm </v>
          </cell>
          <cell r="C476" t="str">
            <v>m2</v>
          </cell>
          <cell r="D476">
            <v>30812.82</v>
          </cell>
          <cell r="E476">
            <v>1436.55</v>
          </cell>
          <cell r="F476">
            <v>2610.77</v>
          </cell>
        </row>
        <row r="477">
          <cell r="A477">
            <v>114473</v>
          </cell>
          <cell r="B477" t="str">
            <v xml:space="preserve"> ‡õéng ½d¯m nhúa thµm nhºp 12kg/m2,H  7cm </v>
          </cell>
          <cell r="C477" t="str">
            <v>m2</v>
          </cell>
          <cell r="D477">
            <v>31805.67</v>
          </cell>
          <cell r="E477">
            <v>1436.55</v>
          </cell>
          <cell r="F477">
            <v>2610.77</v>
          </cell>
        </row>
        <row r="478">
          <cell r="A478">
            <v>114474</v>
          </cell>
          <cell r="B478" t="str">
            <v xml:space="preserve"> ‡õéng ½d¯m nhúa thµm nhºp 12kg/m2,H  8cm </v>
          </cell>
          <cell r="C478" t="str">
            <v>m2</v>
          </cell>
          <cell r="D478">
            <v>32798.519999999997</v>
          </cell>
          <cell r="E478">
            <v>1436.55</v>
          </cell>
          <cell r="F478">
            <v>2610.77</v>
          </cell>
        </row>
        <row r="479">
          <cell r="A479">
            <v>114475</v>
          </cell>
          <cell r="B479" t="str">
            <v xml:space="preserve"> ‡õéng ½d¯m nhúa thµm nhºp 12kg/m2,H  9cm </v>
          </cell>
          <cell r="C479" t="str">
            <v>m2</v>
          </cell>
          <cell r="D479">
            <v>33193.050000000003</v>
          </cell>
          <cell r="E479">
            <v>1436.55</v>
          </cell>
          <cell r="F479">
            <v>2610.77</v>
          </cell>
        </row>
        <row r="480">
          <cell r="A480">
            <v>114476</v>
          </cell>
          <cell r="B480" t="str">
            <v xml:space="preserve"> ‡õéng ½d¯m nhúa thµm nhºp 12kg/m2,H 10cm </v>
          </cell>
          <cell r="C480" t="str">
            <v>m2</v>
          </cell>
          <cell r="D480">
            <v>35281.93</v>
          </cell>
          <cell r="E480">
            <v>1582.47</v>
          </cell>
          <cell r="F480">
            <v>3760.96</v>
          </cell>
        </row>
        <row r="481">
          <cell r="A481">
            <v>114477</v>
          </cell>
          <cell r="B481" t="str">
            <v xml:space="preserve"> ‡õéng ½d¯m nhúa thµm nhºp 12kg/m2,H 12cm </v>
          </cell>
          <cell r="C481" t="str">
            <v>m2</v>
          </cell>
          <cell r="D481">
            <v>37364.49</v>
          </cell>
          <cell r="E481">
            <v>1582.47</v>
          </cell>
          <cell r="F481">
            <v>3760.96</v>
          </cell>
        </row>
        <row r="482">
          <cell r="A482">
            <v>114478</v>
          </cell>
          <cell r="B482" t="str">
            <v xml:space="preserve"> ‡õéng ½d¯m nhúa thµm nhºp 12kg/m2,H 14cm </v>
          </cell>
          <cell r="C482" t="str">
            <v>m2</v>
          </cell>
          <cell r="D482">
            <v>39454.129999999997</v>
          </cell>
          <cell r="E482">
            <v>1582.47</v>
          </cell>
          <cell r="F482">
            <v>3760.96</v>
          </cell>
        </row>
        <row r="483">
          <cell r="A483">
            <v>114479</v>
          </cell>
          <cell r="B483" t="str">
            <v xml:space="preserve"> ‡õéng ½d¯m nhúa thµm nhºp 12kg/m2,H 15cm </v>
          </cell>
          <cell r="C483" t="str">
            <v>m2</v>
          </cell>
          <cell r="D483">
            <v>40488.49</v>
          </cell>
          <cell r="E483">
            <v>1666.78</v>
          </cell>
          <cell r="F483">
            <v>4253.8999999999996</v>
          </cell>
        </row>
        <row r="484">
          <cell r="A484">
            <v>114482</v>
          </cell>
          <cell r="B484" t="str">
            <v xml:space="preserve"> ‡õéng ½d¯m nhúa thµm nhºp 14kg/m2,H  6cm </v>
          </cell>
          <cell r="C484" t="str">
            <v>m2</v>
          </cell>
          <cell r="D484">
            <v>34444.019999999997</v>
          </cell>
          <cell r="E484">
            <v>1948.9</v>
          </cell>
          <cell r="F484">
            <v>2610.77</v>
          </cell>
        </row>
        <row r="485">
          <cell r="A485">
            <v>114483</v>
          </cell>
          <cell r="B485" t="str">
            <v xml:space="preserve"> ‡õéng ½d¯m nhúa thµm nhºp 14kg/m2,H  7cm </v>
          </cell>
          <cell r="C485" t="str">
            <v>m2</v>
          </cell>
          <cell r="D485">
            <v>35436.870000000003</v>
          </cell>
          <cell r="E485">
            <v>1948.9</v>
          </cell>
          <cell r="F485">
            <v>2610.77</v>
          </cell>
        </row>
        <row r="486">
          <cell r="A486">
            <v>114484</v>
          </cell>
          <cell r="B486" t="str">
            <v xml:space="preserve"> ‡õéng ½d¯m nhúa thµm nhºp 14kg/m2,H  8cm </v>
          </cell>
          <cell r="C486" t="str">
            <v>m2</v>
          </cell>
          <cell r="D486">
            <v>36429.72</v>
          </cell>
          <cell r="E486">
            <v>1948.9</v>
          </cell>
          <cell r="F486">
            <v>2610.77</v>
          </cell>
        </row>
        <row r="487">
          <cell r="A487">
            <v>114485</v>
          </cell>
          <cell r="B487" t="str">
            <v xml:space="preserve"> ‡õéng ½d¯m nhúa thµm nhºp 14kg/m2,H  8cm </v>
          </cell>
          <cell r="C487" t="str">
            <v>m2</v>
          </cell>
          <cell r="D487">
            <v>36824.25</v>
          </cell>
          <cell r="E487">
            <v>1948.9</v>
          </cell>
          <cell r="F487">
            <v>2610.77</v>
          </cell>
        </row>
        <row r="488">
          <cell r="A488">
            <v>114486</v>
          </cell>
          <cell r="B488" t="str">
            <v xml:space="preserve"> ‡õéng ½d¯m nhúa thµm nhºp 14kg/m2,H 10cm </v>
          </cell>
          <cell r="C488" t="str">
            <v>m2</v>
          </cell>
          <cell r="D488">
            <v>38913.129999999997</v>
          </cell>
          <cell r="E488">
            <v>2077.5300000000002</v>
          </cell>
          <cell r="F488">
            <v>3760.96</v>
          </cell>
        </row>
        <row r="489">
          <cell r="A489">
            <v>114487</v>
          </cell>
          <cell r="B489" t="str">
            <v xml:space="preserve"> ‡õéng ½d¯m nhúa thµm nhºp 14kg/m2,H 12cm </v>
          </cell>
          <cell r="C489" t="str">
            <v>m2</v>
          </cell>
          <cell r="D489">
            <v>40995.69</v>
          </cell>
          <cell r="E489">
            <v>2077.5300000000002</v>
          </cell>
          <cell r="F489">
            <v>3760.96</v>
          </cell>
        </row>
        <row r="490">
          <cell r="A490">
            <v>114488</v>
          </cell>
          <cell r="B490" t="str">
            <v xml:space="preserve"> ‡õéng ½d¯m nhúa thµm nhºp 14kg/m2,H 14cm </v>
          </cell>
          <cell r="C490" t="str">
            <v>m2</v>
          </cell>
          <cell r="D490">
            <v>43085.33</v>
          </cell>
          <cell r="E490">
            <v>2077.5300000000002</v>
          </cell>
          <cell r="F490">
            <v>3760.96</v>
          </cell>
        </row>
        <row r="491">
          <cell r="A491">
            <v>114492</v>
          </cell>
          <cell r="B491" t="str">
            <v xml:space="preserve"> ‡õéng ½d¯m nhúa thµm nhºp 16kg/m2,H  6cm </v>
          </cell>
          <cell r="C491" t="str">
            <v>m2</v>
          </cell>
          <cell r="D491">
            <v>38075.22</v>
          </cell>
          <cell r="E491">
            <v>1948.9</v>
          </cell>
          <cell r="F491">
            <v>2610.77</v>
          </cell>
        </row>
        <row r="492">
          <cell r="A492">
            <v>114493</v>
          </cell>
          <cell r="B492" t="str">
            <v xml:space="preserve"> ‡õéng ½d¯m nhúa thµm nhºp 16kg/m2,H  7cm </v>
          </cell>
          <cell r="C492" t="str">
            <v>m2</v>
          </cell>
          <cell r="D492">
            <v>39068.07</v>
          </cell>
          <cell r="E492">
            <v>1948.9</v>
          </cell>
          <cell r="F492">
            <v>2610.77</v>
          </cell>
        </row>
        <row r="493">
          <cell r="A493">
            <v>114494</v>
          </cell>
          <cell r="B493" t="str">
            <v xml:space="preserve"> ‡õéng ½d¯m nhúa thµm nhºp 16kg/m2,H  8cm </v>
          </cell>
          <cell r="C493" t="str">
            <v>m2</v>
          </cell>
          <cell r="D493">
            <v>40060.92</v>
          </cell>
          <cell r="E493">
            <v>1948.9</v>
          </cell>
          <cell r="F493">
            <v>2610.77</v>
          </cell>
        </row>
        <row r="494">
          <cell r="A494">
            <v>114495</v>
          </cell>
          <cell r="B494" t="str">
            <v xml:space="preserve"> ‡õéng ½d¯m nhúa thµm nhºp 16kg/m2,H  9cm </v>
          </cell>
          <cell r="C494" t="str">
            <v>m2</v>
          </cell>
          <cell r="D494">
            <v>40455.449999999997</v>
          </cell>
          <cell r="E494">
            <v>1948.9</v>
          </cell>
          <cell r="F494">
            <v>2610.77</v>
          </cell>
        </row>
        <row r="495">
          <cell r="A495">
            <v>114496</v>
          </cell>
          <cell r="B495" t="str">
            <v xml:space="preserve"> ‡õéng ½d¯m nhúa thµm nhºp 16kg/m2,H 10cm </v>
          </cell>
          <cell r="C495" t="str">
            <v>m2</v>
          </cell>
          <cell r="D495">
            <v>42544.33</v>
          </cell>
          <cell r="E495">
            <v>2077.5300000000002</v>
          </cell>
          <cell r="F495">
            <v>3760.96</v>
          </cell>
        </row>
        <row r="496">
          <cell r="A496">
            <v>114497</v>
          </cell>
          <cell r="B496" t="str">
            <v xml:space="preserve"> ‡õéng ½d¯m nhúa thµm nhºp 16kg/m2,H 12cm </v>
          </cell>
          <cell r="C496" t="str">
            <v>m2</v>
          </cell>
          <cell r="D496">
            <v>44626.89</v>
          </cell>
          <cell r="E496">
            <v>2077.5300000000002</v>
          </cell>
          <cell r="F496">
            <v>3760.96</v>
          </cell>
        </row>
        <row r="497">
          <cell r="A497">
            <v>114498</v>
          </cell>
          <cell r="B497" t="str">
            <v xml:space="preserve"> ‡õéng ½d¯m nhúa thµm nhºp 16kg/m2,H 14cm </v>
          </cell>
          <cell r="C497" t="str">
            <v>m2</v>
          </cell>
          <cell r="D497">
            <v>46716.53</v>
          </cell>
          <cell r="E497">
            <v>2077.5300000000002</v>
          </cell>
          <cell r="F497">
            <v>3760.96</v>
          </cell>
        </row>
        <row r="498">
          <cell r="A498">
            <v>114511</v>
          </cell>
          <cell r="B498" t="str">
            <v xml:space="preserve"> ‡õéng c¶p phâi lŸng nhúa 3.5kg/m2,H  6cm </v>
          </cell>
          <cell r="C498" t="str">
            <v>m2</v>
          </cell>
          <cell r="D498">
            <v>14259.54</v>
          </cell>
          <cell r="E498">
            <v>957.85</v>
          </cell>
          <cell r="F498">
            <v>2738.57</v>
          </cell>
        </row>
        <row r="499">
          <cell r="A499">
            <v>114512</v>
          </cell>
          <cell r="B499" t="str">
            <v xml:space="preserve"> ‡õéng c¶p phâi lŸng nhúa 3.5kg/m2,H  8cm </v>
          </cell>
          <cell r="C499" t="str">
            <v>m2</v>
          </cell>
          <cell r="D499">
            <v>14829.59</v>
          </cell>
          <cell r="E499">
            <v>957.85</v>
          </cell>
          <cell r="F499">
            <v>2738.57</v>
          </cell>
        </row>
        <row r="500">
          <cell r="A500">
            <v>114513</v>
          </cell>
          <cell r="B500" t="str">
            <v xml:space="preserve"> ‡õéng c¶p phâi lŸng nhúa 3.5kg/m2,H 10cm </v>
          </cell>
          <cell r="C500" t="str">
            <v>m2</v>
          </cell>
          <cell r="D500">
            <v>15409.7</v>
          </cell>
          <cell r="E500">
            <v>1014.75</v>
          </cell>
          <cell r="F500">
            <v>3833.99</v>
          </cell>
        </row>
        <row r="501">
          <cell r="A501">
            <v>114514</v>
          </cell>
          <cell r="B501" t="str">
            <v xml:space="preserve"> ‡õéng c¶p phâi lŸng nhúa 3.5kg/m2,H 12cm </v>
          </cell>
          <cell r="C501" t="str">
            <v>m2</v>
          </cell>
          <cell r="D501">
            <v>15997.88</v>
          </cell>
          <cell r="E501">
            <v>1014.75</v>
          </cell>
          <cell r="F501">
            <v>3833.99</v>
          </cell>
        </row>
        <row r="502">
          <cell r="A502">
            <v>114515</v>
          </cell>
          <cell r="B502" t="str">
            <v xml:space="preserve"> ‡õéng c¶p phâi lŸng nhúa 3.5kg/m2,H 14cm </v>
          </cell>
          <cell r="C502" t="str">
            <v>m2</v>
          </cell>
          <cell r="D502">
            <v>16553.830000000002</v>
          </cell>
          <cell r="E502">
            <v>1014.75</v>
          </cell>
          <cell r="F502">
            <v>3833.99</v>
          </cell>
        </row>
        <row r="503">
          <cell r="A503">
            <v>114516</v>
          </cell>
          <cell r="B503" t="str">
            <v xml:space="preserve"> ‡õéng c¶p phâi lŸng nhúa 3.5kg/m2,H 16cm </v>
          </cell>
          <cell r="C503" t="str">
            <v>m2</v>
          </cell>
          <cell r="D503">
            <v>17135.96</v>
          </cell>
          <cell r="E503">
            <v>1127.5</v>
          </cell>
          <cell r="F503">
            <v>5294.56</v>
          </cell>
        </row>
        <row r="504">
          <cell r="A504">
            <v>114517</v>
          </cell>
          <cell r="B504" t="str">
            <v xml:space="preserve"> ‡õéng c¶p phâi lŸng nhúa 3.5kg/m2,H 18cm </v>
          </cell>
          <cell r="C504" t="str">
            <v>m2</v>
          </cell>
          <cell r="D504">
            <v>17710.04</v>
          </cell>
          <cell r="E504">
            <v>1127.5</v>
          </cell>
          <cell r="F504">
            <v>5294.56</v>
          </cell>
        </row>
        <row r="505">
          <cell r="A505">
            <v>114518</v>
          </cell>
          <cell r="B505" t="str">
            <v xml:space="preserve"> ‡õéng c¶p phâi lŸng nhúa 3.5kg/m2,H 20cm </v>
          </cell>
          <cell r="C505" t="str">
            <v>m2</v>
          </cell>
          <cell r="D505">
            <v>18286.13</v>
          </cell>
          <cell r="E505">
            <v>1127.5</v>
          </cell>
          <cell r="F505">
            <v>5294.56</v>
          </cell>
        </row>
        <row r="506">
          <cell r="A506">
            <v>114521</v>
          </cell>
          <cell r="B506" t="str">
            <v xml:space="preserve"> ‡õéng c¶p phâi lŸng nhúa 4.5kg/m2,H  6cm </v>
          </cell>
          <cell r="C506" t="str">
            <v>m2</v>
          </cell>
          <cell r="D506">
            <v>16874.689999999999</v>
          </cell>
          <cell r="E506">
            <v>957.85</v>
          </cell>
          <cell r="F506">
            <v>2738.57</v>
          </cell>
        </row>
        <row r="507">
          <cell r="A507">
            <v>114522</v>
          </cell>
          <cell r="B507" t="str">
            <v xml:space="preserve"> ‡õéng c¶p phâi lŸng nhúa 4.5kg/m2,H  8cm </v>
          </cell>
          <cell r="C507" t="str">
            <v>m2</v>
          </cell>
          <cell r="D507">
            <v>17444.740000000002</v>
          </cell>
          <cell r="E507">
            <v>957.85</v>
          </cell>
          <cell r="F507">
            <v>2738.57</v>
          </cell>
        </row>
        <row r="508">
          <cell r="A508">
            <v>114523</v>
          </cell>
          <cell r="B508" t="str">
            <v xml:space="preserve"> ‡õéng c¶p phâi lŸng nhúa 4.5kg/m2,H 10cm </v>
          </cell>
          <cell r="C508" t="str">
            <v>m2</v>
          </cell>
          <cell r="D508">
            <v>18024.849999999999</v>
          </cell>
          <cell r="E508">
            <v>1070.5999999999999</v>
          </cell>
          <cell r="F508">
            <v>3833.99</v>
          </cell>
        </row>
        <row r="509">
          <cell r="A509">
            <v>114524</v>
          </cell>
          <cell r="B509" t="str">
            <v xml:space="preserve"> ‡õéng c¶p phâi lŸng nhúa 4.5kg/m2,H 12cm </v>
          </cell>
          <cell r="C509" t="str">
            <v>m2</v>
          </cell>
          <cell r="D509">
            <v>18613.03</v>
          </cell>
          <cell r="E509">
            <v>1070.5999999999999</v>
          </cell>
          <cell r="F509">
            <v>3833.99</v>
          </cell>
        </row>
        <row r="510">
          <cell r="A510">
            <v>114525</v>
          </cell>
          <cell r="B510" t="str">
            <v xml:space="preserve"> ‡õéng c¶p phâi lŸng nhúa 4.5kg/m2,H 14cm </v>
          </cell>
          <cell r="C510" t="str">
            <v>m2</v>
          </cell>
          <cell r="D510">
            <v>19168.98</v>
          </cell>
          <cell r="E510">
            <v>1070.5999999999999</v>
          </cell>
          <cell r="F510">
            <v>3833.99</v>
          </cell>
        </row>
        <row r="511">
          <cell r="A511">
            <v>114526</v>
          </cell>
          <cell r="B511" t="str">
            <v xml:space="preserve"> ‡õéng c¶p phâi lŸng nhúa 4.5kg/m2,H 16cm </v>
          </cell>
          <cell r="C511" t="str">
            <v>m2</v>
          </cell>
          <cell r="D511">
            <v>19751.11</v>
          </cell>
          <cell r="E511">
            <v>1127.5</v>
          </cell>
          <cell r="F511">
            <v>5294.56</v>
          </cell>
        </row>
        <row r="512">
          <cell r="A512">
            <v>114527</v>
          </cell>
          <cell r="B512" t="str">
            <v xml:space="preserve"> ‡õéng c¶p phâi lŸng nhúa 4.5kg/m2,H 18cm </v>
          </cell>
          <cell r="C512" t="str">
            <v>m2</v>
          </cell>
          <cell r="D512">
            <v>20325.189999999999</v>
          </cell>
          <cell r="E512">
            <v>1127.5</v>
          </cell>
          <cell r="F512">
            <v>5294.56</v>
          </cell>
        </row>
        <row r="513">
          <cell r="A513">
            <v>114528</v>
          </cell>
          <cell r="B513" t="str">
            <v xml:space="preserve"> ‡õéng c¶p phâi lŸng nhúa 4.5kg/m2,H 20cm </v>
          </cell>
          <cell r="C513" t="str">
            <v>m2</v>
          </cell>
          <cell r="D513">
            <v>20901.28</v>
          </cell>
          <cell r="E513">
            <v>1127.5</v>
          </cell>
          <cell r="F513">
            <v>5294.56</v>
          </cell>
        </row>
        <row r="514">
          <cell r="A514">
            <v>114531</v>
          </cell>
          <cell r="B514" t="str">
            <v xml:space="preserve"> ‡õéng c¶p phâi lŸng nhúa 5.5kg/m2,H  6cm </v>
          </cell>
          <cell r="C514" t="str">
            <v>m2</v>
          </cell>
          <cell r="D514">
            <v>19621.14</v>
          </cell>
          <cell r="E514">
            <v>1353</v>
          </cell>
          <cell r="F514">
            <v>2921.14</v>
          </cell>
        </row>
        <row r="515">
          <cell r="A515">
            <v>114532</v>
          </cell>
          <cell r="B515" t="str">
            <v xml:space="preserve"> ‡õéng c¶p phâi lŸng nhúa 5.5kg/m2,H  8cm </v>
          </cell>
          <cell r="C515" t="str">
            <v>m2</v>
          </cell>
          <cell r="D515">
            <v>20191.18</v>
          </cell>
          <cell r="E515">
            <v>1353</v>
          </cell>
          <cell r="F515">
            <v>2921.14</v>
          </cell>
        </row>
        <row r="516">
          <cell r="A516">
            <v>114533</v>
          </cell>
          <cell r="B516" t="str">
            <v xml:space="preserve"> ‡õéng c¶p phâi lŸng nhúa 5.5kg/m2,H 10cm </v>
          </cell>
          <cell r="C516" t="str">
            <v>m2</v>
          </cell>
          <cell r="D516">
            <v>20771.3</v>
          </cell>
          <cell r="E516">
            <v>1408.85</v>
          </cell>
          <cell r="F516">
            <v>4199.13</v>
          </cell>
        </row>
        <row r="517">
          <cell r="A517">
            <v>114534</v>
          </cell>
          <cell r="B517" t="str">
            <v xml:space="preserve"> ‡õéng c¶p phâi lŸng nhúa 5.5kg/m2,H 12cm </v>
          </cell>
          <cell r="C517" t="str">
            <v>m2</v>
          </cell>
          <cell r="D517">
            <v>21359.48</v>
          </cell>
          <cell r="E517">
            <v>1408.85</v>
          </cell>
          <cell r="F517">
            <v>5050.96</v>
          </cell>
        </row>
        <row r="518">
          <cell r="A518">
            <v>114535</v>
          </cell>
          <cell r="B518" t="str">
            <v xml:space="preserve"> ‡õéng c¶p phâi lŸng nhúa 5.5kg/m2,H 14cm </v>
          </cell>
          <cell r="C518" t="str">
            <v>m2</v>
          </cell>
          <cell r="D518">
            <v>21915.42</v>
          </cell>
          <cell r="E518">
            <v>1408.85</v>
          </cell>
          <cell r="F518">
            <v>5050.96</v>
          </cell>
        </row>
        <row r="519">
          <cell r="A519">
            <v>114536</v>
          </cell>
          <cell r="B519" t="str">
            <v xml:space="preserve"> ‡õéng c¶p phâi lŸng nhúa 5.5kg/m2,H 16cm </v>
          </cell>
          <cell r="C519" t="str">
            <v>m2</v>
          </cell>
          <cell r="D519">
            <v>22497.56</v>
          </cell>
          <cell r="E519">
            <v>1465.75</v>
          </cell>
          <cell r="F519">
            <v>5477.13</v>
          </cell>
        </row>
        <row r="520">
          <cell r="A520">
            <v>114537</v>
          </cell>
          <cell r="B520" t="str">
            <v xml:space="preserve"> ‡õéng c¶p phâi lŸng nhúa 5.5kg/m2,H 18cm </v>
          </cell>
          <cell r="C520" t="str">
            <v>m2</v>
          </cell>
          <cell r="D520">
            <v>23071.63</v>
          </cell>
          <cell r="E520">
            <v>1465.75</v>
          </cell>
          <cell r="F520">
            <v>5477.13</v>
          </cell>
        </row>
        <row r="521">
          <cell r="A521">
            <v>114538</v>
          </cell>
          <cell r="B521" t="str">
            <v xml:space="preserve"> ‡õéng c¶p phâi lŸng nhúa 5.5kg/m2,H 20cm </v>
          </cell>
          <cell r="C521" t="str">
            <v>m2</v>
          </cell>
          <cell r="D521">
            <v>23647.72</v>
          </cell>
          <cell r="E521">
            <v>1465.75</v>
          </cell>
          <cell r="F521">
            <v>5477.13</v>
          </cell>
        </row>
        <row r="522">
          <cell r="A522">
            <v>114541</v>
          </cell>
          <cell r="B522" t="str">
            <v xml:space="preserve"> ‡õéng c¶p phâi lŸng nhúa 6.5kg/m2,H  6cm </v>
          </cell>
          <cell r="C522" t="str">
            <v>m2</v>
          </cell>
          <cell r="D522">
            <v>22556.29</v>
          </cell>
          <cell r="E522">
            <v>1353</v>
          </cell>
          <cell r="F522">
            <v>2921.14</v>
          </cell>
        </row>
        <row r="523">
          <cell r="A523">
            <v>114542</v>
          </cell>
          <cell r="B523" t="str">
            <v xml:space="preserve"> ‡õéng c¶p phâi lŸng nhúa 6.5kg/m2,H  8cm </v>
          </cell>
          <cell r="C523" t="str">
            <v>m2</v>
          </cell>
          <cell r="D523">
            <v>23126.33</v>
          </cell>
          <cell r="E523">
            <v>1353</v>
          </cell>
          <cell r="F523">
            <v>2921.14</v>
          </cell>
        </row>
        <row r="524">
          <cell r="A524">
            <v>114543</v>
          </cell>
          <cell r="B524" t="str">
            <v xml:space="preserve"> ‡õéng c¶p phâi lŸng nhúa 6.5kg/m2,H 10cm </v>
          </cell>
          <cell r="C524" t="str">
            <v>m2</v>
          </cell>
          <cell r="D524">
            <v>23706.45</v>
          </cell>
          <cell r="E524">
            <v>1429.54</v>
          </cell>
          <cell r="F524">
            <v>4199.13</v>
          </cell>
        </row>
        <row r="525">
          <cell r="A525">
            <v>114544</v>
          </cell>
          <cell r="B525" t="str">
            <v xml:space="preserve"> ‡õéng c¶p phâi lŸng nhúa 6.5kg/m2,H 12cm </v>
          </cell>
          <cell r="C525" t="str">
            <v>m2</v>
          </cell>
          <cell r="D525">
            <v>24294.63</v>
          </cell>
          <cell r="E525">
            <v>1429.54</v>
          </cell>
          <cell r="F525">
            <v>5050.96</v>
          </cell>
        </row>
        <row r="526">
          <cell r="A526">
            <v>114545</v>
          </cell>
          <cell r="B526" t="str">
            <v xml:space="preserve"> ‡õéng c¶p phâi lŸng nhúa 6.5kg/m2,H 14cm </v>
          </cell>
          <cell r="C526" t="str">
            <v>m2</v>
          </cell>
          <cell r="D526">
            <v>24850.57</v>
          </cell>
          <cell r="E526">
            <v>1429.54</v>
          </cell>
          <cell r="F526">
            <v>5050.96</v>
          </cell>
        </row>
        <row r="527">
          <cell r="A527">
            <v>114546</v>
          </cell>
          <cell r="B527" t="str">
            <v xml:space="preserve"> ‡õéng c¶p phâi lŸng nhúa 6.5kg/m2,H 16cm </v>
          </cell>
          <cell r="C527" t="str">
            <v>m2</v>
          </cell>
          <cell r="D527">
            <v>25432.71</v>
          </cell>
          <cell r="E527">
            <v>1465.75</v>
          </cell>
          <cell r="F527">
            <v>5477.13</v>
          </cell>
        </row>
        <row r="528">
          <cell r="A528">
            <v>114547</v>
          </cell>
          <cell r="B528" t="str">
            <v xml:space="preserve"> ‡õéng c¶p phâi lŸng nhúa 6.5kg/m2,H 18cm </v>
          </cell>
          <cell r="C528" t="str">
            <v>m2</v>
          </cell>
          <cell r="D528">
            <v>26006.78</v>
          </cell>
          <cell r="E528">
            <v>1465.75</v>
          </cell>
          <cell r="F528">
            <v>5477.13</v>
          </cell>
        </row>
        <row r="529">
          <cell r="A529">
            <v>114548</v>
          </cell>
          <cell r="B529" t="str">
            <v xml:space="preserve"> ‡õéng c¶p phâi lŸng nhúa 6.5kg/m2,H 20cm </v>
          </cell>
          <cell r="C529" t="str">
            <v>m2</v>
          </cell>
          <cell r="D529">
            <v>26582.87</v>
          </cell>
          <cell r="E529">
            <v>1465.75</v>
          </cell>
          <cell r="F529">
            <v>5477.13</v>
          </cell>
        </row>
        <row r="530">
          <cell r="A530">
            <v>114601</v>
          </cell>
          <cell r="B530" t="str">
            <v xml:space="preserve"> ‡õéng ½Ÿ d¯m kÂp ½¶t,½¬ l¿n ¾p d¡y  10cm </v>
          </cell>
          <cell r="C530" t="str">
            <v>m2</v>
          </cell>
          <cell r="D530">
            <v>10311.91</v>
          </cell>
          <cell r="E530">
            <v>1603.32</v>
          </cell>
          <cell r="F530">
            <v>1825.71</v>
          </cell>
        </row>
        <row r="531">
          <cell r="A531">
            <v>114602</v>
          </cell>
          <cell r="B531" t="str">
            <v xml:space="preserve"> ‡õéng ½Ÿ d¯m kÂp ½¶t,½¬ l¿n ¾p d¡y  12cm </v>
          </cell>
          <cell r="C531" t="str">
            <v>m2</v>
          </cell>
          <cell r="D531">
            <v>12673.4</v>
          </cell>
          <cell r="E531">
            <v>1655.04</v>
          </cell>
          <cell r="F531">
            <v>2190.85</v>
          </cell>
        </row>
        <row r="532">
          <cell r="A532">
            <v>114603</v>
          </cell>
          <cell r="B532" t="str">
            <v xml:space="preserve"> ‡õéng ½Ÿ d¯m kÂp ½¶t,½¬ l¿n ¾p d¡y  14cm </v>
          </cell>
          <cell r="C532" t="str">
            <v>m2</v>
          </cell>
          <cell r="D532">
            <v>15480.26</v>
          </cell>
          <cell r="E532">
            <v>1706.76</v>
          </cell>
          <cell r="F532">
            <v>2555.9899999999998</v>
          </cell>
        </row>
        <row r="533">
          <cell r="A533">
            <v>115111</v>
          </cell>
          <cell r="B533" t="str">
            <v xml:space="preserve"> ‡õéng ½Ÿ d¯m ½en,½¬ l¿n ¾p d¡y 3cm   </v>
          </cell>
          <cell r="C533" t="str">
            <v>m2</v>
          </cell>
          <cell r="D533">
            <v>11553.34</v>
          </cell>
          <cell r="E533">
            <v>96.96</v>
          </cell>
          <cell r="F533">
            <v>518.35</v>
          </cell>
        </row>
        <row r="534">
          <cell r="A534">
            <v>115112</v>
          </cell>
          <cell r="B534" t="str">
            <v xml:space="preserve"> ‡õéng ½Ÿ d¯m ½en,½¬ l¿n ¾p d¡y 4cm   </v>
          </cell>
          <cell r="C534" t="str">
            <v>m2</v>
          </cell>
          <cell r="D534">
            <v>16244.3</v>
          </cell>
          <cell r="E534">
            <v>128.53</v>
          </cell>
          <cell r="F534">
            <v>571.82000000000005</v>
          </cell>
        </row>
        <row r="535">
          <cell r="A535">
            <v>115113</v>
          </cell>
          <cell r="B535" t="str">
            <v xml:space="preserve"> ‡õéng ½Ÿ d¯m ½en,½¬ l¿n ¾p d¡y 5cm   </v>
          </cell>
          <cell r="C535" t="str">
            <v>m2</v>
          </cell>
          <cell r="D535">
            <v>19261.09</v>
          </cell>
          <cell r="E535">
            <v>161.22999999999999</v>
          </cell>
          <cell r="F535">
            <v>621.95000000000005</v>
          </cell>
        </row>
        <row r="536">
          <cell r="A536">
            <v>115114</v>
          </cell>
          <cell r="B536" t="str">
            <v xml:space="preserve"> ‡õéng ½Ÿ d¯m ½en,½¬ l¿n ¾p d¡y 6cm   </v>
          </cell>
          <cell r="C536" t="str">
            <v>m2</v>
          </cell>
          <cell r="D536">
            <v>23106.68</v>
          </cell>
          <cell r="E536">
            <v>192.79</v>
          </cell>
          <cell r="F536">
            <v>823.39</v>
          </cell>
        </row>
        <row r="537">
          <cell r="A537">
            <v>115115</v>
          </cell>
          <cell r="B537" t="str">
            <v xml:space="preserve"> ‡õéng ½Ÿ d¯m ½en,½¬ l¿n ¾p d¡y 7cm   </v>
          </cell>
          <cell r="C537" t="str">
            <v>m2</v>
          </cell>
          <cell r="D537">
            <v>26952.27</v>
          </cell>
          <cell r="E537">
            <v>226.62</v>
          </cell>
          <cell r="F537">
            <v>880.2</v>
          </cell>
        </row>
        <row r="538">
          <cell r="A538">
            <v>115116</v>
          </cell>
          <cell r="B538" t="str">
            <v xml:space="preserve"> ‡õéng ½Ÿ d¯m ½en,½¬ l¿n ¾p d¡y 8cm   </v>
          </cell>
          <cell r="C538" t="str">
            <v>m2</v>
          </cell>
          <cell r="D538">
            <v>30814.44</v>
          </cell>
          <cell r="E538">
            <v>258.19</v>
          </cell>
          <cell r="F538">
            <v>926.99</v>
          </cell>
        </row>
        <row r="539">
          <cell r="A539">
            <v>115121</v>
          </cell>
          <cell r="B539" t="str">
            <v xml:space="preserve"> ‡õéng BT nhúa h­t thá,½¬ l¿n ¾p d¡y 3cm  </v>
          </cell>
          <cell r="C539" t="str">
            <v>m2</v>
          </cell>
          <cell r="D539">
            <v>11159.71</v>
          </cell>
          <cell r="E539">
            <v>120.64</v>
          </cell>
          <cell r="F539">
            <v>592.91999999999996</v>
          </cell>
        </row>
        <row r="540">
          <cell r="A540">
            <v>115122</v>
          </cell>
          <cell r="B540" t="str">
            <v xml:space="preserve"> ‡õéng BT nhúa h­t thá,½¬ l¿n ¾p d¡y 4cm  </v>
          </cell>
          <cell r="C540" t="str">
            <v>m2</v>
          </cell>
          <cell r="D540">
            <v>14890.29</v>
          </cell>
          <cell r="E540">
            <v>161.22999999999999</v>
          </cell>
          <cell r="F540">
            <v>659.76</v>
          </cell>
        </row>
        <row r="541">
          <cell r="A541">
            <v>115123</v>
          </cell>
          <cell r="B541" t="str">
            <v xml:space="preserve"> ‡õéng BT nhúa h­t thá,½¬ l¿n ¾p d¡y 5cm  </v>
          </cell>
          <cell r="C541" t="str">
            <v>m2</v>
          </cell>
          <cell r="D541">
            <v>18604.86</v>
          </cell>
          <cell r="E541">
            <v>200.69</v>
          </cell>
          <cell r="F541">
            <v>761.62</v>
          </cell>
        </row>
        <row r="542">
          <cell r="A542">
            <v>115124</v>
          </cell>
          <cell r="B542" t="str">
            <v xml:space="preserve"> ‡õéng BT nhúa h­t thá,½¬ l¿n ¾p d¡y 6cm  </v>
          </cell>
          <cell r="C542" t="str">
            <v>m2</v>
          </cell>
          <cell r="D542">
            <v>22319.42</v>
          </cell>
          <cell r="E542">
            <v>241.27</v>
          </cell>
          <cell r="F542">
            <v>828.46</v>
          </cell>
        </row>
        <row r="543">
          <cell r="A543">
            <v>115125</v>
          </cell>
          <cell r="B543" t="str">
            <v xml:space="preserve"> ‡õéng BT nhúa h­t thá,½¬ l¿n ¾p d¡y 7cm  </v>
          </cell>
          <cell r="C543" t="str">
            <v>m2</v>
          </cell>
          <cell r="D543">
            <v>26033.99</v>
          </cell>
          <cell r="E543">
            <v>281.86</v>
          </cell>
          <cell r="F543">
            <v>898.64</v>
          </cell>
        </row>
        <row r="544">
          <cell r="A544">
            <v>115131</v>
          </cell>
          <cell r="B544" t="str">
            <v xml:space="preserve"> ‡õéng BT nhúa h­t mÙn,½¬ l¿n ¾p d¡y 3cm  </v>
          </cell>
          <cell r="C544" t="str">
            <v>m2</v>
          </cell>
          <cell r="D544">
            <v>13623.5</v>
          </cell>
          <cell r="E544">
            <v>125.15</v>
          </cell>
          <cell r="F544">
            <v>599.6</v>
          </cell>
        </row>
        <row r="545">
          <cell r="A545">
            <v>115132</v>
          </cell>
          <cell r="B545" t="str">
            <v xml:space="preserve"> ‡õéng BT nhúa h­t mÙn,½¬ l¿n ¾p d¡y 4cm  </v>
          </cell>
          <cell r="C545" t="str">
            <v>m2</v>
          </cell>
          <cell r="D545">
            <v>18164.669999999998</v>
          </cell>
          <cell r="E545">
            <v>166.86</v>
          </cell>
          <cell r="F545">
            <v>669.78</v>
          </cell>
        </row>
        <row r="546">
          <cell r="A546">
            <v>115133</v>
          </cell>
          <cell r="B546" t="str">
            <v xml:space="preserve"> ‡õéng BT nhúa h­t mÙn,½¬ l¿n ¾p d¡y 5cm  </v>
          </cell>
          <cell r="C546" t="str">
            <v>m2</v>
          </cell>
          <cell r="D546">
            <v>22705.83</v>
          </cell>
          <cell r="E546">
            <v>208.58</v>
          </cell>
          <cell r="F546">
            <v>771.65</v>
          </cell>
        </row>
        <row r="547">
          <cell r="A547">
            <v>115134</v>
          </cell>
          <cell r="B547" t="str">
            <v xml:space="preserve"> ‡õéng BT nhúa h­t mÙn,½¬ l¿n ¾p d¡y 6cm  </v>
          </cell>
          <cell r="C547" t="str">
            <v>m2</v>
          </cell>
          <cell r="D547">
            <v>27239.5</v>
          </cell>
          <cell r="E547">
            <v>250.29</v>
          </cell>
          <cell r="F547">
            <v>838.49</v>
          </cell>
        </row>
        <row r="548">
          <cell r="A548">
            <v>115135</v>
          </cell>
          <cell r="B548" t="str">
            <v xml:space="preserve"> ‡õéng BT nhúa h­t mÙn,½¬ l¿n ¾p d¡y 7cm  </v>
          </cell>
          <cell r="C548" t="str">
            <v>m2</v>
          </cell>
          <cell r="D548">
            <v>31791.91</v>
          </cell>
          <cell r="E548">
            <v>292.01</v>
          </cell>
          <cell r="F548">
            <v>805.07</v>
          </cell>
        </row>
        <row r="549">
          <cell r="A549">
            <v>115211</v>
          </cell>
          <cell r="B549" t="str">
            <v xml:space="preserve"> SX ½Ÿ d¯m ½en,      tr­m træn 20-25T/h   </v>
          </cell>
          <cell r="C549" t="str">
            <v>t¶n</v>
          </cell>
          <cell r="D549">
            <v>0</v>
          </cell>
          <cell r="E549">
            <v>0</v>
          </cell>
          <cell r="F549">
            <v>51554</v>
          </cell>
        </row>
        <row r="550">
          <cell r="A550">
            <v>115212</v>
          </cell>
          <cell r="B550" t="str">
            <v xml:space="preserve"> SX BT nhúa h­t thá, tr­m træn 20-25T/h   </v>
          </cell>
          <cell r="C550" t="str">
            <v>t¶n</v>
          </cell>
          <cell r="D550">
            <v>0</v>
          </cell>
          <cell r="E550">
            <v>0</v>
          </cell>
          <cell r="F550">
            <v>65013</v>
          </cell>
        </row>
        <row r="551">
          <cell r="A551">
            <v>115213</v>
          </cell>
          <cell r="B551" t="str">
            <v xml:space="preserve"> SX BT nhúa h­t mÙn, tr­m træn 20-25T/h   </v>
          </cell>
          <cell r="C551" t="str">
            <v>t¶n</v>
          </cell>
          <cell r="D551">
            <v>0</v>
          </cell>
          <cell r="E551">
            <v>0</v>
          </cell>
          <cell r="F551">
            <v>65013</v>
          </cell>
        </row>
        <row r="552">
          <cell r="A552">
            <v>115221</v>
          </cell>
          <cell r="B552" t="str">
            <v xml:space="preserve"> SX ½Ÿ d¯m ½en,      tr­m træn 50-60T/h   </v>
          </cell>
          <cell r="C552" t="str">
            <v>t¶n</v>
          </cell>
          <cell r="D552">
            <v>0</v>
          </cell>
          <cell r="E552">
            <v>0</v>
          </cell>
          <cell r="F552">
            <v>46015</v>
          </cell>
        </row>
        <row r="553">
          <cell r="A553">
            <v>115222</v>
          </cell>
          <cell r="B553" t="str">
            <v xml:space="preserve"> SX BT nhúa h­t thá, tr­m træn 50-60T/h   </v>
          </cell>
          <cell r="C553" t="str">
            <v>t¶n</v>
          </cell>
          <cell r="D553">
            <v>0</v>
          </cell>
          <cell r="E553">
            <v>0</v>
          </cell>
          <cell r="F553">
            <v>58128</v>
          </cell>
        </row>
        <row r="554">
          <cell r="A554">
            <v>115223</v>
          </cell>
          <cell r="B554" t="str">
            <v xml:space="preserve"> SX BT nhúa h­t mÙn, tr­m træn 50-60T/h   </v>
          </cell>
          <cell r="C554" t="str">
            <v>t¶n</v>
          </cell>
          <cell r="D554">
            <v>0</v>
          </cell>
          <cell r="E554">
            <v>0</v>
          </cell>
          <cell r="F554">
            <v>99008</v>
          </cell>
        </row>
        <row r="555">
          <cell r="A555">
            <v>115301</v>
          </cell>
          <cell r="B555" t="str">
            <v xml:space="preserve"> Lèp bŸm dÏnh = nhúa ½õéng (0.5kgnhúa/m2) </v>
          </cell>
          <cell r="C555" t="str">
            <v>m2</v>
          </cell>
          <cell r="D555">
            <v>1034.3699999999999</v>
          </cell>
          <cell r="E555">
            <v>33.94</v>
          </cell>
          <cell r="F555">
            <v>650.78</v>
          </cell>
        </row>
        <row r="556">
          <cell r="A556">
            <v>115302</v>
          </cell>
          <cell r="B556" t="str">
            <v xml:space="preserve"> Lèp bŸm dÏnh = nhúa ½õéng (0.8kgnhúa/m2) </v>
          </cell>
          <cell r="C556" t="str">
            <v>m2</v>
          </cell>
          <cell r="D556">
            <v>1895.25</v>
          </cell>
          <cell r="E556">
            <v>33.94</v>
          </cell>
          <cell r="F556">
            <v>650.78</v>
          </cell>
        </row>
        <row r="557">
          <cell r="A557">
            <v>115303</v>
          </cell>
          <cell r="B557" t="str">
            <v xml:space="preserve"> Lèp bŸm dÏnh = nhúa ½õéng (1.0kgnhúa/m2) </v>
          </cell>
          <cell r="C557" t="str">
            <v>m2</v>
          </cell>
          <cell r="D557">
            <v>2369.17</v>
          </cell>
          <cell r="E557">
            <v>33.94</v>
          </cell>
          <cell r="F557">
            <v>650.78</v>
          </cell>
        </row>
        <row r="558">
          <cell r="A558">
            <v>119311</v>
          </cell>
          <cell r="B558" t="str">
            <v xml:space="preserve"> BT âng câng D=0.75m,d¡y  8cm         </v>
          </cell>
          <cell r="C558" t="str">
            <v>m</v>
          </cell>
          <cell r="D558">
            <v>66302</v>
          </cell>
          <cell r="E558">
            <v>37188</v>
          </cell>
          <cell r="F558">
            <v>1796</v>
          </cell>
        </row>
        <row r="559">
          <cell r="A559">
            <v>119312</v>
          </cell>
          <cell r="B559" t="str">
            <v xml:space="preserve"> BT âng câng D=1.00m,d¡y  9cm         </v>
          </cell>
          <cell r="C559" t="str">
            <v>m</v>
          </cell>
          <cell r="D559">
            <v>101628</v>
          </cell>
          <cell r="E559">
            <v>45895</v>
          </cell>
          <cell r="F559">
            <v>2589</v>
          </cell>
        </row>
        <row r="560">
          <cell r="A560">
            <v>119313</v>
          </cell>
          <cell r="B560" t="str">
            <v xml:space="preserve"> BT âng câng D=1.00m,d¡y 12cm         </v>
          </cell>
          <cell r="C560" t="str">
            <v>m</v>
          </cell>
          <cell r="D560">
            <v>148636</v>
          </cell>
          <cell r="E560">
            <v>48631</v>
          </cell>
          <cell r="F560">
            <v>3384</v>
          </cell>
        </row>
        <row r="561">
          <cell r="A561">
            <v>119314</v>
          </cell>
          <cell r="B561" t="str">
            <v xml:space="preserve"> BT âng câng D=1.25m,d¡y 10cm         </v>
          </cell>
          <cell r="C561" t="str">
            <v>m</v>
          </cell>
          <cell r="D561">
            <v>149004</v>
          </cell>
          <cell r="E561">
            <v>52238</v>
          </cell>
          <cell r="F561">
            <v>3390</v>
          </cell>
        </row>
        <row r="562">
          <cell r="A562">
            <v>119315</v>
          </cell>
          <cell r="B562" t="str">
            <v xml:space="preserve"> BT âng câng D=1.25m,d¡y 13cm         </v>
          </cell>
          <cell r="C562" t="str">
            <v>m</v>
          </cell>
          <cell r="D562">
            <v>200915</v>
          </cell>
          <cell r="E562">
            <v>55969</v>
          </cell>
          <cell r="F562">
            <v>4830</v>
          </cell>
        </row>
        <row r="563">
          <cell r="A563">
            <v>119316</v>
          </cell>
          <cell r="B563" t="str">
            <v xml:space="preserve"> BT âng câng D=1.50m,d¡y 12cm         </v>
          </cell>
          <cell r="C563" t="str">
            <v>m</v>
          </cell>
          <cell r="D563">
            <v>212234</v>
          </cell>
          <cell r="E563">
            <v>63432</v>
          </cell>
          <cell r="F563">
            <v>3628</v>
          </cell>
        </row>
        <row r="564">
          <cell r="A564">
            <v>119317</v>
          </cell>
          <cell r="B564" t="str">
            <v xml:space="preserve"> BT âng câng D=1.50m,d¡y 15cm         </v>
          </cell>
          <cell r="C564" t="str">
            <v>m</v>
          </cell>
          <cell r="D564">
            <v>274226</v>
          </cell>
          <cell r="E564">
            <v>68780</v>
          </cell>
          <cell r="F564">
            <v>6278</v>
          </cell>
        </row>
        <row r="565">
          <cell r="A565">
            <v>119411</v>
          </cell>
          <cell r="B565" t="str">
            <v xml:space="preserve"> MÜng thµn câng ½çn lo­i I  D=0.75m   </v>
          </cell>
          <cell r="C565" t="str">
            <v>m</v>
          </cell>
          <cell r="D565">
            <v>0</v>
          </cell>
          <cell r="E565">
            <v>13510</v>
          </cell>
          <cell r="F565">
            <v>0</v>
          </cell>
        </row>
        <row r="566">
          <cell r="A566">
            <v>119412</v>
          </cell>
          <cell r="B566" t="str">
            <v xml:space="preserve"> MÜng thµn câng ½çn lo­i I  D=1.00m   </v>
          </cell>
          <cell r="C566" t="str">
            <v>m</v>
          </cell>
          <cell r="D566">
            <v>0</v>
          </cell>
          <cell r="E566">
            <v>18148</v>
          </cell>
          <cell r="F566">
            <v>0</v>
          </cell>
        </row>
        <row r="567">
          <cell r="A567">
            <v>119413</v>
          </cell>
          <cell r="B567" t="str">
            <v xml:space="preserve"> MÜng thµn câng ½çn lo­i I  D=1.25m   </v>
          </cell>
          <cell r="C567" t="str">
            <v>m</v>
          </cell>
          <cell r="D567">
            <v>0</v>
          </cell>
          <cell r="E567">
            <v>21375</v>
          </cell>
          <cell r="F567">
            <v>0</v>
          </cell>
        </row>
        <row r="568">
          <cell r="A568">
            <v>119414</v>
          </cell>
          <cell r="B568" t="str">
            <v xml:space="preserve"> MÜng thµn câng ½çn lo­i I  D=1.50m   </v>
          </cell>
          <cell r="C568" t="str">
            <v>m</v>
          </cell>
          <cell r="D568">
            <v>0</v>
          </cell>
          <cell r="E568">
            <v>28936</v>
          </cell>
          <cell r="F568">
            <v>0</v>
          </cell>
        </row>
        <row r="569">
          <cell r="A569">
            <v>119421</v>
          </cell>
          <cell r="B569" t="str">
            <v xml:space="preserve"> MÜng thµn câng ½çn lo­i II D=0.75m   </v>
          </cell>
          <cell r="C569" t="str">
            <v>m</v>
          </cell>
          <cell r="D569">
            <v>106718</v>
          </cell>
          <cell r="E569">
            <v>17039</v>
          </cell>
          <cell r="F569">
            <v>0</v>
          </cell>
        </row>
        <row r="570">
          <cell r="A570">
            <v>119422</v>
          </cell>
          <cell r="B570" t="str">
            <v xml:space="preserve"> MÜng thµn câng ½çn lo­i II D=1.00m   </v>
          </cell>
          <cell r="C570" t="str">
            <v>m</v>
          </cell>
          <cell r="D570">
            <v>156520</v>
          </cell>
          <cell r="E570">
            <v>21979</v>
          </cell>
          <cell r="F570">
            <v>0</v>
          </cell>
        </row>
        <row r="571">
          <cell r="A571">
            <v>119423</v>
          </cell>
          <cell r="B571" t="str">
            <v xml:space="preserve"> MÜng thµn câng ½çn lo­i II D=1.25m   </v>
          </cell>
          <cell r="C571" t="str">
            <v>m</v>
          </cell>
          <cell r="D571">
            <v>213436</v>
          </cell>
          <cell r="E571">
            <v>26315</v>
          </cell>
          <cell r="F571">
            <v>0</v>
          </cell>
        </row>
        <row r="572">
          <cell r="A572">
            <v>119424</v>
          </cell>
          <cell r="B572" t="str">
            <v xml:space="preserve"> MÜng thµn câng ½çn lo­i II D=1.50m   </v>
          </cell>
          <cell r="C572" t="str">
            <v>m</v>
          </cell>
          <cell r="D572">
            <v>284581</v>
          </cell>
          <cell r="E572">
            <v>36296</v>
          </cell>
          <cell r="F572">
            <v>0</v>
          </cell>
        </row>
        <row r="573">
          <cell r="A573">
            <v>119431</v>
          </cell>
          <cell r="B573" t="str">
            <v xml:space="preserve"> MÜng thµn câng ½çn lo­i III D=0.75m  </v>
          </cell>
          <cell r="C573" t="str">
            <v>m</v>
          </cell>
          <cell r="D573">
            <v>150433</v>
          </cell>
          <cell r="E573">
            <v>26315</v>
          </cell>
          <cell r="F573">
            <v>0</v>
          </cell>
        </row>
        <row r="574">
          <cell r="A574">
            <v>119432</v>
          </cell>
          <cell r="B574" t="str">
            <v xml:space="preserve"> MÜng thµn câng ½çn lo­i III D=1.00m  </v>
          </cell>
          <cell r="C574" t="str">
            <v>m</v>
          </cell>
          <cell r="D574">
            <v>214224</v>
          </cell>
          <cell r="E574">
            <v>37002</v>
          </cell>
          <cell r="F574">
            <v>0</v>
          </cell>
        </row>
        <row r="575">
          <cell r="A575">
            <v>119433</v>
          </cell>
          <cell r="B575" t="str">
            <v xml:space="preserve"> MÜng thµn câng ½çn lo­i III D=1.25m  </v>
          </cell>
          <cell r="C575" t="str">
            <v>m</v>
          </cell>
          <cell r="D575">
            <v>272262</v>
          </cell>
          <cell r="E575">
            <v>45975</v>
          </cell>
          <cell r="F575">
            <v>0</v>
          </cell>
        </row>
        <row r="576">
          <cell r="A576">
            <v>119434</v>
          </cell>
          <cell r="B576" t="str">
            <v xml:space="preserve"> MÜng thµn câng ½çn lo­i III D=1.50m  </v>
          </cell>
          <cell r="C576" t="str">
            <v>m</v>
          </cell>
          <cell r="D576">
            <v>337309</v>
          </cell>
          <cell r="E576">
            <v>58780</v>
          </cell>
          <cell r="F576">
            <v>0</v>
          </cell>
        </row>
        <row r="577">
          <cell r="A577">
            <v>119441</v>
          </cell>
          <cell r="B577" t="str">
            <v xml:space="preserve"> MÜng thµn câng ½çn lo­i IVa D=0.75m  </v>
          </cell>
          <cell r="C577" t="str">
            <v>m</v>
          </cell>
          <cell r="D577">
            <v>82529</v>
          </cell>
          <cell r="E577">
            <v>18451</v>
          </cell>
          <cell r="F577">
            <v>0</v>
          </cell>
        </row>
        <row r="578">
          <cell r="A578">
            <v>119442</v>
          </cell>
          <cell r="B578" t="str">
            <v xml:space="preserve"> MÜng thµn câng ½çn lo­i IVa D=1.00m  </v>
          </cell>
          <cell r="C578" t="str">
            <v>m</v>
          </cell>
          <cell r="D578">
            <v>130907</v>
          </cell>
          <cell r="E578">
            <v>25206</v>
          </cell>
          <cell r="F578">
            <v>0</v>
          </cell>
        </row>
        <row r="579">
          <cell r="A579">
            <v>119443</v>
          </cell>
          <cell r="B579" t="str">
            <v xml:space="preserve"> MÜng thµn câng ½çn lo­i IVa D=1.25m  </v>
          </cell>
          <cell r="C579" t="str">
            <v>m</v>
          </cell>
          <cell r="D579">
            <v>173595</v>
          </cell>
          <cell r="E579">
            <v>31457</v>
          </cell>
          <cell r="F579">
            <v>0</v>
          </cell>
        </row>
        <row r="580">
          <cell r="A580">
            <v>119444</v>
          </cell>
          <cell r="B580" t="str">
            <v xml:space="preserve"> MÜng thµn câng ½çn lo­i IVa D=1.50m  </v>
          </cell>
          <cell r="C580" t="str">
            <v>m</v>
          </cell>
          <cell r="D580">
            <v>224819</v>
          </cell>
          <cell r="E580">
            <v>41640</v>
          </cell>
          <cell r="F580">
            <v>0</v>
          </cell>
        </row>
        <row r="581">
          <cell r="A581">
            <v>119451</v>
          </cell>
          <cell r="B581" t="str">
            <v xml:space="preserve"> MÜng thµn câng ½ái lo­i IVb D=0.75m  </v>
          </cell>
          <cell r="C581" t="str">
            <v>m</v>
          </cell>
          <cell r="D581">
            <v>26035</v>
          </cell>
          <cell r="E581">
            <v>14619</v>
          </cell>
          <cell r="F581">
            <v>0</v>
          </cell>
        </row>
        <row r="582">
          <cell r="A582">
            <v>119452</v>
          </cell>
          <cell r="B582" t="str">
            <v xml:space="preserve"> MÜng thµn câng ½ái lo­i IVb D=1.00m  </v>
          </cell>
          <cell r="C582" t="str">
            <v>m</v>
          </cell>
          <cell r="D582">
            <v>47966</v>
          </cell>
          <cell r="E582">
            <v>19761</v>
          </cell>
          <cell r="F582">
            <v>0</v>
          </cell>
        </row>
        <row r="583">
          <cell r="A583">
            <v>119453</v>
          </cell>
          <cell r="B583" t="str">
            <v xml:space="preserve"> MÜng thµn câng ½ái lo­i IVb D=1.25m  </v>
          </cell>
          <cell r="C583" t="str">
            <v>m</v>
          </cell>
          <cell r="D583">
            <v>62695</v>
          </cell>
          <cell r="E583">
            <v>24298</v>
          </cell>
          <cell r="F583">
            <v>0</v>
          </cell>
        </row>
        <row r="584">
          <cell r="A584">
            <v>119454</v>
          </cell>
          <cell r="B584" t="str">
            <v xml:space="preserve"> MÜng thµn câng ½ái lo­i IVb D=1.50m  </v>
          </cell>
          <cell r="C584" t="str">
            <v>m</v>
          </cell>
          <cell r="D584">
            <v>88728</v>
          </cell>
          <cell r="E584">
            <v>32868</v>
          </cell>
          <cell r="F584">
            <v>0</v>
          </cell>
        </row>
        <row r="585">
          <cell r="A585">
            <v>119511</v>
          </cell>
          <cell r="B585" t="str">
            <v xml:space="preserve"> MÜng thµn câng ½ái lo­i I  D=0.75m   </v>
          </cell>
          <cell r="C585" t="str">
            <v>m</v>
          </cell>
          <cell r="D585">
            <v>94857</v>
          </cell>
          <cell r="E585">
            <v>36800</v>
          </cell>
          <cell r="F585">
            <v>0</v>
          </cell>
        </row>
        <row r="586">
          <cell r="A586">
            <v>119512</v>
          </cell>
          <cell r="B586" t="str">
            <v xml:space="preserve"> MÜng thµn câng ½ái lo­i I  D=1.00m   </v>
          </cell>
          <cell r="C586" t="str">
            <v>m</v>
          </cell>
          <cell r="D586">
            <v>177385</v>
          </cell>
          <cell r="E586">
            <v>49403</v>
          </cell>
          <cell r="F586">
            <v>0</v>
          </cell>
        </row>
        <row r="587">
          <cell r="A587">
            <v>119513</v>
          </cell>
          <cell r="B587" t="str">
            <v xml:space="preserve"> MÜng thµn câng ½ái lo­i I  D=1.25m   </v>
          </cell>
          <cell r="C587" t="str">
            <v>m</v>
          </cell>
          <cell r="D587">
            <v>234775</v>
          </cell>
          <cell r="E587">
            <v>58175</v>
          </cell>
          <cell r="F587">
            <v>0</v>
          </cell>
        </row>
        <row r="588">
          <cell r="A588">
            <v>119514</v>
          </cell>
          <cell r="B588" t="str">
            <v xml:space="preserve"> MÜng thµn câng ½ái lo­i I  D=1.50m   </v>
          </cell>
          <cell r="C588" t="str">
            <v>m</v>
          </cell>
          <cell r="D588">
            <v>297698</v>
          </cell>
          <cell r="E588">
            <v>74710</v>
          </cell>
          <cell r="F588">
            <v>0</v>
          </cell>
        </row>
        <row r="589">
          <cell r="A589">
            <v>119521</v>
          </cell>
          <cell r="B589" t="str">
            <v xml:space="preserve"> MÜng thµn câng ½ái lo­i II D=0.75m   </v>
          </cell>
          <cell r="C589" t="str">
            <v>m</v>
          </cell>
          <cell r="D589">
            <v>260863</v>
          </cell>
          <cell r="E589">
            <v>44161</v>
          </cell>
          <cell r="F589">
            <v>0</v>
          </cell>
        </row>
        <row r="590">
          <cell r="A590">
            <v>119522</v>
          </cell>
          <cell r="B590" t="str">
            <v xml:space="preserve"> MÜng thµn câng ½ái lo­i II D=1.00m   </v>
          </cell>
          <cell r="C590" t="str">
            <v>m</v>
          </cell>
          <cell r="D590">
            <v>402679</v>
          </cell>
          <cell r="E590">
            <v>59284</v>
          </cell>
          <cell r="F590">
            <v>0</v>
          </cell>
        </row>
        <row r="591">
          <cell r="A591">
            <v>119523</v>
          </cell>
          <cell r="B591" t="str">
            <v xml:space="preserve"> MÜng thµn câng ½ái lo­i II D=1.25m   </v>
          </cell>
          <cell r="C591" t="str">
            <v>m</v>
          </cell>
          <cell r="D591">
            <v>517143</v>
          </cell>
          <cell r="E591">
            <v>70879</v>
          </cell>
          <cell r="F591">
            <v>0</v>
          </cell>
        </row>
        <row r="592">
          <cell r="A592">
            <v>119524</v>
          </cell>
          <cell r="B592" t="str">
            <v xml:space="preserve"> MÜng thµn câng ½ái lo­i II D=1.50m   </v>
          </cell>
          <cell r="C592" t="str">
            <v>m</v>
          </cell>
          <cell r="D592">
            <v>636825</v>
          </cell>
          <cell r="E592">
            <v>90438</v>
          </cell>
          <cell r="F592">
            <v>0</v>
          </cell>
        </row>
        <row r="593">
          <cell r="A593">
            <v>119531</v>
          </cell>
          <cell r="B593" t="str">
            <v xml:space="preserve"> MÜng thµn câng ½ái lo­i III D=0.75m  </v>
          </cell>
          <cell r="C593" t="str">
            <v>m</v>
          </cell>
          <cell r="D593">
            <v>360693</v>
          </cell>
          <cell r="E593">
            <v>66442</v>
          </cell>
          <cell r="F593">
            <v>0</v>
          </cell>
        </row>
        <row r="594">
          <cell r="A594">
            <v>119532</v>
          </cell>
          <cell r="B594" t="str">
            <v xml:space="preserve"> MÜng thµn câng ½ái lo­i III D=1.00m  </v>
          </cell>
          <cell r="C594" t="str">
            <v>m</v>
          </cell>
          <cell r="D594">
            <v>518117</v>
          </cell>
          <cell r="E594">
            <v>90438</v>
          </cell>
          <cell r="F594">
            <v>0</v>
          </cell>
        </row>
        <row r="595">
          <cell r="A595">
            <v>119533</v>
          </cell>
          <cell r="B595" t="str">
            <v xml:space="preserve"> MÜng thµn câng ½ái lo­i III D=1.25m  </v>
          </cell>
          <cell r="C595" t="str">
            <v>m</v>
          </cell>
          <cell r="D595">
            <v>661779</v>
          </cell>
          <cell r="E595">
            <v>110200</v>
          </cell>
          <cell r="F595">
            <v>0</v>
          </cell>
        </row>
        <row r="596">
          <cell r="A596">
            <v>119534</v>
          </cell>
          <cell r="B596" t="str">
            <v xml:space="preserve"> MÜng thµn câng ½ái lo­i III D=1.50m  </v>
          </cell>
          <cell r="C596" t="str">
            <v>m</v>
          </cell>
          <cell r="D596">
            <v>795183</v>
          </cell>
          <cell r="E596">
            <v>138229</v>
          </cell>
          <cell r="F596">
            <v>0</v>
          </cell>
        </row>
        <row r="597">
          <cell r="A597">
            <v>119541</v>
          </cell>
          <cell r="B597" t="str">
            <v xml:space="preserve"> MÜng thµn câng ½ái lo­i IVa D=0.75m  </v>
          </cell>
          <cell r="C597" t="str">
            <v>m</v>
          </cell>
          <cell r="D597">
            <v>213433</v>
          </cell>
          <cell r="E597">
            <v>47790</v>
          </cell>
          <cell r="F597">
            <v>0</v>
          </cell>
        </row>
        <row r="598">
          <cell r="A598">
            <v>119542</v>
          </cell>
          <cell r="B598" t="str">
            <v xml:space="preserve"> MÜng thµn câng ½ái lo­i IVa D=1.00m  </v>
          </cell>
          <cell r="C598" t="str">
            <v>m</v>
          </cell>
          <cell r="D598">
            <v>333905</v>
          </cell>
          <cell r="E598">
            <v>64930</v>
          </cell>
          <cell r="F598">
            <v>0</v>
          </cell>
        </row>
        <row r="599">
          <cell r="A599">
            <v>119543</v>
          </cell>
          <cell r="B599" t="str">
            <v xml:space="preserve"> MÜng thµn câng ½ái lo­i IVa D=1.25m  </v>
          </cell>
          <cell r="C599" t="str">
            <v>m</v>
          </cell>
          <cell r="D599">
            <v>427026</v>
          </cell>
          <cell r="E599">
            <v>78440</v>
          </cell>
          <cell r="F599">
            <v>0</v>
          </cell>
        </row>
        <row r="600">
          <cell r="A600">
            <v>119544</v>
          </cell>
          <cell r="B600" t="str">
            <v xml:space="preserve"> MÜng thµn câng ½ái lo­i IVa D=1.50m  </v>
          </cell>
          <cell r="C600" t="str">
            <v>m</v>
          </cell>
          <cell r="D600">
            <v>530107</v>
          </cell>
          <cell r="E600">
            <v>99714</v>
          </cell>
          <cell r="F600">
            <v>0</v>
          </cell>
        </row>
        <row r="601">
          <cell r="A601">
            <v>119551</v>
          </cell>
          <cell r="B601" t="str">
            <v xml:space="preserve"> MÜng thµn câng ½ái lo­i IVb D=0.75m  </v>
          </cell>
          <cell r="C601" t="str">
            <v>m</v>
          </cell>
          <cell r="D601">
            <v>77008</v>
          </cell>
          <cell r="E601">
            <v>39422</v>
          </cell>
          <cell r="F601">
            <v>0</v>
          </cell>
        </row>
        <row r="602">
          <cell r="A602">
            <v>119552</v>
          </cell>
          <cell r="B602" t="str">
            <v xml:space="preserve"> MÜng thµn câng ½ái lo­i IVb D=1.00m  </v>
          </cell>
          <cell r="C602" t="str">
            <v>m</v>
          </cell>
          <cell r="D602">
            <v>141278</v>
          </cell>
          <cell r="E602">
            <v>54747</v>
          </cell>
          <cell r="F602">
            <v>0</v>
          </cell>
        </row>
        <row r="603">
          <cell r="A603">
            <v>119553</v>
          </cell>
          <cell r="B603" t="str">
            <v xml:space="preserve"> MÜng thµn câng ½ái lo­i IVb D=1.25m  </v>
          </cell>
          <cell r="C603" t="str">
            <v>m</v>
          </cell>
          <cell r="D603">
            <v>184182</v>
          </cell>
          <cell r="E603">
            <v>65333</v>
          </cell>
          <cell r="F603">
            <v>0</v>
          </cell>
        </row>
        <row r="604">
          <cell r="A604">
            <v>119554</v>
          </cell>
          <cell r="B604" t="str">
            <v xml:space="preserve"> MÜng thµn câng ½ái lo­i IVb D=1.50m  </v>
          </cell>
          <cell r="C604" t="str">
            <v>m</v>
          </cell>
          <cell r="D604">
            <v>228655</v>
          </cell>
          <cell r="E604">
            <v>84792</v>
          </cell>
          <cell r="F604">
            <v>0</v>
          </cell>
        </row>
        <row r="605">
          <cell r="A605">
            <v>119611</v>
          </cell>
          <cell r="B605" t="str">
            <v xml:space="preserve"> MÜng thµn câng ba  lo­i I  D=0.75m   </v>
          </cell>
          <cell r="C605" t="str">
            <v>m</v>
          </cell>
          <cell r="D605">
            <v>159835</v>
          </cell>
          <cell r="E605">
            <v>57167</v>
          </cell>
          <cell r="F605">
            <v>0</v>
          </cell>
        </row>
        <row r="606">
          <cell r="A606">
            <v>119612</v>
          </cell>
          <cell r="B606" t="str">
            <v xml:space="preserve"> MÜng thµn câng ba  lo­i I  D=1.00m   </v>
          </cell>
          <cell r="C606" t="str">
            <v>m</v>
          </cell>
          <cell r="D606">
            <v>298013</v>
          </cell>
          <cell r="E606">
            <v>76525</v>
          </cell>
          <cell r="F606">
            <v>0</v>
          </cell>
        </row>
        <row r="607">
          <cell r="A607">
            <v>119613</v>
          </cell>
          <cell r="B607" t="str">
            <v xml:space="preserve"> MÜng thµn câng ba  lo­i I  D=1.25m   </v>
          </cell>
          <cell r="C607" t="str">
            <v>m</v>
          </cell>
          <cell r="D607">
            <v>391608</v>
          </cell>
          <cell r="E607">
            <v>90741</v>
          </cell>
          <cell r="F607">
            <v>0</v>
          </cell>
        </row>
        <row r="608">
          <cell r="A608">
            <v>119614</v>
          </cell>
          <cell r="B608" t="str">
            <v xml:space="preserve"> MÜng thµn câng ba  lo­i I  D=1.50m   </v>
          </cell>
          <cell r="C608" t="str">
            <v>m</v>
          </cell>
          <cell r="D608">
            <v>483305</v>
          </cell>
          <cell r="E608">
            <v>116249</v>
          </cell>
          <cell r="F608">
            <v>0</v>
          </cell>
        </row>
        <row r="609">
          <cell r="A609">
            <v>119621</v>
          </cell>
          <cell r="B609" t="str">
            <v xml:space="preserve"> MÜng thµn câng ba  lo­i II D=0.75m   </v>
          </cell>
          <cell r="C609" t="str">
            <v>m</v>
          </cell>
          <cell r="D609">
            <v>420701</v>
          </cell>
          <cell r="E609">
            <v>68661</v>
          </cell>
          <cell r="F609">
            <v>0</v>
          </cell>
        </row>
        <row r="610">
          <cell r="A610">
            <v>119622</v>
          </cell>
          <cell r="B610" t="str">
            <v xml:space="preserve"> MÜng thµn câng ba  lo­i II D=1.00m   </v>
          </cell>
          <cell r="C610" t="str">
            <v>m</v>
          </cell>
          <cell r="D610">
            <v>646625</v>
          </cell>
          <cell r="E610">
            <v>92052</v>
          </cell>
          <cell r="F610">
            <v>0</v>
          </cell>
        </row>
        <row r="611">
          <cell r="A611">
            <v>119623</v>
          </cell>
          <cell r="B611" t="str">
            <v xml:space="preserve"> MÜng thµn câng ba  lo­i II D=1.25m   </v>
          </cell>
          <cell r="C611" t="str">
            <v>m</v>
          </cell>
          <cell r="D611">
            <v>820825</v>
          </cell>
          <cell r="E611">
            <v>109796</v>
          </cell>
          <cell r="F611">
            <v>0</v>
          </cell>
        </row>
        <row r="612">
          <cell r="A612">
            <v>119624</v>
          </cell>
          <cell r="B612" t="str">
            <v xml:space="preserve"> MÜng thµn câng ba  lo­i II D=1.50m   </v>
          </cell>
          <cell r="C612" t="str">
            <v>m</v>
          </cell>
          <cell r="D612">
            <v>993496</v>
          </cell>
          <cell r="E612">
            <v>138733</v>
          </cell>
          <cell r="F612">
            <v>0</v>
          </cell>
        </row>
        <row r="613">
          <cell r="A613">
            <v>119631</v>
          </cell>
          <cell r="B613" t="str">
            <v xml:space="preserve"> MÜng thµn câng ba  lo­i III D=0.75m  </v>
          </cell>
          <cell r="C613" t="str">
            <v>m</v>
          </cell>
          <cell r="D613">
            <v>587499</v>
          </cell>
          <cell r="E613">
            <v>102638</v>
          </cell>
          <cell r="F613">
            <v>0</v>
          </cell>
        </row>
        <row r="614">
          <cell r="A614">
            <v>119632</v>
          </cell>
          <cell r="B614" t="str">
            <v xml:space="preserve"> MÜng thµn câng ba  lo­i III D=1.00m  </v>
          </cell>
          <cell r="C614" t="str">
            <v>m</v>
          </cell>
          <cell r="D614">
            <v>838214</v>
          </cell>
          <cell r="E614">
            <v>139539</v>
          </cell>
          <cell r="F614">
            <v>0</v>
          </cell>
        </row>
        <row r="615">
          <cell r="A615">
            <v>119633</v>
          </cell>
          <cell r="B615" t="str">
            <v xml:space="preserve"> MÜng thµn câng ba  lo­i III D=1.25m  </v>
          </cell>
          <cell r="C615" t="str">
            <v>m</v>
          </cell>
          <cell r="D615">
            <v>1048114</v>
          </cell>
          <cell r="E615">
            <v>169585</v>
          </cell>
          <cell r="F615">
            <v>0</v>
          </cell>
        </row>
        <row r="616">
          <cell r="A616">
            <v>119634</v>
          </cell>
          <cell r="B616" t="str">
            <v xml:space="preserve"> MÜng thµn câng ba  lo­i III D=1.50m  </v>
          </cell>
          <cell r="C616" t="str">
            <v>m</v>
          </cell>
          <cell r="D616">
            <v>1271664</v>
          </cell>
          <cell r="E616">
            <v>212434</v>
          </cell>
          <cell r="F616">
            <v>0</v>
          </cell>
        </row>
        <row r="617">
          <cell r="A617">
            <v>119641</v>
          </cell>
          <cell r="B617" t="str">
            <v xml:space="preserve"> MÜng thµn câng ba  lo­i IVa D=0.75m  </v>
          </cell>
          <cell r="C617" t="str">
            <v>m</v>
          </cell>
          <cell r="D617">
            <v>340070</v>
          </cell>
          <cell r="E617">
            <v>73803</v>
          </cell>
          <cell r="F617">
            <v>0</v>
          </cell>
        </row>
        <row r="618">
          <cell r="A618">
            <v>119642</v>
          </cell>
          <cell r="B618" t="str">
            <v xml:space="preserve"> MÜng thµn câng ba  lo­i IVa D=1.00m  </v>
          </cell>
          <cell r="C618" t="str">
            <v>m</v>
          </cell>
          <cell r="D618">
            <v>535164</v>
          </cell>
          <cell r="E618">
            <v>100319</v>
          </cell>
          <cell r="F618">
            <v>0</v>
          </cell>
        </row>
        <row r="619">
          <cell r="A619">
            <v>119643</v>
          </cell>
          <cell r="B619" t="str">
            <v xml:space="preserve"> MÜng thµn câng ba  lo­i IVa D=1.25m  </v>
          </cell>
          <cell r="C619" t="str">
            <v>m</v>
          </cell>
          <cell r="D619">
            <v>680932</v>
          </cell>
          <cell r="E619">
            <v>119375</v>
          </cell>
          <cell r="F619">
            <v>0</v>
          </cell>
        </row>
        <row r="620">
          <cell r="A620">
            <v>119644</v>
          </cell>
          <cell r="B620" t="str">
            <v xml:space="preserve"> MÜng thµn câng ba  lo­i IVa D=1.50m  </v>
          </cell>
          <cell r="C620" t="str">
            <v>m</v>
          </cell>
          <cell r="D620">
            <v>834605</v>
          </cell>
          <cell r="E620">
            <v>152747</v>
          </cell>
          <cell r="F620">
            <v>0</v>
          </cell>
        </row>
        <row r="621">
          <cell r="A621">
            <v>119651</v>
          </cell>
          <cell r="B621" t="str">
            <v xml:space="preserve"> MÜng thµn câng ba  lo­i IVb D=0.75m  </v>
          </cell>
          <cell r="C621" t="str">
            <v>m</v>
          </cell>
          <cell r="D621">
            <v>143285</v>
          </cell>
          <cell r="E621">
            <v>62309</v>
          </cell>
          <cell r="F621">
            <v>0</v>
          </cell>
        </row>
        <row r="622">
          <cell r="A622">
            <v>119652</v>
          </cell>
          <cell r="B622" t="str">
            <v xml:space="preserve"> MÜng thµn câng ba  lo­i IVb D=1.00m  </v>
          </cell>
          <cell r="C622" t="str">
            <v>m</v>
          </cell>
          <cell r="D622">
            <v>259848</v>
          </cell>
          <cell r="E622">
            <v>86708</v>
          </cell>
          <cell r="F622">
            <v>0</v>
          </cell>
        </row>
        <row r="623">
          <cell r="A623">
            <v>119653</v>
          </cell>
          <cell r="B623" t="str">
            <v xml:space="preserve"> MÜng thµn câng ba  lo­i IVb D=1.25m  </v>
          </cell>
          <cell r="C623" t="str">
            <v>m</v>
          </cell>
          <cell r="D623">
            <v>340078</v>
          </cell>
          <cell r="E623">
            <v>103747</v>
          </cell>
          <cell r="F623">
            <v>0</v>
          </cell>
        </row>
        <row r="624">
          <cell r="A624">
            <v>119654</v>
          </cell>
          <cell r="B624" t="str">
            <v xml:space="preserve"> MÜng thµn câng ba  lo­i IVb D=1.50m  </v>
          </cell>
          <cell r="C624" t="str">
            <v>m</v>
          </cell>
          <cell r="D624">
            <v>414385</v>
          </cell>
          <cell r="E624">
            <v>131373</v>
          </cell>
          <cell r="F624">
            <v>0</v>
          </cell>
        </row>
        <row r="625">
          <cell r="A625">
            <v>119711</v>
          </cell>
          <cell r="B625" t="str">
            <v xml:space="preserve"> Xµy ½·u câng ½çn b±ng ½Ÿ    D=0.75m  </v>
          </cell>
          <cell r="C625" t="str">
            <v>CŸi</v>
          </cell>
          <cell r="D625">
            <v>955259</v>
          </cell>
          <cell r="E625">
            <v>154032</v>
          </cell>
          <cell r="F625">
            <v>0</v>
          </cell>
        </row>
        <row r="626">
          <cell r="A626">
            <v>119712</v>
          </cell>
          <cell r="B626" t="str">
            <v xml:space="preserve"> Xµy ½·u câng ½çn b±ng ½Ÿ    D=1.00m  </v>
          </cell>
          <cell r="C626" t="str">
            <v>CŸi</v>
          </cell>
          <cell r="D626">
            <v>1349854</v>
          </cell>
          <cell r="E626">
            <v>235641</v>
          </cell>
          <cell r="F626">
            <v>0</v>
          </cell>
        </row>
        <row r="627">
          <cell r="A627">
            <v>119713</v>
          </cell>
          <cell r="B627" t="str">
            <v xml:space="preserve"> Xµy ½·u câng ½çn b±ng ½Ÿ    D=1.25m  </v>
          </cell>
          <cell r="C627" t="str">
            <v>CŸi</v>
          </cell>
          <cell r="D627">
            <v>1928163</v>
          </cell>
          <cell r="E627">
            <v>346436</v>
          </cell>
          <cell r="F627">
            <v>0</v>
          </cell>
        </row>
        <row r="628">
          <cell r="A628">
            <v>119714</v>
          </cell>
          <cell r="B628" t="str">
            <v xml:space="preserve"> Xµy ½·u câng ½çn b±ng ½Ÿ    D=1.50m  </v>
          </cell>
          <cell r="C628" t="str">
            <v>CŸi</v>
          </cell>
          <cell r="D628">
            <v>2796888</v>
          </cell>
          <cell r="E628">
            <v>501224</v>
          </cell>
          <cell r="F628">
            <v>0</v>
          </cell>
        </row>
        <row r="629">
          <cell r="A629">
            <v>119721</v>
          </cell>
          <cell r="B629" t="str">
            <v xml:space="preserve"> Xµy ½·u câng ½ái,câng ba b±ng ½Ÿ D=0.75m </v>
          </cell>
          <cell r="C629" t="str">
            <v>CŸi</v>
          </cell>
          <cell r="D629">
            <v>1261006</v>
          </cell>
          <cell r="E629">
            <v>219536</v>
          </cell>
          <cell r="F629">
            <v>0</v>
          </cell>
        </row>
        <row r="630">
          <cell r="A630">
            <v>119722</v>
          </cell>
          <cell r="B630" t="str">
            <v xml:space="preserve"> Xµy ½·u câng ½ái,câng ba b±ng ½Ÿ D=1.00m </v>
          </cell>
          <cell r="C630" t="str">
            <v>CŸi</v>
          </cell>
          <cell r="D630">
            <v>1843930</v>
          </cell>
          <cell r="E630">
            <v>334870</v>
          </cell>
          <cell r="F630">
            <v>0</v>
          </cell>
        </row>
        <row r="631">
          <cell r="A631">
            <v>119723</v>
          </cell>
          <cell r="B631" t="str">
            <v xml:space="preserve"> Xµy ½·u câng ½ái,câng ba b±ng ½Ÿ D=1.25m </v>
          </cell>
          <cell r="C631" t="str">
            <v>CŸi</v>
          </cell>
          <cell r="D631">
            <v>2650847</v>
          </cell>
          <cell r="E631">
            <v>481443</v>
          </cell>
          <cell r="F631">
            <v>0</v>
          </cell>
        </row>
        <row r="632">
          <cell r="A632">
            <v>119724</v>
          </cell>
          <cell r="B632" t="str">
            <v xml:space="preserve"> Xµy ½·u câng ½ái,câng ba b±ng ½Ÿ D=1.50m </v>
          </cell>
          <cell r="C632" t="str">
            <v>CŸi</v>
          </cell>
          <cell r="D632">
            <v>3687860</v>
          </cell>
          <cell r="E632">
            <v>664119</v>
          </cell>
          <cell r="F632">
            <v>0</v>
          </cell>
        </row>
        <row r="633">
          <cell r="A633">
            <v>119811</v>
          </cell>
          <cell r="B633" t="str">
            <v xml:space="preserve"> L¡m hâ tò nõèc sµu 1.5m D=0.75m  </v>
          </cell>
          <cell r="C633" t="str">
            <v>CŸi</v>
          </cell>
          <cell r="D633">
            <v>1206498</v>
          </cell>
          <cell r="E633">
            <v>273590</v>
          </cell>
          <cell r="F633">
            <v>0</v>
          </cell>
        </row>
        <row r="634">
          <cell r="A634">
            <v>119812</v>
          </cell>
          <cell r="B634" t="str">
            <v xml:space="preserve"> L¡m hâ tò nõèc sµu 1.5m D=1.00m  </v>
          </cell>
          <cell r="C634" t="str">
            <v>CŸi</v>
          </cell>
          <cell r="D634">
            <v>1358123</v>
          </cell>
          <cell r="E634">
            <v>311746</v>
          </cell>
          <cell r="F634">
            <v>0</v>
          </cell>
        </row>
        <row r="635">
          <cell r="A635">
            <v>119813</v>
          </cell>
          <cell r="B635" t="str">
            <v xml:space="preserve"> L¡m hâ tò nõèc sµu 1.5m D=1.25m  </v>
          </cell>
          <cell r="C635" t="str">
            <v>CŸi</v>
          </cell>
          <cell r="D635">
            <v>1381599</v>
          </cell>
          <cell r="E635">
            <v>329898</v>
          </cell>
          <cell r="F635">
            <v>0</v>
          </cell>
        </row>
        <row r="636">
          <cell r="A636">
            <v>119814</v>
          </cell>
          <cell r="B636" t="str">
            <v xml:space="preserve"> L¡m hâ tò nõèc sµu 1.5m D=1.50m  </v>
          </cell>
          <cell r="C636" t="str">
            <v>CŸi</v>
          </cell>
          <cell r="D636">
            <v>1458423</v>
          </cell>
          <cell r="E636">
            <v>357461</v>
          </cell>
          <cell r="F636">
            <v>0</v>
          </cell>
        </row>
        <row r="637">
          <cell r="A637">
            <v>119821</v>
          </cell>
          <cell r="B637" t="str">
            <v xml:space="preserve"> L¡m hâ tò nõèc sµu 2.0m D=0.75m  </v>
          </cell>
          <cell r="C637" t="str">
            <v>CŸi</v>
          </cell>
          <cell r="D637">
            <v>1666806</v>
          </cell>
          <cell r="E637">
            <v>381133</v>
          </cell>
          <cell r="F637">
            <v>0</v>
          </cell>
        </row>
        <row r="638">
          <cell r="A638">
            <v>119822</v>
          </cell>
          <cell r="B638" t="str">
            <v xml:space="preserve"> L¡m hâ tò nõèc sµu 2.0m D=1.00m  </v>
          </cell>
          <cell r="C638" t="str">
            <v>CŸi</v>
          </cell>
          <cell r="D638">
            <v>1837655</v>
          </cell>
          <cell r="E638">
            <v>428262</v>
          </cell>
          <cell r="F638">
            <v>0</v>
          </cell>
        </row>
        <row r="639">
          <cell r="A639">
            <v>119823</v>
          </cell>
          <cell r="B639" t="str">
            <v xml:space="preserve"> L¡m hâ tò nõèc sµu 2.0m D=1.25m  </v>
          </cell>
          <cell r="C639" t="str">
            <v>CŸi</v>
          </cell>
          <cell r="D639">
            <v>1948012</v>
          </cell>
          <cell r="E639">
            <v>462851</v>
          </cell>
          <cell r="F639">
            <v>0</v>
          </cell>
        </row>
        <row r="640">
          <cell r="A640">
            <v>119824</v>
          </cell>
          <cell r="B640" t="str">
            <v xml:space="preserve"> L¡m hâ tò nõèc sµu 2.0m D=1.50m  </v>
          </cell>
          <cell r="C640" t="str">
            <v>CŸi</v>
          </cell>
          <cell r="D640">
            <v>2037809</v>
          </cell>
          <cell r="E640">
            <v>497441</v>
          </cell>
          <cell r="F640">
            <v>0</v>
          </cell>
        </row>
        <row r="641">
          <cell r="A641">
            <v>119831</v>
          </cell>
          <cell r="B641" t="str">
            <v xml:space="preserve"> L¡m hâ tò nõèc sµu 2.5m D=0.75m  </v>
          </cell>
          <cell r="C641" t="str">
            <v>CŸi</v>
          </cell>
          <cell r="D641">
            <v>2241800</v>
          </cell>
          <cell r="E641">
            <v>508050</v>
          </cell>
          <cell r="F641">
            <v>0</v>
          </cell>
        </row>
        <row r="642">
          <cell r="A642">
            <v>119832</v>
          </cell>
          <cell r="B642" t="str">
            <v xml:space="preserve"> L¡m hâ tò nõèc sµu 2.5m D=1.00m  </v>
          </cell>
          <cell r="C642" t="str">
            <v>CŸi</v>
          </cell>
          <cell r="D642">
            <v>2412379</v>
          </cell>
          <cell r="E642">
            <v>566377</v>
          </cell>
          <cell r="F642">
            <v>0</v>
          </cell>
        </row>
        <row r="643">
          <cell r="A643">
            <v>119833</v>
          </cell>
          <cell r="B643" t="str">
            <v xml:space="preserve"> L¡m hâ tò nõèc sµu 2.5m D=1.25m  </v>
          </cell>
          <cell r="C643" t="str">
            <v>CŸi</v>
          </cell>
          <cell r="D643">
            <v>2600001</v>
          </cell>
          <cell r="E643">
            <v>611386</v>
          </cell>
          <cell r="F643">
            <v>0</v>
          </cell>
        </row>
        <row r="644">
          <cell r="A644">
            <v>119834</v>
          </cell>
          <cell r="B644" t="str">
            <v xml:space="preserve"> L¡m hâ tò nõèc sµu 2.5m D=1.50m  </v>
          </cell>
          <cell r="C644" t="str">
            <v>CŸi</v>
          </cell>
          <cell r="D644">
            <v>2769111</v>
          </cell>
          <cell r="E644">
            <v>661525</v>
          </cell>
          <cell r="F644">
            <v>0</v>
          </cell>
        </row>
        <row r="645">
          <cell r="A645">
            <v>119911</v>
          </cell>
          <cell r="B645" t="str">
            <v xml:space="preserve"> Qu¾t nhúa châng th¶m,nâi âng ½çn D 0.75m </v>
          </cell>
          <cell r="C645" t="str">
            <v>CŸi</v>
          </cell>
          <cell r="D645">
            <v>30896</v>
          </cell>
          <cell r="E645">
            <v>4972</v>
          </cell>
          <cell r="F645">
            <v>0</v>
          </cell>
        </row>
        <row r="646">
          <cell r="A646">
            <v>119912</v>
          </cell>
          <cell r="B646" t="str">
            <v xml:space="preserve"> Qu¾t nhúa châng th¶m,nâi âng ½çn D 1.00m </v>
          </cell>
          <cell r="C646" t="str">
            <v>CŸi</v>
          </cell>
          <cell r="D646">
            <v>40828</v>
          </cell>
          <cell r="E646">
            <v>5837</v>
          </cell>
          <cell r="F646">
            <v>0</v>
          </cell>
        </row>
        <row r="647">
          <cell r="A647">
            <v>119913</v>
          </cell>
          <cell r="B647" t="str">
            <v xml:space="preserve"> Qu¾t nhúa châng th¶m,nâi âng ½çn D 1.25m </v>
          </cell>
          <cell r="C647" t="str">
            <v>CŸi</v>
          </cell>
          <cell r="D647">
            <v>50189</v>
          </cell>
          <cell r="E647">
            <v>8323</v>
          </cell>
          <cell r="F647">
            <v>0</v>
          </cell>
        </row>
        <row r="648">
          <cell r="A648">
            <v>119914</v>
          </cell>
          <cell r="B648" t="str">
            <v xml:space="preserve"> Qu¾t nhúa châng th¶m,nâi âng ½çn D 1.50m </v>
          </cell>
          <cell r="C648" t="str">
            <v>CŸi</v>
          </cell>
          <cell r="D648">
            <v>59745</v>
          </cell>
          <cell r="E648">
            <v>11025</v>
          </cell>
          <cell r="F648">
            <v>0</v>
          </cell>
        </row>
        <row r="649">
          <cell r="A649">
            <v>200111</v>
          </cell>
          <cell r="B649" t="str">
            <v xml:space="preserve"> Xµy mÜng ½Ÿ hæc D¡y &lt;=60cm  vùa M50  </v>
          </cell>
          <cell r="C649" t="str">
            <v>m3</v>
          </cell>
          <cell r="D649">
            <v>151778</v>
          </cell>
          <cell r="E649">
            <v>20646</v>
          </cell>
          <cell r="F649">
            <v>0</v>
          </cell>
        </row>
        <row r="650">
          <cell r="A650">
            <v>200112</v>
          </cell>
          <cell r="B650" t="str">
            <v xml:space="preserve"> Xµy mÜng ½Ÿ hæc D¡y &lt;=60cm  vùa M75  </v>
          </cell>
          <cell r="C650" t="str">
            <v>m3</v>
          </cell>
          <cell r="D650">
            <v>175539</v>
          </cell>
          <cell r="E650">
            <v>20646</v>
          </cell>
          <cell r="F650">
            <v>0</v>
          </cell>
        </row>
        <row r="651">
          <cell r="A651">
            <v>200121</v>
          </cell>
          <cell r="B651" t="str">
            <v xml:space="preserve"> Xµy mÜng ½Ÿ hæc D¡y &gt; 60cm  vùa M50  </v>
          </cell>
          <cell r="C651" t="str">
            <v>m3</v>
          </cell>
          <cell r="D651">
            <v>151778</v>
          </cell>
          <cell r="E651">
            <v>19889</v>
          </cell>
          <cell r="F651">
            <v>0</v>
          </cell>
        </row>
        <row r="652">
          <cell r="A652">
            <v>200122</v>
          </cell>
          <cell r="B652" t="str">
            <v xml:space="preserve"> Xµy mÜng ½Ÿ hæc D¡y &gt; 60cm  vùa M75  </v>
          </cell>
          <cell r="C652" t="str">
            <v>m3</v>
          </cell>
          <cell r="D652">
            <v>175539</v>
          </cell>
          <cell r="E652">
            <v>19889</v>
          </cell>
          <cell r="F652">
            <v>0</v>
          </cell>
        </row>
        <row r="653">
          <cell r="A653">
            <v>200211</v>
          </cell>
          <cell r="B653" t="str">
            <v xml:space="preserve"> Xµy tõéng th²ng ½Ÿ hæc B&lt;=60cm H&lt;=2m M50 </v>
          </cell>
          <cell r="C653" t="str">
            <v>m3</v>
          </cell>
          <cell r="D653">
            <v>151778</v>
          </cell>
          <cell r="E653">
            <v>23348</v>
          </cell>
          <cell r="F653">
            <v>0</v>
          </cell>
        </row>
        <row r="654">
          <cell r="A654">
            <v>200212</v>
          </cell>
          <cell r="B654" t="str">
            <v xml:space="preserve"> Xµy tõéng th²ng ½Ÿ hæc B&lt;=60cm H&lt;=2m M50 </v>
          </cell>
          <cell r="C654" t="str">
            <v>m3</v>
          </cell>
          <cell r="D654">
            <v>175539</v>
          </cell>
          <cell r="E654">
            <v>23348</v>
          </cell>
          <cell r="F654">
            <v>0</v>
          </cell>
        </row>
        <row r="655">
          <cell r="A655">
            <v>200221</v>
          </cell>
          <cell r="B655" t="str">
            <v xml:space="preserve"> Xµy tõéng th²ng ½Ÿ hæc B&lt;=60cm H&gt; 2m M50 </v>
          </cell>
          <cell r="C655" t="str">
            <v>m3</v>
          </cell>
          <cell r="D655">
            <v>174624</v>
          </cell>
          <cell r="E655">
            <v>27023</v>
          </cell>
          <cell r="F655">
            <v>0</v>
          </cell>
        </row>
        <row r="656">
          <cell r="A656">
            <v>200222</v>
          </cell>
          <cell r="B656" t="str">
            <v xml:space="preserve"> Xµy tõéng th²ng ½Ÿ hæc B&lt;=60cm H&gt; 2m M50 </v>
          </cell>
          <cell r="C656" t="str">
            <v>m3</v>
          </cell>
          <cell r="D656">
            <v>198385</v>
          </cell>
          <cell r="E656">
            <v>27023</v>
          </cell>
          <cell r="F656">
            <v>0</v>
          </cell>
        </row>
        <row r="657">
          <cell r="A657">
            <v>200231</v>
          </cell>
          <cell r="B657" t="str">
            <v xml:space="preserve"> Xµy tõéng th²ng ½Ÿ hæc B&gt; 60cm H&lt;=2m M50 </v>
          </cell>
          <cell r="C657" t="str">
            <v>m3</v>
          </cell>
          <cell r="D657">
            <v>151778</v>
          </cell>
          <cell r="E657">
            <v>22483</v>
          </cell>
          <cell r="F657">
            <v>0</v>
          </cell>
        </row>
        <row r="658">
          <cell r="A658">
            <v>200232</v>
          </cell>
          <cell r="B658" t="str">
            <v xml:space="preserve"> Xµy tõéng th²ng ½Ÿ hæc B&gt; 60cm H&lt;=2m M50 </v>
          </cell>
          <cell r="C658" t="str">
            <v>m3</v>
          </cell>
          <cell r="D658">
            <v>175539</v>
          </cell>
          <cell r="E658">
            <v>22483</v>
          </cell>
          <cell r="F658">
            <v>0</v>
          </cell>
        </row>
        <row r="659">
          <cell r="A659">
            <v>200241</v>
          </cell>
          <cell r="B659" t="str">
            <v xml:space="preserve"> Xµy tõéng th²ng ½Ÿ hæc B&gt; 60cm H&gt; 2m M50 </v>
          </cell>
          <cell r="C659" t="str">
            <v>m3</v>
          </cell>
          <cell r="D659">
            <v>168936</v>
          </cell>
          <cell r="E659">
            <v>25618</v>
          </cell>
          <cell r="F659">
            <v>0</v>
          </cell>
        </row>
        <row r="660">
          <cell r="A660">
            <v>200242</v>
          </cell>
          <cell r="B660" t="str">
            <v xml:space="preserve"> Xµy tõéng th²ng ½Ÿ hæc B&gt; 60cm H&gt; 2m M50 </v>
          </cell>
          <cell r="C660" t="str">
            <v>m3</v>
          </cell>
          <cell r="D660">
            <v>192696</v>
          </cell>
          <cell r="E660">
            <v>25618</v>
          </cell>
          <cell r="F660">
            <v>0</v>
          </cell>
        </row>
        <row r="661">
          <cell r="A661">
            <v>200541</v>
          </cell>
          <cell r="B661" t="str">
            <v xml:space="preserve"> XÆp ½Ÿ khan m´t b±ng             vùa M50 </v>
          </cell>
          <cell r="C661" t="str">
            <v>m3</v>
          </cell>
          <cell r="D661">
            <v>84573</v>
          </cell>
          <cell r="E661">
            <v>12971</v>
          </cell>
          <cell r="F661">
            <v>0</v>
          </cell>
        </row>
        <row r="662">
          <cell r="A662">
            <v>200542</v>
          </cell>
          <cell r="B662" t="str">
            <v xml:space="preserve"> XÆp ½Ÿ khan m´t b±ng             vùa M75 </v>
          </cell>
          <cell r="C662" t="str">
            <v>m3</v>
          </cell>
          <cell r="D662">
            <v>88364</v>
          </cell>
          <cell r="E662">
            <v>15155</v>
          </cell>
          <cell r="F662">
            <v>0</v>
          </cell>
        </row>
        <row r="663">
          <cell r="A663">
            <v>200551</v>
          </cell>
          <cell r="B663" t="str">
            <v xml:space="preserve"> XÆp ½Ÿ khan mŸi dâc th²ng        vùa M50 </v>
          </cell>
          <cell r="C663" t="str">
            <v>m3</v>
          </cell>
          <cell r="D663">
            <v>84573</v>
          </cell>
          <cell r="E663">
            <v>21446</v>
          </cell>
          <cell r="F663">
            <v>0</v>
          </cell>
        </row>
        <row r="664">
          <cell r="A664">
            <v>200552</v>
          </cell>
          <cell r="B664" t="str">
            <v xml:space="preserve"> XÆp ½Ÿ khan mŸi dâc th²ng        vùa M75 </v>
          </cell>
          <cell r="C664" t="str">
            <v>m3</v>
          </cell>
          <cell r="D664">
            <v>88364</v>
          </cell>
          <cell r="E664">
            <v>18916</v>
          </cell>
          <cell r="F664">
            <v>0</v>
          </cell>
        </row>
        <row r="665">
          <cell r="A665">
            <v>200561</v>
          </cell>
          <cell r="B665" t="str">
            <v xml:space="preserve"> XÆp ½Ÿ khan mŸi dâc cong         vùa M50 </v>
          </cell>
          <cell r="C665" t="str">
            <v>m3</v>
          </cell>
          <cell r="D665">
            <v>88520</v>
          </cell>
          <cell r="E665">
            <v>21727</v>
          </cell>
          <cell r="F665">
            <v>0</v>
          </cell>
        </row>
        <row r="666">
          <cell r="A666">
            <v>200562</v>
          </cell>
          <cell r="B666" t="str">
            <v xml:space="preserve"> XÆp ½Ÿ khan mŸi dâc cong         vùa M75 </v>
          </cell>
          <cell r="C666" t="str">
            <v>m3</v>
          </cell>
          <cell r="D666">
            <v>92311</v>
          </cell>
          <cell r="E666">
            <v>21727</v>
          </cell>
          <cell r="F666">
            <v>0</v>
          </cell>
        </row>
        <row r="667">
          <cell r="A667">
            <v>200610</v>
          </cell>
          <cell r="B667" t="str">
            <v xml:space="preserve"> XÆp ½Ÿ khan m´t b±ng,kháng tr¾t m­ch     </v>
          </cell>
          <cell r="C667" t="str">
            <v>m3</v>
          </cell>
          <cell r="D667">
            <v>71769</v>
          </cell>
          <cell r="E667">
            <v>12971</v>
          </cell>
          <cell r="F667">
            <v>0</v>
          </cell>
        </row>
        <row r="668">
          <cell r="A668">
            <v>200620</v>
          </cell>
          <cell r="B668" t="str">
            <v xml:space="preserve"> XÆp ½Ÿ khan mŸi dâc th²ng kháng tr¾tm­ch </v>
          </cell>
          <cell r="C668" t="str">
            <v>m3</v>
          </cell>
          <cell r="D668">
            <v>71769</v>
          </cell>
          <cell r="E668">
            <v>15155</v>
          </cell>
          <cell r="F668">
            <v>0</v>
          </cell>
        </row>
        <row r="669">
          <cell r="A669">
            <v>200630</v>
          </cell>
          <cell r="B669" t="str">
            <v xml:space="preserve"> XÆp ½Ÿ khan mŸi dâc cong kháng tr¾t m­ch </v>
          </cell>
          <cell r="C669" t="str">
            <v>m3</v>
          </cell>
          <cell r="D669">
            <v>76257</v>
          </cell>
          <cell r="E669">
            <v>21446</v>
          </cell>
          <cell r="F669">
            <v>0</v>
          </cell>
        </row>
        <row r="670">
          <cell r="A670">
            <v>200711</v>
          </cell>
          <cell r="B670" t="str">
            <v xml:space="preserve"> Xµy câng ½Ÿ hæc                  vùa M50 </v>
          </cell>
          <cell r="C670" t="str">
            <v>m3</v>
          </cell>
          <cell r="D670">
            <v>203572</v>
          </cell>
          <cell r="E670">
            <v>33292</v>
          </cell>
          <cell r="F670">
            <v>0</v>
          </cell>
        </row>
        <row r="671">
          <cell r="A671">
            <v>200712</v>
          </cell>
          <cell r="B671" t="str">
            <v xml:space="preserve"> Xµy câng ½Ÿ hæc                  vùa M75 </v>
          </cell>
          <cell r="C671" t="str">
            <v>m3</v>
          </cell>
          <cell r="D671">
            <v>227333</v>
          </cell>
          <cell r="E671">
            <v>33292</v>
          </cell>
          <cell r="F671">
            <v>0</v>
          </cell>
        </row>
        <row r="672">
          <cell r="A672">
            <v>200811</v>
          </cell>
          <cell r="B672" t="str">
            <v xml:space="preserve"> Xµy ½Ÿ hæc cŸc kÆt c¶u phöc t­p khŸc M50 </v>
          </cell>
          <cell r="C672" t="str">
            <v>m3</v>
          </cell>
          <cell r="D672">
            <v>165848</v>
          </cell>
          <cell r="E672">
            <v>44642</v>
          </cell>
          <cell r="F672">
            <v>0</v>
          </cell>
        </row>
        <row r="673">
          <cell r="A673">
            <v>200812</v>
          </cell>
          <cell r="B673" t="str">
            <v xml:space="preserve"> Xµy ½Ÿ hæc cŸc kÆt c¶u phöc t­p khŸc M75 </v>
          </cell>
          <cell r="C673" t="str">
            <v>m3</v>
          </cell>
          <cell r="D673">
            <v>189608</v>
          </cell>
          <cell r="E673">
            <v>44642</v>
          </cell>
          <cell r="F673">
            <v>0</v>
          </cell>
        </row>
        <row r="674">
          <cell r="A674">
            <v>203111</v>
          </cell>
          <cell r="B674" t="str">
            <v xml:space="preserve"> Xµy mÜng g­ch ch× 6.5x10.5x22 ,B&lt;=33cm, M50</v>
          </cell>
          <cell r="C674" t="str">
            <v>m3</v>
          </cell>
          <cell r="D674">
            <v>231958</v>
          </cell>
          <cell r="E674" t="str">
            <v>00      18051.00</v>
          </cell>
          <cell r="F674">
            <v>0</v>
          </cell>
        </row>
        <row r="675">
          <cell r="A675">
            <v>203112</v>
          </cell>
          <cell r="B675" t="str">
            <v xml:space="preserve"> Xµy mÜng g­ch ch× 6.5x10.5x22 ,B&lt;=33cm, M75</v>
          </cell>
          <cell r="C675" t="str">
            <v>m3</v>
          </cell>
          <cell r="D675">
            <v>248</v>
          </cell>
          <cell r="E675" t="str">
            <v>36      18051.00</v>
          </cell>
          <cell r="F675">
            <v>0</v>
          </cell>
        </row>
        <row r="676">
          <cell r="A676">
            <v>203121</v>
          </cell>
          <cell r="B676" t="str">
            <v xml:space="preserve"> Xµy mÜng g­ch ch× 6.5x10.5x22 ,B&gt; 33cm, M50</v>
          </cell>
          <cell r="C676" t="str">
            <v>m3</v>
          </cell>
          <cell r="D676">
            <v>230338</v>
          </cell>
          <cell r="E676" t="str">
            <v>00      16106.00</v>
          </cell>
          <cell r="F676">
            <v>0</v>
          </cell>
        </row>
        <row r="677">
          <cell r="A677">
            <v>203122</v>
          </cell>
          <cell r="B677" t="str">
            <v xml:space="preserve"> Xµy mÜng g­ch ch× 6.5x10.5x22 ,B&gt; 33cm, M75</v>
          </cell>
          <cell r="C677" t="str">
            <v>m3</v>
          </cell>
          <cell r="D677">
            <v>247310</v>
          </cell>
          <cell r="E677" t="str">
            <v>00      16106.00</v>
          </cell>
          <cell r="F677">
            <v>0</v>
          </cell>
        </row>
        <row r="678">
          <cell r="A678">
            <v>203211</v>
          </cell>
          <cell r="B678" t="str">
            <v xml:space="preserve"> Tõéng g­ch ch× 6.5x10.5x22,B&lt;=11,H&lt;=4m,M25</v>
          </cell>
          <cell r="C678" t="str">
            <v>m3</v>
          </cell>
          <cell r="D678">
            <v>248000</v>
          </cell>
          <cell r="E678">
            <v>26050</v>
          </cell>
          <cell r="F678">
            <v>924</v>
          </cell>
        </row>
        <row r="679">
          <cell r="A679">
            <v>203212</v>
          </cell>
          <cell r="B679" t="str">
            <v xml:space="preserve"> Tõéng g­ch ch× 6.5x10.5x22,B&lt;=11,H&lt;=4m,M50</v>
          </cell>
          <cell r="C679" t="str">
            <v>m3</v>
          </cell>
          <cell r="D679">
            <v>265837</v>
          </cell>
          <cell r="E679">
            <v>26050</v>
          </cell>
          <cell r="F679">
            <v>924</v>
          </cell>
        </row>
        <row r="680">
          <cell r="A680">
            <v>203221</v>
          </cell>
          <cell r="B680" t="str">
            <v xml:space="preserve"> Tõéng g­ch ch× 6.5x10.5x22,B&lt;=11,H&gt; 4m,M25</v>
          </cell>
          <cell r="C680" t="str">
            <v>m3</v>
          </cell>
          <cell r="D680">
            <v>263380</v>
          </cell>
          <cell r="E680">
            <v>26266</v>
          </cell>
          <cell r="F680">
            <v>2358</v>
          </cell>
        </row>
        <row r="681">
          <cell r="A681">
            <v>203222</v>
          </cell>
          <cell r="B681" t="str">
            <v xml:space="preserve"> Tõéng g­ch ch× 6.5x10.5x22,B&lt;=11,H&gt; 4m,M50</v>
          </cell>
          <cell r="C681" t="str">
            <v>m3</v>
          </cell>
          <cell r="D681">
            <v>281217</v>
          </cell>
          <cell r="E681">
            <v>26266</v>
          </cell>
          <cell r="F681">
            <v>2358</v>
          </cell>
        </row>
        <row r="682">
          <cell r="A682">
            <v>203231</v>
          </cell>
          <cell r="B682" t="str">
            <v xml:space="preserve"> Tõéng g­ch ch× 6.5x10.5x22,B&lt;=33,H&lt;=4m,M25</v>
          </cell>
          <cell r="C682" t="str">
            <v>m3</v>
          </cell>
          <cell r="D682">
            <v>227058</v>
          </cell>
          <cell r="E682" t="str">
            <v>0      20754.00</v>
          </cell>
          <cell r="F682">
            <v>924</v>
          </cell>
        </row>
        <row r="683">
          <cell r="A683">
            <v>203232</v>
          </cell>
          <cell r="B683" t="str">
            <v xml:space="preserve"> Tõéng g­ch ch× 6.5x10.5x22,B&lt;=33,H&lt;=4m,M50</v>
          </cell>
          <cell r="C683" t="str">
            <v>m3</v>
          </cell>
          <cell r="D683">
            <v>249548</v>
          </cell>
          <cell r="E683">
            <v>20754</v>
          </cell>
          <cell r="F683">
            <v>924</v>
          </cell>
        </row>
        <row r="684">
          <cell r="A684">
            <v>203241</v>
          </cell>
          <cell r="B684" t="str">
            <v xml:space="preserve"> Tõéng g­ch ch× 6.5x10.5x22,B&lt;=33,H&gt; 4m,M25</v>
          </cell>
          <cell r="C684" t="str">
            <v>m3</v>
          </cell>
          <cell r="D684">
            <v>242438</v>
          </cell>
          <cell r="E684" t="str">
            <v>0      21294.00</v>
          </cell>
          <cell r="F684">
            <v>2358</v>
          </cell>
        </row>
        <row r="685">
          <cell r="A685">
            <v>203242</v>
          </cell>
          <cell r="B685" t="str">
            <v xml:space="preserve"> Tõéng g­ch ch× 6.5x10.5x22,B&lt;=33,H&gt; 4m,M50</v>
          </cell>
          <cell r="C685" t="str">
            <v>m3</v>
          </cell>
          <cell r="D685">
            <v>264927</v>
          </cell>
          <cell r="E685" t="str">
            <v>0      21294.00</v>
          </cell>
          <cell r="F685">
            <v>2358</v>
          </cell>
        </row>
        <row r="686">
          <cell r="A686">
            <v>203251</v>
          </cell>
          <cell r="B686" t="str">
            <v xml:space="preserve"> Tõéng g­ch ch× 6.5x10.5x22,B&gt; 33,H&lt;=4m,M25</v>
          </cell>
          <cell r="C686" t="str">
            <v>m3</v>
          </cell>
          <cell r="D686">
            <v>223607</v>
          </cell>
          <cell r="E686" t="str">
            <v>0      17943.00</v>
          </cell>
          <cell r="F686">
            <v>924</v>
          </cell>
        </row>
        <row r="687">
          <cell r="A687">
            <v>203252</v>
          </cell>
          <cell r="B687" t="str">
            <v xml:space="preserve"> Tõéng g­ch ch× 6.5x10.5x22,B&gt; 33,H&lt;=4m,M50</v>
          </cell>
          <cell r="C687" t="str">
            <v>m3</v>
          </cell>
          <cell r="D687">
            <v>246872</v>
          </cell>
          <cell r="E687" t="str">
            <v>0      17943.00</v>
          </cell>
          <cell r="F687">
            <v>924</v>
          </cell>
        </row>
        <row r="688">
          <cell r="A688">
            <v>203261</v>
          </cell>
          <cell r="B688" t="str">
            <v xml:space="preserve"> Tõéng g­ch ch× 6.5x10.5x22,B&gt; 33,H&gt; 4m,M25</v>
          </cell>
          <cell r="C688" t="str">
            <v>m3</v>
          </cell>
          <cell r="D688">
            <v>234703</v>
          </cell>
          <cell r="E688">
            <v>19457</v>
          </cell>
          <cell r="F688">
            <v>2358</v>
          </cell>
        </row>
        <row r="689">
          <cell r="A689">
            <v>203262</v>
          </cell>
          <cell r="B689" t="str">
            <v xml:space="preserve"> Tõéng g­ch ch× 6.5x10.5x22,B&gt; 33,H&gt; 4m,M50</v>
          </cell>
          <cell r="C689" t="str">
            <v>m3</v>
          </cell>
          <cell r="D689">
            <v>257968</v>
          </cell>
          <cell r="E689">
            <v>19457</v>
          </cell>
          <cell r="F689">
            <v>2358</v>
          </cell>
        </row>
        <row r="690">
          <cell r="A690">
            <v>203311</v>
          </cell>
          <cell r="B690" t="str">
            <v xml:space="preserve"> Xµy cæt trò ½æc lºp trong mài ‡K vùa TH M25</v>
          </cell>
          <cell r="C690" t="str">
            <v>m3</v>
          </cell>
          <cell r="D690">
            <v>240392</v>
          </cell>
          <cell r="E690">
            <v>43237</v>
          </cell>
          <cell r="F690">
            <v>0</v>
          </cell>
        </row>
        <row r="691">
          <cell r="A691">
            <v>203312</v>
          </cell>
          <cell r="B691" t="str">
            <v xml:space="preserve"> Xµy cæt trò ½æc lºp trong mài ‡K vùa TH M50</v>
          </cell>
          <cell r="C691" t="str">
            <v>m3</v>
          </cell>
          <cell r="D691">
            <v>263657</v>
          </cell>
          <cell r="E691">
            <v>43237</v>
          </cell>
          <cell r="F691">
            <v>0</v>
          </cell>
        </row>
        <row r="692">
          <cell r="A692">
            <v>203411</v>
          </cell>
          <cell r="B692" t="str">
            <v xml:space="preserve"> Xµy tõéng cong d¡y&lt;=33cm, cao&lt;=4m vùa TH50</v>
          </cell>
          <cell r="C692" t="str">
            <v>m3</v>
          </cell>
          <cell r="D692">
            <v>239425</v>
          </cell>
          <cell r="E692">
            <v>30050</v>
          </cell>
          <cell r="F692">
            <v>959</v>
          </cell>
        </row>
        <row r="693">
          <cell r="A693">
            <v>203412</v>
          </cell>
          <cell r="B693" t="str">
            <v xml:space="preserve"> Xµy tõéng cong d¡y&lt;=33cm, cao&lt;=4m vùa TH75</v>
          </cell>
          <cell r="C693" t="str">
            <v>m3</v>
          </cell>
          <cell r="D693">
            <v>255831</v>
          </cell>
          <cell r="E693">
            <v>30050</v>
          </cell>
          <cell r="F693">
            <v>959</v>
          </cell>
        </row>
        <row r="694">
          <cell r="A694">
            <v>203421</v>
          </cell>
          <cell r="B694" t="str">
            <v xml:space="preserve"> Xµy tõéng cong d¡y&lt;=33cm, cao&gt; 4m vùa TH50</v>
          </cell>
          <cell r="C694" t="str">
            <v>m3</v>
          </cell>
          <cell r="D694">
            <v>254804</v>
          </cell>
          <cell r="E694">
            <v>33401</v>
          </cell>
          <cell r="F694">
            <v>959</v>
          </cell>
        </row>
        <row r="695">
          <cell r="A695">
            <v>203422</v>
          </cell>
          <cell r="B695" t="str">
            <v xml:space="preserve"> Xµy tõéng cong d¡y&lt;=33cm, cao&gt; 4m vùa TH75</v>
          </cell>
          <cell r="C695" t="str">
            <v>m3</v>
          </cell>
          <cell r="D695">
            <v>271210</v>
          </cell>
          <cell r="E695">
            <v>33401</v>
          </cell>
          <cell r="F695">
            <v>959</v>
          </cell>
        </row>
        <row r="696">
          <cell r="A696">
            <v>203411</v>
          </cell>
          <cell r="B696" t="str">
            <v xml:space="preserve"> Xµy tõéng cong d¡y&gt; 33cm, cao&lt;=4m vùa TH50</v>
          </cell>
          <cell r="C696" t="str">
            <v>m3</v>
          </cell>
          <cell r="D696">
            <v>236400</v>
          </cell>
          <cell r="E696">
            <v>28104</v>
          </cell>
          <cell r="F696">
            <v>959</v>
          </cell>
        </row>
        <row r="697">
          <cell r="A697">
            <v>203412</v>
          </cell>
          <cell r="B697" t="str">
            <v xml:space="preserve"> Xµy tõéng cong d¡y &gt;33cm, cao&lt;=4m vùa TH75</v>
          </cell>
          <cell r="C697" t="str">
            <v>m3</v>
          </cell>
          <cell r="D697">
            <v>253372</v>
          </cell>
          <cell r="E697">
            <v>28104</v>
          </cell>
          <cell r="F697">
            <v>959</v>
          </cell>
        </row>
        <row r="698">
          <cell r="A698">
            <v>203421</v>
          </cell>
          <cell r="B698" t="str">
            <v xml:space="preserve"> Xµy tõéng cong d¡y &gt;33cm, cao&gt; 4m vùa TH50</v>
          </cell>
          <cell r="C698" t="str">
            <v>m3</v>
          </cell>
          <cell r="D698">
            <v>247496</v>
          </cell>
          <cell r="E698">
            <v>31239</v>
          </cell>
          <cell r="F698">
            <v>959</v>
          </cell>
        </row>
        <row r="699">
          <cell r="A699">
            <v>203422</v>
          </cell>
          <cell r="B699" t="str">
            <v xml:space="preserve"> Xµy tõéng cong d¡y &gt;33cm, cao&gt; 4m vùa TH75</v>
          </cell>
          <cell r="C699" t="str">
            <v>m3</v>
          </cell>
          <cell r="D699">
            <v>264468</v>
          </cell>
          <cell r="E699">
            <v>31239</v>
          </cell>
          <cell r="F699">
            <v>959</v>
          </cell>
        </row>
        <row r="700">
          <cell r="A700">
            <v>203511</v>
          </cell>
          <cell r="B700" t="str">
            <v xml:space="preserve"> Xµy câng cuân cong vùa TH M50            </v>
          </cell>
          <cell r="C700" t="str">
            <v>m3</v>
          </cell>
          <cell r="D700">
            <v>283882</v>
          </cell>
          <cell r="E700">
            <v>50371</v>
          </cell>
          <cell r="F700">
            <v>924</v>
          </cell>
        </row>
        <row r="701">
          <cell r="A701">
            <v>203512</v>
          </cell>
          <cell r="B701" t="str">
            <v xml:space="preserve"> Xµy câng cuân cong vùa TH M75            </v>
          </cell>
          <cell r="C701" t="str">
            <v>m3</v>
          </cell>
          <cell r="D701">
            <v>299723</v>
          </cell>
          <cell r="E701">
            <v>50371</v>
          </cell>
          <cell r="F701">
            <v>924</v>
          </cell>
        </row>
        <row r="702">
          <cell r="A702">
            <v>203521</v>
          </cell>
          <cell r="B702" t="str">
            <v xml:space="preserve"> Xµy câng cuân th¡nh vÝm cong vùa TH M50  </v>
          </cell>
          <cell r="C702" t="str">
            <v>m3</v>
          </cell>
          <cell r="D702">
            <v>289003</v>
          </cell>
          <cell r="E702">
            <v>46264</v>
          </cell>
          <cell r="F702">
            <v>924</v>
          </cell>
        </row>
        <row r="703">
          <cell r="A703">
            <v>203522</v>
          </cell>
          <cell r="B703" t="str">
            <v xml:space="preserve"> Xµy câng cuân th¡nh vÝm cong vùa TH M75  </v>
          </cell>
          <cell r="C703" t="str">
            <v>m3</v>
          </cell>
          <cell r="D703">
            <v>305409</v>
          </cell>
          <cell r="E703">
            <v>46264</v>
          </cell>
          <cell r="F703">
            <v>924</v>
          </cell>
        </row>
        <row r="704">
          <cell r="A704">
            <v>203611</v>
          </cell>
          <cell r="B704" t="str">
            <v xml:space="preserve"> Xµy kÆt c¶u phöc t­p khŸcH&lt;=4m,M50       </v>
          </cell>
          <cell r="C704" t="str">
            <v>m3</v>
          </cell>
          <cell r="D704">
            <v>241044</v>
          </cell>
          <cell r="E704">
            <v>38913</v>
          </cell>
          <cell r="F704">
            <v>924</v>
          </cell>
        </row>
        <row r="705">
          <cell r="A705">
            <v>203612</v>
          </cell>
          <cell r="B705" t="str">
            <v xml:space="preserve"> Xµy kÆt c¶u phöc t­p khŸcH&lt;=4m,M75       </v>
          </cell>
          <cell r="C705" t="str">
            <v>m3</v>
          </cell>
          <cell r="D705">
            <v>256884</v>
          </cell>
          <cell r="E705">
            <v>38913</v>
          </cell>
          <cell r="F705">
            <v>924</v>
          </cell>
        </row>
        <row r="706">
          <cell r="A706">
            <v>203621</v>
          </cell>
          <cell r="B706" t="str">
            <v xml:space="preserve"> Xµy kÆt c¶u phöc t­p khŸcH &gt;4m,M50       </v>
          </cell>
          <cell r="C706" t="str">
            <v>m3</v>
          </cell>
          <cell r="D706">
            <v>250368</v>
          </cell>
          <cell r="E706">
            <v>43237</v>
          </cell>
          <cell r="F706">
            <v>924</v>
          </cell>
        </row>
        <row r="707">
          <cell r="A707">
            <v>203622</v>
          </cell>
          <cell r="B707" t="str">
            <v xml:space="preserve"> Xµy kÆt c¶u phöc t­p khŸcH &gt;4m,M75       </v>
          </cell>
          <cell r="C707" t="str">
            <v>m3</v>
          </cell>
          <cell r="D707">
            <v>266209</v>
          </cell>
          <cell r="E707">
            <v>43237</v>
          </cell>
          <cell r="F707">
            <v>924</v>
          </cell>
        </row>
        <row r="708">
          <cell r="A708">
            <v>205111</v>
          </cell>
          <cell r="B708" t="str">
            <v xml:space="preserve"> Xµy tõéng d¡y &lt;=10cm,H&lt;=4m,M50           </v>
          </cell>
          <cell r="C708" t="str">
            <v>m3</v>
          </cell>
          <cell r="D708">
            <v>185070</v>
          </cell>
          <cell r="E708">
            <v>16538</v>
          </cell>
          <cell r="F708">
            <v>616</v>
          </cell>
        </row>
        <row r="709">
          <cell r="A709">
            <v>205112</v>
          </cell>
          <cell r="B709" t="str">
            <v xml:space="preserve"> Xµy tõéng d¡y &lt;=10cm,H&lt;=4m,M75           </v>
          </cell>
          <cell r="C709" t="str">
            <v>m3</v>
          </cell>
          <cell r="D709">
            <v>187316</v>
          </cell>
          <cell r="E709">
            <v>16538</v>
          </cell>
          <cell r="F709">
            <v>616</v>
          </cell>
        </row>
        <row r="710">
          <cell r="A710">
            <v>205121</v>
          </cell>
          <cell r="B710" t="str">
            <v xml:space="preserve"> Xµy tõéng d¡y &lt;=10cm,H&gt; 4m,M50           </v>
          </cell>
          <cell r="C710" t="str">
            <v>m3</v>
          </cell>
          <cell r="D710">
            <v>200449</v>
          </cell>
          <cell r="E710">
            <v>18268</v>
          </cell>
          <cell r="F710">
            <v>616</v>
          </cell>
        </row>
        <row r="711">
          <cell r="A711">
            <v>205122</v>
          </cell>
          <cell r="B711" t="str">
            <v xml:space="preserve"> Xµy tõéng d¡y &lt;=10cm,H&gt; 4m,M75           </v>
          </cell>
          <cell r="C711" t="str">
            <v>m3</v>
          </cell>
          <cell r="D711">
            <v>202696</v>
          </cell>
          <cell r="E711">
            <v>18268</v>
          </cell>
          <cell r="F711">
            <v>2050</v>
          </cell>
        </row>
        <row r="712">
          <cell r="A712">
            <v>205131</v>
          </cell>
          <cell r="B712" t="str">
            <v xml:space="preserve"> Xµy tõéng d¡y &lt;=30cm,H&lt;=4m,M50           </v>
          </cell>
          <cell r="C712" t="str">
            <v>m3</v>
          </cell>
          <cell r="D712">
            <v>185336</v>
          </cell>
          <cell r="E712">
            <v>14917</v>
          </cell>
          <cell r="F712">
            <v>616</v>
          </cell>
        </row>
        <row r="713">
          <cell r="A713">
            <v>205132</v>
          </cell>
          <cell r="B713" t="str">
            <v xml:space="preserve"> Xµy tõéng d¡y &lt;=30cm,H&lt;=4m,M75           </v>
          </cell>
          <cell r="C713" t="str">
            <v>m3</v>
          </cell>
          <cell r="D713">
            <v>187807</v>
          </cell>
          <cell r="E713">
            <v>14917</v>
          </cell>
          <cell r="F713">
            <v>616</v>
          </cell>
        </row>
        <row r="714">
          <cell r="A714">
            <v>205141</v>
          </cell>
          <cell r="B714" t="str">
            <v xml:space="preserve"> Xµy tõéng d¡y &lt;=30cm,H&gt; 4m,M50           </v>
          </cell>
          <cell r="C714" t="str">
            <v>m3</v>
          </cell>
          <cell r="D714">
            <v>200716</v>
          </cell>
          <cell r="E714">
            <v>15349</v>
          </cell>
          <cell r="F714">
            <v>2050</v>
          </cell>
        </row>
        <row r="715">
          <cell r="A715">
            <v>205142</v>
          </cell>
          <cell r="B715" t="str">
            <v xml:space="preserve"> Xµy tõéng d¡y &lt;=30cm,H&gt; 4m,M75           </v>
          </cell>
          <cell r="C715" t="str">
            <v>m3</v>
          </cell>
          <cell r="D715">
            <v>203187</v>
          </cell>
          <cell r="E715">
            <v>15349</v>
          </cell>
          <cell r="F715">
            <v>2050</v>
          </cell>
        </row>
        <row r="716">
          <cell r="A716">
            <v>205151</v>
          </cell>
          <cell r="B716" t="str">
            <v xml:space="preserve"> Xµy tõéng d¡y  &gt;30cm,H&lt;=4m,M50           </v>
          </cell>
          <cell r="C716" t="str">
            <v>m3</v>
          </cell>
          <cell r="D716">
            <v>182841</v>
          </cell>
          <cell r="E716">
            <v>12214</v>
          </cell>
          <cell r="F716">
            <v>616</v>
          </cell>
        </row>
        <row r="717">
          <cell r="A717">
            <v>205152</v>
          </cell>
          <cell r="B717" t="str">
            <v xml:space="preserve"> Xµy tõéng d¡y  &gt;30cm,H&lt;=4m,M75           </v>
          </cell>
          <cell r="C717" t="str">
            <v>m3</v>
          </cell>
          <cell r="D717">
            <v>185447</v>
          </cell>
          <cell r="E717">
            <v>12214</v>
          </cell>
          <cell r="F717">
            <v>616</v>
          </cell>
        </row>
        <row r="718">
          <cell r="A718">
            <v>205161</v>
          </cell>
          <cell r="B718" t="str">
            <v xml:space="preserve"> Xµy tõéng d¡y  &gt;30cm,H&gt; 4m,M50           </v>
          </cell>
          <cell r="C718" t="str">
            <v>m3</v>
          </cell>
          <cell r="D718">
            <v>193937</v>
          </cell>
          <cell r="E718">
            <v>13512</v>
          </cell>
          <cell r="F718">
            <v>2050</v>
          </cell>
        </row>
        <row r="719">
          <cell r="A719">
            <v>205162</v>
          </cell>
          <cell r="B719" t="str">
            <v xml:space="preserve"> Xµy tõéng d¡y  &gt;30cm,H&gt; 4m,M75           </v>
          </cell>
          <cell r="C719" t="str">
            <v>m3</v>
          </cell>
          <cell r="D719">
            <v>193937</v>
          </cell>
          <cell r="E719">
            <v>13512</v>
          </cell>
          <cell r="F719">
            <v>2050</v>
          </cell>
        </row>
        <row r="720">
          <cell r="A720">
            <v>205311</v>
          </cell>
          <cell r="B720" t="str">
            <v xml:space="preserve"> Xµy tõéng g­ch rång6lå d¡y&lt;=10,H&lt;4m,M50  </v>
          </cell>
          <cell r="C720" t="str">
            <v>m3</v>
          </cell>
          <cell r="D720">
            <v>332738</v>
          </cell>
          <cell r="E720">
            <v>17295</v>
          </cell>
          <cell r="F720">
            <v>641</v>
          </cell>
        </row>
        <row r="721">
          <cell r="A721">
            <v>205312</v>
          </cell>
          <cell r="B721" t="str">
            <v xml:space="preserve"> Xµy tõéng g­ch rång6lå d¡y&lt;=10,H&lt;4m,M75  </v>
          </cell>
          <cell r="C721" t="str">
            <v>m3</v>
          </cell>
          <cell r="D721">
            <v>335284</v>
          </cell>
          <cell r="E721">
            <v>17295</v>
          </cell>
          <cell r="F721">
            <v>641</v>
          </cell>
        </row>
        <row r="722">
          <cell r="A722">
            <v>205321</v>
          </cell>
          <cell r="B722" t="str">
            <v xml:space="preserve"> Xµy tõéng g­ch rång6lå d¡y&lt;=10,H&gt;4m,M50  </v>
          </cell>
          <cell r="C722" t="str">
            <v>m3</v>
          </cell>
          <cell r="D722">
            <v>348117</v>
          </cell>
          <cell r="E722">
            <v>18268</v>
          </cell>
          <cell r="F722">
            <v>2076</v>
          </cell>
        </row>
        <row r="723">
          <cell r="A723">
            <v>205322</v>
          </cell>
          <cell r="B723" t="str">
            <v xml:space="preserve"> Xµy tõéng g­ch rång6lå d¡y&lt;=10,H&gt;4m,M75  </v>
          </cell>
          <cell r="C723" t="str">
            <v>m3</v>
          </cell>
          <cell r="D723">
            <v>350663</v>
          </cell>
          <cell r="E723">
            <v>18268</v>
          </cell>
          <cell r="F723">
            <v>2076</v>
          </cell>
        </row>
        <row r="724">
          <cell r="A724">
            <v>205331</v>
          </cell>
          <cell r="B724" t="str">
            <v xml:space="preserve"> Xµy tõéng g­ch rång6lå d¡y &gt;10,H&lt;4m,M50  </v>
          </cell>
          <cell r="C724" t="str">
            <v>m3</v>
          </cell>
          <cell r="D724">
            <v>323750</v>
          </cell>
          <cell r="E724">
            <v>14917</v>
          </cell>
          <cell r="F724">
            <v>641</v>
          </cell>
        </row>
        <row r="725">
          <cell r="A725">
            <v>205332</v>
          </cell>
          <cell r="B725" t="str">
            <v xml:space="preserve"> Xµy tõéng g­ch rång6lå d¡y &gt;10,H&lt;4m,M75  </v>
          </cell>
          <cell r="C725" t="str">
            <v>m3</v>
          </cell>
          <cell r="D725">
            <v>326461</v>
          </cell>
          <cell r="E725">
            <v>14917</v>
          </cell>
          <cell r="F725">
            <v>641</v>
          </cell>
        </row>
        <row r="726">
          <cell r="A726">
            <v>205341</v>
          </cell>
          <cell r="B726" t="str">
            <v xml:space="preserve"> Xµy tõéng g­ch rång6lå d¡y &gt;10,H&gt;4m,M50  </v>
          </cell>
          <cell r="C726" t="str">
            <v>m3</v>
          </cell>
          <cell r="D726">
            <v>339130</v>
          </cell>
          <cell r="E726">
            <v>15349</v>
          </cell>
          <cell r="F726">
            <v>2076</v>
          </cell>
        </row>
        <row r="727">
          <cell r="A727">
            <v>205342</v>
          </cell>
          <cell r="B727" t="str">
            <v xml:space="preserve"> Xµy tõéng g­ch rång6lå d¡y &gt;10,H&gt;4m,M75  </v>
          </cell>
          <cell r="C727" t="str">
            <v>m3</v>
          </cell>
          <cell r="D727">
            <v>341840</v>
          </cell>
          <cell r="E727">
            <v>15349</v>
          </cell>
          <cell r="F727">
            <v>2076</v>
          </cell>
        </row>
        <row r="728">
          <cell r="A728">
            <v>210111</v>
          </cell>
          <cell r="B728" t="str">
            <v xml:space="preserve"> BÅ táng g­ch vë B&lt;=100cm      M25    </v>
          </cell>
          <cell r="C728" t="str">
            <v>m3</v>
          </cell>
          <cell r="D728">
            <v>95919</v>
          </cell>
          <cell r="E728">
            <v>12103</v>
          </cell>
          <cell r="F728">
            <v>0</v>
          </cell>
        </row>
        <row r="729">
          <cell r="A729">
            <v>210112</v>
          </cell>
          <cell r="B729" t="str">
            <v xml:space="preserve"> BÅ táng g­ch vë B&lt;=100cm      M50    </v>
          </cell>
          <cell r="C729" t="str">
            <v>m3</v>
          </cell>
          <cell r="D729">
            <v>120157</v>
          </cell>
          <cell r="E729">
            <v>12103</v>
          </cell>
          <cell r="F729">
            <v>0</v>
          </cell>
        </row>
        <row r="730">
          <cell r="A730">
            <v>210113</v>
          </cell>
          <cell r="B730" t="str">
            <v xml:space="preserve"> BÅ táng g­ch vë B&lt;=100cm      M75    </v>
          </cell>
          <cell r="C730" t="str">
            <v>m3</v>
          </cell>
          <cell r="D730">
            <v>145114</v>
          </cell>
          <cell r="E730">
            <v>12103</v>
          </cell>
          <cell r="F730">
            <v>0</v>
          </cell>
        </row>
        <row r="731">
          <cell r="A731">
            <v>210121</v>
          </cell>
          <cell r="B731" t="str">
            <v xml:space="preserve"> BÅ táng g­ch vë B&gt; 100cm      M25    </v>
          </cell>
          <cell r="C731" t="str">
            <v>m3</v>
          </cell>
          <cell r="D731">
            <v>95919</v>
          </cell>
          <cell r="E731">
            <v>10241</v>
          </cell>
          <cell r="F731">
            <v>0</v>
          </cell>
        </row>
        <row r="732">
          <cell r="A732">
            <v>210122</v>
          </cell>
          <cell r="B732" t="str">
            <v xml:space="preserve"> BÅ táng g­ch vë B&gt; 100cm      M50    </v>
          </cell>
          <cell r="C732" t="str">
            <v>m3</v>
          </cell>
          <cell r="D732">
            <v>120157</v>
          </cell>
          <cell r="E732">
            <v>10241</v>
          </cell>
          <cell r="F732">
            <v>0</v>
          </cell>
        </row>
        <row r="733">
          <cell r="A733">
            <v>210123</v>
          </cell>
          <cell r="B733" t="str">
            <v xml:space="preserve"> BÅ táng g­ch vë B&gt; 100cm      M75    </v>
          </cell>
          <cell r="C733" t="str">
            <v>m3</v>
          </cell>
          <cell r="D733">
            <v>145114</v>
          </cell>
          <cell r="E733">
            <v>10241</v>
          </cell>
          <cell r="F733">
            <v>0</v>
          </cell>
        </row>
        <row r="734">
          <cell r="A734">
            <v>221111</v>
          </cell>
          <cell r="B734" t="str">
            <v xml:space="preserve"> BT ½Ÿ 4x6 lÜt mÜng,nËn B&lt;=250cm   M100   </v>
          </cell>
          <cell r="C734" t="str">
            <v>m3</v>
          </cell>
          <cell r="D734">
            <v>243080</v>
          </cell>
          <cell r="E734">
            <v>17068</v>
          </cell>
          <cell r="F734">
            <v>7398</v>
          </cell>
        </row>
        <row r="735">
          <cell r="A735">
            <v>221112</v>
          </cell>
          <cell r="B735" t="str">
            <v xml:space="preserve"> BT ½Ÿ 4x6 lÜt mÜng,nËn B&lt;=250cm   M150   </v>
          </cell>
          <cell r="C735" t="str">
            <v>m3</v>
          </cell>
          <cell r="D735">
            <v>276656</v>
          </cell>
          <cell r="E735">
            <v>17068</v>
          </cell>
          <cell r="F735">
            <v>7398</v>
          </cell>
        </row>
        <row r="736">
          <cell r="A736">
            <v>221121</v>
          </cell>
          <cell r="B736" t="str">
            <v xml:space="preserve"> BT ½Ÿ 4x6 lÜt mÜng,nËn B&gt; 250cm   M100   </v>
          </cell>
          <cell r="C736" t="str">
            <v>m3</v>
          </cell>
          <cell r="D736">
            <v>243080</v>
          </cell>
          <cell r="E736">
            <v>12206</v>
          </cell>
          <cell r="F736">
            <v>7398</v>
          </cell>
        </row>
        <row r="737">
          <cell r="A737">
            <v>221122</v>
          </cell>
          <cell r="B737" t="str">
            <v xml:space="preserve"> BT ½Ÿ 4x6 lÜt mÜng,nËn B&gt; 250cm   M150   </v>
          </cell>
          <cell r="C737" t="str">
            <v>m3</v>
          </cell>
          <cell r="D737">
            <v>276656</v>
          </cell>
          <cell r="E737">
            <v>12206</v>
          </cell>
          <cell r="F737">
            <v>7398</v>
          </cell>
        </row>
        <row r="738">
          <cell r="A738">
            <v>221125</v>
          </cell>
          <cell r="B738" t="str">
            <v xml:space="preserve"> BT ½Ÿ 1x2 lÜt mÜng,nËn B&gt; 250cm   M50    </v>
          </cell>
          <cell r="C738" t="str">
            <v>m3</v>
          </cell>
          <cell r="D738">
            <v>243080</v>
          </cell>
          <cell r="E738">
            <v>12206</v>
          </cell>
          <cell r="F738">
            <v>7398</v>
          </cell>
        </row>
        <row r="739">
          <cell r="A739">
            <v>221126</v>
          </cell>
          <cell r="B739" t="str">
            <v xml:space="preserve"> BT ½Ÿ 1x2 lÜt mÜng,nËn B&gt; 250cm   M75    </v>
          </cell>
          <cell r="C739" t="str">
            <v>m3</v>
          </cell>
          <cell r="D739">
            <v>276656</v>
          </cell>
          <cell r="E739">
            <v>12206</v>
          </cell>
          <cell r="F739">
            <v>7398</v>
          </cell>
        </row>
        <row r="740">
          <cell r="A740">
            <v>221211</v>
          </cell>
          <cell r="B740" t="str">
            <v xml:space="preserve"> BT ½Ÿ 4x6 MÜng(b¿,b¯ng),B&lt;=250cm  M150   </v>
          </cell>
          <cell r="C740" t="str">
            <v>m3</v>
          </cell>
          <cell r="D740">
            <v>300535</v>
          </cell>
          <cell r="E740">
            <v>22653</v>
          </cell>
          <cell r="F740">
            <v>7681</v>
          </cell>
        </row>
        <row r="741">
          <cell r="A741">
            <v>221212</v>
          </cell>
          <cell r="B741" t="str">
            <v xml:space="preserve"> BT ½Ÿ 4x6 MÜng(b¿,b¯ng),B&lt;=250cm  M200   </v>
          </cell>
          <cell r="C741" t="str">
            <v>m3</v>
          </cell>
          <cell r="D741">
            <v>339455</v>
          </cell>
          <cell r="E741">
            <v>22653</v>
          </cell>
          <cell r="F741">
            <v>7681</v>
          </cell>
        </row>
        <row r="742">
          <cell r="A742">
            <v>221213</v>
          </cell>
          <cell r="B742" t="str">
            <v xml:space="preserve"> BT ½Ÿ 4x6 MÜng(b¿,b¯ng),B&lt;=250cm  M250   </v>
          </cell>
          <cell r="C742" t="str">
            <v>m3</v>
          </cell>
          <cell r="D742">
            <v>383555</v>
          </cell>
          <cell r="E742">
            <v>22653</v>
          </cell>
          <cell r="F742">
            <v>7681</v>
          </cell>
        </row>
        <row r="743">
          <cell r="A743">
            <v>221221</v>
          </cell>
          <cell r="B743" t="str">
            <v xml:space="preserve"> BT ½Ÿ 4x6 MÜng(b¿,b¯ng),B &gt;250cm  M150   </v>
          </cell>
          <cell r="C743" t="str">
            <v>m3</v>
          </cell>
          <cell r="D743">
            <v>316022</v>
          </cell>
          <cell r="E743">
            <v>25343</v>
          </cell>
          <cell r="F743">
            <v>7681</v>
          </cell>
        </row>
        <row r="744">
          <cell r="A744">
            <v>221222</v>
          </cell>
          <cell r="B744" t="str">
            <v xml:space="preserve"> BT ½Ÿ 4x6 MÜng(b¿,b¯ng),B &gt;250cm  M200   </v>
          </cell>
          <cell r="C744" t="str">
            <v>m3</v>
          </cell>
          <cell r="D744">
            <v>354941</v>
          </cell>
          <cell r="E744">
            <v>25343</v>
          </cell>
          <cell r="F744">
            <v>7681</v>
          </cell>
        </row>
        <row r="745">
          <cell r="A745">
            <v>221223</v>
          </cell>
          <cell r="B745" t="str">
            <v xml:space="preserve"> BT ½Ÿ 4x6 MÜng(b¿,b¯ng),B &gt;250cm  M250   </v>
          </cell>
          <cell r="C745" t="str">
            <v>m3</v>
          </cell>
          <cell r="D745">
            <v>399041</v>
          </cell>
          <cell r="E745">
            <v>25343</v>
          </cell>
          <cell r="F745">
            <v>7681</v>
          </cell>
        </row>
        <row r="746">
          <cell r="A746">
            <v>221231</v>
          </cell>
          <cell r="B746" t="str">
            <v xml:space="preserve"> BT ½Ÿ 2x4 MÜng(b¿,b¯ng),B&lt;=250cm  M150   </v>
          </cell>
          <cell r="C746" t="str">
            <v>m3</v>
          </cell>
          <cell r="D746">
            <v>307972</v>
          </cell>
          <cell r="E746">
            <v>22653</v>
          </cell>
          <cell r="F746">
            <v>7681</v>
          </cell>
        </row>
        <row r="747">
          <cell r="A747">
            <v>221232</v>
          </cell>
          <cell r="B747" t="str">
            <v xml:space="preserve"> BT ½Ÿ 2x4 MÜng(b¿,b¯ng),B&lt;=250cm  M200   </v>
          </cell>
          <cell r="C747" t="str">
            <v>m3</v>
          </cell>
          <cell r="D747">
            <v>348049</v>
          </cell>
          <cell r="E747">
            <v>22653</v>
          </cell>
          <cell r="F747">
            <v>7681</v>
          </cell>
        </row>
        <row r="748">
          <cell r="A748">
            <v>221233</v>
          </cell>
          <cell r="B748" t="str">
            <v xml:space="preserve"> BT ½Ÿ 2x4 MÜng(b¿,b¯ng),B&lt;=250cm  M250   </v>
          </cell>
          <cell r="C748" t="str">
            <v>m3</v>
          </cell>
          <cell r="D748">
            <v>390281</v>
          </cell>
          <cell r="E748">
            <v>22653</v>
          </cell>
          <cell r="F748">
            <v>7681</v>
          </cell>
        </row>
        <row r="749">
          <cell r="A749">
            <v>221241</v>
          </cell>
          <cell r="B749" t="str">
            <v xml:space="preserve"> BT ½Ÿ 2x4 MÜng(b¿,b¯ng),B &gt;250cm  M150   </v>
          </cell>
          <cell r="C749" t="str">
            <v>m3</v>
          </cell>
          <cell r="D749">
            <v>323459</v>
          </cell>
          <cell r="E749">
            <v>25343</v>
          </cell>
          <cell r="F749">
            <v>7681</v>
          </cell>
        </row>
        <row r="750">
          <cell r="A750">
            <v>221242</v>
          </cell>
          <cell r="B750" t="str">
            <v xml:space="preserve"> BT ½Ÿ 2x4 MÜng(b¿,b¯ng),B &gt;250cm  M200   </v>
          </cell>
          <cell r="C750" t="str">
            <v>m3</v>
          </cell>
          <cell r="D750">
            <v>363536</v>
          </cell>
          <cell r="E750">
            <v>25343</v>
          </cell>
          <cell r="F750">
            <v>7681</v>
          </cell>
        </row>
        <row r="751">
          <cell r="A751">
            <v>221243</v>
          </cell>
          <cell r="B751" t="str">
            <v xml:space="preserve"> BT ½Ÿ 2x4 MÜng(b¿,b¯ng),B &gt;250cm  M250   </v>
          </cell>
          <cell r="C751" t="str">
            <v>m3</v>
          </cell>
          <cell r="D751">
            <v>405768</v>
          </cell>
          <cell r="E751">
            <v>25343</v>
          </cell>
          <cell r="F751">
            <v>7681</v>
          </cell>
        </row>
        <row r="752">
          <cell r="A752">
            <v>221251</v>
          </cell>
          <cell r="B752" t="str">
            <v xml:space="preserve"> BT ½Ÿ 1x2 MÜng(b¿,b¯ng),B&lt;=250cm  M150   </v>
          </cell>
          <cell r="C752" t="str">
            <v>m3</v>
          </cell>
          <cell r="D752">
            <v>318534</v>
          </cell>
          <cell r="E752">
            <v>22653</v>
          </cell>
          <cell r="F752">
            <v>7681</v>
          </cell>
        </row>
        <row r="753">
          <cell r="A753">
            <v>221252</v>
          </cell>
          <cell r="B753" t="str">
            <v xml:space="preserve"> BT ½Ÿ 1x2 MÜng(b¿,b¯ng),B&lt;=250cm  M200   </v>
          </cell>
          <cell r="C753" t="str">
            <v>m3</v>
          </cell>
          <cell r="D753">
            <v>363246</v>
          </cell>
          <cell r="E753">
            <v>22653</v>
          </cell>
          <cell r="F753">
            <v>7681</v>
          </cell>
        </row>
        <row r="754">
          <cell r="A754">
            <v>221253</v>
          </cell>
          <cell r="B754" t="str">
            <v xml:space="preserve"> BT ½Ÿ 1x2 MÜng(b¿,b¯ng),B&lt;=250cm  M250   </v>
          </cell>
          <cell r="C754" t="str">
            <v>m3</v>
          </cell>
          <cell r="D754">
            <v>396141</v>
          </cell>
          <cell r="E754">
            <v>22653</v>
          </cell>
          <cell r="F754">
            <v>7681</v>
          </cell>
        </row>
        <row r="755">
          <cell r="A755">
            <v>221261</v>
          </cell>
          <cell r="B755" t="str">
            <v xml:space="preserve"> BT ½Ÿ 1x2 MÜng(b¿,b¯ng),B &gt;250cm  M150   </v>
          </cell>
          <cell r="C755" t="str">
            <v>m3</v>
          </cell>
          <cell r="D755">
            <v>334021</v>
          </cell>
          <cell r="E755">
            <v>25343</v>
          </cell>
          <cell r="F755">
            <v>7681</v>
          </cell>
        </row>
        <row r="756">
          <cell r="A756">
            <v>221262</v>
          </cell>
          <cell r="B756" t="str">
            <v xml:space="preserve"> BT ½Ÿ 1x2 MÜng(b¿,b¯ng),B &gt;250cm  M200   </v>
          </cell>
          <cell r="C756" t="str">
            <v>m3</v>
          </cell>
          <cell r="D756">
            <v>378733</v>
          </cell>
          <cell r="E756">
            <v>25343</v>
          </cell>
          <cell r="F756">
            <v>7681</v>
          </cell>
        </row>
        <row r="757">
          <cell r="A757">
            <v>221263</v>
          </cell>
          <cell r="B757" t="str">
            <v xml:space="preserve"> BT ½Ÿ 1x2 MÜng(b¿,b¯ng),B &gt;250cm  M250   </v>
          </cell>
          <cell r="C757" t="str">
            <v>m3</v>
          </cell>
          <cell r="D757">
            <v>411628</v>
          </cell>
          <cell r="E757">
            <v>25343</v>
          </cell>
          <cell r="F757">
            <v>7681</v>
          </cell>
        </row>
        <row r="758">
          <cell r="A758">
            <v>221311</v>
          </cell>
          <cell r="B758" t="str">
            <v xml:space="preserve"> BT ½Ÿ 2x4 MÜng cæt                M150   </v>
          </cell>
          <cell r="C758" t="str">
            <v>m3</v>
          </cell>
          <cell r="D758">
            <v>344146</v>
          </cell>
          <cell r="E758">
            <v>35887</v>
          </cell>
          <cell r="F758">
            <v>7681</v>
          </cell>
        </row>
        <row r="759">
          <cell r="A759">
            <v>221312</v>
          </cell>
          <cell r="B759" t="str">
            <v xml:space="preserve"> BT ½Ÿ 2x4 MÜng cæt                M200   </v>
          </cell>
          <cell r="C759" t="str">
            <v>m3</v>
          </cell>
          <cell r="D759">
            <v>384224</v>
          </cell>
          <cell r="E759">
            <v>35887</v>
          </cell>
          <cell r="F759">
            <v>7681</v>
          </cell>
        </row>
        <row r="760">
          <cell r="A760">
            <v>221313</v>
          </cell>
          <cell r="B760" t="str">
            <v xml:space="preserve"> BT ½Ÿ 2x4 MÜng cæt                M250   </v>
          </cell>
          <cell r="C760" t="str">
            <v>m3</v>
          </cell>
          <cell r="D760">
            <v>426455</v>
          </cell>
          <cell r="E760">
            <v>35887</v>
          </cell>
          <cell r="F760">
            <v>7681</v>
          </cell>
        </row>
        <row r="761">
          <cell r="A761">
            <v>221321</v>
          </cell>
          <cell r="B761" t="str">
            <v xml:space="preserve"> BT ½Ÿ 2x4 MÜng mâ c·u             M150   </v>
          </cell>
          <cell r="C761" t="str">
            <v>m3</v>
          </cell>
          <cell r="D761">
            <v>300458</v>
          </cell>
          <cell r="E761">
            <v>26375</v>
          </cell>
          <cell r="F761">
            <v>7681</v>
          </cell>
        </row>
        <row r="762">
          <cell r="A762">
            <v>221322</v>
          </cell>
          <cell r="B762" t="str">
            <v xml:space="preserve"> BT ½Ÿ 2x4 MÜng mâ c·u             M200   </v>
          </cell>
          <cell r="C762" t="str">
            <v>m3</v>
          </cell>
          <cell r="D762">
            <v>340535</v>
          </cell>
          <cell r="E762">
            <v>26375</v>
          </cell>
          <cell r="F762">
            <v>7681</v>
          </cell>
        </row>
        <row r="763">
          <cell r="A763">
            <v>221323</v>
          </cell>
          <cell r="B763" t="str">
            <v xml:space="preserve"> BT ½Ÿ 2x4 MÜng mâ c·u             M250   </v>
          </cell>
          <cell r="C763" t="str">
            <v>m3</v>
          </cell>
          <cell r="D763">
            <v>382767</v>
          </cell>
          <cell r="E763">
            <v>26375</v>
          </cell>
          <cell r="F763">
            <v>7681</v>
          </cell>
        </row>
        <row r="764">
          <cell r="A764">
            <v>221331</v>
          </cell>
          <cell r="B764" t="str">
            <v xml:space="preserve"> BT ½Ÿ 2x4 MÜng trò c·u            M150   </v>
          </cell>
          <cell r="C764" t="str">
            <v>m3</v>
          </cell>
          <cell r="D764">
            <v>305279</v>
          </cell>
          <cell r="E764">
            <v>41940</v>
          </cell>
          <cell r="F764">
            <v>7681</v>
          </cell>
        </row>
        <row r="765">
          <cell r="A765">
            <v>221332</v>
          </cell>
          <cell r="B765" t="str">
            <v xml:space="preserve"> BT ½Ÿ 2x4 MÜng trò c·u            M200   </v>
          </cell>
          <cell r="C765" t="str">
            <v>m3</v>
          </cell>
          <cell r="D765">
            <v>345356</v>
          </cell>
          <cell r="E765">
            <v>41940</v>
          </cell>
          <cell r="F765">
            <v>7681</v>
          </cell>
        </row>
        <row r="766">
          <cell r="A766">
            <v>221333</v>
          </cell>
          <cell r="B766" t="str">
            <v xml:space="preserve"> BT ½Ÿ 2x4 MÜng trò c·u            M250   </v>
          </cell>
          <cell r="C766" t="str">
            <v>m3</v>
          </cell>
          <cell r="D766">
            <v>387588</v>
          </cell>
          <cell r="E766">
            <v>41940</v>
          </cell>
          <cell r="F766">
            <v>7681</v>
          </cell>
        </row>
        <row r="767">
          <cell r="A767">
            <v>221341</v>
          </cell>
          <cell r="B767" t="str">
            <v xml:space="preserve"> BT ½Ÿ 1x2 MÜng cæt                M150   </v>
          </cell>
          <cell r="C767" t="str">
            <v>m3</v>
          </cell>
          <cell r="D767">
            <v>354708</v>
          </cell>
          <cell r="E767">
            <v>35887</v>
          </cell>
          <cell r="F767">
            <v>7681</v>
          </cell>
        </row>
        <row r="768">
          <cell r="A768">
            <v>221342</v>
          </cell>
          <cell r="B768" t="str">
            <v xml:space="preserve"> BT ½Ÿ 1x2 MÜng cæt                M200   </v>
          </cell>
          <cell r="C768" t="str">
            <v>m3</v>
          </cell>
          <cell r="D768">
            <v>399420</v>
          </cell>
          <cell r="E768">
            <v>35887</v>
          </cell>
          <cell r="F768">
            <v>7681</v>
          </cell>
        </row>
        <row r="769">
          <cell r="A769">
            <v>221343</v>
          </cell>
          <cell r="B769" t="str">
            <v xml:space="preserve"> BT ½Ÿ 1x2 MÜng cæt                M250   </v>
          </cell>
          <cell r="C769" t="str">
            <v>m3</v>
          </cell>
          <cell r="D769">
            <v>432316</v>
          </cell>
          <cell r="E769">
            <v>35887</v>
          </cell>
          <cell r="F769">
            <v>7681</v>
          </cell>
        </row>
        <row r="770">
          <cell r="A770">
            <v>221411</v>
          </cell>
          <cell r="B770" t="str">
            <v xml:space="preserve"> BT ½Ÿ 2x4 MÜng trÝn ‡K&lt;=250cm M150   </v>
          </cell>
          <cell r="C770" t="str">
            <v>m3</v>
          </cell>
          <cell r="D770">
            <v>344056</v>
          </cell>
          <cell r="E770">
            <v>58754</v>
          </cell>
          <cell r="F770">
            <v>7681</v>
          </cell>
        </row>
        <row r="771">
          <cell r="A771">
            <v>221412</v>
          </cell>
          <cell r="B771" t="str">
            <v xml:space="preserve"> BT ½Ÿ 2x4 MÜng trÝn ‡K&lt;=250cm M200   </v>
          </cell>
          <cell r="C771" t="str">
            <v>m3</v>
          </cell>
          <cell r="D771">
            <v>384134</v>
          </cell>
          <cell r="E771">
            <v>58754</v>
          </cell>
          <cell r="F771">
            <v>7681</v>
          </cell>
        </row>
        <row r="772">
          <cell r="A772">
            <v>221413</v>
          </cell>
          <cell r="B772" t="str">
            <v xml:space="preserve"> BT ½Ÿ 2x4 MÜng trÝn ‡K&lt;=250cm M250   </v>
          </cell>
          <cell r="C772" t="str">
            <v>m3</v>
          </cell>
          <cell r="D772">
            <v>426365</v>
          </cell>
          <cell r="E772">
            <v>58754</v>
          </cell>
          <cell r="F772">
            <v>7681</v>
          </cell>
        </row>
        <row r="773">
          <cell r="A773">
            <v>221414</v>
          </cell>
          <cell r="B773" t="str">
            <v xml:space="preserve"> BT ½Ÿ 2x4 MÜng trÝn ‡K&lt;=300cm M150   </v>
          </cell>
          <cell r="C773" t="str">
            <v>m3</v>
          </cell>
          <cell r="D773">
            <v>436753</v>
          </cell>
          <cell r="E773">
            <v>58754</v>
          </cell>
          <cell r="F773">
            <v>7681</v>
          </cell>
        </row>
        <row r="774">
          <cell r="A774">
            <v>221421</v>
          </cell>
          <cell r="B774" t="str">
            <v xml:space="preserve"> BT ½Ÿ 2x4 MÜng trÝn ‡K&gt; 250cm M150   </v>
          </cell>
          <cell r="C774" t="str">
            <v>m3</v>
          </cell>
          <cell r="D774">
            <v>344056</v>
          </cell>
          <cell r="E774">
            <v>52237</v>
          </cell>
          <cell r="F774">
            <v>7681</v>
          </cell>
        </row>
        <row r="775">
          <cell r="A775">
            <v>221422</v>
          </cell>
          <cell r="B775" t="str">
            <v xml:space="preserve"> BT ½Ÿ 2x4 MÜng trÝn ‡K&gt; 250cm M200   </v>
          </cell>
          <cell r="C775" t="str">
            <v>m3</v>
          </cell>
          <cell r="D775">
            <v>384134</v>
          </cell>
          <cell r="E775">
            <v>52237</v>
          </cell>
          <cell r="F775">
            <v>7681</v>
          </cell>
        </row>
        <row r="776">
          <cell r="A776">
            <v>221423</v>
          </cell>
          <cell r="B776" t="str">
            <v xml:space="preserve"> BT ½Ÿ 2x4 MÜng trÝn ‡K&gt; 250cm M250   </v>
          </cell>
          <cell r="C776" t="str">
            <v>m3</v>
          </cell>
          <cell r="D776">
            <v>426365</v>
          </cell>
          <cell r="E776">
            <v>52237</v>
          </cell>
          <cell r="F776">
            <v>7681</v>
          </cell>
        </row>
        <row r="777">
          <cell r="A777">
            <v>221424</v>
          </cell>
          <cell r="B777" t="str">
            <v xml:space="preserve"> BT ½Ÿ 2x4 MÜng trÝn ‡K&gt; 250cm M150   </v>
          </cell>
          <cell r="C777" t="str">
            <v>m3</v>
          </cell>
          <cell r="D777">
            <v>436753</v>
          </cell>
          <cell r="E777">
            <v>52237</v>
          </cell>
          <cell r="F777">
            <v>7681</v>
          </cell>
        </row>
        <row r="778">
          <cell r="A778">
            <v>221501</v>
          </cell>
          <cell r="B778" t="str">
            <v xml:space="preserve"> BT ½Ÿ 1x2 NËn                     M100   </v>
          </cell>
          <cell r="C778" t="str">
            <v>m3</v>
          </cell>
          <cell r="D778">
            <v>273504</v>
          </cell>
          <cell r="E778">
            <v>18826</v>
          </cell>
          <cell r="F778">
            <v>7398</v>
          </cell>
        </row>
        <row r="779">
          <cell r="A779">
            <v>221502</v>
          </cell>
          <cell r="B779" t="str">
            <v xml:space="preserve"> BT ½Ÿ 1x2 NËn                     M150   </v>
          </cell>
          <cell r="C779" t="str">
            <v>m3</v>
          </cell>
          <cell r="D779">
            <v>306799</v>
          </cell>
          <cell r="E779">
            <v>18826</v>
          </cell>
          <cell r="F779">
            <v>7398</v>
          </cell>
        </row>
        <row r="780">
          <cell r="A780">
            <v>221503</v>
          </cell>
          <cell r="B780" t="str">
            <v xml:space="preserve"> BT ½Ÿ 1x2 NËn                     M200   </v>
          </cell>
          <cell r="C780" t="str">
            <v>m3</v>
          </cell>
          <cell r="D780">
            <v>351491</v>
          </cell>
          <cell r="E780">
            <v>18826</v>
          </cell>
          <cell r="F780">
            <v>7398</v>
          </cell>
        </row>
        <row r="781">
          <cell r="A781">
            <v>221511</v>
          </cell>
          <cell r="B781" t="str">
            <v xml:space="preserve"> BT ½Ÿ 2x4 NËn                     M100   </v>
          </cell>
          <cell r="C781" t="str">
            <v>m3</v>
          </cell>
          <cell r="D781">
            <v>258352</v>
          </cell>
          <cell r="E781">
            <v>18826</v>
          </cell>
          <cell r="F781">
            <v>7398</v>
          </cell>
        </row>
        <row r="782">
          <cell r="A782">
            <v>221512</v>
          </cell>
          <cell r="B782" t="str">
            <v xml:space="preserve"> BT ½Ÿ 2x4 NËn                     M150   </v>
          </cell>
          <cell r="C782" t="str">
            <v>m3</v>
          </cell>
          <cell r="D782">
            <v>296217</v>
          </cell>
          <cell r="E782">
            <v>18826</v>
          </cell>
          <cell r="F782">
            <v>7398</v>
          </cell>
        </row>
        <row r="783">
          <cell r="A783">
            <v>221513</v>
          </cell>
          <cell r="B783" t="str">
            <v xml:space="preserve"> BT ½Ÿ 2x4 NËn                     M200   </v>
          </cell>
          <cell r="C783" t="str">
            <v>m3</v>
          </cell>
          <cell r="D783">
            <v>336294</v>
          </cell>
          <cell r="E783">
            <v>18826</v>
          </cell>
          <cell r="F783">
            <v>7398</v>
          </cell>
        </row>
        <row r="784">
          <cell r="A784">
            <v>221531</v>
          </cell>
          <cell r="B784" t="str">
            <v xml:space="preserve"> BT ½Ÿ 4x6 NËn                     M100   </v>
          </cell>
          <cell r="C784" t="str">
            <v>m3</v>
          </cell>
          <cell r="D784">
            <v>255204</v>
          </cell>
          <cell r="E784">
            <v>18826</v>
          </cell>
          <cell r="F784">
            <v>7398</v>
          </cell>
        </row>
        <row r="785">
          <cell r="A785">
            <v>221532</v>
          </cell>
          <cell r="B785" t="str">
            <v xml:space="preserve"> BT ½Ÿ 4x6 NËn                     M150   </v>
          </cell>
          <cell r="C785" t="str">
            <v>m3</v>
          </cell>
          <cell r="D785">
            <v>288780</v>
          </cell>
          <cell r="E785">
            <v>18826</v>
          </cell>
          <cell r="F785">
            <v>7398</v>
          </cell>
        </row>
        <row r="786">
          <cell r="A786">
            <v>221533</v>
          </cell>
          <cell r="B786" t="str">
            <v xml:space="preserve"> BT ½Ÿ 4x6 NËn                     M200   </v>
          </cell>
          <cell r="C786" t="str">
            <v>m3</v>
          </cell>
          <cell r="D786">
            <v>327699</v>
          </cell>
          <cell r="E786">
            <v>18826</v>
          </cell>
          <cell r="F786">
            <v>7398</v>
          </cell>
        </row>
        <row r="787">
          <cell r="A787">
            <v>221601</v>
          </cell>
          <cell r="B787" t="str">
            <v xml:space="preserve"> BT ½Ÿ 1x2 BÎ mŸy                  M150   </v>
          </cell>
          <cell r="C787" t="str">
            <v>m3</v>
          </cell>
          <cell r="D787">
            <v>311389</v>
          </cell>
          <cell r="E787">
            <v>41583</v>
          </cell>
          <cell r="F787">
            <v>7681</v>
          </cell>
        </row>
        <row r="788">
          <cell r="A788">
            <v>221602</v>
          </cell>
          <cell r="B788" t="str">
            <v xml:space="preserve"> BT ½Ÿ 1x2 BÎ mŸy                  M200   </v>
          </cell>
          <cell r="C788" t="str">
            <v>m3</v>
          </cell>
          <cell r="D788">
            <v>356101</v>
          </cell>
          <cell r="E788">
            <v>41583</v>
          </cell>
          <cell r="F788">
            <v>7681</v>
          </cell>
        </row>
        <row r="789">
          <cell r="A789">
            <v>221603</v>
          </cell>
          <cell r="B789" t="str">
            <v xml:space="preserve"> BT ½Ÿ 1x2 BÎ mŸy                  M250   </v>
          </cell>
          <cell r="C789" t="str">
            <v>m3</v>
          </cell>
          <cell r="D789">
            <v>388997</v>
          </cell>
          <cell r="E789">
            <v>41583</v>
          </cell>
          <cell r="F789">
            <v>7681</v>
          </cell>
        </row>
        <row r="790">
          <cell r="A790">
            <v>221611</v>
          </cell>
          <cell r="B790" t="str">
            <v xml:space="preserve"> BT ½Ÿ 2x4 BÎ mŸy                  M150   </v>
          </cell>
          <cell r="C790" t="str">
            <v>m3</v>
          </cell>
          <cell r="D790">
            <v>300828</v>
          </cell>
          <cell r="E790">
            <v>41583</v>
          </cell>
          <cell r="F790">
            <v>7681</v>
          </cell>
        </row>
        <row r="791">
          <cell r="A791">
            <v>221612</v>
          </cell>
          <cell r="B791" t="str">
            <v xml:space="preserve"> BT ½Ÿ 2x4 BÎ mŸy                  M200   </v>
          </cell>
          <cell r="C791" t="str">
            <v>m3</v>
          </cell>
          <cell r="D791">
            <v>340905</v>
          </cell>
          <cell r="E791">
            <v>41583</v>
          </cell>
          <cell r="F791">
            <v>7681</v>
          </cell>
        </row>
        <row r="792">
          <cell r="A792">
            <v>221613</v>
          </cell>
          <cell r="B792" t="str">
            <v xml:space="preserve"> BT ½Ÿ 2x4 BÎ mŸy                  M250   </v>
          </cell>
          <cell r="C792" t="str">
            <v>m3</v>
          </cell>
          <cell r="D792">
            <v>383136</v>
          </cell>
          <cell r="E792">
            <v>41583</v>
          </cell>
          <cell r="F792">
            <v>7681</v>
          </cell>
        </row>
        <row r="793">
          <cell r="A793">
            <v>221631</v>
          </cell>
          <cell r="B793" t="str">
            <v xml:space="preserve"> BT ½Ÿ 4x6 BÎ mŸy                  M150   </v>
          </cell>
          <cell r="C793" t="str">
            <v>m3</v>
          </cell>
          <cell r="D793">
            <v>293390</v>
          </cell>
          <cell r="E793">
            <v>41583</v>
          </cell>
          <cell r="F793">
            <v>7681</v>
          </cell>
        </row>
        <row r="794">
          <cell r="A794">
            <v>221632</v>
          </cell>
          <cell r="B794" t="str">
            <v xml:space="preserve"> BT ½Ÿ 4x6 BÎ mŸy                  M200   </v>
          </cell>
          <cell r="C794" t="str">
            <v>m3</v>
          </cell>
          <cell r="D794">
            <v>332310</v>
          </cell>
          <cell r="E794">
            <v>41583</v>
          </cell>
          <cell r="F794">
            <v>7681</v>
          </cell>
        </row>
        <row r="795">
          <cell r="A795">
            <v>221633</v>
          </cell>
          <cell r="B795" t="str">
            <v xml:space="preserve"> BT ½Ÿ 4x6 BÎ mŸy                  M250   </v>
          </cell>
          <cell r="C795" t="str">
            <v>m3</v>
          </cell>
          <cell r="D795">
            <v>376410</v>
          </cell>
          <cell r="E795">
            <v>41583</v>
          </cell>
          <cell r="F795">
            <v>7681</v>
          </cell>
        </row>
        <row r="796">
          <cell r="A796">
            <v>222111</v>
          </cell>
          <cell r="B796" t="str">
            <v xml:space="preserve"> BT ½Ÿ 1x2 tõéng th²ng B&lt;=45cm H&lt;=4m,M150 </v>
          </cell>
          <cell r="C796" t="str">
            <v>m3</v>
          </cell>
          <cell r="D796">
            <v>418073</v>
          </cell>
          <cell r="E796">
            <v>82691</v>
          </cell>
          <cell r="F796">
            <v>10038</v>
          </cell>
        </row>
        <row r="797">
          <cell r="A797">
            <v>222112</v>
          </cell>
          <cell r="B797" t="str">
            <v xml:space="preserve"> BT ½Ÿ 1x2 tõéng th²ng B&lt;=45cm H&lt;=4m,M200 </v>
          </cell>
          <cell r="C797" t="str">
            <v>m3</v>
          </cell>
          <cell r="D797">
            <v>462786</v>
          </cell>
          <cell r="E797">
            <v>82691</v>
          </cell>
          <cell r="F797">
            <v>10038</v>
          </cell>
        </row>
        <row r="798">
          <cell r="A798">
            <v>222113</v>
          </cell>
          <cell r="B798" t="str">
            <v xml:space="preserve"> BT ½Ÿ 1x2 tõéng th²ng B&lt;=45cm H&lt;=4m,M250 </v>
          </cell>
          <cell r="C798" t="str">
            <v>m3</v>
          </cell>
          <cell r="D798">
            <v>495681</v>
          </cell>
          <cell r="E798">
            <v>82691</v>
          </cell>
          <cell r="F798">
            <v>10038</v>
          </cell>
        </row>
        <row r="799">
          <cell r="A799">
            <v>222121</v>
          </cell>
          <cell r="B799" t="str">
            <v xml:space="preserve"> BT ½Ÿ 1x2 tõéng th²ng B&lt;=45cm H&gt; 4m,M150 </v>
          </cell>
          <cell r="C799" t="str">
            <v>m3</v>
          </cell>
          <cell r="D799">
            <v>418073</v>
          </cell>
          <cell r="E799">
            <v>105931</v>
          </cell>
          <cell r="F799">
            <v>10038</v>
          </cell>
        </row>
        <row r="800">
          <cell r="A800">
            <v>222122</v>
          </cell>
          <cell r="B800" t="str">
            <v xml:space="preserve"> BT ½Ÿ 1x2 tõéng th²ng B&lt;=45cm H&gt; 4m,M200 </v>
          </cell>
          <cell r="C800" t="str">
            <v>m3</v>
          </cell>
          <cell r="D800">
            <v>462786</v>
          </cell>
          <cell r="E800">
            <v>105931</v>
          </cell>
          <cell r="F800">
            <v>10038</v>
          </cell>
        </row>
        <row r="801">
          <cell r="A801">
            <v>222123</v>
          </cell>
          <cell r="B801" t="str">
            <v xml:space="preserve"> BT ½Ÿ 1x2 tõéng th²ng B&lt;=45cm H&gt; 4m,M250 </v>
          </cell>
          <cell r="C801" t="str">
            <v>m3</v>
          </cell>
          <cell r="D801">
            <v>495681</v>
          </cell>
          <cell r="E801">
            <v>105931</v>
          </cell>
          <cell r="F801">
            <v>10038</v>
          </cell>
        </row>
        <row r="802">
          <cell r="A802">
            <v>222131</v>
          </cell>
          <cell r="B802" t="str">
            <v xml:space="preserve"> BT ½Ÿ 1x2 tõéng th²ng B&gt; 45cm H&lt;=4m,M150 </v>
          </cell>
          <cell r="C802" t="str">
            <v>m3</v>
          </cell>
          <cell r="D802">
            <v>395880</v>
          </cell>
          <cell r="E802">
            <v>53290</v>
          </cell>
          <cell r="F802">
            <v>10038</v>
          </cell>
        </row>
        <row r="803">
          <cell r="A803">
            <v>222132</v>
          </cell>
          <cell r="B803" t="str">
            <v xml:space="preserve"> BT ½Ÿ 1x2 tõéng th²ng B&gt; 45cm H&lt;=4m,M200 </v>
          </cell>
          <cell r="C803" t="str">
            <v>m3</v>
          </cell>
          <cell r="D803">
            <v>440592</v>
          </cell>
          <cell r="E803">
            <v>53290</v>
          </cell>
          <cell r="F803">
            <v>10038</v>
          </cell>
        </row>
        <row r="804">
          <cell r="A804">
            <v>222133</v>
          </cell>
          <cell r="B804" t="str">
            <v xml:space="preserve"> BT ½Ÿ 1x2 tõéng th²ng B&gt; 45cm H&lt;=4m,M250 </v>
          </cell>
          <cell r="C804" t="str">
            <v>m3</v>
          </cell>
          <cell r="D804">
            <v>473488</v>
          </cell>
          <cell r="E804">
            <v>53290</v>
          </cell>
          <cell r="F804">
            <v>10038</v>
          </cell>
        </row>
        <row r="805">
          <cell r="A805">
            <v>222141</v>
          </cell>
          <cell r="B805" t="str">
            <v xml:space="preserve"> BT ½Ÿ 1x2 tõéng th²ng B&gt; 45cm H&gt; 4m,M150 </v>
          </cell>
          <cell r="C805" t="str">
            <v>m3</v>
          </cell>
          <cell r="D805">
            <v>395880</v>
          </cell>
          <cell r="E805">
            <v>70152</v>
          </cell>
          <cell r="F805">
            <v>10038</v>
          </cell>
        </row>
        <row r="806">
          <cell r="A806">
            <v>222142</v>
          </cell>
          <cell r="B806" t="str">
            <v xml:space="preserve"> BT ½Ÿ 1x2 tõéng th²ng B&gt; 45cm H&gt; 4m,M200 </v>
          </cell>
          <cell r="C806" t="str">
            <v>m3</v>
          </cell>
          <cell r="D806">
            <v>440592</v>
          </cell>
          <cell r="E806">
            <v>70152</v>
          </cell>
          <cell r="F806">
            <v>10038</v>
          </cell>
        </row>
        <row r="807">
          <cell r="A807">
            <v>222143</v>
          </cell>
          <cell r="B807" t="str">
            <v xml:space="preserve"> BT ½Ÿ 1x2 tõéng th²ng B&gt; 45cm H&gt; 4m,M250 </v>
          </cell>
          <cell r="C807" t="str">
            <v>m3</v>
          </cell>
          <cell r="D807">
            <v>473488</v>
          </cell>
          <cell r="E807">
            <v>70152</v>
          </cell>
          <cell r="F807">
            <v>10038</v>
          </cell>
        </row>
        <row r="808">
          <cell r="A808">
            <v>222211</v>
          </cell>
          <cell r="B808" t="str">
            <v xml:space="preserve"> BT ½Ÿ 2x4 tõéng cong  B&lt;=45cm H&lt;=4m,M150 </v>
          </cell>
          <cell r="C808" t="str">
            <v>m3</v>
          </cell>
          <cell r="D808">
            <v>416898</v>
          </cell>
          <cell r="E808">
            <v>104309</v>
          </cell>
          <cell r="F808">
            <v>10038</v>
          </cell>
        </row>
        <row r="809">
          <cell r="A809">
            <v>222212</v>
          </cell>
          <cell r="B809" t="str">
            <v xml:space="preserve"> BT ½Ÿ 2x4 tõéng cong  B&lt;=45cm H&lt;=4m,M200 </v>
          </cell>
          <cell r="C809" t="str">
            <v>m3</v>
          </cell>
          <cell r="D809">
            <v>456975</v>
          </cell>
          <cell r="E809">
            <v>104309</v>
          </cell>
          <cell r="F809">
            <v>10038</v>
          </cell>
        </row>
        <row r="810">
          <cell r="A810">
            <v>222213</v>
          </cell>
          <cell r="B810" t="str">
            <v xml:space="preserve"> BT ½Ÿ 2x4 tõéng cong  B&lt;=45cm H&lt;=4m,M250 </v>
          </cell>
          <cell r="C810" t="str">
            <v>m3</v>
          </cell>
          <cell r="D810">
            <v>499207</v>
          </cell>
          <cell r="E810">
            <v>104309</v>
          </cell>
          <cell r="F810">
            <v>10038</v>
          </cell>
        </row>
        <row r="811">
          <cell r="A811">
            <v>222221</v>
          </cell>
          <cell r="B811" t="str">
            <v xml:space="preserve"> BT ½Ÿ 2x4 tõéng cong  B&lt;=45cm H&gt; 4m,M150 </v>
          </cell>
          <cell r="C811" t="str">
            <v>m3</v>
          </cell>
          <cell r="D811">
            <v>416898</v>
          </cell>
          <cell r="E811">
            <v>136196</v>
          </cell>
          <cell r="F811">
            <v>10038</v>
          </cell>
        </row>
        <row r="812">
          <cell r="A812">
            <v>222222</v>
          </cell>
          <cell r="B812" t="str">
            <v xml:space="preserve"> BT ½Ÿ 2x4 tõéng cong  B&lt;=45cm H&gt; 4m,M200 </v>
          </cell>
          <cell r="C812" t="str">
            <v>m3</v>
          </cell>
          <cell r="D812">
            <v>456975</v>
          </cell>
          <cell r="E812">
            <v>136196</v>
          </cell>
          <cell r="F812">
            <v>10038</v>
          </cell>
        </row>
        <row r="813">
          <cell r="A813">
            <v>222223</v>
          </cell>
          <cell r="B813" t="str">
            <v xml:space="preserve"> BT ½Ÿ 2x4 tõéng cong  B&lt;=45cm H&gt; 4m,M250 </v>
          </cell>
          <cell r="C813" t="str">
            <v>m3</v>
          </cell>
          <cell r="D813">
            <v>499207</v>
          </cell>
          <cell r="E813">
            <v>136196</v>
          </cell>
          <cell r="F813">
            <v>10038</v>
          </cell>
        </row>
        <row r="814">
          <cell r="A814">
            <v>222231</v>
          </cell>
          <cell r="B814" t="str">
            <v xml:space="preserve"> BT ½Ÿ 2x4 tõéng cong  B &gt;45cm H&lt;=4m,M150 </v>
          </cell>
          <cell r="C814" t="str">
            <v>m3</v>
          </cell>
          <cell r="D814">
            <v>389373</v>
          </cell>
          <cell r="E814">
            <v>61721</v>
          </cell>
          <cell r="F814">
            <v>10038</v>
          </cell>
        </row>
        <row r="815">
          <cell r="A815">
            <v>222232</v>
          </cell>
          <cell r="B815" t="str">
            <v xml:space="preserve"> BT ½Ÿ 2x4 tõéng cong  B &gt;45cm H&lt;=4m,M200 </v>
          </cell>
          <cell r="C815" t="str">
            <v>m3</v>
          </cell>
          <cell r="D815">
            <v>429451</v>
          </cell>
          <cell r="E815">
            <v>61721</v>
          </cell>
          <cell r="F815">
            <v>10038</v>
          </cell>
        </row>
        <row r="816">
          <cell r="A816">
            <v>222233</v>
          </cell>
          <cell r="B816" t="str">
            <v xml:space="preserve"> BT ½Ÿ 2x4 tõéng cong  B &gt;45cm H&lt;=4m,M250 </v>
          </cell>
          <cell r="C816" t="str">
            <v>m3</v>
          </cell>
          <cell r="D816">
            <v>471682</v>
          </cell>
          <cell r="E816">
            <v>61721</v>
          </cell>
          <cell r="F816">
            <v>10038</v>
          </cell>
        </row>
        <row r="817">
          <cell r="A817">
            <v>222241</v>
          </cell>
          <cell r="B817" t="str">
            <v xml:space="preserve"> BT ½Ÿ 2x4 tõéng cong  B &gt;45cm H &gt;4m,M150 </v>
          </cell>
          <cell r="C817" t="str">
            <v>m3</v>
          </cell>
          <cell r="D817">
            <v>389373</v>
          </cell>
          <cell r="E817">
            <v>74259</v>
          </cell>
          <cell r="F817">
            <v>10038</v>
          </cell>
        </row>
        <row r="818">
          <cell r="A818">
            <v>222242</v>
          </cell>
          <cell r="B818" t="str">
            <v xml:space="preserve"> BT ½Ÿ 2x4 tõéng cong  B &gt;45cm H &gt;4m,M200 </v>
          </cell>
          <cell r="C818" t="str">
            <v>m3</v>
          </cell>
          <cell r="D818">
            <v>429451</v>
          </cell>
          <cell r="E818">
            <v>74259</v>
          </cell>
          <cell r="F818">
            <v>10038</v>
          </cell>
        </row>
        <row r="819">
          <cell r="A819">
            <v>222243</v>
          </cell>
          <cell r="B819" t="str">
            <v xml:space="preserve"> BT ½Ÿ 2x4 tõéng cong  B &gt;45cm H &gt;4m,M250 </v>
          </cell>
          <cell r="C819" t="str">
            <v>m3</v>
          </cell>
          <cell r="D819">
            <v>471682</v>
          </cell>
          <cell r="E819">
            <v>74259</v>
          </cell>
          <cell r="F819">
            <v>10038</v>
          </cell>
        </row>
        <row r="820">
          <cell r="A820">
            <v>222311</v>
          </cell>
          <cell r="B820" t="str">
            <v xml:space="preserve"> BT ½Ÿ 2x4 tõéng tròpinB&lt;=45cm H&lt;=4m,M150 </v>
          </cell>
          <cell r="C820" t="str">
            <v>m3</v>
          </cell>
          <cell r="D820">
            <v>416735</v>
          </cell>
          <cell r="E820">
            <v>78691</v>
          </cell>
          <cell r="F820">
            <v>10038</v>
          </cell>
        </row>
        <row r="821">
          <cell r="A821">
            <v>222312</v>
          </cell>
          <cell r="B821" t="str">
            <v xml:space="preserve"> BT ½Ÿ 2x4 tõéng tròpin  B&lt;=45cm H&lt;=4m,M200</v>
          </cell>
          <cell r="C821" t="str">
            <v>m3</v>
          </cell>
          <cell r="D821">
            <v>456813</v>
          </cell>
          <cell r="E821">
            <v>78691</v>
          </cell>
          <cell r="F821">
            <v>10038</v>
          </cell>
        </row>
        <row r="822">
          <cell r="A822">
            <v>222313</v>
          </cell>
          <cell r="B822" t="str">
            <v xml:space="preserve"> BT ½Ÿ 2x4 tõéng tròpin  B&lt;=45cm H&lt;=4m,M250</v>
          </cell>
          <cell r="C822" t="str">
            <v>m3</v>
          </cell>
          <cell r="D822">
            <v>499044</v>
          </cell>
          <cell r="E822">
            <v>78691</v>
          </cell>
          <cell r="F822">
            <v>10038</v>
          </cell>
        </row>
        <row r="823">
          <cell r="A823">
            <v>222321</v>
          </cell>
          <cell r="B823" t="str">
            <v xml:space="preserve"> BT ½Ÿ 2x4 tõéng tròpin  B&lt;=45cm H&gt; 4m,M150</v>
          </cell>
          <cell r="C823" t="str">
            <v>m3</v>
          </cell>
          <cell r="D823">
            <v>416735</v>
          </cell>
          <cell r="E823">
            <v>90257</v>
          </cell>
          <cell r="F823">
            <v>10038</v>
          </cell>
        </row>
        <row r="824">
          <cell r="A824">
            <v>222322</v>
          </cell>
          <cell r="B824" t="str">
            <v xml:space="preserve"> BT ½Ÿ 2x4 tõéng tròpin  B&lt;=45cm H&gt; 4m,M200</v>
          </cell>
          <cell r="C824" t="str">
            <v>m3</v>
          </cell>
          <cell r="D824">
            <v>456813</v>
          </cell>
          <cell r="E824">
            <v>90257</v>
          </cell>
          <cell r="F824">
            <v>10038</v>
          </cell>
        </row>
        <row r="825">
          <cell r="A825">
            <v>222323</v>
          </cell>
          <cell r="B825" t="str">
            <v xml:space="preserve"> BT ½Ÿ 2x4 tõéng tròpin  B&lt;=45cm H&gt; 4m,M250</v>
          </cell>
          <cell r="C825" t="str">
            <v>m3</v>
          </cell>
          <cell r="D825">
            <v>499044</v>
          </cell>
          <cell r="E825">
            <v>90257</v>
          </cell>
          <cell r="F825">
            <v>10038</v>
          </cell>
        </row>
        <row r="826">
          <cell r="A826">
            <v>222331</v>
          </cell>
          <cell r="B826" t="str">
            <v xml:space="preserve"> BT ½Ÿ 2x4 tõéng tròpin  B &gt;45cm H&lt;=4m,M150</v>
          </cell>
          <cell r="C826" t="str">
            <v>m3</v>
          </cell>
          <cell r="D826">
            <v>389835</v>
          </cell>
          <cell r="E826">
            <v>57721</v>
          </cell>
          <cell r="F826">
            <v>10038</v>
          </cell>
        </row>
        <row r="827">
          <cell r="A827">
            <v>222332</v>
          </cell>
          <cell r="B827" t="str">
            <v xml:space="preserve"> BT ½Ÿ 2x4 tõéng tròpin  B &gt;45cm H&lt;=4m,M200</v>
          </cell>
          <cell r="C827" t="str">
            <v>m3</v>
          </cell>
          <cell r="D827">
            <v>429913</v>
          </cell>
          <cell r="E827">
            <v>57721</v>
          </cell>
          <cell r="F827">
            <v>10038</v>
          </cell>
        </row>
        <row r="828">
          <cell r="A828">
            <v>222333</v>
          </cell>
          <cell r="B828" t="str">
            <v xml:space="preserve"> BT ½Ÿ 2x4 tõéng tròpin  B &gt;45cm H&lt;=4m,M250</v>
          </cell>
          <cell r="C828" t="str">
            <v>m3</v>
          </cell>
          <cell r="D828">
            <v>462144</v>
          </cell>
          <cell r="E828">
            <v>57721</v>
          </cell>
          <cell r="F828">
            <v>10038</v>
          </cell>
        </row>
        <row r="829">
          <cell r="A829">
            <v>222341</v>
          </cell>
          <cell r="B829" t="str">
            <v xml:space="preserve"> BT ½Ÿ 2x4 tõéng tròpin  B &gt;45cm H &gt;4m,M150</v>
          </cell>
          <cell r="C829" t="str">
            <v>m3</v>
          </cell>
          <cell r="D829">
            <v>379835</v>
          </cell>
          <cell r="E829">
            <v>65936</v>
          </cell>
          <cell r="F829">
            <v>10038</v>
          </cell>
        </row>
        <row r="830">
          <cell r="A830">
            <v>222342</v>
          </cell>
          <cell r="B830" t="str">
            <v xml:space="preserve"> BT ½Ÿ 2x4 tõéng tròpin  B &gt;45cm H &gt;4m,M200</v>
          </cell>
          <cell r="C830" t="str">
            <v>m3</v>
          </cell>
          <cell r="D830">
            <v>419913</v>
          </cell>
          <cell r="E830">
            <v>65936</v>
          </cell>
          <cell r="F830">
            <v>10038</v>
          </cell>
        </row>
        <row r="831">
          <cell r="A831">
            <v>222343</v>
          </cell>
          <cell r="B831" t="str">
            <v xml:space="preserve"> BT ½Ÿ 2x4 tõéng tròpin  B &gt;45cm H &gt;4m,M250</v>
          </cell>
          <cell r="C831" t="str">
            <v>m3</v>
          </cell>
          <cell r="D831">
            <v>462144</v>
          </cell>
          <cell r="E831">
            <v>65936</v>
          </cell>
          <cell r="F831">
            <v>10038</v>
          </cell>
        </row>
        <row r="832">
          <cell r="A832">
            <v>222411</v>
          </cell>
          <cell r="B832" t="str">
            <v xml:space="preserve"> BT ½Ÿ 1x2 Cæt(Vuáng,chù nhºt)       M150 </v>
          </cell>
          <cell r="C832" t="str">
            <v>m3</v>
          </cell>
          <cell r="D832">
            <v>411748</v>
          </cell>
          <cell r="E832">
            <v>87014</v>
          </cell>
          <cell r="F832">
            <v>13982</v>
          </cell>
        </row>
        <row r="833">
          <cell r="A833">
            <v>222412</v>
          </cell>
          <cell r="B833" t="str">
            <v xml:space="preserve"> BT ½Ÿ 1x2 Cæt(Vuáng,chù nhºt)       M200 </v>
          </cell>
          <cell r="C833" t="str">
            <v>m3</v>
          </cell>
          <cell r="D833">
            <v>456460</v>
          </cell>
          <cell r="E833">
            <v>87014</v>
          </cell>
          <cell r="F833">
            <v>13982</v>
          </cell>
        </row>
        <row r="834">
          <cell r="A834">
            <v>222413</v>
          </cell>
          <cell r="B834" t="str">
            <v xml:space="preserve"> BT ½Ÿ 1x2 Cæt(Vuáng,chù nhºt)       M250 </v>
          </cell>
          <cell r="C834" t="str">
            <v>m3</v>
          </cell>
          <cell r="D834">
            <v>489335</v>
          </cell>
          <cell r="E834">
            <v>87014</v>
          </cell>
          <cell r="F834">
            <v>13982</v>
          </cell>
        </row>
        <row r="835">
          <cell r="A835">
            <v>222421</v>
          </cell>
          <cell r="B835" t="str">
            <v xml:space="preserve"> BT ½Ÿ 1x2 Cæt trÝn                  M150 </v>
          </cell>
          <cell r="C835" t="str">
            <v>m3</v>
          </cell>
          <cell r="D835">
            <v>411748</v>
          </cell>
          <cell r="E835">
            <v>127657</v>
          </cell>
          <cell r="F835">
            <v>13982</v>
          </cell>
        </row>
        <row r="836">
          <cell r="A836">
            <v>222422</v>
          </cell>
          <cell r="B836" t="str">
            <v xml:space="preserve"> BT ½Ÿ 1x2 Cæt trÝn                  M200 </v>
          </cell>
          <cell r="C836" t="str">
            <v>m3</v>
          </cell>
          <cell r="D836">
            <v>456460</v>
          </cell>
          <cell r="E836">
            <v>127657</v>
          </cell>
          <cell r="F836">
            <v>13982</v>
          </cell>
        </row>
        <row r="837">
          <cell r="A837">
            <v>222423</v>
          </cell>
          <cell r="B837" t="str">
            <v xml:space="preserve"> BT ½Ÿ 1x2 Cæt trÝn                  M250 </v>
          </cell>
          <cell r="C837" t="str">
            <v>m3</v>
          </cell>
          <cell r="D837">
            <v>489355</v>
          </cell>
          <cell r="E837">
            <v>127657</v>
          </cell>
          <cell r="F837">
            <v>13982</v>
          </cell>
        </row>
        <row r="838">
          <cell r="A838">
            <v>223111</v>
          </cell>
          <cell r="B838" t="str">
            <v xml:space="preserve"> BT ½Ÿ 2x4 thµn mâ c·u               M150 </v>
          </cell>
          <cell r="C838" t="str">
            <v>m3</v>
          </cell>
          <cell r="D838">
            <v>298214</v>
          </cell>
          <cell r="E838">
            <v>36614</v>
          </cell>
          <cell r="F838">
            <v>7681</v>
          </cell>
        </row>
        <row r="839">
          <cell r="A839">
            <v>223112</v>
          </cell>
          <cell r="B839" t="str">
            <v xml:space="preserve"> BT ½Ÿ 2x4 thµn mâ c·u               M200 </v>
          </cell>
          <cell r="C839" t="str">
            <v>m3</v>
          </cell>
          <cell r="D839">
            <v>338291</v>
          </cell>
          <cell r="E839">
            <v>36614</v>
          </cell>
          <cell r="F839">
            <v>7681</v>
          </cell>
        </row>
        <row r="840">
          <cell r="A840">
            <v>223113</v>
          </cell>
          <cell r="B840" t="str">
            <v xml:space="preserve"> BT ½Ÿ 2x4 thµn mâ c·u               M250 </v>
          </cell>
          <cell r="C840" t="str">
            <v>m3</v>
          </cell>
          <cell r="D840">
            <v>380523</v>
          </cell>
          <cell r="E840">
            <v>36614</v>
          </cell>
          <cell r="F840">
            <v>7681</v>
          </cell>
        </row>
        <row r="841">
          <cell r="A841">
            <v>223121</v>
          </cell>
          <cell r="B841" t="str">
            <v xml:space="preserve"> BT ½Ÿ 2x4 ½×nh mâ c·u               M150 </v>
          </cell>
          <cell r="C841" t="str">
            <v>m3</v>
          </cell>
          <cell r="D841">
            <v>318650</v>
          </cell>
          <cell r="E841">
            <v>43212</v>
          </cell>
          <cell r="F841">
            <v>7681</v>
          </cell>
        </row>
        <row r="842">
          <cell r="A842">
            <v>223122</v>
          </cell>
          <cell r="B842" t="str">
            <v xml:space="preserve"> BT ½Ÿ 2x4 ½×nh mâ c·u               M200 </v>
          </cell>
          <cell r="C842" t="str">
            <v>m3</v>
          </cell>
          <cell r="D842">
            <v>358727</v>
          </cell>
          <cell r="E842">
            <v>43212</v>
          </cell>
          <cell r="F842">
            <v>7681</v>
          </cell>
        </row>
        <row r="843">
          <cell r="A843">
            <v>223123</v>
          </cell>
          <cell r="B843" t="str">
            <v xml:space="preserve"> BT ½Ÿ 2x4 ½×nh mâ c·u               M200 </v>
          </cell>
          <cell r="C843" t="str">
            <v>m3</v>
          </cell>
          <cell r="D843">
            <v>400958</v>
          </cell>
          <cell r="E843">
            <v>43212</v>
          </cell>
          <cell r="F843">
            <v>7681</v>
          </cell>
        </row>
        <row r="844">
          <cell r="A844">
            <v>223131</v>
          </cell>
          <cell r="B844" t="str">
            <v xml:space="preserve"> BT ½Ÿ 2x4 mñ mâ c·u               M150 </v>
          </cell>
          <cell r="C844" t="str">
            <v>m3</v>
          </cell>
          <cell r="D844">
            <v>305830</v>
          </cell>
          <cell r="E844">
            <v>80046</v>
          </cell>
          <cell r="F844">
            <v>7681</v>
          </cell>
        </row>
        <row r="845">
          <cell r="A845">
            <v>223122</v>
          </cell>
          <cell r="B845" t="str">
            <v xml:space="preserve"> BT ½Ÿ 2x4 mñ mâ c·u               M200 </v>
          </cell>
          <cell r="C845" t="str">
            <v>m3</v>
          </cell>
          <cell r="D845">
            <v>345908</v>
          </cell>
          <cell r="E845">
            <v>80046</v>
          </cell>
          <cell r="F845">
            <v>7681</v>
          </cell>
        </row>
        <row r="846">
          <cell r="A846">
            <v>223123</v>
          </cell>
          <cell r="B846" t="str">
            <v xml:space="preserve"> BT ½Ÿ 2x4 mñ mâ c·u               M200 </v>
          </cell>
          <cell r="C846" t="str">
            <v>m3</v>
          </cell>
          <cell r="D846">
            <v>388139</v>
          </cell>
          <cell r="E846">
            <v>80046</v>
          </cell>
          <cell r="F846">
            <v>7681</v>
          </cell>
        </row>
        <row r="847">
          <cell r="A847">
            <v>223211</v>
          </cell>
          <cell r="B847" t="str">
            <v xml:space="preserve"> BT ½Ÿ 2x4 thµn tròc·u               M150 </v>
          </cell>
          <cell r="C847" t="str">
            <v>m3</v>
          </cell>
          <cell r="D847">
            <v>299711</v>
          </cell>
          <cell r="E847">
            <v>64762</v>
          </cell>
          <cell r="F847">
            <v>7681</v>
          </cell>
        </row>
        <row r="848">
          <cell r="A848">
            <v>223212</v>
          </cell>
          <cell r="B848" t="str">
            <v xml:space="preserve"> BT ½Ÿ 2x4 thµn tròc·u               M200 </v>
          </cell>
          <cell r="C848" t="str">
            <v>m3</v>
          </cell>
          <cell r="D848">
            <v>339789</v>
          </cell>
          <cell r="E848">
            <v>64762</v>
          </cell>
          <cell r="F848">
            <v>7681</v>
          </cell>
        </row>
        <row r="849">
          <cell r="A849">
            <v>223213</v>
          </cell>
          <cell r="B849" t="str">
            <v xml:space="preserve"> BT ½Ÿ 2x4 thµn tròc·u               M250 </v>
          </cell>
          <cell r="C849" t="str">
            <v>m3</v>
          </cell>
          <cell r="D849">
            <v>382020</v>
          </cell>
          <cell r="E849">
            <v>64762</v>
          </cell>
          <cell r="F849">
            <v>7681</v>
          </cell>
        </row>
        <row r="850">
          <cell r="A850">
            <v>223221</v>
          </cell>
          <cell r="B850" t="str">
            <v xml:space="preserve"> BT ½Ÿ 2x4 mñ tròc·u               M150 </v>
          </cell>
          <cell r="C850" t="str">
            <v>m3</v>
          </cell>
          <cell r="D850">
            <v>304257</v>
          </cell>
          <cell r="E850">
            <v>100277</v>
          </cell>
          <cell r="F850">
            <v>7681</v>
          </cell>
        </row>
        <row r="851">
          <cell r="A851">
            <v>223222</v>
          </cell>
          <cell r="B851" t="str">
            <v xml:space="preserve"> BT ½Ÿ 2x4 mñ tròc·u               M200 </v>
          </cell>
          <cell r="C851" t="str">
            <v>m3</v>
          </cell>
          <cell r="D851">
            <v>344334</v>
          </cell>
          <cell r="E851">
            <v>100277</v>
          </cell>
          <cell r="F851">
            <v>7681</v>
          </cell>
        </row>
        <row r="852">
          <cell r="A852">
            <v>223223</v>
          </cell>
          <cell r="B852" t="str">
            <v xml:space="preserve"> BT ½Ÿ 2x4 mñ tròc·u               M250 </v>
          </cell>
          <cell r="C852" t="str">
            <v>m3</v>
          </cell>
          <cell r="D852">
            <v>386565</v>
          </cell>
          <cell r="E852">
            <v>100277</v>
          </cell>
          <cell r="F852">
            <v>7681</v>
          </cell>
        </row>
        <row r="853">
          <cell r="A853">
            <v>224111</v>
          </cell>
          <cell r="B853" t="str">
            <v xml:space="preserve"> BT ½Ÿ 1x2 D·m,gi±ng nh¡             M150 </v>
          </cell>
          <cell r="C853" t="str">
            <v>m3</v>
          </cell>
          <cell r="D853">
            <v>395538</v>
          </cell>
          <cell r="E853">
            <v>68281</v>
          </cell>
          <cell r="F853">
            <v>13982</v>
          </cell>
        </row>
        <row r="854">
          <cell r="A854">
            <v>224112</v>
          </cell>
          <cell r="B854" t="str">
            <v xml:space="preserve"> BT ½Ÿ 1x2 D·m,gi±ng nh¡             M200 </v>
          </cell>
          <cell r="C854" t="str">
            <v>m3</v>
          </cell>
          <cell r="D854">
            <v>440251</v>
          </cell>
          <cell r="E854">
            <v>68281</v>
          </cell>
          <cell r="F854">
            <v>13982</v>
          </cell>
        </row>
        <row r="855">
          <cell r="A855">
            <v>224113</v>
          </cell>
          <cell r="B855" t="str">
            <v xml:space="preserve"> BT ½Ÿ 1x2 D·m,gi±ng nh¡             M250 </v>
          </cell>
          <cell r="C855" t="str">
            <v>m3</v>
          </cell>
          <cell r="D855">
            <v>473146</v>
          </cell>
          <cell r="E855">
            <v>68281</v>
          </cell>
          <cell r="F855">
            <v>13982</v>
          </cell>
        </row>
        <row r="856">
          <cell r="A856">
            <v>224211</v>
          </cell>
          <cell r="B856" t="str">
            <v xml:space="preserve"> BT ½Ÿ 1x2 D·m,gi±ng c·u             M200 </v>
          </cell>
          <cell r="C856" t="str">
            <v>m3</v>
          </cell>
          <cell r="D856">
            <v>515305</v>
          </cell>
          <cell r="E856">
            <v>48929</v>
          </cell>
          <cell r="F856">
            <v>14700</v>
          </cell>
        </row>
        <row r="857">
          <cell r="A857">
            <v>224212</v>
          </cell>
          <cell r="B857" t="str">
            <v xml:space="preserve"> BT ½Ÿ 1x2 D·m,gi±ng c·u             M250 </v>
          </cell>
          <cell r="C857" t="str">
            <v>m3</v>
          </cell>
          <cell r="D857">
            <v>548200</v>
          </cell>
          <cell r="E857">
            <v>48929</v>
          </cell>
          <cell r="F857">
            <v>14700</v>
          </cell>
        </row>
        <row r="858">
          <cell r="A858">
            <v>224213</v>
          </cell>
          <cell r="B858" t="str">
            <v xml:space="preserve"> BT ½Ÿ 1x2 D·m,gi±ng c·u             M300 </v>
          </cell>
          <cell r="C858" t="str">
            <v>m3</v>
          </cell>
          <cell r="D858">
            <v>580698</v>
          </cell>
          <cell r="E858">
            <v>48929</v>
          </cell>
          <cell r="F858">
            <v>14700</v>
          </cell>
        </row>
        <row r="859">
          <cell r="A859">
            <v>225111</v>
          </cell>
          <cell r="B859" t="str">
            <v xml:space="preserve"> BT ½Ÿ 1x2 S¡n mŸi                   M150 </v>
          </cell>
          <cell r="C859" t="str">
            <v>m3</v>
          </cell>
          <cell r="D859">
            <v>382937</v>
          </cell>
          <cell r="E859">
            <v>48425</v>
          </cell>
          <cell r="F859">
            <v>11625</v>
          </cell>
        </row>
        <row r="860">
          <cell r="A860">
            <v>225112</v>
          </cell>
          <cell r="B860" t="str">
            <v xml:space="preserve"> BT ½Ÿ 1x2 S¡n mŸi                   M200 </v>
          </cell>
          <cell r="C860" t="str">
            <v>m3</v>
          </cell>
          <cell r="D860">
            <v>427649</v>
          </cell>
          <cell r="E860">
            <v>48425</v>
          </cell>
          <cell r="F860">
            <v>11625</v>
          </cell>
        </row>
        <row r="861">
          <cell r="A861">
            <v>225113</v>
          </cell>
          <cell r="B861" t="str">
            <v xml:space="preserve"> BT ½Ÿ 1x2 S¡n mŸi                   M250 </v>
          </cell>
          <cell r="C861" t="str">
            <v>m3</v>
          </cell>
          <cell r="D861">
            <v>460545</v>
          </cell>
          <cell r="E861">
            <v>48425</v>
          </cell>
          <cell r="F861">
            <v>11625</v>
          </cell>
        </row>
        <row r="862">
          <cell r="A862">
            <v>225211</v>
          </cell>
          <cell r="B862" t="str">
            <v xml:space="preserve"> BT ½Ÿ 1x2 LTá,MH°t,MNõèc,T¶m ½an    M150 </v>
          </cell>
          <cell r="C862" t="str">
            <v>m3</v>
          </cell>
          <cell r="D862">
            <v>382937</v>
          </cell>
          <cell r="E862">
            <v>77394</v>
          </cell>
          <cell r="F862">
            <v>11625</v>
          </cell>
        </row>
        <row r="863">
          <cell r="A863">
            <v>225212</v>
          </cell>
          <cell r="B863" t="str">
            <v xml:space="preserve"> BT ½Ÿ 1x2 LTá,MH°t,MNõèc,T¶m ½an    M200 </v>
          </cell>
          <cell r="C863" t="str">
            <v>m3</v>
          </cell>
          <cell r="D863">
            <v>427649</v>
          </cell>
          <cell r="E863">
            <v>77394</v>
          </cell>
          <cell r="F863">
            <v>11625</v>
          </cell>
        </row>
        <row r="864">
          <cell r="A864">
            <v>225213</v>
          </cell>
          <cell r="B864" t="str">
            <v xml:space="preserve"> BT ½Ÿ 1x2 LTá,MH°t,MNõèc,T¶m ½an    M250 </v>
          </cell>
          <cell r="C864" t="str">
            <v>m3</v>
          </cell>
          <cell r="D864">
            <v>460545</v>
          </cell>
          <cell r="E864">
            <v>77394</v>
          </cell>
          <cell r="F864">
            <v>11625</v>
          </cell>
        </row>
        <row r="865">
          <cell r="A865">
            <v>225311</v>
          </cell>
          <cell r="B865" t="str">
            <v xml:space="preserve"> BT ½Ÿ 1x2 C·u thang thõéng          M150 </v>
          </cell>
          <cell r="C865" t="str">
            <v>m3</v>
          </cell>
          <cell r="D865">
            <v>428919</v>
          </cell>
          <cell r="E865">
            <v>79988</v>
          </cell>
          <cell r="F865">
            <v>11625</v>
          </cell>
        </row>
        <row r="866">
          <cell r="A866">
            <v>225312</v>
          </cell>
          <cell r="B866" t="str">
            <v xml:space="preserve"> BT ½Ÿ 1x2 C·u thang thõéng          M200 </v>
          </cell>
          <cell r="C866" t="str">
            <v>m3</v>
          </cell>
          <cell r="D866">
            <v>473631</v>
          </cell>
          <cell r="E866">
            <v>79988</v>
          </cell>
          <cell r="F866">
            <v>11625</v>
          </cell>
        </row>
        <row r="867">
          <cell r="A867">
            <v>225313</v>
          </cell>
          <cell r="B867" t="str">
            <v xml:space="preserve"> BT ½Ÿ 1x2 C·u thang thõéng          M250 </v>
          </cell>
          <cell r="C867" t="str">
            <v>m3</v>
          </cell>
          <cell r="D867">
            <v>506526</v>
          </cell>
          <cell r="E867">
            <v>79988</v>
          </cell>
          <cell r="F867">
            <v>11625</v>
          </cell>
        </row>
        <row r="868">
          <cell r="A868">
            <v>225321</v>
          </cell>
          <cell r="B868" t="str">
            <v xml:space="preserve"> BT ½Ÿ 1x2 C·u thang xoŸy trán âc    M150 </v>
          </cell>
          <cell r="C868" t="str">
            <v>m3</v>
          </cell>
          <cell r="D868">
            <v>428919</v>
          </cell>
          <cell r="E868">
            <v>130467</v>
          </cell>
          <cell r="F868">
            <v>11625</v>
          </cell>
        </row>
        <row r="869">
          <cell r="A869">
            <v>225322</v>
          </cell>
          <cell r="B869" t="str">
            <v xml:space="preserve"> BT ½Ÿ 1x2 C·u thang xoŸy trán âc    M200 </v>
          </cell>
          <cell r="C869" t="str">
            <v>m3</v>
          </cell>
          <cell r="D869">
            <v>473631</v>
          </cell>
          <cell r="E869">
            <v>130467</v>
          </cell>
          <cell r="F869">
            <v>11625</v>
          </cell>
        </row>
        <row r="870">
          <cell r="A870">
            <v>225323</v>
          </cell>
          <cell r="B870" t="str">
            <v xml:space="preserve"> BT ½Ÿ 1x2 C·u thang xoŸy trán âc    M250 </v>
          </cell>
          <cell r="C870" t="str">
            <v>m3</v>
          </cell>
          <cell r="D870">
            <v>506526</v>
          </cell>
          <cell r="E870">
            <v>130467</v>
          </cell>
          <cell r="F870">
            <v>11625</v>
          </cell>
        </row>
        <row r="871">
          <cell r="A871">
            <v>226111</v>
          </cell>
          <cell r="B871" t="str">
            <v xml:space="preserve"> BT ½Ÿ 1x2 âng khÜi cao &lt;=50m    M200 </v>
          </cell>
          <cell r="C871" t="str">
            <v>m3</v>
          </cell>
          <cell r="D871">
            <v>576055</v>
          </cell>
          <cell r="E871">
            <v>301526</v>
          </cell>
          <cell r="F871">
            <v>14699</v>
          </cell>
        </row>
        <row r="872">
          <cell r="A872">
            <v>226112</v>
          </cell>
          <cell r="B872" t="str">
            <v xml:space="preserve"> BT ½Ÿ 1x2 âng khÜi cao &lt;=50m    M250 </v>
          </cell>
          <cell r="C872" t="str">
            <v>m3</v>
          </cell>
          <cell r="D872">
            <v>608950</v>
          </cell>
          <cell r="E872">
            <v>301526</v>
          </cell>
          <cell r="F872">
            <v>14699</v>
          </cell>
        </row>
        <row r="873">
          <cell r="A873">
            <v>226113</v>
          </cell>
          <cell r="B873" t="str">
            <v xml:space="preserve"> BT ½Ÿ 1x2 âng khÜi cao &lt;=50m    M300 </v>
          </cell>
          <cell r="C873" t="str">
            <v>m3</v>
          </cell>
          <cell r="D873">
            <v>641448</v>
          </cell>
          <cell r="E873">
            <v>301526</v>
          </cell>
          <cell r="F873">
            <v>14699</v>
          </cell>
        </row>
        <row r="874">
          <cell r="A874">
            <v>226121</v>
          </cell>
          <cell r="B874" t="str">
            <v xml:space="preserve"> BT ½Ÿ 1x2 âng khÜi cao &gt; 50m    M200 </v>
          </cell>
          <cell r="C874" t="str">
            <v>m3</v>
          </cell>
          <cell r="D874">
            <v>576055</v>
          </cell>
          <cell r="E874">
            <v>332671</v>
          </cell>
          <cell r="F874">
            <v>14699</v>
          </cell>
        </row>
        <row r="875">
          <cell r="A875">
            <v>226122</v>
          </cell>
          <cell r="B875" t="str">
            <v xml:space="preserve"> BT ½Ÿ 1x2 âng khÜi cao &gt; 50m    M250 </v>
          </cell>
          <cell r="C875" t="str">
            <v>m3</v>
          </cell>
          <cell r="D875">
            <v>608950</v>
          </cell>
          <cell r="E875">
            <v>332671</v>
          </cell>
          <cell r="F875">
            <v>14699</v>
          </cell>
        </row>
        <row r="876">
          <cell r="A876">
            <v>226123</v>
          </cell>
          <cell r="B876" t="str">
            <v xml:space="preserve"> BT ½Ÿ 1x2 âng khÜi cao &gt; 50m    M300 </v>
          </cell>
          <cell r="C876" t="str">
            <v>m3</v>
          </cell>
          <cell r="D876">
            <v>641448</v>
          </cell>
          <cell r="E876">
            <v>332671</v>
          </cell>
          <cell r="F876">
            <v>14699</v>
          </cell>
        </row>
        <row r="877">
          <cell r="A877">
            <v>226211</v>
          </cell>
          <cell r="B877" t="str">
            <v xml:space="preserve"> BT ½Ÿ 1x2 B·u ½¡i nõèc cao &lt;=15mM200 </v>
          </cell>
          <cell r="C877" t="str">
            <v>m3</v>
          </cell>
          <cell r="D877">
            <v>576055</v>
          </cell>
          <cell r="E877">
            <v>390202</v>
          </cell>
          <cell r="F877">
            <v>14699</v>
          </cell>
        </row>
        <row r="878">
          <cell r="A878">
            <v>226212</v>
          </cell>
          <cell r="B878" t="str">
            <v xml:space="preserve"> BT ½Ÿ 1x2 B·u ½¡i nõèc cao &lt;=15mM250 </v>
          </cell>
          <cell r="C878" t="str">
            <v>m3</v>
          </cell>
          <cell r="D878">
            <v>608950</v>
          </cell>
          <cell r="E878">
            <v>390202</v>
          </cell>
          <cell r="F878">
            <v>14699</v>
          </cell>
        </row>
        <row r="879">
          <cell r="A879">
            <v>226213</v>
          </cell>
          <cell r="B879" t="str">
            <v xml:space="preserve"> BT ½Ÿ 1x2 B·u ½¡i nõèc cao &lt;=15mM300 </v>
          </cell>
          <cell r="C879" t="str">
            <v>m3</v>
          </cell>
          <cell r="D879">
            <v>641448</v>
          </cell>
          <cell r="E879">
            <v>390202</v>
          </cell>
          <cell r="F879">
            <v>14699</v>
          </cell>
        </row>
        <row r="880">
          <cell r="A880">
            <v>226221</v>
          </cell>
          <cell r="B880" t="str">
            <v xml:space="preserve"> BT ½Ÿ 1x2 B·u ½¡i nõèc cao &gt; 15mM200 </v>
          </cell>
          <cell r="C880" t="str">
            <v>m3</v>
          </cell>
          <cell r="D880">
            <v>576055</v>
          </cell>
          <cell r="E880">
            <v>456437</v>
          </cell>
          <cell r="F880">
            <v>14699</v>
          </cell>
        </row>
        <row r="881">
          <cell r="A881">
            <v>226222</v>
          </cell>
          <cell r="B881" t="str">
            <v xml:space="preserve"> BT ½Ÿ 1x2 B·u ½¡i nõèc cao &gt; 15mM250 </v>
          </cell>
          <cell r="C881" t="str">
            <v>m3</v>
          </cell>
          <cell r="D881">
            <v>608950</v>
          </cell>
          <cell r="E881">
            <v>456437</v>
          </cell>
          <cell r="F881">
            <v>14699</v>
          </cell>
        </row>
        <row r="882">
          <cell r="A882">
            <v>226223</v>
          </cell>
          <cell r="B882" t="str">
            <v xml:space="preserve"> BT ½Ÿ 1x2 B·u ½¡i nõèc cao &gt; 15mM300 </v>
          </cell>
          <cell r="C882" t="str">
            <v>m3</v>
          </cell>
          <cell r="D882">
            <v>641448</v>
          </cell>
          <cell r="E882">
            <v>456437</v>
          </cell>
          <cell r="F882">
            <v>14699</v>
          </cell>
        </row>
        <row r="883">
          <cell r="A883">
            <v>226311</v>
          </cell>
          <cell r="B883" t="str">
            <v xml:space="preserve"> BT ½Ÿ 1x2 PhÍu,silá cao&lt;=7m     M200 </v>
          </cell>
          <cell r="C883" t="str">
            <v>m3</v>
          </cell>
          <cell r="D883">
            <v>501127</v>
          </cell>
          <cell r="E883">
            <v>168784</v>
          </cell>
          <cell r="F883">
            <v>14699</v>
          </cell>
        </row>
        <row r="884">
          <cell r="A884">
            <v>226312</v>
          </cell>
          <cell r="B884" t="str">
            <v xml:space="preserve"> BT ½Ÿ 1x2 PhÍu,silá cao&lt;=7m     M250 </v>
          </cell>
          <cell r="C884" t="str">
            <v>m3</v>
          </cell>
          <cell r="D884">
            <v>534022</v>
          </cell>
          <cell r="E884">
            <v>168784</v>
          </cell>
          <cell r="F884">
            <v>14699</v>
          </cell>
        </row>
        <row r="885">
          <cell r="A885">
            <v>226313</v>
          </cell>
          <cell r="B885" t="str">
            <v xml:space="preserve"> BT ½Ÿ 1x2 PhÍu,silá cao&lt;=7m     M300 </v>
          </cell>
          <cell r="C885" t="str">
            <v>m3</v>
          </cell>
          <cell r="D885">
            <v>566520</v>
          </cell>
          <cell r="E885">
            <v>168784</v>
          </cell>
          <cell r="F885">
            <v>14699</v>
          </cell>
        </row>
        <row r="886">
          <cell r="A886">
            <v>226321</v>
          </cell>
          <cell r="B886" t="str">
            <v xml:space="preserve"> BT ½Ÿ 1x2 PhÍu,silá cao&gt; 7m     M200 </v>
          </cell>
          <cell r="C886" t="str">
            <v>m3</v>
          </cell>
          <cell r="D886">
            <v>501127</v>
          </cell>
          <cell r="E886">
            <v>291189</v>
          </cell>
          <cell r="F886">
            <v>14699</v>
          </cell>
        </row>
        <row r="887">
          <cell r="A887">
            <v>226322</v>
          </cell>
          <cell r="B887" t="str">
            <v xml:space="preserve"> BT ½Ÿ 1x2 PhÍu,silá cao&gt; 7m     M250 </v>
          </cell>
          <cell r="C887" t="str">
            <v>m3</v>
          </cell>
          <cell r="D887">
            <v>534022</v>
          </cell>
          <cell r="E887">
            <v>291189</v>
          </cell>
          <cell r="F887">
            <v>14699</v>
          </cell>
        </row>
        <row r="888">
          <cell r="A888">
            <v>226323</v>
          </cell>
          <cell r="B888" t="str">
            <v xml:space="preserve"> BT ½Ÿ 1x2 PhÍu,silá cao&gt; 7m     M300 </v>
          </cell>
          <cell r="C888" t="str">
            <v>m3</v>
          </cell>
          <cell r="D888">
            <v>566520</v>
          </cell>
          <cell r="E888">
            <v>291189</v>
          </cell>
          <cell r="F888">
            <v>14699</v>
          </cell>
        </row>
        <row r="889">
          <cell r="A889">
            <v>227111</v>
          </cell>
          <cell r="B889" t="str">
            <v xml:space="preserve"> BT ½Ÿ 1x2 GiÆng(Nõèc,CŸp)           M150 </v>
          </cell>
          <cell r="C889" t="str">
            <v>m3</v>
          </cell>
          <cell r="D889">
            <v>455428</v>
          </cell>
          <cell r="E889">
            <v>119874</v>
          </cell>
          <cell r="F889">
            <v>5376</v>
          </cell>
        </row>
        <row r="890">
          <cell r="A890">
            <v>227112</v>
          </cell>
          <cell r="B890" t="str">
            <v xml:space="preserve"> BT ½Ÿ 1x2 GiÆng(Nõèc,CŸp)           M200 </v>
          </cell>
          <cell r="C890" t="str">
            <v>m3</v>
          </cell>
          <cell r="D890">
            <v>500140</v>
          </cell>
          <cell r="E890">
            <v>119874</v>
          </cell>
          <cell r="F890">
            <v>5376</v>
          </cell>
        </row>
        <row r="891">
          <cell r="A891">
            <v>227113</v>
          </cell>
          <cell r="B891" t="str">
            <v xml:space="preserve"> BT ½Ÿ 1x2 GiÆng(Nõèc,CŸp)           M250 </v>
          </cell>
          <cell r="C891" t="str">
            <v>m3</v>
          </cell>
          <cell r="D891">
            <v>533035</v>
          </cell>
          <cell r="E891">
            <v>119874</v>
          </cell>
          <cell r="F891">
            <v>5376</v>
          </cell>
        </row>
        <row r="892">
          <cell r="A892">
            <v>227221</v>
          </cell>
          <cell r="B892" t="str">
            <v xml:space="preserve"> BT ½Ÿ 1x2 Mõçng cŸp,r¬nh nõèc       M150 </v>
          </cell>
          <cell r="C892" t="str">
            <v>m3</v>
          </cell>
          <cell r="D892">
            <v>343337</v>
          </cell>
          <cell r="E892">
            <v>70584</v>
          </cell>
          <cell r="F892">
            <v>5376</v>
          </cell>
        </row>
        <row r="893">
          <cell r="A893">
            <v>227222</v>
          </cell>
          <cell r="B893" t="str">
            <v xml:space="preserve"> BT ½Ÿ 1x2 Mõçng cŸp,r¬nh nõèc       M200 </v>
          </cell>
          <cell r="C893" t="str">
            <v>m3</v>
          </cell>
          <cell r="D893">
            <v>388050</v>
          </cell>
          <cell r="E893">
            <v>70584</v>
          </cell>
          <cell r="F893">
            <v>5376</v>
          </cell>
        </row>
        <row r="894">
          <cell r="A894">
            <v>227223</v>
          </cell>
          <cell r="B894" t="str">
            <v xml:space="preserve"> BT ½Ÿ 1x2 Mõçng cŸp,r¬nh nõèc       M250 </v>
          </cell>
          <cell r="C894" t="str">
            <v>m3</v>
          </cell>
          <cell r="D894">
            <v>420945</v>
          </cell>
          <cell r="E894">
            <v>70584</v>
          </cell>
          <cell r="F894">
            <v>5376</v>
          </cell>
        </row>
        <row r="895">
          <cell r="A895">
            <v>228111</v>
          </cell>
          <cell r="B895" t="str">
            <v xml:space="preserve"> BT ½Ÿ 1x2 âng buy D&lt;=100cm      M150 </v>
          </cell>
          <cell r="C895" t="str">
            <v>m3</v>
          </cell>
          <cell r="D895">
            <v>566272</v>
          </cell>
          <cell r="E895">
            <v>374720</v>
          </cell>
          <cell r="F895">
            <v>10038</v>
          </cell>
        </row>
        <row r="896">
          <cell r="A896">
            <v>228112</v>
          </cell>
          <cell r="B896" t="str">
            <v xml:space="preserve"> BT ½Ÿ 1x2 âng buy D&lt;=100cm      M200 </v>
          </cell>
          <cell r="C896" t="str">
            <v>m3</v>
          </cell>
          <cell r="D896">
            <v>612074</v>
          </cell>
          <cell r="E896">
            <v>374720</v>
          </cell>
          <cell r="F896">
            <v>10038</v>
          </cell>
        </row>
        <row r="897">
          <cell r="A897">
            <v>228113</v>
          </cell>
          <cell r="B897" t="str">
            <v xml:space="preserve"> BT ½Ÿ 1x2 âng buy D&lt;=100cm      M250 </v>
          </cell>
          <cell r="C897" t="str">
            <v>m3</v>
          </cell>
          <cell r="D897">
            <v>645772</v>
          </cell>
          <cell r="E897">
            <v>374720</v>
          </cell>
          <cell r="F897">
            <v>10038</v>
          </cell>
        </row>
        <row r="898">
          <cell r="A898">
            <v>228121</v>
          </cell>
          <cell r="B898" t="str">
            <v xml:space="preserve"> BT ½Ÿ 1x2 âng buy D&lt;=200cm      M150 </v>
          </cell>
          <cell r="C898" t="str">
            <v>m3</v>
          </cell>
          <cell r="D898">
            <v>554154</v>
          </cell>
          <cell r="E898">
            <v>321283</v>
          </cell>
          <cell r="F898">
            <v>10038</v>
          </cell>
        </row>
        <row r="899">
          <cell r="A899">
            <v>228122</v>
          </cell>
          <cell r="B899" t="str">
            <v xml:space="preserve"> BT ½Ÿ 1x2 âng buy D&lt;=200cm      M200 </v>
          </cell>
          <cell r="C899" t="str">
            <v>m3</v>
          </cell>
          <cell r="D899">
            <v>599957</v>
          </cell>
          <cell r="E899">
            <v>321283</v>
          </cell>
          <cell r="F899">
            <v>10038</v>
          </cell>
        </row>
        <row r="900">
          <cell r="A900">
            <v>228123</v>
          </cell>
          <cell r="B900" t="str">
            <v xml:space="preserve"> BT ½Ÿ 1x2 âng buy D&lt;=200cm      M250 </v>
          </cell>
          <cell r="C900" t="str">
            <v>m3</v>
          </cell>
          <cell r="D900">
            <v>633654</v>
          </cell>
          <cell r="E900">
            <v>321283</v>
          </cell>
          <cell r="F900">
            <v>10038</v>
          </cell>
        </row>
        <row r="901">
          <cell r="A901">
            <v>228131</v>
          </cell>
          <cell r="B901" t="str">
            <v xml:space="preserve"> BT ½Ÿ 1x2 âng buy D&gt; 200cm      M150 </v>
          </cell>
          <cell r="C901" t="str">
            <v>m3</v>
          </cell>
          <cell r="D901">
            <v>528880</v>
          </cell>
          <cell r="E901">
            <v>303471</v>
          </cell>
          <cell r="F901">
            <v>10038</v>
          </cell>
        </row>
        <row r="902">
          <cell r="A902">
            <v>228132</v>
          </cell>
          <cell r="B902" t="str">
            <v xml:space="preserve"> BT ½Ÿ 1x2 âng buy D&gt; 200cm      M200 </v>
          </cell>
          <cell r="C902" t="str">
            <v>m3</v>
          </cell>
          <cell r="D902">
            <v>574683</v>
          </cell>
          <cell r="E902">
            <v>303471</v>
          </cell>
          <cell r="F902">
            <v>10038</v>
          </cell>
        </row>
        <row r="903">
          <cell r="A903">
            <v>228133</v>
          </cell>
          <cell r="B903" t="str">
            <v xml:space="preserve"> BT ½Ÿ 1x2 âng buy D&gt; 200cm      M250 </v>
          </cell>
          <cell r="C903" t="str">
            <v>m3</v>
          </cell>
          <cell r="D903">
            <v>608381</v>
          </cell>
          <cell r="E903">
            <v>303471</v>
          </cell>
          <cell r="F903">
            <v>10038</v>
          </cell>
        </row>
        <row r="904">
          <cell r="A904">
            <v>228211</v>
          </cell>
          <cell r="B904" t="str">
            <v xml:space="preserve"> BT ½Ÿ 1x2 âng(xi fáng,phun)D&lt;=100cm M150 </v>
          </cell>
          <cell r="C904" t="str">
            <v>m3</v>
          </cell>
          <cell r="D904">
            <v>596450</v>
          </cell>
          <cell r="E904">
            <v>536556</v>
          </cell>
          <cell r="F904">
            <v>10038</v>
          </cell>
        </row>
        <row r="905">
          <cell r="A905">
            <v>228212</v>
          </cell>
          <cell r="B905" t="str">
            <v xml:space="preserve"> BT ½Ÿ 1x2 âng(xi fáng,phun)D&lt;=100cm M200 </v>
          </cell>
          <cell r="C905" t="str">
            <v>m3</v>
          </cell>
          <cell r="D905">
            <v>642253</v>
          </cell>
          <cell r="E905">
            <v>536556</v>
          </cell>
          <cell r="F905">
            <v>10038</v>
          </cell>
        </row>
        <row r="906">
          <cell r="A906">
            <v>228213</v>
          </cell>
          <cell r="B906" t="str">
            <v xml:space="preserve"> BT ½Ÿ 1x2 âng(xi fáng,phun)D&lt;=100cm M250 </v>
          </cell>
          <cell r="C906" t="str">
            <v>m3</v>
          </cell>
          <cell r="D906">
            <v>675951</v>
          </cell>
          <cell r="E906">
            <v>536556</v>
          </cell>
          <cell r="F906">
            <v>10038</v>
          </cell>
        </row>
        <row r="907">
          <cell r="A907">
            <v>228221</v>
          </cell>
          <cell r="B907" t="str">
            <v xml:space="preserve"> BT ½Ÿ 1x2 âng(xi fáng,phun)D&lt;=200cm M150 </v>
          </cell>
          <cell r="C907" t="str">
            <v>m3</v>
          </cell>
          <cell r="D907">
            <v>584333</v>
          </cell>
          <cell r="E907">
            <v>514292</v>
          </cell>
          <cell r="F907">
            <v>10038</v>
          </cell>
        </row>
        <row r="908">
          <cell r="A908">
            <v>228222</v>
          </cell>
          <cell r="B908" t="str">
            <v xml:space="preserve"> BT ½Ÿ 1x2 âng(xi fáng,phun)D&lt;=200cm M200 </v>
          </cell>
          <cell r="C908" t="str">
            <v>m3</v>
          </cell>
          <cell r="D908">
            <v>630135</v>
          </cell>
          <cell r="E908">
            <v>514292</v>
          </cell>
          <cell r="F908">
            <v>10038</v>
          </cell>
        </row>
        <row r="909">
          <cell r="A909">
            <v>228223</v>
          </cell>
          <cell r="B909" t="str">
            <v xml:space="preserve"> BT ½Ÿ 1x2 âng(xi fáng,phun)D&lt;=200cm M250 </v>
          </cell>
          <cell r="C909" t="str">
            <v>m3</v>
          </cell>
          <cell r="D909">
            <v>663833</v>
          </cell>
          <cell r="E909">
            <v>514292</v>
          </cell>
          <cell r="F909">
            <v>10038</v>
          </cell>
        </row>
        <row r="910">
          <cell r="A910">
            <v>228231</v>
          </cell>
          <cell r="B910" t="str">
            <v xml:space="preserve"> BT ½Ÿ 1x2 âng(xi fáng,phun)D&gt; 200cm M150 </v>
          </cell>
          <cell r="C910" t="str">
            <v>m3</v>
          </cell>
          <cell r="D910">
            <v>559193</v>
          </cell>
          <cell r="E910">
            <v>419021</v>
          </cell>
          <cell r="F910">
            <v>10038</v>
          </cell>
        </row>
        <row r="911">
          <cell r="A911">
            <v>228232</v>
          </cell>
          <cell r="B911" t="str">
            <v xml:space="preserve"> BT ½Ÿ 1x2 âng(xi fáng,phun)D&gt; 200cm M200 </v>
          </cell>
          <cell r="C911" t="str">
            <v>m3</v>
          </cell>
          <cell r="D911">
            <v>604996</v>
          </cell>
          <cell r="E911">
            <v>419021</v>
          </cell>
          <cell r="F911">
            <v>10038</v>
          </cell>
        </row>
        <row r="912">
          <cell r="A912">
            <v>228233</v>
          </cell>
          <cell r="B912" t="str">
            <v xml:space="preserve"> BT ½Ÿ 1x2 âng(xi fáng,phun)D&gt; 200cm M250 </v>
          </cell>
          <cell r="C912" t="str">
            <v>m3</v>
          </cell>
          <cell r="D912">
            <v>638694</v>
          </cell>
          <cell r="E912">
            <v>419021</v>
          </cell>
          <cell r="F912">
            <v>10038</v>
          </cell>
        </row>
        <row r="913">
          <cell r="A913">
            <v>228311</v>
          </cell>
          <cell r="B913" t="str">
            <v xml:space="preserve"> BT ½Ÿ 1x2 câng hÖnh hæp             M150 </v>
          </cell>
          <cell r="C913" t="str">
            <v>m3</v>
          </cell>
          <cell r="D913">
            <v>558207</v>
          </cell>
          <cell r="E913">
            <v>237060</v>
          </cell>
          <cell r="F913">
            <v>7681</v>
          </cell>
        </row>
        <row r="914">
          <cell r="A914">
            <v>228312</v>
          </cell>
          <cell r="B914" t="str">
            <v xml:space="preserve"> BT ½Ÿ 1x2 câng hÖnh hæp             M200 </v>
          </cell>
          <cell r="C914" t="str">
            <v>m3</v>
          </cell>
          <cell r="D914">
            <v>604009</v>
          </cell>
          <cell r="E914">
            <v>237060</v>
          </cell>
          <cell r="F914">
            <v>7681</v>
          </cell>
        </row>
        <row r="915">
          <cell r="A915">
            <v>228313</v>
          </cell>
          <cell r="B915" t="str">
            <v xml:space="preserve"> BT ½Ÿ 1x2 câng hÖnh hæp             M250 </v>
          </cell>
          <cell r="C915" t="str">
            <v>m3</v>
          </cell>
          <cell r="D915">
            <v>637707</v>
          </cell>
          <cell r="E915">
            <v>237060</v>
          </cell>
          <cell r="F915">
            <v>7681</v>
          </cell>
        </row>
        <row r="916">
          <cell r="A916">
            <v>229111</v>
          </cell>
          <cell r="B916" t="str">
            <v xml:space="preserve"> BT ½Ÿ 1x2 buãng xo°n                M200 </v>
          </cell>
          <cell r="C916" t="str">
            <v>m3</v>
          </cell>
          <cell r="D916">
            <v>559262</v>
          </cell>
          <cell r="E916">
            <v>482500</v>
          </cell>
          <cell r="F916">
            <v>10038</v>
          </cell>
        </row>
        <row r="917">
          <cell r="A917">
            <v>229112</v>
          </cell>
          <cell r="B917" t="str">
            <v xml:space="preserve"> BT ½Ÿ 1x2 buãng xo°n                M250 </v>
          </cell>
          <cell r="C917" t="str">
            <v>m3</v>
          </cell>
          <cell r="D917">
            <v>559973</v>
          </cell>
          <cell r="E917">
            <v>482500</v>
          </cell>
          <cell r="F917">
            <v>10038</v>
          </cell>
        </row>
        <row r="918">
          <cell r="A918">
            <v>229113</v>
          </cell>
          <cell r="B918" t="str">
            <v xml:space="preserve"> BT ½Ÿ 1x2 buãng xo°n                M300 </v>
          </cell>
          <cell r="C918" t="str">
            <v>m3</v>
          </cell>
          <cell r="D918">
            <v>625471</v>
          </cell>
          <cell r="E918">
            <v>482500</v>
          </cell>
          <cell r="F918">
            <v>10038</v>
          </cell>
        </row>
        <row r="919">
          <cell r="A919">
            <v>229211</v>
          </cell>
          <cell r="B919" t="str">
            <v xml:space="preserve"> BT ½Ÿ 1x2 c·u mŸng thõéng           M150 </v>
          </cell>
          <cell r="C919" t="str">
            <v>m3</v>
          </cell>
          <cell r="D919">
            <v>528552</v>
          </cell>
          <cell r="E919">
            <v>115049</v>
          </cell>
          <cell r="F919">
            <v>10038</v>
          </cell>
        </row>
        <row r="920">
          <cell r="A920">
            <v>229212</v>
          </cell>
          <cell r="B920" t="str">
            <v xml:space="preserve"> BT ½Ÿ 1x2 c·u mŸng thõéng           M200 </v>
          </cell>
          <cell r="C920" t="str">
            <v>m3</v>
          </cell>
          <cell r="D920">
            <v>574355</v>
          </cell>
          <cell r="E920">
            <v>115049</v>
          </cell>
          <cell r="F920">
            <v>10038</v>
          </cell>
        </row>
        <row r="921">
          <cell r="A921">
            <v>229213</v>
          </cell>
          <cell r="B921" t="str">
            <v xml:space="preserve"> BT ½Ÿ 1x2 c·u mŸng thõéng           M250 </v>
          </cell>
          <cell r="C921" t="str">
            <v>m3</v>
          </cell>
          <cell r="D921">
            <v>608052</v>
          </cell>
          <cell r="E921">
            <v>115049</v>
          </cell>
          <cell r="F921">
            <v>10038</v>
          </cell>
        </row>
        <row r="922">
          <cell r="A922">
            <v>229311</v>
          </cell>
          <cell r="B922" t="str">
            <v xml:space="preserve"> BT ½Ÿ 0.5x1 c·u mŸng vÞ mÞng        M150 </v>
          </cell>
          <cell r="C922" t="str">
            <v>m3</v>
          </cell>
          <cell r="D922">
            <v>165524</v>
          </cell>
          <cell r="E922">
            <v>27471</v>
          </cell>
          <cell r="F922">
            <v>2242</v>
          </cell>
        </row>
        <row r="923">
          <cell r="A923">
            <v>229312</v>
          </cell>
          <cell r="B923" t="str">
            <v xml:space="preserve"> BT ½Ÿ 0.5x1 c·u mŸng vÞ mÞng        M200 </v>
          </cell>
          <cell r="C923" t="str">
            <v>m3</v>
          </cell>
          <cell r="D923">
            <v>167148</v>
          </cell>
          <cell r="E923">
            <v>27471</v>
          </cell>
          <cell r="F923">
            <v>2242</v>
          </cell>
        </row>
        <row r="924">
          <cell r="A924">
            <v>229313</v>
          </cell>
          <cell r="B924" t="str">
            <v xml:space="preserve"> BT ½Ÿ 0.5x1 c·u mŸng vÞ mÞng        M150 </v>
          </cell>
          <cell r="C924" t="str">
            <v>m3</v>
          </cell>
          <cell r="D924">
            <v>168884</v>
          </cell>
          <cell r="E924">
            <v>27471</v>
          </cell>
          <cell r="F924">
            <v>2242</v>
          </cell>
        </row>
        <row r="925">
          <cell r="A925">
            <v>229411</v>
          </cell>
          <cell r="B925" t="str">
            <v xml:space="preserve"> BT ½Ÿ 1x2 mâi nâi b¨n d·m càc        M200</v>
          </cell>
          <cell r="C925" t="str">
            <v>m3</v>
          </cell>
          <cell r="D925">
            <v>555042</v>
          </cell>
          <cell r="E925">
            <v>50272</v>
          </cell>
          <cell r="F925">
            <v>82948</v>
          </cell>
        </row>
        <row r="926">
          <cell r="A926">
            <v>229412</v>
          </cell>
          <cell r="B926" t="str">
            <v xml:space="preserve"> BT ½Ÿ 1x2 mâi nâi b¨n d·m càc        M250</v>
          </cell>
          <cell r="C926" t="str">
            <v>m3</v>
          </cell>
          <cell r="D926">
            <v>587938</v>
          </cell>
          <cell r="E926">
            <v>50272</v>
          </cell>
          <cell r="F926">
            <v>82948</v>
          </cell>
        </row>
        <row r="927">
          <cell r="A927">
            <v>229413</v>
          </cell>
          <cell r="B927" t="str">
            <v xml:space="preserve"> BT ½Ÿ 1x2 mâi nâi b¨n d·m càc        M300</v>
          </cell>
          <cell r="C927" t="str">
            <v>m3</v>
          </cell>
          <cell r="D927">
            <v>620436</v>
          </cell>
          <cell r="E927">
            <v>50272</v>
          </cell>
          <cell r="F927">
            <v>82948</v>
          </cell>
        </row>
        <row r="928">
          <cell r="A928">
            <v>229421</v>
          </cell>
          <cell r="B928" t="str">
            <v xml:space="preserve"> BT ½Ÿ 1x2 d·m c·u d¹n                M200</v>
          </cell>
          <cell r="C928" t="str">
            <v>m3</v>
          </cell>
          <cell r="D928">
            <v>575416</v>
          </cell>
          <cell r="E928">
            <v>50272</v>
          </cell>
          <cell r="F928">
            <v>82948</v>
          </cell>
        </row>
        <row r="929">
          <cell r="A929">
            <v>229422</v>
          </cell>
          <cell r="B929" t="str">
            <v xml:space="preserve"> BT ½Ÿ 1x2 d·m c·u d¹n                M250</v>
          </cell>
          <cell r="C929" t="str">
            <v>m3</v>
          </cell>
          <cell r="D929">
            <v>609252</v>
          </cell>
          <cell r="E929">
            <v>50272</v>
          </cell>
          <cell r="F929">
            <v>82948</v>
          </cell>
        </row>
        <row r="930">
          <cell r="A930">
            <v>229423</v>
          </cell>
          <cell r="B930" t="str">
            <v xml:space="preserve"> BT ½Ÿ 1x2 d·m c·u d¹n                M300</v>
          </cell>
          <cell r="C930" t="str">
            <v>m3</v>
          </cell>
          <cell r="D930">
            <v>642542</v>
          </cell>
          <cell r="E930">
            <v>50272</v>
          </cell>
          <cell r="F930">
            <v>82948</v>
          </cell>
        </row>
        <row r="931">
          <cell r="A931">
            <v>229431</v>
          </cell>
          <cell r="B931" t="str">
            <v xml:space="preserve"> BT ½Ÿ 1x2 d·m c·u chÏnh              M200</v>
          </cell>
          <cell r="C931" t="str">
            <v>m3</v>
          </cell>
          <cell r="D931">
            <v>575416</v>
          </cell>
          <cell r="E931">
            <v>50272</v>
          </cell>
          <cell r="F931">
            <v>82948</v>
          </cell>
        </row>
        <row r="932">
          <cell r="A932">
            <v>229432</v>
          </cell>
          <cell r="B932" t="str">
            <v xml:space="preserve"> BT ½Ÿ 1x2 d·m c·u chÏnh              M250</v>
          </cell>
          <cell r="C932" t="str">
            <v>m3</v>
          </cell>
          <cell r="D932">
            <v>609113</v>
          </cell>
          <cell r="E932">
            <v>50272</v>
          </cell>
          <cell r="F932">
            <v>82948</v>
          </cell>
        </row>
        <row r="933">
          <cell r="A933">
            <v>229433</v>
          </cell>
          <cell r="B933" t="str">
            <v xml:space="preserve"> BT ½Ÿ 1x2 d·m c·u chÏnh              M300</v>
          </cell>
          <cell r="C933" t="str">
            <v>m3</v>
          </cell>
          <cell r="D933">
            <v>642404</v>
          </cell>
          <cell r="E933">
            <v>50272</v>
          </cell>
          <cell r="F933">
            <v>82948</v>
          </cell>
        </row>
        <row r="934">
          <cell r="A934">
            <v>229511</v>
          </cell>
          <cell r="B934" t="str">
            <v xml:space="preserve"> BT ½Ÿ 1x2 mŸi bé kÅnh d¡y&lt;=20cm  M200</v>
          </cell>
          <cell r="C934" t="str">
            <v>m3</v>
          </cell>
          <cell r="D934">
            <v>351491</v>
          </cell>
          <cell r="E934">
            <v>31569</v>
          </cell>
          <cell r="F934">
            <v>9503</v>
          </cell>
        </row>
        <row r="935">
          <cell r="A935">
            <v>229512</v>
          </cell>
          <cell r="B935" t="str">
            <v xml:space="preserve"> BT ½Ÿ 1x2 mŸi bé kÅnh d¡y&lt;=20cm  M250</v>
          </cell>
          <cell r="C935" t="str">
            <v>m3</v>
          </cell>
          <cell r="D935">
            <v>384386</v>
          </cell>
          <cell r="E935">
            <v>31569</v>
          </cell>
          <cell r="F935">
            <v>9503</v>
          </cell>
        </row>
        <row r="936">
          <cell r="A936">
            <v>230010</v>
          </cell>
          <cell r="B936" t="str">
            <v xml:space="preserve"> SX BT qua tr­m træn CS 16m3/h</v>
          </cell>
          <cell r="C936" t="str">
            <v>m3</v>
          </cell>
          <cell r="D936">
            <v>0</v>
          </cell>
          <cell r="E936">
            <v>1138</v>
          </cell>
          <cell r="F936">
            <v>7637</v>
          </cell>
        </row>
        <row r="937">
          <cell r="A937">
            <v>230020</v>
          </cell>
          <cell r="B937" t="str">
            <v xml:space="preserve"> SX BT qua tr­m træn CS 20-25m3/h</v>
          </cell>
          <cell r="C937" t="str">
            <v>m3</v>
          </cell>
          <cell r="D937">
            <v>0</v>
          </cell>
          <cell r="E937">
            <v>828</v>
          </cell>
          <cell r="F937">
            <v>6234</v>
          </cell>
        </row>
        <row r="938">
          <cell r="A938">
            <v>230030</v>
          </cell>
          <cell r="B938" t="str">
            <v xml:space="preserve"> SX BT qua tr­m træn CS 30m3/h</v>
          </cell>
          <cell r="C938" t="str">
            <v>m3</v>
          </cell>
          <cell r="D938">
            <v>0</v>
          </cell>
          <cell r="E938">
            <v>621</v>
          </cell>
          <cell r="F938">
            <v>6155</v>
          </cell>
        </row>
        <row r="939">
          <cell r="A939">
            <v>230040</v>
          </cell>
          <cell r="B939" t="str">
            <v xml:space="preserve"> SX BT qua tr­m træn CS 50m3/h</v>
          </cell>
          <cell r="C939" t="str">
            <v>m3</v>
          </cell>
          <cell r="D939">
            <v>0</v>
          </cell>
          <cell r="E939">
            <v>414</v>
          </cell>
          <cell r="F939">
            <v>5076</v>
          </cell>
        </row>
        <row r="940">
          <cell r="A940">
            <v>231110</v>
          </cell>
          <cell r="B940" t="str">
            <v xml:space="preserve"> BT ½ä b±ng c·n, Bt lÜt mÜng</v>
          </cell>
          <cell r="C940" t="str">
            <v>m3</v>
          </cell>
          <cell r="D940">
            <v>0</v>
          </cell>
          <cell r="E940">
            <v>3931</v>
          </cell>
          <cell r="F940">
            <v>16083</v>
          </cell>
        </row>
        <row r="941">
          <cell r="A941">
            <v>231210</v>
          </cell>
          <cell r="B941" t="str">
            <v xml:space="preserve"> BT ½ä b±ng c·n, Bt mÜng b¿</v>
          </cell>
          <cell r="C941" t="str">
            <v>m3</v>
          </cell>
          <cell r="D941">
            <v>24695</v>
          </cell>
          <cell r="E941">
            <v>4758</v>
          </cell>
          <cell r="F941">
            <v>16083</v>
          </cell>
        </row>
        <row r="942">
          <cell r="A942">
            <v>231220</v>
          </cell>
          <cell r="B942" t="str">
            <v xml:space="preserve"> BT ½ä b±ng c·n, Bt mÜng b¯ng</v>
          </cell>
          <cell r="C942" t="str">
            <v>m3</v>
          </cell>
          <cell r="D942">
            <v>24781</v>
          </cell>
          <cell r="E942">
            <v>6620</v>
          </cell>
          <cell r="F942">
            <v>16083</v>
          </cell>
        </row>
        <row r="943">
          <cell r="A943">
            <v>231310</v>
          </cell>
          <cell r="B943" t="str">
            <v xml:space="preserve"> BT ½ä b±ng c·n,Bt tõéng d¡y&lt;=45cm,cao&lt;=4m</v>
          </cell>
          <cell r="C943" t="str">
            <v>m3</v>
          </cell>
          <cell r="D943">
            <v>122862</v>
          </cell>
          <cell r="E943">
            <v>49182</v>
          </cell>
          <cell r="F943">
            <v>32218</v>
          </cell>
        </row>
        <row r="944">
          <cell r="A944">
            <v>231320</v>
          </cell>
          <cell r="B944" t="str">
            <v xml:space="preserve"> BT ½ä b±ng c·n,Bt tõéng d¡y&lt;=45cm,cao&gt; 4m</v>
          </cell>
          <cell r="C944" t="str">
            <v>m3</v>
          </cell>
          <cell r="D944">
            <v>122862</v>
          </cell>
          <cell r="E944">
            <v>68855</v>
          </cell>
          <cell r="F944">
            <v>32218</v>
          </cell>
        </row>
        <row r="945">
          <cell r="A945">
            <v>231330</v>
          </cell>
          <cell r="B945" t="str">
            <v xml:space="preserve"> BT ½ä b±ng c·n,Bt tõéng d¡y &gt;45cm,cao&lt;=4m</v>
          </cell>
          <cell r="C945" t="str">
            <v>m3</v>
          </cell>
          <cell r="D945">
            <v>101226</v>
          </cell>
          <cell r="E945">
            <v>30374</v>
          </cell>
          <cell r="F945">
            <v>32218</v>
          </cell>
        </row>
        <row r="946">
          <cell r="A946">
            <v>231340</v>
          </cell>
          <cell r="B946" t="str">
            <v xml:space="preserve"> BT ½ä b±ng c·n,Bt tõéng d¡y &gt;45cm,cao &gt;4m</v>
          </cell>
          <cell r="C946" t="str">
            <v>m3</v>
          </cell>
          <cell r="D946">
            <v>110198</v>
          </cell>
          <cell r="E946">
            <v>37292</v>
          </cell>
          <cell r="F946">
            <v>32218</v>
          </cell>
        </row>
        <row r="947">
          <cell r="A947">
            <v>231410</v>
          </cell>
          <cell r="B947" t="str">
            <v xml:space="preserve"> BT Tõéng cong ,Bt tõéng d¡y&lt;=45cm,cao&lt;=4m</v>
          </cell>
          <cell r="C947" t="str">
            <v>m3</v>
          </cell>
          <cell r="D947">
            <v>133458</v>
          </cell>
          <cell r="E947">
            <v>71449</v>
          </cell>
          <cell r="F947">
            <v>32218</v>
          </cell>
        </row>
        <row r="948">
          <cell r="A948">
            <v>231420</v>
          </cell>
          <cell r="B948" t="str">
            <v xml:space="preserve"> BT Tõéng cong ,Bt tõéng d¡y&lt;=45cm,cao&gt;4m</v>
          </cell>
          <cell r="C948" t="str">
            <v>m3</v>
          </cell>
          <cell r="D948">
            <v>133458</v>
          </cell>
          <cell r="E948">
            <v>103336</v>
          </cell>
          <cell r="F948">
            <v>32218</v>
          </cell>
        </row>
        <row r="949">
          <cell r="A949">
            <v>231430</v>
          </cell>
          <cell r="B949" t="str">
            <v xml:space="preserve"> BT Tõéng cong ,Bt tõéng d¡y&gt; 45cm,cao&lt;=4m</v>
          </cell>
          <cell r="C949" t="str">
            <v>m3</v>
          </cell>
          <cell r="D949">
            <v>105280</v>
          </cell>
          <cell r="E949">
            <v>28861</v>
          </cell>
          <cell r="F949">
            <v>32218</v>
          </cell>
        </row>
        <row r="950">
          <cell r="A950">
            <v>231440</v>
          </cell>
          <cell r="B950" t="str">
            <v xml:space="preserve"> BT Tõéng cong ,Bt tõéng d¡y&lt;=45cm,cao &gt;4m</v>
          </cell>
          <cell r="C950" t="str">
            <v>m3</v>
          </cell>
          <cell r="D950">
            <v>105280</v>
          </cell>
          <cell r="E950">
            <v>41399</v>
          </cell>
          <cell r="F950">
            <v>32218</v>
          </cell>
        </row>
        <row r="951">
          <cell r="A951">
            <v>231510</v>
          </cell>
          <cell r="B951" t="str">
            <v xml:space="preserve"> BT Tõéng trò pin ,Bt tõéng d¡y&lt;=45cm,cao&lt;=4m</v>
          </cell>
          <cell r="C951" t="str">
            <v>m3</v>
          </cell>
          <cell r="D951">
            <v>133465</v>
          </cell>
          <cell r="E951" t="str">
            <v>.00      45831.0</v>
          </cell>
          <cell r="F951" t="str">
            <v>0      32218.00</v>
          </cell>
        </row>
        <row r="952">
          <cell r="A952">
            <v>231520</v>
          </cell>
          <cell r="B952" t="str">
            <v>BT Tõéng trò pin ,Bt tõéng d¡y&lt;=45cm,cao&gt;4m</v>
          </cell>
          <cell r="C952" t="str">
            <v>m3</v>
          </cell>
          <cell r="D952">
            <v>133465</v>
          </cell>
          <cell r="E952" t="str">
            <v>.00      57397.0</v>
          </cell>
          <cell r="F952" t="str">
            <v>0      32218.00</v>
          </cell>
        </row>
        <row r="953">
          <cell r="A953">
            <v>231530</v>
          </cell>
          <cell r="B953" t="str">
            <v>BT Tõéng trò pin ,Bt tõéng d¡y&gt; 45cm,cao&lt;=4m</v>
          </cell>
          <cell r="C953" t="str">
            <v>m3</v>
          </cell>
          <cell r="D953">
            <v>105273</v>
          </cell>
          <cell r="E953" t="str">
            <v>.00      24861.0</v>
          </cell>
          <cell r="F953" t="str">
            <v>0      32218.00</v>
          </cell>
        </row>
        <row r="954">
          <cell r="A954">
            <v>231540</v>
          </cell>
          <cell r="B954" t="str">
            <v>BT Tõéng trò pin ,Bt tõéng d¡y&lt;=45cm,cao&gt;4m</v>
          </cell>
          <cell r="C954" t="str">
            <v>m3</v>
          </cell>
          <cell r="D954">
            <v>105273</v>
          </cell>
          <cell r="E954" t="str">
            <v>.00      33076.0</v>
          </cell>
          <cell r="F954" t="str">
            <v>0      32218.00</v>
          </cell>
        </row>
        <row r="955">
          <cell r="A955">
            <v>240110</v>
          </cell>
          <cell r="B955" t="str">
            <v xml:space="preserve">  Cât th¾p mÜng                    d&lt;=10mm  </v>
          </cell>
          <cell r="C955" t="str">
            <v xml:space="preserve"> t¶n </v>
          </cell>
          <cell r="D955">
            <v>4261587</v>
          </cell>
          <cell r="E955">
            <v>117094</v>
          </cell>
          <cell r="F955">
            <v>20797</v>
          </cell>
        </row>
        <row r="956">
          <cell r="A956">
            <v>240120</v>
          </cell>
          <cell r="B956" t="str">
            <v xml:space="preserve">  Cât th¾p mÜng                    d&lt;=18mm  </v>
          </cell>
          <cell r="C956" t="str">
            <v xml:space="preserve"> t¶n </v>
          </cell>
          <cell r="D956">
            <v>4216527</v>
          </cell>
          <cell r="E956">
            <v>86269</v>
          </cell>
          <cell r="F956">
            <v>87691</v>
          </cell>
        </row>
        <row r="957">
          <cell r="A957">
            <v>240130</v>
          </cell>
          <cell r="B957" t="str">
            <v xml:space="preserve">  Cât th¾p mÜng                    d&gt; 18mm  </v>
          </cell>
          <cell r="C957" t="str">
            <v xml:space="preserve"> t¶n </v>
          </cell>
          <cell r="D957">
            <v>4119228</v>
          </cell>
          <cell r="E957">
            <v>65684</v>
          </cell>
          <cell r="F957">
            <v>88888</v>
          </cell>
        </row>
        <row r="958">
          <cell r="A958">
            <v>240210</v>
          </cell>
          <cell r="B958" t="str">
            <v xml:space="preserve">  Cât th¾p bÎ mŸy                  d&lt;=10mm  </v>
          </cell>
          <cell r="C958" t="str">
            <v xml:space="preserve"> t¶n </v>
          </cell>
          <cell r="D958">
            <v>4261587</v>
          </cell>
          <cell r="E958">
            <v>139871</v>
          </cell>
          <cell r="F958">
            <v>20797</v>
          </cell>
        </row>
        <row r="959">
          <cell r="A959">
            <v>240220</v>
          </cell>
          <cell r="B959" t="str">
            <v xml:space="preserve">  Cât th¾p bÎ mŸy                  d&lt;=18mm  </v>
          </cell>
          <cell r="C959" t="str">
            <v xml:space="preserve"> t¶n </v>
          </cell>
          <cell r="D959">
            <v>4217809</v>
          </cell>
          <cell r="E959">
            <v>84636</v>
          </cell>
          <cell r="F959">
            <v>89594</v>
          </cell>
        </row>
        <row r="960">
          <cell r="A960">
            <v>240230</v>
          </cell>
          <cell r="B960" t="str">
            <v xml:space="preserve">  Cât th¾p bÎ mŸy                  d&gt; 18mm  </v>
          </cell>
          <cell r="C960" t="str">
            <v xml:space="preserve"> t¶n </v>
          </cell>
          <cell r="D960">
            <v>4119228</v>
          </cell>
          <cell r="E960">
            <v>84636</v>
          </cell>
          <cell r="F960">
            <v>88888</v>
          </cell>
        </row>
        <row r="961">
          <cell r="A961">
            <v>240311</v>
          </cell>
          <cell r="B961" t="str">
            <v xml:space="preserve">  Cât th¾p tõéng           cao&lt;=4m,d&lt;=10mm  </v>
          </cell>
          <cell r="C961" t="str">
            <v xml:space="preserve"> t¶n </v>
          </cell>
          <cell r="D961">
            <v>4261587</v>
          </cell>
          <cell r="E961">
            <v>149866</v>
          </cell>
          <cell r="F961">
            <v>20797</v>
          </cell>
        </row>
        <row r="962">
          <cell r="A962">
            <v>240312</v>
          </cell>
          <cell r="B962" t="str">
            <v xml:space="preserve">  Cât th¾p tõéng           cao&gt; 4m,d&lt;=10mm  </v>
          </cell>
          <cell r="C962" t="str">
            <v xml:space="preserve"> t¶n </v>
          </cell>
          <cell r="D962">
            <v>4261587</v>
          </cell>
          <cell r="E962">
            <v>155254</v>
          </cell>
          <cell r="F962">
            <v>22232</v>
          </cell>
        </row>
        <row r="963">
          <cell r="A963">
            <v>240321</v>
          </cell>
          <cell r="B963" t="str">
            <v xml:space="preserve">  Cât th¾p tõéng           cao&lt;=4m,d&lt;=18mm  </v>
          </cell>
          <cell r="C963" t="str">
            <v xml:space="preserve"> t¶n </v>
          </cell>
          <cell r="D963">
            <v>4216527</v>
          </cell>
          <cell r="E963">
            <v>122818</v>
          </cell>
          <cell r="F963">
            <v>87691</v>
          </cell>
        </row>
        <row r="964">
          <cell r="A964">
            <v>240322</v>
          </cell>
          <cell r="B964" t="str">
            <v xml:space="preserve">  Cât th¾p tõéng           cao&gt; 4m,d&lt;=18mm  </v>
          </cell>
          <cell r="C964" t="str">
            <v xml:space="preserve"> t¶n </v>
          </cell>
          <cell r="D964">
            <v>4216527</v>
          </cell>
          <cell r="E964">
            <v>134803</v>
          </cell>
          <cell r="F964">
            <v>89125</v>
          </cell>
        </row>
        <row r="965">
          <cell r="A965">
            <v>240331</v>
          </cell>
          <cell r="B965" t="str">
            <v xml:space="preserve">  Cât th¾p tõéng           cao&lt;=4m,d&gt; 18mm  </v>
          </cell>
          <cell r="C965" t="str">
            <v xml:space="preserve"> t¶n </v>
          </cell>
          <cell r="D965">
            <v>4119228</v>
          </cell>
          <cell r="E965">
            <v>100057</v>
          </cell>
          <cell r="F965">
            <v>88888</v>
          </cell>
        </row>
        <row r="966">
          <cell r="A966">
            <v>240332</v>
          </cell>
          <cell r="B966" t="str">
            <v xml:space="preserve">  Cât th¾p tõéng           cao&gt; 4m,d&gt; 18mm  </v>
          </cell>
          <cell r="C966" t="str">
            <v xml:space="preserve"> t¶n </v>
          </cell>
          <cell r="D966">
            <v>4119528</v>
          </cell>
          <cell r="E966">
            <v>112042</v>
          </cell>
          <cell r="F966">
            <v>90322</v>
          </cell>
        </row>
        <row r="967">
          <cell r="A967">
            <v>240411</v>
          </cell>
          <cell r="B967" t="str">
            <v xml:space="preserve">  Cât th¾p trò             cao&lt;=4m,d&lt;=10mm  </v>
          </cell>
          <cell r="C967" t="str">
            <v xml:space="preserve"> t¶n </v>
          </cell>
          <cell r="D967">
            <v>4261587</v>
          </cell>
          <cell r="E967">
            <v>163610</v>
          </cell>
          <cell r="F967">
            <v>20797</v>
          </cell>
        </row>
        <row r="968">
          <cell r="A968">
            <v>240412</v>
          </cell>
          <cell r="B968" t="str">
            <v xml:space="preserve">  Cât th¾p trò             cao&gt; 4m,d&lt;=10mm  </v>
          </cell>
          <cell r="C968" t="str">
            <v xml:space="preserve"> t¶n </v>
          </cell>
          <cell r="D968">
            <v>4261587</v>
          </cell>
          <cell r="E968">
            <v>167788</v>
          </cell>
          <cell r="F968">
            <v>22232</v>
          </cell>
        </row>
        <row r="969">
          <cell r="A969">
            <v>240421</v>
          </cell>
          <cell r="B969" t="str">
            <v xml:space="preserve">  Cât th¾p trò             cao&lt;=4m,d&lt;=18mm  </v>
          </cell>
          <cell r="C969" t="str">
            <v xml:space="preserve"> t¶n </v>
          </cell>
          <cell r="D969">
            <v>4217809</v>
          </cell>
          <cell r="E969">
            <v>110173</v>
          </cell>
          <cell r="F969">
            <v>153605</v>
          </cell>
        </row>
        <row r="970">
          <cell r="A970">
            <v>240422</v>
          </cell>
          <cell r="B970" t="str">
            <v xml:space="preserve">  Cât th¾p trò             cao&gt; 4m,d&lt;=18mm  </v>
          </cell>
          <cell r="C970" t="str">
            <v xml:space="preserve"> t¶n </v>
          </cell>
          <cell r="D970">
            <v>4217809</v>
          </cell>
          <cell r="E970">
            <v>112042</v>
          </cell>
          <cell r="F970">
            <v>155039</v>
          </cell>
        </row>
        <row r="971">
          <cell r="A971">
            <v>240431</v>
          </cell>
          <cell r="B971" t="str">
            <v xml:space="preserve">  Cât th¾p trò             cao&lt;=4m,d&gt; 18mm  </v>
          </cell>
          <cell r="C971" t="str">
            <v xml:space="preserve"> t¶n </v>
          </cell>
          <cell r="D971">
            <v>4125638</v>
          </cell>
          <cell r="E971">
            <v>93240</v>
          </cell>
          <cell r="F971">
            <v>144715</v>
          </cell>
        </row>
        <row r="972">
          <cell r="A972">
            <v>240432</v>
          </cell>
          <cell r="B972" t="str">
            <v xml:space="preserve">  Cât th¾p trò             cao&gt; 4m,d&gt; 18mm  </v>
          </cell>
          <cell r="C972" t="str">
            <v xml:space="preserve"> t¶n </v>
          </cell>
          <cell r="D972">
            <v>4125638</v>
          </cell>
          <cell r="E972">
            <v>97309</v>
          </cell>
          <cell r="F972">
            <v>146149</v>
          </cell>
        </row>
        <row r="973">
          <cell r="A973">
            <v>240511</v>
          </cell>
          <cell r="B973" t="str">
            <v xml:space="preserve">  Cât th¾p D·m,gi±ng       cao&lt;=4m,d&lt;=10mm  </v>
          </cell>
          <cell r="C973" t="str">
            <v xml:space="preserve"> t¶n </v>
          </cell>
          <cell r="D973">
            <v>4261587</v>
          </cell>
          <cell r="E973">
            <v>178124</v>
          </cell>
          <cell r="F973">
            <v>20797</v>
          </cell>
        </row>
        <row r="974">
          <cell r="A974">
            <v>240512</v>
          </cell>
          <cell r="B974" t="str">
            <v xml:space="preserve">  Cât th¾p D·m,gi±ng       cao&gt; 4m,d&lt;=10mm  </v>
          </cell>
          <cell r="C974" t="str">
            <v xml:space="preserve"> t¶n </v>
          </cell>
          <cell r="D974">
            <v>4261578</v>
          </cell>
          <cell r="E974">
            <v>182192</v>
          </cell>
          <cell r="F974">
            <v>22232</v>
          </cell>
        </row>
        <row r="975">
          <cell r="A975">
            <v>240521</v>
          </cell>
          <cell r="B975" t="str">
            <v xml:space="preserve">  Cât th¾p D·m,gi±ng       cao&lt;=4m,d&lt;=18mm  </v>
          </cell>
          <cell r="C975" t="str">
            <v xml:space="preserve"> t¶n </v>
          </cell>
          <cell r="D975">
            <v>4216955</v>
          </cell>
          <cell r="E975">
            <v>110393</v>
          </cell>
          <cell r="F975">
            <v>151575</v>
          </cell>
        </row>
        <row r="976">
          <cell r="A976">
            <v>240522</v>
          </cell>
          <cell r="B976" t="str">
            <v xml:space="preserve">  Cât th¾p D·m,gi±ng       cao&gt; 4m,d&lt;=18mm  </v>
          </cell>
          <cell r="C976" t="str">
            <v xml:space="preserve"> t¶n </v>
          </cell>
          <cell r="D976">
            <v>4216955</v>
          </cell>
          <cell r="E976">
            <v>114461</v>
          </cell>
          <cell r="F976">
            <v>153009</v>
          </cell>
        </row>
        <row r="977">
          <cell r="A977">
            <v>240531</v>
          </cell>
          <cell r="B977" t="str">
            <v xml:space="preserve">  Cât th¾p D·m,gi±ng       cao&lt;=4m,d&gt; 18mm  </v>
          </cell>
          <cell r="C977" t="str">
            <v xml:space="preserve"> t¶n </v>
          </cell>
          <cell r="D977">
            <v>4124513</v>
          </cell>
          <cell r="E977">
            <v>100057</v>
          </cell>
          <cell r="F977">
            <v>96501</v>
          </cell>
        </row>
        <row r="978">
          <cell r="A978">
            <v>240532</v>
          </cell>
          <cell r="B978" t="str">
            <v xml:space="preserve">  Cât th¾p D·m,gi±ng       cao&gt; 4m,d&gt; 18mm  </v>
          </cell>
          <cell r="C978" t="str">
            <v xml:space="preserve"> t¶n </v>
          </cell>
          <cell r="D978">
            <v>4124513</v>
          </cell>
          <cell r="E978">
            <v>100827</v>
          </cell>
          <cell r="F978">
            <v>97935</v>
          </cell>
        </row>
        <row r="979">
          <cell r="A979">
            <v>240611</v>
          </cell>
          <cell r="B979" t="str">
            <v xml:space="preserve">  Cât th¾p LTá,MH°t,MNõèc  cao&lt;=4m,d&lt;=10mm  </v>
          </cell>
          <cell r="C979" t="str">
            <v xml:space="preserve"> t¶n </v>
          </cell>
          <cell r="D979">
            <v>4261857</v>
          </cell>
          <cell r="E979">
            <v>234777</v>
          </cell>
          <cell r="F979">
            <v>20797</v>
          </cell>
        </row>
        <row r="980">
          <cell r="A980">
            <v>240612</v>
          </cell>
          <cell r="B980" t="str">
            <v xml:space="preserve">  Cât th¾p LTá,MH°t,MNõèc  cao&gt; 4m,d&lt;=10mm  </v>
          </cell>
          <cell r="C980" t="str">
            <v xml:space="preserve"> t¶n </v>
          </cell>
          <cell r="D980">
            <v>4261857</v>
          </cell>
          <cell r="E980">
            <v>238992</v>
          </cell>
          <cell r="F980">
            <v>22232</v>
          </cell>
        </row>
        <row r="981">
          <cell r="A981">
            <v>240613</v>
          </cell>
          <cell r="B981" t="str">
            <v xml:space="preserve">  Cât th¾p LTá,MH°t,MNõèc  cao&lt;=4m,d&lt;=18mm  </v>
          </cell>
          <cell r="C981" t="str">
            <v xml:space="preserve"> t¶n </v>
          </cell>
          <cell r="D981">
            <v>4216364</v>
          </cell>
          <cell r="E981">
            <v>222994</v>
          </cell>
          <cell r="F981">
            <v>153034</v>
          </cell>
        </row>
        <row r="982">
          <cell r="A982">
            <v>240614</v>
          </cell>
          <cell r="B982" t="str">
            <v xml:space="preserve">  Cât th¾p LTá,MH°t,MNõèc  cao&gt; 4m,d&lt;=18mm  </v>
          </cell>
          <cell r="C982" t="str">
            <v xml:space="preserve"> t¶n </v>
          </cell>
          <cell r="D982">
            <v>4221228</v>
          </cell>
          <cell r="E982">
            <v>226886</v>
          </cell>
          <cell r="F982">
            <v>154468</v>
          </cell>
        </row>
        <row r="983">
          <cell r="A983">
            <v>240615</v>
          </cell>
          <cell r="B983" t="str">
            <v xml:space="preserve">  Cât th¾p LTá,MH°t,MNõèc  cao&lt;=4m,d&gt; 18mm  </v>
          </cell>
          <cell r="C983" t="str">
            <v xml:space="preserve"> t¶n </v>
          </cell>
          <cell r="D983">
            <v>4119228</v>
          </cell>
          <cell r="E983">
            <v>218995</v>
          </cell>
          <cell r="F983">
            <v>96501</v>
          </cell>
        </row>
        <row r="984">
          <cell r="A984">
            <v>240616</v>
          </cell>
          <cell r="B984" t="str">
            <v xml:space="preserve">  Cât th¾p LTá,MH°t,MNõèc  cao&gt; 4m,d&gt; 18mm  </v>
          </cell>
          <cell r="C984" t="str">
            <v xml:space="preserve"> t¶n </v>
          </cell>
          <cell r="D984">
            <v>4119228</v>
          </cell>
          <cell r="E984">
            <v>222994</v>
          </cell>
          <cell r="F984">
            <v>97935</v>
          </cell>
        </row>
        <row r="985">
          <cell r="A985">
            <v>240621</v>
          </cell>
          <cell r="B985" t="str">
            <v xml:space="preserve">  Cât th¾p S¡n mŸi        cao&lt;=16m,d&lt;=10mm  </v>
          </cell>
          <cell r="C985" t="str">
            <v xml:space="preserve"> t¶n </v>
          </cell>
          <cell r="D985">
            <v>4261587</v>
          </cell>
          <cell r="E985">
            <v>158139</v>
          </cell>
          <cell r="F985">
            <v>22232</v>
          </cell>
        </row>
        <row r="986">
          <cell r="A986">
            <v>240622</v>
          </cell>
          <cell r="B986" t="str">
            <v xml:space="preserve">  Cât th¾p S¡n mŸi        cao&lt;=16m,d&lt;=18mm  </v>
          </cell>
          <cell r="C986" t="str">
            <v xml:space="preserve"> t¶n </v>
          </cell>
          <cell r="D986">
            <v>4216364</v>
          </cell>
          <cell r="E986">
            <v>117929</v>
          </cell>
          <cell r="F986">
            <v>154468</v>
          </cell>
        </row>
        <row r="987">
          <cell r="A987">
            <v>240623</v>
          </cell>
          <cell r="B987" t="str">
            <v xml:space="preserve">  Cât th¾p S¡n mŸi        cao&lt;=16m,d&gt; 18mm  </v>
          </cell>
          <cell r="C987" t="str">
            <v xml:space="preserve"> t¶n </v>
          </cell>
          <cell r="D987">
            <v>4119228</v>
          </cell>
          <cell r="E987">
            <v>89717</v>
          </cell>
          <cell r="F987">
            <v>97998</v>
          </cell>
        </row>
        <row r="988">
          <cell r="A988">
            <v>240631</v>
          </cell>
          <cell r="B988" t="str">
            <v xml:space="preserve">  CTh¾p c·u thang thõéng,cao&lt;=4m,d&lt;=10mm</v>
          </cell>
          <cell r="C988" t="str">
            <v xml:space="preserve"> t¶n </v>
          </cell>
          <cell r="D988">
            <v>4261587</v>
          </cell>
          <cell r="E988">
            <v>199345</v>
          </cell>
          <cell r="F988">
            <v>20797</v>
          </cell>
        </row>
        <row r="989">
          <cell r="A989">
            <v>240632</v>
          </cell>
          <cell r="B989" t="str">
            <v xml:space="preserve">  CTh¾p c·u thang thõéng,cao&gt; 4m,d&lt;=10mm</v>
          </cell>
          <cell r="C989" t="str">
            <v xml:space="preserve"> t¶n </v>
          </cell>
          <cell r="D989">
            <v>4261587</v>
          </cell>
          <cell r="E989">
            <v>203523</v>
          </cell>
          <cell r="F989">
            <v>22232</v>
          </cell>
        </row>
        <row r="990">
          <cell r="A990">
            <v>240633</v>
          </cell>
          <cell r="B990" t="str">
            <v xml:space="preserve">  CTh¾p c·u thang thõéng,cao&lt;=4m,d&lt;=18mm</v>
          </cell>
          <cell r="C990" t="str">
            <v xml:space="preserve"> t¶n </v>
          </cell>
          <cell r="D990">
            <v>4216364</v>
          </cell>
          <cell r="E990">
            <v>160861</v>
          </cell>
          <cell r="F990">
            <v>176396</v>
          </cell>
        </row>
        <row r="991">
          <cell r="A991">
            <v>240634</v>
          </cell>
          <cell r="B991" t="str">
            <v xml:space="preserve">  CTh¾p c·u thang thõéng,cao&gt; 4m,d&lt;=18mm</v>
          </cell>
          <cell r="C991" t="str">
            <v xml:space="preserve"> t¶n </v>
          </cell>
          <cell r="D991">
            <v>4216364</v>
          </cell>
          <cell r="E991">
            <v>158442</v>
          </cell>
          <cell r="F991">
            <v>153034</v>
          </cell>
        </row>
        <row r="992">
          <cell r="A992">
            <v>240635</v>
          </cell>
          <cell r="B992" t="str">
            <v xml:space="preserve">  CTh¾p c·u thang thõéng,cao&lt;=4m,d&gt; 18mm</v>
          </cell>
          <cell r="C992" t="str">
            <v xml:space="preserve"> t¶n </v>
          </cell>
          <cell r="D992">
            <v>4119228</v>
          </cell>
          <cell r="E992">
            <v>154264</v>
          </cell>
          <cell r="F992">
            <v>96564</v>
          </cell>
        </row>
        <row r="993">
          <cell r="A993">
            <v>240636</v>
          </cell>
          <cell r="B993" t="str">
            <v xml:space="preserve">  CTh¾p c·u thang thõéng,cao&gt; 4m,d&gt; 18mm</v>
          </cell>
          <cell r="C993" t="str">
            <v xml:space="preserve"> t¶n </v>
          </cell>
          <cell r="D993">
            <v>4119228</v>
          </cell>
          <cell r="E993">
            <v>158333</v>
          </cell>
          <cell r="F993">
            <v>97998</v>
          </cell>
        </row>
        <row r="994">
          <cell r="A994">
            <v>240641</v>
          </cell>
          <cell r="B994" t="str">
            <v xml:space="preserve">  CT c·u thang xoŸy trán âc,H&lt;=4m,d&lt;=10mm   </v>
          </cell>
          <cell r="C994" t="str">
            <v xml:space="preserve"> t¶n </v>
          </cell>
          <cell r="D994">
            <v>4261587</v>
          </cell>
          <cell r="E994">
            <v>308604</v>
          </cell>
          <cell r="F994">
            <v>20797</v>
          </cell>
        </row>
        <row r="995">
          <cell r="A995">
            <v>240642</v>
          </cell>
          <cell r="B995" t="str">
            <v xml:space="preserve">  CT c·u thang xoŸy trán âc,H&gt; 4m,d&lt;=10mm   </v>
          </cell>
          <cell r="C995" t="str">
            <v xml:space="preserve"> t¶n </v>
          </cell>
          <cell r="D995">
            <v>4261587</v>
          </cell>
          <cell r="E995">
            <v>312711</v>
          </cell>
          <cell r="F995">
            <v>22232</v>
          </cell>
        </row>
        <row r="996">
          <cell r="A996">
            <v>240643</v>
          </cell>
          <cell r="B996" t="str">
            <v xml:space="preserve">  CT c·u thang xoŸy trán âc,H&lt;=4m,d&lt;=18mm   </v>
          </cell>
          <cell r="C996" t="str">
            <v xml:space="preserve"> t¶n </v>
          </cell>
          <cell r="D996">
            <v>4216364</v>
          </cell>
          <cell r="E996">
            <v>239316</v>
          </cell>
          <cell r="F996">
            <v>153034</v>
          </cell>
        </row>
        <row r="997">
          <cell r="A997">
            <v>240644</v>
          </cell>
          <cell r="B997" t="str">
            <v xml:space="preserve">  CT c·u thang xoŸy trán âc,H&gt; 4m,d&lt;=18mm   </v>
          </cell>
          <cell r="C997" t="str">
            <v xml:space="preserve"> t¶n </v>
          </cell>
          <cell r="D997">
            <v>4216364</v>
          </cell>
          <cell r="E997">
            <v>243316</v>
          </cell>
          <cell r="F997">
            <v>154468</v>
          </cell>
        </row>
        <row r="998">
          <cell r="A998">
            <v>240645</v>
          </cell>
          <cell r="B998" t="str">
            <v xml:space="preserve">  CT c·u thang xoŸy trán âc,H&lt;=4m,d&gt; 18mm   </v>
          </cell>
          <cell r="C998" t="str">
            <v xml:space="preserve"> t¶n </v>
          </cell>
          <cell r="D998">
            <v>4119228</v>
          </cell>
          <cell r="E998">
            <v>158139</v>
          </cell>
          <cell r="F998">
            <v>96564</v>
          </cell>
        </row>
        <row r="999">
          <cell r="A999">
            <v>240646</v>
          </cell>
          <cell r="B999" t="str">
            <v xml:space="preserve">  CT c·u thang xoŸy trán âc,H&gt; 4m,d&gt; 18mm   </v>
          </cell>
          <cell r="C999" t="str">
            <v xml:space="preserve"> t¶n </v>
          </cell>
          <cell r="D999">
            <v>4119228</v>
          </cell>
          <cell r="E999">
            <v>162139</v>
          </cell>
          <cell r="F999">
            <v>97998</v>
          </cell>
        </row>
        <row r="1000">
          <cell r="A1000">
            <v>240711</v>
          </cell>
          <cell r="B1000" t="str">
            <v xml:space="preserve">  Cât th¾p âng khÜi cao&lt;=50m,d&lt;=10mm    </v>
          </cell>
          <cell r="C1000" t="str">
            <v xml:space="preserve"> t¶n </v>
          </cell>
          <cell r="D1000">
            <v>4261587</v>
          </cell>
          <cell r="E1000">
            <v>266028</v>
          </cell>
          <cell r="F1000">
            <v>23666</v>
          </cell>
        </row>
        <row r="1001">
          <cell r="A1001">
            <v>240712</v>
          </cell>
          <cell r="B1001" t="str">
            <v xml:space="preserve">  Cât th¾p âng khÜi cao&gt; 50m,d&lt;=10mm    </v>
          </cell>
          <cell r="C1001" t="str">
            <v xml:space="preserve"> t¶n </v>
          </cell>
          <cell r="D1001">
            <v>4261587</v>
          </cell>
          <cell r="E1001">
            <v>271060</v>
          </cell>
          <cell r="F1001">
            <v>25817</v>
          </cell>
        </row>
        <row r="1002">
          <cell r="A1002">
            <v>240713</v>
          </cell>
          <cell r="B1002" t="str">
            <v xml:space="preserve">  Cât th¾p âng khÜi cao&lt;=50m,d&lt;=18mm    </v>
          </cell>
          <cell r="C1002" t="str">
            <v xml:space="preserve"> t¶n </v>
          </cell>
          <cell r="D1002">
            <v>4221228</v>
          </cell>
          <cell r="E1002">
            <v>334847</v>
          </cell>
          <cell r="F1002">
            <v>155902</v>
          </cell>
        </row>
        <row r="1003">
          <cell r="A1003">
            <v>240714</v>
          </cell>
          <cell r="B1003" t="str">
            <v xml:space="preserve">  Cât th¾p âng khÜi cao&gt; 50m,d&lt;=18mm    </v>
          </cell>
          <cell r="C1003" t="str">
            <v xml:space="preserve"> t¶n </v>
          </cell>
          <cell r="D1003">
            <v>4221228</v>
          </cell>
          <cell r="E1003">
            <v>457117</v>
          </cell>
          <cell r="F1003">
            <v>158054</v>
          </cell>
        </row>
        <row r="1004">
          <cell r="A1004">
            <v>240715</v>
          </cell>
          <cell r="B1004" t="str">
            <v xml:space="preserve">  Cât th¾p âng khÜi cao&lt;=50m,d&gt; 18mm    </v>
          </cell>
          <cell r="C1004" t="str">
            <v xml:space="preserve"> t¶n </v>
          </cell>
          <cell r="D1004">
            <v>4119228</v>
          </cell>
          <cell r="E1004">
            <v>271060</v>
          </cell>
          <cell r="F1004">
            <v>146124</v>
          </cell>
        </row>
        <row r="1005">
          <cell r="A1005">
            <v>240716</v>
          </cell>
          <cell r="B1005" t="str">
            <v xml:space="preserve">  Cât th¾p âng khÜi cao&gt; 50m,d&gt; 18mm    </v>
          </cell>
          <cell r="C1005" t="str">
            <v xml:space="preserve"> t¶n </v>
          </cell>
          <cell r="D1005">
            <v>4119228</v>
          </cell>
          <cell r="E1005">
            <v>427196</v>
          </cell>
          <cell r="F1005">
            <v>148276</v>
          </cell>
        </row>
        <row r="1006">
          <cell r="A1006">
            <v>240721</v>
          </cell>
          <cell r="B1006" t="str">
            <v xml:space="preserve">  Cât th¾p ½¡i nõèc cao&lt;=15m,d&lt;=10mm    </v>
          </cell>
          <cell r="C1006" t="str">
            <v xml:space="preserve"> t¶n </v>
          </cell>
          <cell r="D1006">
            <v>4261587</v>
          </cell>
          <cell r="E1006">
            <v>489214</v>
          </cell>
          <cell r="F1006">
            <v>22232</v>
          </cell>
        </row>
        <row r="1007">
          <cell r="A1007">
            <v>240722</v>
          </cell>
          <cell r="B1007" t="str">
            <v xml:space="preserve">  Cât th¾p ½¡i nõèc cao&gt; 15m,d&lt;=10mm    </v>
          </cell>
          <cell r="C1007" t="str">
            <v xml:space="preserve"> t¶n </v>
          </cell>
          <cell r="D1007">
            <v>4261587</v>
          </cell>
          <cell r="E1007">
            <v>494247</v>
          </cell>
          <cell r="F1007">
            <v>24024</v>
          </cell>
        </row>
        <row r="1008">
          <cell r="A1008">
            <v>240723</v>
          </cell>
          <cell r="B1008" t="str">
            <v xml:space="preserve">  Cât th¾p ½¡i nõèc cao&lt;=15m,d&lt;=18mm    </v>
          </cell>
          <cell r="C1008" t="str">
            <v xml:space="preserve"> t¶n </v>
          </cell>
          <cell r="D1008">
            <v>4217496</v>
          </cell>
          <cell r="E1008">
            <v>495743</v>
          </cell>
          <cell r="F1008">
            <v>154468</v>
          </cell>
        </row>
        <row r="1009">
          <cell r="A1009">
            <v>240724</v>
          </cell>
          <cell r="B1009" t="str">
            <v xml:space="preserve">  Cât th¾p ½¡i nõèc cao&gt; 15m,d&lt;=18mm    </v>
          </cell>
          <cell r="C1009" t="str">
            <v xml:space="preserve"> t¶n </v>
          </cell>
          <cell r="D1009">
            <v>4217496</v>
          </cell>
          <cell r="E1009">
            <v>496967</v>
          </cell>
          <cell r="F1009">
            <v>156261</v>
          </cell>
        </row>
        <row r="1010">
          <cell r="A1010">
            <v>240725</v>
          </cell>
          <cell r="B1010" t="str">
            <v xml:space="preserve">  Cât th¾p ½¡i nõèc cao&lt;=15m,d&gt; 18mm    </v>
          </cell>
          <cell r="C1010" t="str">
            <v xml:space="preserve"> t¶n </v>
          </cell>
          <cell r="D1010">
            <v>4119228</v>
          </cell>
          <cell r="E1010">
            <v>503087</v>
          </cell>
          <cell r="F1010">
            <v>97998</v>
          </cell>
        </row>
        <row r="1011">
          <cell r="A1011">
            <v>240726</v>
          </cell>
          <cell r="B1011" t="str">
            <v xml:space="preserve">  Cât th¾p ½¡i nõèc cao&gt; 15m,d&gt; 18mm    </v>
          </cell>
          <cell r="C1011" t="str">
            <v xml:space="preserve"> t¶n </v>
          </cell>
          <cell r="D1011">
            <v>4119228</v>
          </cell>
          <cell r="E1011">
            <v>508255</v>
          </cell>
          <cell r="F1011">
            <v>99791</v>
          </cell>
        </row>
        <row r="1012">
          <cell r="A1012">
            <v>240731</v>
          </cell>
          <cell r="B1012" t="str">
            <v xml:space="preserve">  Cât th¾p phÍu,silá cao&lt;=7m,d&lt;=10mm    </v>
          </cell>
          <cell r="C1012" t="str">
            <v xml:space="preserve"> t¶n </v>
          </cell>
          <cell r="D1012">
            <v>4261587</v>
          </cell>
          <cell r="E1012">
            <v>264396</v>
          </cell>
          <cell r="F1012">
            <v>22232</v>
          </cell>
        </row>
        <row r="1013">
          <cell r="A1013">
            <v>240732</v>
          </cell>
          <cell r="B1013" t="str">
            <v xml:space="preserve">  Cât th¾p phÍu,silá cao&gt; 7m,d&lt;=10mm    </v>
          </cell>
          <cell r="C1013" t="str">
            <v xml:space="preserve"> t¶n </v>
          </cell>
          <cell r="D1013">
            <v>4261587</v>
          </cell>
          <cell r="E1013">
            <v>289829</v>
          </cell>
          <cell r="F1013">
            <v>24024</v>
          </cell>
        </row>
        <row r="1014">
          <cell r="A1014">
            <v>240733</v>
          </cell>
          <cell r="B1014" t="str">
            <v xml:space="preserve">  Cât th¾p phÍu,silá cao&lt;=7m,d&lt;=18mm    </v>
          </cell>
          <cell r="C1014" t="str">
            <v xml:space="preserve"> t¶n </v>
          </cell>
          <cell r="D1014">
            <v>4217496</v>
          </cell>
          <cell r="E1014">
            <v>273781</v>
          </cell>
          <cell r="F1014">
            <v>141780</v>
          </cell>
        </row>
        <row r="1015">
          <cell r="A1015">
            <v>240734</v>
          </cell>
          <cell r="B1015" t="str">
            <v xml:space="preserve">  Cât th¾p phÍu,silá cao&gt; 7m,d&lt;=18mm    </v>
          </cell>
          <cell r="C1015" t="str">
            <v xml:space="preserve"> t¶n </v>
          </cell>
          <cell r="D1015">
            <v>4217496</v>
          </cell>
          <cell r="E1015">
            <v>278813</v>
          </cell>
          <cell r="F1015">
            <v>143573</v>
          </cell>
        </row>
        <row r="1016">
          <cell r="A1016">
            <v>240735</v>
          </cell>
          <cell r="B1016" t="str">
            <v xml:space="preserve">  Cât th¾p phÍu,silá cao&lt;=7m,d&gt; 18mm    </v>
          </cell>
          <cell r="C1016" t="str">
            <v xml:space="preserve"> t¶n </v>
          </cell>
          <cell r="D1016">
            <v>4124520</v>
          </cell>
          <cell r="E1016">
            <v>268884</v>
          </cell>
          <cell r="F1016">
            <v>132446</v>
          </cell>
        </row>
        <row r="1017">
          <cell r="A1017">
            <v>240736</v>
          </cell>
          <cell r="B1017" t="str">
            <v xml:space="preserve">  Cât th¾p phÍu,silá cao&gt; 7m,d&gt; 18mm    </v>
          </cell>
          <cell r="C1017" t="str">
            <v xml:space="preserve"> t¶n </v>
          </cell>
          <cell r="D1017">
            <v>4124520</v>
          </cell>
          <cell r="E1017">
            <v>273100</v>
          </cell>
          <cell r="F1017">
            <v>134239</v>
          </cell>
        </row>
        <row r="1018">
          <cell r="A1018">
            <v>240811</v>
          </cell>
          <cell r="B1018" t="str">
            <v xml:space="preserve">  Cât th¾p giÆng(nõèc,cŸp),d&lt;=10mm      </v>
          </cell>
          <cell r="C1018" t="str">
            <v xml:space="preserve"> t¶n </v>
          </cell>
          <cell r="D1018">
            <v>4261587</v>
          </cell>
          <cell r="E1018">
            <v>294038</v>
          </cell>
          <cell r="F1018">
            <v>20797</v>
          </cell>
        </row>
        <row r="1019">
          <cell r="A1019">
            <v>240812</v>
          </cell>
          <cell r="B1019" t="str">
            <v xml:space="preserve">  Cât th¾p giÆng(nõèc,cŸp),d&lt;=18mm      </v>
          </cell>
          <cell r="C1019" t="str">
            <v xml:space="preserve"> t¶n </v>
          </cell>
          <cell r="D1019">
            <v>4217617</v>
          </cell>
          <cell r="E1019">
            <v>295616</v>
          </cell>
          <cell r="F1019">
            <v>139331</v>
          </cell>
        </row>
        <row r="1020">
          <cell r="A1020">
            <v>240813</v>
          </cell>
          <cell r="B1020" t="str">
            <v xml:space="preserve">  Cât th¾p giÆng(nõèc,cŸp),d&gt; 18mm      </v>
          </cell>
          <cell r="C1020" t="str">
            <v xml:space="preserve"> t¶n </v>
          </cell>
          <cell r="D1020">
            <v>4125453</v>
          </cell>
          <cell r="E1020">
            <v>300803</v>
          </cell>
          <cell r="F1020">
            <v>131012</v>
          </cell>
        </row>
        <row r="1021">
          <cell r="A1021">
            <v>240821</v>
          </cell>
          <cell r="B1021" t="str">
            <v xml:space="preserve">  Cât th¾p mõçng nõèc,r¬nh nõèc,d&lt;=10mm </v>
          </cell>
          <cell r="C1021" t="str">
            <v xml:space="preserve"> t¶n </v>
          </cell>
          <cell r="D1021">
            <v>4261587</v>
          </cell>
          <cell r="E1021">
            <v>123681</v>
          </cell>
          <cell r="F1021">
            <v>20797</v>
          </cell>
        </row>
        <row r="1022">
          <cell r="A1022">
            <v>240822</v>
          </cell>
          <cell r="B1022" t="str">
            <v xml:space="preserve">  Cât th¾p mõçng nõèc,r¬nh nõèc,d&gt; 10mm </v>
          </cell>
          <cell r="C1022" t="str">
            <v xml:space="preserve"> t¶n </v>
          </cell>
          <cell r="D1022">
            <v>4272228</v>
          </cell>
          <cell r="E1022">
            <v>78245</v>
          </cell>
          <cell r="F1022">
            <v>153034</v>
          </cell>
        </row>
        <row r="1023">
          <cell r="A1023">
            <v>240831</v>
          </cell>
          <cell r="B1023" t="str">
            <v xml:space="preserve">  CTh¾p âng(câng,buy,xi fáng,xo°n),d&lt;=10mm  </v>
          </cell>
          <cell r="C1023" t="str">
            <v xml:space="preserve"> t¶n </v>
          </cell>
          <cell r="D1023">
            <v>4261587</v>
          </cell>
          <cell r="E1023">
            <v>329327</v>
          </cell>
          <cell r="F1023">
            <v>20797</v>
          </cell>
        </row>
        <row r="1024">
          <cell r="A1024">
            <v>240832</v>
          </cell>
          <cell r="B1024" t="str">
            <v xml:space="preserve">  CTh¾p âng(câng,buy,xi fáng,xo°n),d&lt;=18mm  </v>
          </cell>
          <cell r="C1024" t="str">
            <v xml:space="preserve"> t¶n </v>
          </cell>
          <cell r="D1024">
            <v>4251141</v>
          </cell>
          <cell r="E1024">
            <v>178137</v>
          </cell>
          <cell r="F1024">
            <v>62949</v>
          </cell>
        </row>
        <row r="1025">
          <cell r="A1025">
            <v>240833</v>
          </cell>
          <cell r="B1025" t="str">
            <v xml:space="preserve">  CTh¾p âng(câng,buy,xi fáng,xo°n),d&gt; 18mm  </v>
          </cell>
          <cell r="C1025" t="str">
            <v xml:space="preserve"> t¶n </v>
          </cell>
          <cell r="D1025">
            <v>4149141</v>
          </cell>
          <cell r="E1025">
            <v>163480</v>
          </cell>
          <cell r="F1025">
            <v>47144</v>
          </cell>
        </row>
        <row r="1026">
          <cell r="A1026">
            <v>240911</v>
          </cell>
          <cell r="B1026" t="str">
            <v xml:space="preserve">  CTh¾p c·u mŸng thõéng            d&lt;=10mm  </v>
          </cell>
          <cell r="C1026" t="str">
            <v xml:space="preserve"> t¶n </v>
          </cell>
          <cell r="D1026">
            <v>4261587</v>
          </cell>
          <cell r="E1026">
            <v>309252</v>
          </cell>
          <cell r="F1026">
            <v>20797</v>
          </cell>
        </row>
        <row r="1027">
          <cell r="A1027">
            <v>240912</v>
          </cell>
          <cell r="B1027" t="str">
            <v xml:space="preserve">  CTh¾p c·u mŸng thõéng            d&lt;=18mm  </v>
          </cell>
          <cell r="C1027" t="str">
            <v xml:space="preserve"> t¶n </v>
          </cell>
          <cell r="D1027">
            <v>4251141</v>
          </cell>
          <cell r="E1027">
            <v>309252</v>
          </cell>
          <cell r="F1027">
            <v>62949</v>
          </cell>
        </row>
        <row r="1028">
          <cell r="A1028">
            <v>240913</v>
          </cell>
          <cell r="B1028" t="str">
            <v xml:space="preserve">  CTh¾p c·u mŸng thõéng            d &gt;18mm  </v>
          </cell>
          <cell r="C1028" t="str">
            <v xml:space="preserve"> t¶n </v>
          </cell>
          <cell r="D1028">
            <v>4147717</v>
          </cell>
          <cell r="E1028">
            <v>249045</v>
          </cell>
          <cell r="F1028">
            <v>47398</v>
          </cell>
        </row>
        <row r="1029">
          <cell r="A1029">
            <v>240921</v>
          </cell>
          <cell r="B1029" t="str">
            <v xml:space="preserve">  CTh¾p c·u mŸng vÞ mÞng            d&lt;=10mm</v>
          </cell>
          <cell r="C1029" t="str">
            <v>t¶n</v>
          </cell>
          <cell r="D1029">
            <v>4261587</v>
          </cell>
          <cell r="E1029">
            <v>312171</v>
          </cell>
          <cell r="F1029">
            <v>20797</v>
          </cell>
        </row>
        <row r="1030">
          <cell r="A1030">
            <v>240922</v>
          </cell>
          <cell r="B1030" t="str">
            <v xml:space="preserve">  CTh¾p c·u mŸng vÞ mÞng            d&lt;=18mm</v>
          </cell>
          <cell r="C1030" t="str">
            <v>t·n</v>
          </cell>
          <cell r="D1030">
            <v>4251141</v>
          </cell>
          <cell r="E1030">
            <v>220616</v>
          </cell>
          <cell r="F1030">
            <v>62949</v>
          </cell>
        </row>
        <row r="1031">
          <cell r="A1031">
            <v>240923</v>
          </cell>
          <cell r="B1031" t="str">
            <v xml:space="preserve">  CTh¾p c·u mŸng vÞ mÞng            d &gt;18mm</v>
          </cell>
          <cell r="C1031" t="str">
            <v>t·n</v>
          </cell>
          <cell r="D1031">
            <v>4147717</v>
          </cell>
          <cell r="E1031">
            <v>217482</v>
          </cell>
          <cell r="F1031">
            <v>47398</v>
          </cell>
        </row>
        <row r="1032">
          <cell r="A1032">
            <v>300111</v>
          </cell>
          <cell r="B1032" t="str">
            <v xml:space="preserve">  BÅ táng t¶m tõéng ½îc s³n           M150  </v>
          </cell>
          <cell r="C1032" t="str">
            <v xml:space="preserve"> m3 </v>
          </cell>
          <cell r="D1032">
            <v>299818</v>
          </cell>
          <cell r="E1032">
            <v>19550</v>
          </cell>
          <cell r="F1032">
            <v>7681</v>
          </cell>
        </row>
        <row r="1033">
          <cell r="A1033">
            <v>300112</v>
          </cell>
          <cell r="B1033" t="str">
            <v xml:space="preserve">  BÅ táng t¶m tõéng ½îc s³n           M200  </v>
          </cell>
          <cell r="C1033" t="str">
            <v xml:space="preserve"> m3 </v>
          </cell>
          <cell r="D1033">
            <v>344315</v>
          </cell>
          <cell r="E1033">
            <v>19550</v>
          </cell>
          <cell r="F1033">
            <v>7681</v>
          </cell>
        </row>
        <row r="1034">
          <cell r="A1034">
            <v>300113</v>
          </cell>
          <cell r="B1034" t="str">
            <v xml:space="preserve">  BÅ táng t¶m tõéng ½îc s³n           M250  </v>
          </cell>
          <cell r="C1034" t="str">
            <v xml:space="preserve"> m3 </v>
          </cell>
          <cell r="D1034">
            <v>377052</v>
          </cell>
          <cell r="E1034">
            <v>19550</v>
          </cell>
          <cell r="F1034">
            <v>7681</v>
          </cell>
        </row>
        <row r="1035">
          <cell r="A1035">
            <v>300211</v>
          </cell>
          <cell r="B1035" t="str">
            <v xml:space="preserve">  BÅ táng càc,cæt ½îc s³n             M150  </v>
          </cell>
          <cell r="C1035" t="str">
            <v xml:space="preserve"> m3 </v>
          </cell>
          <cell r="D1035">
            <v>300793</v>
          </cell>
          <cell r="E1035">
            <v>18516</v>
          </cell>
          <cell r="F1035">
            <v>10038</v>
          </cell>
        </row>
        <row r="1036">
          <cell r="A1036">
            <v>300212</v>
          </cell>
          <cell r="B1036" t="str">
            <v xml:space="preserve">  BÅ táng càc,cæt ½îc s³n             M200  </v>
          </cell>
          <cell r="C1036" t="str">
            <v xml:space="preserve"> m3 </v>
          </cell>
          <cell r="D1036">
            <v>345291</v>
          </cell>
          <cell r="E1036">
            <v>18516</v>
          </cell>
          <cell r="F1036">
            <v>10038</v>
          </cell>
        </row>
        <row r="1037">
          <cell r="A1037">
            <v>300213</v>
          </cell>
          <cell r="B1037" t="str">
            <v xml:space="preserve">  BÅ táng càc,cæt ½îc s³n             M250  </v>
          </cell>
          <cell r="C1037" t="str">
            <v xml:space="preserve"> m3 </v>
          </cell>
          <cell r="D1037">
            <v>378028</v>
          </cell>
          <cell r="E1037">
            <v>18516</v>
          </cell>
          <cell r="F1037">
            <v>10038</v>
          </cell>
        </row>
        <row r="1038">
          <cell r="A1038">
            <v>300214</v>
          </cell>
          <cell r="B1038" t="str">
            <v xml:space="preserve">  BÅ táng càc,cæt ½îc s³n             M300  </v>
          </cell>
          <cell r="C1038" t="str">
            <v xml:space="preserve"> m3 </v>
          </cell>
          <cell r="D1038">
            <v>408270</v>
          </cell>
          <cell r="E1038">
            <v>18516</v>
          </cell>
          <cell r="F1038">
            <v>10038</v>
          </cell>
        </row>
        <row r="1039">
          <cell r="A1039">
            <v>300221</v>
          </cell>
          <cell r="B1039" t="str">
            <v xml:space="preserve">  BÅ táng càc c÷ ½îc s³n              M150  </v>
          </cell>
          <cell r="C1039" t="str">
            <v xml:space="preserve"> m3 </v>
          </cell>
          <cell r="D1039">
            <v>303288</v>
          </cell>
          <cell r="E1039">
            <v>42307</v>
          </cell>
          <cell r="F1039">
            <v>8484</v>
          </cell>
        </row>
        <row r="1040">
          <cell r="A1040">
            <v>300222</v>
          </cell>
          <cell r="B1040" t="str">
            <v xml:space="preserve">  BÅ táng càc c÷ ½îc s³n              M200  </v>
          </cell>
          <cell r="C1040" t="str">
            <v xml:space="preserve"> m3 </v>
          </cell>
          <cell r="D1040">
            <v>347785</v>
          </cell>
          <cell r="E1040">
            <v>42307</v>
          </cell>
          <cell r="F1040">
            <v>8484</v>
          </cell>
        </row>
        <row r="1041">
          <cell r="A1041">
            <v>300223</v>
          </cell>
          <cell r="B1041" t="str">
            <v xml:space="preserve">  BÅ táng càc c÷ ½îc s³n              M250  </v>
          </cell>
          <cell r="C1041" t="str">
            <v xml:space="preserve"> m3 </v>
          </cell>
          <cell r="D1041">
            <v>380523</v>
          </cell>
          <cell r="E1041">
            <v>42307</v>
          </cell>
          <cell r="F1041">
            <v>8484</v>
          </cell>
        </row>
        <row r="1042">
          <cell r="A1042">
            <v>300311</v>
          </cell>
          <cell r="B1042" t="str">
            <v xml:space="preserve">  BÅ táng x¡,d·m ½îc s³n              M150  </v>
          </cell>
          <cell r="C1042" t="str">
            <v xml:space="preserve"> m3 </v>
          </cell>
          <cell r="D1042">
            <v>324601</v>
          </cell>
          <cell r="E1042">
            <v>22808</v>
          </cell>
          <cell r="F1042">
            <v>10038</v>
          </cell>
        </row>
        <row r="1043">
          <cell r="A1043">
            <v>300312</v>
          </cell>
          <cell r="B1043" t="str">
            <v xml:space="preserve">  BÅ táng x¡,d·m ½îc s³n              M200  </v>
          </cell>
          <cell r="C1043" t="str">
            <v xml:space="preserve"> m3 </v>
          </cell>
          <cell r="D1043">
            <v>369098</v>
          </cell>
          <cell r="E1043">
            <v>22808</v>
          </cell>
          <cell r="F1043">
            <v>10038</v>
          </cell>
        </row>
        <row r="1044">
          <cell r="A1044">
            <v>300313</v>
          </cell>
          <cell r="B1044" t="str">
            <v xml:space="preserve">  BÅ táng x¡,d·m ½îc s³n              M250  </v>
          </cell>
          <cell r="C1044" t="str">
            <v xml:space="preserve"> m3 </v>
          </cell>
          <cell r="D1044">
            <v>401835</v>
          </cell>
          <cell r="E1044">
            <v>22808</v>
          </cell>
          <cell r="F1044">
            <v>10038</v>
          </cell>
        </row>
        <row r="1045">
          <cell r="A1045">
            <v>300321</v>
          </cell>
          <cell r="B1045" t="str">
            <v xml:space="preserve">  BÅ táng vÖ k¿o ½îc s³n              M150  </v>
          </cell>
          <cell r="C1045" t="str">
            <v xml:space="preserve"> m3 </v>
          </cell>
          <cell r="D1045">
            <v>305811</v>
          </cell>
          <cell r="E1045">
            <v>39778</v>
          </cell>
          <cell r="F1045">
            <v>10038</v>
          </cell>
        </row>
        <row r="1046">
          <cell r="A1046">
            <v>300322</v>
          </cell>
          <cell r="B1046" t="str">
            <v xml:space="preserve">  BÅ táng vÖ k¿o ½îc s³n              M200  </v>
          </cell>
          <cell r="C1046" t="str">
            <v xml:space="preserve"> m3 </v>
          </cell>
          <cell r="D1046">
            <v>350308</v>
          </cell>
          <cell r="E1046">
            <v>39778</v>
          </cell>
          <cell r="F1046">
            <v>10038</v>
          </cell>
        </row>
        <row r="1047">
          <cell r="A1047">
            <v>300323</v>
          </cell>
          <cell r="B1047" t="str">
            <v xml:space="preserve">  BÅ táng vÖ k¿o ½îc s³n              M250  </v>
          </cell>
          <cell r="C1047" t="str">
            <v xml:space="preserve"> m3 </v>
          </cell>
          <cell r="D1047">
            <v>483045</v>
          </cell>
          <cell r="E1047">
            <v>39778</v>
          </cell>
          <cell r="F1047">
            <v>10038</v>
          </cell>
        </row>
        <row r="1048">
          <cell r="A1048">
            <v>300411</v>
          </cell>
          <cell r="B1048" t="str">
            <v xml:space="preserve">  BÅ táng panen 3 m´t                 M150  </v>
          </cell>
          <cell r="C1048" t="str">
            <v xml:space="preserve"> m3 </v>
          </cell>
          <cell r="D1048">
            <v>309390</v>
          </cell>
          <cell r="E1048">
            <v>27455</v>
          </cell>
          <cell r="F1048">
            <v>7681</v>
          </cell>
        </row>
        <row r="1049">
          <cell r="A1049">
            <v>300412</v>
          </cell>
          <cell r="B1049" t="str">
            <v xml:space="preserve">  BÅ táng panen 3 m´t                 M200  </v>
          </cell>
          <cell r="C1049" t="str">
            <v xml:space="preserve"> m3 </v>
          </cell>
          <cell r="D1049">
            <v>353887</v>
          </cell>
          <cell r="E1049">
            <v>27455</v>
          </cell>
          <cell r="F1049">
            <v>7681</v>
          </cell>
        </row>
        <row r="1050">
          <cell r="A1050">
            <v>300413</v>
          </cell>
          <cell r="B1050" t="str">
            <v xml:space="preserve">  BÅ táng panen 3 m´t                 M250  </v>
          </cell>
          <cell r="C1050" t="str">
            <v xml:space="preserve"> m3 </v>
          </cell>
          <cell r="D1050">
            <v>386624</v>
          </cell>
          <cell r="E1050">
            <v>27455</v>
          </cell>
          <cell r="F1050">
            <v>7681</v>
          </cell>
        </row>
        <row r="1051">
          <cell r="A1051">
            <v>300421</v>
          </cell>
          <cell r="B1051" t="str">
            <v xml:space="preserve">  BÅ táng panen 4 m´t                 M150  </v>
          </cell>
          <cell r="C1051" t="str">
            <v xml:space="preserve"> m3 </v>
          </cell>
          <cell r="D1051">
            <v>338836</v>
          </cell>
          <cell r="E1051">
            <v>43994</v>
          </cell>
          <cell r="F1051">
            <v>7681</v>
          </cell>
        </row>
        <row r="1052">
          <cell r="A1052">
            <v>300422</v>
          </cell>
          <cell r="B1052" t="str">
            <v xml:space="preserve">  BÅ táng panen 4 m´t                 M200  </v>
          </cell>
          <cell r="C1052" t="str">
            <v xml:space="preserve"> m3 </v>
          </cell>
          <cell r="D1052">
            <v>383333</v>
          </cell>
          <cell r="E1052">
            <v>43994</v>
          </cell>
          <cell r="F1052">
            <v>7681</v>
          </cell>
        </row>
        <row r="1053">
          <cell r="A1053">
            <v>300423</v>
          </cell>
          <cell r="B1053" t="str">
            <v xml:space="preserve">  BÅ táng panen 4 m´t                 M250  </v>
          </cell>
          <cell r="C1053" t="str">
            <v xml:space="preserve"> m3 </v>
          </cell>
          <cell r="D1053">
            <v>416070</v>
          </cell>
          <cell r="E1053">
            <v>43994</v>
          </cell>
          <cell r="F1053">
            <v>7681</v>
          </cell>
        </row>
        <row r="1054">
          <cell r="A1054">
            <v>300511</v>
          </cell>
          <cell r="B1054" t="str">
            <v xml:space="preserve">  BÅ táng t¶m ½an,mŸi h°t,lanh tá     M150  </v>
          </cell>
          <cell r="C1054" t="str">
            <v xml:space="preserve"> m3 </v>
          </cell>
          <cell r="D1054">
            <v>305584</v>
          </cell>
          <cell r="E1054">
            <v>32066</v>
          </cell>
          <cell r="F1054">
            <v>5376</v>
          </cell>
        </row>
        <row r="1055">
          <cell r="A1055">
            <v>300512</v>
          </cell>
          <cell r="B1055" t="str">
            <v xml:space="preserve">  BÅ táng t¶m ½an,mŸi h°t,lanh tá     M200  </v>
          </cell>
          <cell r="C1055" t="str">
            <v xml:space="preserve"> m3 </v>
          </cell>
          <cell r="D1055">
            <v>350082</v>
          </cell>
          <cell r="E1055">
            <v>32066</v>
          </cell>
          <cell r="F1055">
            <v>5376</v>
          </cell>
        </row>
        <row r="1056">
          <cell r="A1056">
            <v>300513</v>
          </cell>
          <cell r="B1056" t="str">
            <v xml:space="preserve">  BÅ táng t¶m ½an,mŸi h°t,lanh tá     M250  </v>
          </cell>
          <cell r="C1056" t="str">
            <v xml:space="preserve"> m3 </v>
          </cell>
          <cell r="D1056">
            <v>382819</v>
          </cell>
          <cell r="E1056">
            <v>32066</v>
          </cell>
          <cell r="F1056">
            <v>5376</v>
          </cell>
        </row>
        <row r="1057">
          <cell r="A1057">
            <v>300521</v>
          </cell>
          <cell r="B1057" t="str">
            <v xml:space="preserve">  BÅ táng lŸ chèp,nan hoa             M150  </v>
          </cell>
          <cell r="C1057" t="str">
            <v xml:space="preserve"> m3 </v>
          </cell>
          <cell r="D1057">
            <v>305584</v>
          </cell>
          <cell r="E1057">
            <v>68581</v>
          </cell>
          <cell r="F1057">
            <v>5376</v>
          </cell>
        </row>
        <row r="1058">
          <cell r="A1058">
            <v>300522</v>
          </cell>
          <cell r="B1058" t="str">
            <v xml:space="preserve">  BÅ táng lŸ chèp,nan hoa             M200  </v>
          </cell>
          <cell r="C1058" t="str">
            <v xml:space="preserve"> m3 </v>
          </cell>
          <cell r="D1058">
            <v>350082</v>
          </cell>
          <cell r="E1058">
            <v>68554</v>
          </cell>
          <cell r="F1058">
            <v>5376</v>
          </cell>
        </row>
        <row r="1059">
          <cell r="A1059">
            <v>300523</v>
          </cell>
          <cell r="B1059" t="str">
            <v xml:space="preserve">  BÅ táng lŸ chèp,nan hoa             M250  </v>
          </cell>
          <cell r="C1059" t="str">
            <v xml:space="preserve"> m3 </v>
          </cell>
          <cell r="D1059">
            <v>382819</v>
          </cell>
          <cell r="E1059">
            <v>68554</v>
          </cell>
          <cell r="F1059">
            <v>5376</v>
          </cell>
        </row>
        <row r="1060">
          <cell r="A1060">
            <v>300531</v>
          </cell>
          <cell r="B1060" t="str">
            <v xml:space="preserve">  BÅ táng cøa sä tréi,con sçn         M150  </v>
          </cell>
          <cell r="C1060" t="str">
            <v xml:space="preserve"> m3 </v>
          </cell>
          <cell r="D1060">
            <v>324619</v>
          </cell>
          <cell r="E1060">
            <v>38790</v>
          </cell>
          <cell r="F1060">
            <v>5376</v>
          </cell>
        </row>
        <row r="1061">
          <cell r="A1061">
            <v>300532</v>
          </cell>
          <cell r="B1061" t="str">
            <v xml:space="preserve">  BÅ táng cøa sä tréi,con sçn         M200  </v>
          </cell>
          <cell r="C1061" t="str">
            <v xml:space="preserve"> m3 </v>
          </cell>
          <cell r="D1061">
            <v>369117</v>
          </cell>
          <cell r="E1061">
            <v>38790</v>
          </cell>
          <cell r="F1061">
            <v>5376</v>
          </cell>
        </row>
        <row r="1062">
          <cell r="A1062">
            <v>300533</v>
          </cell>
          <cell r="B1062" t="str">
            <v xml:space="preserve">  BÅ táng cøa sä tréi,con sçn         M250  </v>
          </cell>
          <cell r="C1062" t="str">
            <v xml:space="preserve"> m3 </v>
          </cell>
          <cell r="D1062">
            <v>401854</v>
          </cell>
          <cell r="E1062">
            <v>38790</v>
          </cell>
          <cell r="F1062">
            <v>5376</v>
          </cell>
        </row>
        <row r="1063">
          <cell r="A1063">
            <v>300541</v>
          </cell>
          <cell r="B1063" t="str">
            <v xml:space="preserve">  BÅ táng h¡ng r¡o,lan can            M150  </v>
          </cell>
          <cell r="C1063" t="str">
            <v xml:space="preserve"> m3 </v>
          </cell>
          <cell r="D1063">
            <v>300793</v>
          </cell>
          <cell r="E1063">
            <v>35480</v>
          </cell>
          <cell r="F1063">
            <v>5376</v>
          </cell>
        </row>
        <row r="1064">
          <cell r="A1064">
            <v>300542</v>
          </cell>
          <cell r="B1064" t="str">
            <v xml:space="preserve">  BÅ táng h¡ng r¡o,lan can            M200  </v>
          </cell>
          <cell r="C1064" t="str">
            <v xml:space="preserve"> m3 </v>
          </cell>
          <cell r="D1064">
            <v>345291</v>
          </cell>
          <cell r="E1064">
            <v>35480</v>
          </cell>
          <cell r="F1064">
            <v>5376</v>
          </cell>
        </row>
        <row r="1065">
          <cell r="A1065">
            <v>300543</v>
          </cell>
          <cell r="B1065" t="str">
            <v xml:space="preserve">  BÅ táng h¡ng r¡o,lan can            M250  </v>
          </cell>
          <cell r="C1065" t="str">
            <v xml:space="preserve"> m3 </v>
          </cell>
          <cell r="D1065">
            <v>378028</v>
          </cell>
          <cell r="E1065">
            <v>35480</v>
          </cell>
          <cell r="F1065">
            <v>5376</v>
          </cell>
        </row>
        <row r="1066">
          <cell r="A1066">
            <v>300611</v>
          </cell>
          <cell r="B1066" t="str">
            <v xml:space="preserve">  BÅ táng âng luãn dµy ½iÎn           M150  </v>
          </cell>
          <cell r="C1066" t="str">
            <v xml:space="preserve"> m3 </v>
          </cell>
          <cell r="D1066">
            <v>325622</v>
          </cell>
          <cell r="E1066">
            <v>46564</v>
          </cell>
          <cell r="F1066">
            <v>5376</v>
          </cell>
        </row>
        <row r="1067">
          <cell r="A1067">
            <v>300612</v>
          </cell>
          <cell r="B1067" t="str">
            <v xml:space="preserve">  BÅ táng âng luãn dµy ½iÎn           M200  </v>
          </cell>
          <cell r="C1067" t="str">
            <v xml:space="preserve"> m3 </v>
          </cell>
          <cell r="D1067">
            <v>370120</v>
          </cell>
          <cell r="E1067">
            <v>46564</v>
          </cell>
          <cell r="F1067">
            <v>5376</v>
          </cell>
        </row>
        <row r="1068">
          <cell r="A1068">
            <v>300613</v>
          </cell>
          <cell r="B1068" t="str">
            <v xml:space="preserve">  BÅ táng âng luãn dµy ½iÎn           M250  </v>
          </cell>
          <cell r="C1068" t="str">
            <v xml:space="preserve"> m3 </v>
          </cell>
          <cell r="D1068">
            <v>402857</v>
          </cell>
          <cell r="E1068">
            <v>46564</v>
          </cell>
          <cell r="F1068">
            <v>5376</v>
          </cell>
        </row>
        <row r="1069">
          <cell r="A1069">
            <v>300621</v>
          </cell>
          <cell r="B1069" t="str">
            <v xml:space="preserve">  BÅ táng âng câng                    M150  </v>
          </cell>
          <cell r="C1069" t="str">
            <v xml:space="preserve"> m3 </v>
          </cell>
          <cell r="D1069">
            <v>325622</v>
          </cell>
          <cell r="E1069">
            <v>46564</v>
          </cell>
          <cell r="F1069">
            <v>5376</v>
          </cell>
        </row>
        <row r="1070">
          <cell r="A1070">
            <v>300622</v>
          </cell>
          <cell r="B1070" t="str">
            <v xml:space="preserve">  BÅ táng âng câng                    M200  </v>
          </cell>
          <cell r="C1070" t="str">
            <v xml:space="preserve"> m3 </v>
          </cell>
          <cell r="D1070">
            <v>370120</v>
          </cell>
          <cell r="E1070">
            <v>46564</v>
          </cell>
          <cell r="F1070">
            <v>5376</v>
          </cell>
        </row>
        <row r="1071">
          <cell r="A1071">
            <v>300623</v>
          </cell>
          <cell r="B1071" t="str">
            <v xml:space="preserve">  BÅ táng âng câng                    M250  </v>
          </cell>
          <cell r="C1071" t="str">
            <v xml:space="preserve"> m3 </v>
          </cell>
          <cell r="D1071">
            <v>402857</v>
          </cell>
          <cell r="E1071">
            <v>46564</v>
          </cell>
          <cell r="F1071">
            <v>5376</v>
          </cell>
        </row>
        <row r="1072">
          <cell r="A1072">
            <v>300631</v>
          </cell>
          <cell r="B1072" t="str">
            <v xml:space="preserve">  BÅ táng âng buy D&lt;=70cm         M150  </v>
          </cell>
          <cell r="C1072" t="str">
            <v xml:space="preserve"> m3 </v>
          </cell>
          <cell r="D1072">
            <v>344061</v>
          </cell>
          <cell r="E1072">
            <v>53441</v>
          </cell>
          <cell r="F1072">
            <v>5376</v>
          </cell>
        </row>
        <row r="1073">
          <cell r="A1073">
            <v>300632</v>
          </cell>
          <cell r="B1073" t="str">
            <v xml:space="preserve">  BÅ táng âng buy D&lt;=70cm         M200  </v>
          </cell>
          <cell r="C1073" t="str">
            <v xml:space="preserve"> m3 </v>
          </cell>
          <cell r="D1073">
            <v>388997</v>
          </cell>
          <cell r="E1073">
            <v>53441</v>
          </cell>
          <cell r="F1073">
            <v>5376</v>
          </cell>
        </row>
        <row r="1074">
          <cell r="A1074">
            <v>300633</v>
          </cell>
          <cell r="B1074" t="str">
            <v xml:space="preserve">  BÅ táng âng buy D&lt;=70cm         M250  </v>
          </cell>
          <cell r="C1074" t="str">
            <v xml:space="preserve"> m3 </v>
          </cell>
          <cell r="D1074">
            <v>422057</v>
          </cell>
          <cell r="E1074">
            <v>53441</v>
          </cell>
          <cell r="F1074">
            <v>5376</v>
          </cell>
        </row>
        <row r="1075">
          <cell r="A1075">
            <v>300641</v>
          </cell>
          <cell r="B1075" t="str">
            <v xml:space="preserve">  BÅ táng âng buy D&gt; 70cm         M150  </v>
          </cell>
          <cell r="C1075" t="str">
            <v xml:space="preserve"> m3 </v>
          </cell>
          <cell r="D1075">
            <v>337447</v>
          </cell>
          <cell r="E1075">
            <v>46113</v>
          </cell>
          <cell r="F1075">
            <v>5376</v>
          </cell>
        </row>
        <row r="1076">
          <cell r="A1076">
            <v>300642</v>
          </cell>
          <cell r="B1076" t="str">
            <v xml:space="preserve">  BÅ táng âng buy D&gt; 70cm         M200  </v>
          </cell>
          <cell r="C1076" t="str">
            <v xml:space="preserve"> m3 </v>
          </cell>
          <cell r="D1076">
            <v>382383</v>
          </cell>
          <cell r="E1076">
            <v>46113</v>
          </cell>
          <cell r="F1076">
            <v>5376</v>
          </cell>
        </row>
        <row r="1077">
          <cell r="A1077">
            <v>300643</v>
          </cell>
          <cell r="B1077" t="str">
            <v xml:space="preserve">  BÅ táng âng buy D&gt; 70cm         M250  </v>
          </cell>
          <cell r="C1077" t="str">
            <v xml:space="preserve"> m3 </v>
          </cell>
          <cell r="D1077">
            <v>415442</v>
          </cell>
          <cell r="E1077">
            <v>46113</v>
          </cell>
          <cell r="F1077">
            <v>5376</v>
          </cell>
        </row>
        <row r="1078">
          <cell r="A1078">
            <v>300711</v>
          </cell>
          <cell r="B1078" t="str">
            <v xml:space="preserve">  BÅ táng d·m kh¸u ½æ &lt;=20m       M150  </v>
          </cell>
          <cell r="C1078" t="str">
            <v xml:space="preserve"> m3 </v>
          </cell>
          <cell r="D1078">
            <v>470529</v>
          </cell>
          <cell r="E1078">
            <v>46225</v>
          </cell>
          <cell r="F1078">
            <v>11851</v>
          </cell>
        </row>
        <row r="1079">
          <cell r="A1079">
            <v>300712</v>
          </cell>
          <cell r="B1079" t="str">
            <v xml:space="preserve">  BÅ táng d·m kh¸u ½æ &lt;=20m       M200  </v>
          </cell>
          <cell r="C1079" t="str">
            <v xml:space="preserve"> m3 </v>
          </cell>
          <cell r="D1079">
            <v>515027</v>
          </cell>
          <cell r="E1079">
            <v>46225</v>
          </cell>
          <cell r="F1079">
            <v>11851</v>
          </cell>
        </row>
        <row r="1080">
          <cell r="A1080">
            <v>300713</v>
          </cell>
          <cell r="B1080" t="str">
            <v xml:space="preserve">  BÅ táng d·m kh¸u ½æ &lt;=20m       M250  </v>
          </cell>
          <cell r="C1080" t="str">
            <v xml:space="preserve"> m3 </v>
          </cell>
          <cell r="D1080">
            <v>547764</v>
          </cell>
          <cell r="E1080">
            <v>46225</v>
          </cell>
          <cell r="F1080">
            <v>11851</v>
          </cell>
        </row>
        <row r="1081">
          <cell r="A1081">
            <v>301111</v>
          </cell>
          <cell r="B1081" t="str">
            <v xml:space="preserve">  Cât th¾p t¶m tõéng               d&lt;=10mm  </v>
          </cell>
          <cell r="C1081" t="str">
            <v xml:space="preserve"> t¶n </v>
          </cell>
          <cell r="D1081">
            <v>4261587</v>
          </cell>
          <cell r="E1081">
            <v>120464</v>
          </cell>
          <cell r="F1081">
            <v>20797</v>
          </cell>
        </row>
        <row r="1082">
          <cell r="A1082">
            <v>301112</v>
          </cell>
          <cell r="B1082" t="str">
            <v xml:space="preserve">  Cât th¾p t¶m tõéng               d&lt;=18mm  </v>
          </cell>
          <cell r="C1082" t="str">
            <v xml:space="preserve"> t¶n </v>
          </cell>
          <cell r="D1082">
            <v>4268809</v>
          </cell>
          <cell r="E1082">
            <v>102352</v>
          </cell>
          <cell r="F1082">
            <v>87691</v>
          </cell>
        </row>
        <row r="1083">
          <cell r="A1083">
            <v>301113</v>
          </cell>
          <cell r="B1083" t="str">
            <v xml:space="preserve">  Cât th¾p t¶m tõéng               d&gt; 18mm  </v>
          </cell>
          <cell r="C1083" t="str">
            <v xml:space="preserve"> t¶n </v>
          </cell>
          <cell r="D1083">
            <v>4115809</v>
          </cell>
          <cell r="E1083">
            <v>88979</v>
          </cell>
          <cell r="F1083">
            <v>79372</v>
          </cell>
        </row>
        <row r="1084">
          <cell r="A1084">
            <v>301211</v>
          </cell>
          <cell r="B1084" t="str">
            <v xml:space="preserve">  Cât th¾p cæt,càc,x¡,d·m,gi±ng    d&lt;=10mm  </v>
          </cell>
          <cell r="C1084" t="str">
            <v xml:space="preserve"> t¶n </v>
          </cell>
          <cell r="D1084">
            <v>4261587</v>
          </cell>
          <cell r="E1084">
            <v>167327</v>
          </cell>
          <cell r="F1084">
            <v>20797</v>
          </cell>
        </row>
        <row r="1085">
          <cell r="A1085">
            <v>301212</v>
          </cell>
          <cell r="B1085" t="str">
            <v xml:space="preserve">  Cât th¾p cæt,càc,x¡,d·m,gi±ng    d&lt;=18mm  </v>
          </cell>
          <cell r="C1085" t="str">
            <v xml:space="preserve"> t¶n </v>
          </cell>
          <cell r="D1085">
            <v>4216995</v>
          </cell>
          <cell r="E1085">
            <v>84528</v>
          </cell>
          <cell r="F1085">
            <v>151765</v>
          </cell>
        </row>
        <row r="1086">
          <cell r="A1086">
            <v>301213</v>
          </cell>
          <cell r="B1086" t="str">
            <v xml:space="preserve">  Cât th¾p cæt,càc,x¡,d·m,gi±ng    d&gt; 18mm  </v>
          </cell>
          <cell r="C1086" t="str">
            <v xml:space="preserve"> t¶n </v>
          </cell>
          <cell r="D1086">
            <v>4114955</v>
          </cell>
          <cell r="E1086">
            <v>80961</v>
          </cell>
          <cell r="F1086">
            <v>96501</v>
          </cell>
        </row>
        <row r="1087">
          <cell r="A1087">
            <v>301311</v>
          </cell>
          <cell r="B1087" t="str">
            <v xml:space="preserve">  Cât th¾p vÖ k¿o                  d&lt;=10mm  </v>
          </cell>
          <cell r="C1087" t="str">
            <v xml:space="preserve"> t¶n </v>
          </cell>
          <cell r="D1087">
            <v>4261587</v>
          </cell>
          <cell r="E1087">
            <v>167327</v>
          </cell>
          <cell r="F1087">
            <v>20797</v>
          </cell>
        </row>
        <row r="1088">
          <cell r="A1088">
            <v>301311</v>
          </cell>
          <cell r="B1088" t="str">
            <v xml:space="preserve">  Cât th¾p vÖ k¿o                  d&lt;=18mm  </v>
          </cell>
          <cell r="C1088" t="str">
            <v xml:space="preserve"> t¶n </v>
          </cell>
          <cell r="D1088">
            <v>4217809</v>
          </cell>
          <cell r="E1088">
            <v>116848</v>
          </cell>
          <cell r="F1088">
            <v>151575</v>
          </cell>
        </row>
        <row r="1089">
          <cell r="A1089">
            <v>301311</v>
          </cell>
          <cell r="B1089" t="str">
            <v xml:space="preserve">  Cât th¾p vÖ k¿o                  d&gt; 18mm  </v>
          </cell>
          <cell r="C1089" t="str">
            <v xml:space="preserve"> t¶n </v>
          </cell>
          <cell r="D1089">
            <v>4115809</v>
          </cell>
          <cell r="E1089">
            <v>98364</v>
          </cell>
          <cell r="F1089">
            <v>96501</v>
          </cell>
        </row>
        <row r="1090">
          <cell r="A1090">
            <v>301411</v>
          </cell>
          <cell r="B1090" t="str">
            <v xml:space="preserve">  Cât th¾p panen                   d&lt;=10mm  </v>
          </cell>
          <cell r="C1090" t="str">
            <v xml:space="preserve"> t¶n </v>
          </cell>
          <cell r="D1090">
            <v>4261587</v>
          </cell>
          <cell r="E1090">
            <v>230993</v>
          </cell>
          <cell r="F1090">
            <v>24957</v>
          </cell>
        </row>
        <row r="1091">
          <cell r="A1091">
            <v>301412</v>
          </cell>
          <cell r="B1091" t="str">
            <v xml:space="preserve">  Cât th¾p panen                   d&gt; 10mm  </v>
          </cell>
          <cell r="C1091" t="str">
            <v xml:space="preserve"> t¶n </v>
          </cell>
          <cell r="D1091">
            <v>4216385</v>
          </cell>
          <cell r="E1091">
            <v>142033</v>
          </cell>
          <cell r="F1091">
            <v>151575</v>
          </cell>
        </row>
        <row r="1092">
          <cell r="A1092">
            <v>301421</v>
          </cell>
          <cell r="B1092" t="str">
            <v xml:space="preserve">  CT T¶m ½an,H¡ng r¡o,Lam,Con sçn  d&lt;=10mm  </v>
          </cell>
          <cell r="C1092" t="str">
            <v xml:space="preserve"> t¶n </v>
          </cell>
          <cell r="D1092">
            <v>4261587</v>
          </cell>
          <cell r="E1092">
            <v>184838</v>
          </cell>
          <cell r="F1092">
            <v>20797</v>
          </cell>
        </row>
        <row r="1093">
          <cell r="A1093">
            <v>301511</v>
          </cell>
          <cell r="B1093" t="str">
            <v xml:space="preserve">  Cât th¾p âng (buy,câng)          d&lt;=10mm  </v>
          </cell>
          <cell r="C1093" t="str">
            <v xml:space="preserve"> t¶n </v>
          </cell>
          <cell r="D1093">
            <v>4261587</v>
          </cell>
          <cell r="E1093">
            <v>268107</v>
          </cell>
          <cell r="F1093">
            <v>20797</v>
          </cell>
        </row>
        <row r="1094">
          <cell r="A1094">
            <v>301512</v>
          </cell>
          <cell r="B1094" t="str">
            <v xml:space="preserve">  Cât th¾p âng (buy,câng)          d&lt;=18mm  </v>
          </cell>
          <cell r="C1094" t="str">
            <v xml:space="preserve"> t¶n </v>
          </cell>
          <cell r="D1094">
            <v>4251141</v>
          </cell>
          <cell r="E1094">
            <v>154122</v>
          </cell>
          <cell r="F1094">
            <v>62949</v>
          </cell>
        </row>
        <row r="1095">
          <cell r="A1095">
            <v>301513</v>
          </cell>
          <cell r="B1095" t="str">
            <v xml:space="preserve">  Cât th¾p âng (buy,câng)          d&gt; 18mm  </v>
          </cell>
          <cell r="C1095" t="str">
            <v xml:space="preserve"> t¶n </v>
          </cell>
          <cell r="D1095">
            <v>4149141</v>
          </cell>
          <cell r="E1095">
            <v>134279</v>
          </cell>
          <cell r="F1095">
            <v>47144</v>
          </cell>
        </row>
        <row r="1096">
          <cell r="A1096">
            <v>301611</v>
          </cell>
          <cell r="B1096" t="str">
            <v xml:space="preserve">  Cât th¾p âng luãn dµy ½iÎn       d&lt;=10mm  </v>
          </cell>
          <cell r="C1096" t="str">
            <v xml:space="preserve"> t¶n </v>
          </cell>
          <cell r="D1096">
            <v>4261587</v>
          </cell>
          <cell r="E1096">
            <v>297082</v>
          </cell>
          <cell r="F1096">
            <v>20797</v>
          </cell>
        </row>
        <row r="1097">
          <cell r="A1097">
            <v>301612</v>
          </cell>
          <cell r="B1097" t="str">
            <v xml:space="preserve">  Cât th¾p âng luãn dµy ½iÎn       d&lt;=18mm  </v>
          </cell>
          <cell r="C1097" t="str">
            <v xml:space="preserve"> t¶n </v>
          </cell>
          <cell r="D1097">
            <v>4251141</v>
          </cell>
          <cell r="E1097">
            <v>179940</v>
          </cell>
          <cell r="F1097">
            <v>62949</v>
          </cell>
        </row>
        <row r="1098">
          <cell r="A1098">
            <v>301613</v>
          </cell>
          <cell r="B1098" t="str">
            <v xml:space="preserve">  Cât th¾p âng luãn dµy ½iÎn       d&gt; 18mm  </v>
          </cell>
          <cell r="C1098" t="str">
            <v xml:space="preserve"> t¶n </v>
          </cell>
          <cell r="D1098">
            <v>4149141</v>
          </cell>
          <cell r="E1098">
            <v>153896</v>
          </cell>
          <cell r="F1098">
            <v>47144</v>
          </cell>
        </row>
        <row r="1099">
          <cell r="A1099">
            <v>301711</v>
          </cell>
          <cell r="B1099" t="str">
            <v xml:space="preserve">  Cât th¾p d·m c·u                 d&lt;=18mm  </v>
          </cell>
          <cell r="C1099" t="str">
            <v xml:space="preserve"> t¶n </v>
          </cell>
          <cell r="D1099">
            <v>4159321</v>
          </cell>
          <cell r="E1099">
            <v>89294</v>
          </cell>
          <cell r="F1099">
            <v>171231</v>
          </cell>
        </row>
        <row r="1100">
          <cell r="A1100">
            <v>301712</v>
          </cell>
          <cell r="B1100" t="str">
            <v xml:space="preserve">  Cât th¾p d·m c·u                 d&gt; 18mm  </v>
          </cell>
          <cell r="C1100" t="str">
            <v xml:space="preserve"> t¶n </v>
          </cell>
          <cell r="D1100">
            <v>4130844</v>
          </cell>
          <cell r="E1100">
            <v>49720</v>
          </cell>
          <cell r="F1100">
            <v>133778</v>
          </cell>
        </row>
        <row r="1101">
          <cell r="A1101">
            <v>302111</v>
          </cell>
          <cell r="B1101" t="str">
            <v xml:space="preserve">  L°p t¶m tõéng dâc                 &gt;2t¶n   </v>
          </cell>
          <cell r="C1101" t="str">
            <v xml:space="preserve"> CŸi </v>
          </cell>
          <cell r="D1101">
            <v>62110</v>
          </cell>
          <cell r="E1101">
            <v>16123</v>
          </cell>
          <cell r="F1101">
            <v>99948</v>
          </cell>
        </row>
        <row r="1102">
          <cell r="A1102">
            <v>302121</v>
          </cell>
          <cell r="B1102" t="str">
            <v xml:space="preserve">  L°p t¶m tõéng BT   Tlõìng c¶u kiÎn&lt;=2T¶n  </v>
          </cell>
          <cell r="C1102" t="str">
            <v xml:space="preserve"> CŸi </v>
          </cell>
          <cell r="D1102">
            <v>58526</v>
          </cell>
          <cell r="E1102">
            <v>5525</v>
          </cell>
          <cell r="F1102">
            <v>35651</v>
          </cell>
        </row>
        <row r="1103">
          <cell r="A1103">
            <v>302122</v>
          </cell>
          <cell r="B1103" t="str">
            <v xml:space="preserve">  L°p t¶m tõéng BT   Tlõìng c¶u kiÎn&gt; 2T¶n  </v>
          </cell>
          <cell r="C1103" t="str">
            <v xml:space="preserve"> CŸi </v>
          </cell>
          <cell r="D1103">
            <v>72729</v>
          </cell>
          <cell r="E1103">
            <v>6201</v>
          </cell>
          <cell r="F1103">
            <v>40244</v>
          </cell>
        </row>
        <row r="1104">
          <cell r="A1104">
            <v>302211</v>
          </cell>
          <cell r="B1104" t="str">
            <v xml:space="preserve">  L°p t¶m cæt BT   Tlõìng c¶u kiÎn&lt;=2.5T¶n  </v>
          </cell>
          <cell r="C1104" t="str">
            <v xml:space="preserve"> CŸi </v>
          </cell>
          <cell r="D1104">
            <v>81309</v>
          </cell>
          <cell r="E1104">
            <v>11725</v>
          </cell>
          <cell r="F1104">
            <v>32479</v>
          </cell>
        </row>
        <row r="1105">
          <cell r="A1105">
            <v>302212</v>
          </cell>
          <cell r="B1105" t="str">
            <v xml:space="preserve">  L°p t¶m cæt BT   Tlõìng c¶u kiÎn&lt;=5.0T¶n  </v>
          </cell>
          <cell r="C1105" t="str">
            <v xml:space="preserve"> CŸi </v>
          </cell>
          <cell r="D1105">
            <v>51309</v>
          </cell>
          <cell r="E1105">
            <v>13191</v>
          </cell>
          <cell r="F1105">
            <v>41664</v>
          </cell>
        </row>
        <row r="1106">
          <cell r="A1106">
            <v>302213</v>
          </cell>
          <cell r="B1106" t="str">
            <v xml:space="preserve">  L°p t¶m cæt BT   Tlõìng c¶u kiÎn&lt;=7.0T¶n  </v>
          </cell>
          <cell r="C1106" t="str">
            <v xml:space="preserve"> CŸi </v>
          </cell>
          <cell r="D1106">
            <v>95512</v>
          </cell>
          <cell r="E1106">
            <v>17814</v>
          </cell>
          <cell r="F1106">
            <v>50850</v>
          </cell>
        </row>
        <row r="1107">
          <cell r="A1107">
            <v>302214</v>
          </cell>
          <cell r="B1107" t="str">
            <v xml:space="preserve">  L°p t¶m cæt BT   Tlõìng c¶u kiÎn&gt; 7.0T¶n  </v>
          </cell>
          <cell r="C1107" t="str">
            <v xml:space="preserve"> CŸi </v>
          </cell>
          <cell r="D1107">
            <v>95512</v>
          </cell>
          <cell r="E1107">
            <v>19054</v>
          </cell>
          <cell r="F1107">
            <v>73813</v>
          </cell>
        </row>
        <row r="1108">
          <cell r="A1108">
            <v>302311</v>
          </cell>
          <cell r="B1108" t="str">
            <v xml:space="preserve">  L°p x¡,d·m,gi±ng BT Tlõìng ckiÎn&lt;=1.0T¶n  </v>
          </cell>
          <cell r="C1108" t="str">
            <v xml:space="preserve"> CŸi </v>
          </cell>
          <cell r="D1108">
            <v>64341</v>
          </cell>
          <cell r="E1108">
            <v>5525</v>
          </cell>
          <cell r="F1108">
            <v>40244</v>
          </cell>
        </row>
        <row r="1109">
          <cell r="A1109">
            <v>302312</v>
          </cell>
          <cell r="B1109" t="str">
            <v xml:space="preserve">  L°p x¡,d·m,gi±ng BT Tlõìng ckiÎn&lt;=3.0T¶n  </v>
          </cell>
          <cell r="C1109" t="str">
            <v xml:space="preserve"> CŸi </v>
          </cell>
          <cell r="D1109">
            <v>239203</v>
          </cell>
          <cell r="E1109">
            <v>10485</v>
          </cell>
          <cell r="F1109">
            <v>58614</v>
          </cell>
        </row>
        <row r="1110">
          <cell r="A1110">
            <v>302313</v>
          </cell>
          <cell r="B1110" t="str">
            <v xml:space="preserve">  L°p x¡,d·m,gi±ng BT Tlõìng ckiÎn&lt;=5.0T¶n  </v>
          </cell>
          <cell r="C1110" t="str">
            <v xml:space="preserve"> CŸi </v>
          </cell>
          <cell r="D1110">
            <v>239203</v>
          </cell>
          <cell r="E1110">
            <v>11725</v>
          </cell>
          <cell r="F1110">
            <v>72392</v>
          </cell>
        </row>
        <row r="1111">
          <cell r="A1111">
            <v>302411</v>
          </cell>
          <cell r="B1111" t="str">
            <v xml:space="preserve">  L°p d·m c·u tròc BT Tlõìng ckiÎn&lt;=3.0T¶n  </v>
          </cell>
          <cell r="C1111" t="str">
            <v xml:space="preserve"> CŸi </v>
          </cell>
          <cell r="D1111">
            <v>245842</v>
          </cell>
          <cell r="E1111">
            <v>14179</v>
          </cell>
          <cell r="F1111">
            <v>423693</v>
          </cell>
        </row>
        <row r="1112">
          <cell r="A1112">
            <v>302412</v>
          </cell>
          <cell r="B1112" t="str">
            <v xml:space="preserve">  L°p d·m c·u tròc BT Tlõìng ckiÎn&gt; 3.0T¶n  </v>
          </cell>
          <cell r="C1112" t="str">
            <v xml:space="preserve"> CŸi </v>
          </cell>
          <cell r="D1112">
            <v>245842</v>
          </cell>
          <cell r="E1112">
            <v>16915</v>
          </cell>
          <cell r="F1112">
            <v>475079</v>
          </cell>
        </row>
        <row r="1113">
          <cell r="A1113">
            <v>302421</v>
          </cell>
          <cell r="B1113" t="str">
            <v xml:space="preserve">  L°p vÖ k¿o BÅ táng  Tlõìng ckiÎn&lt;=5.0T¶n  </v>
          </cell>
          <cell r="C1113" t="str">
            <v xml:space="preserve"> CŸi </v>
          </cell>
          <cell r="D1113">
            <v>156708</v>
          </cell>
          <cell r="E1113">
            <v>27114</v>
          </cell>
          <cell r="F1113">
            <v>179612</v>
          </cell>
        </row>
        <row r="1114">
          <cell r="A1114">
            <v>302422</v>
          </cell>
          <cell r="B1114" t="str">
            <v xml:space="preserve">  L°p vÖ k¿o BÅ táng  Tlõìng ckiÎn&gt; 5.0T¶n  </v>
          </cell>
          <cell r="C1114" t="str">
            <v xml:space="preserve"> CŸi </v>
          </cell>
          <cell r="D1114">
            <v>156708</v>
          </cell>
          <cell r="E1114">
            <v>33955</v>
          </cell>
          <cell r="F1114">
            <v>211728</v>
          </cell>
        </row>
        <row r="1115">
          <cell r="A1115">
            <v>302511</v>
          </cell>
          <cell r="B1115" t="str">
            <v xml:space="preserve">  L°p giŸ ½ë mŸi châng diÅm             </v>
          </cell>
          <cell r="C1115" t="str">
            <v xml:space="preserve"> CŸi </v>
          </cell>
          <cell r="D1115">
            <v>66525</v>
          </cell>
          <cell r="E1115">
            <v>16574</v>
          </cell>
          <cell r="F1115">
            <v>156811</v>
          </cell>
        </row>
        <row r="1116">
          <cell r="A1116">
            <v>302521</v>
          </cell>
          <cell r="B1116" t="str">
            <v xml:space="preserve">  L°p CSçn,CSä,LChèp,NHoa,T‡an = cç gièi    </v>
          </cell>
          <cell r="C1116" t="str">
            <v xml:space="preserve"> CŸi </v>
          </cell>
          <cell r="D1116">
            <v>10912</v>
          </cell>
          <cell r="E1116">
            <v>6201</v>
          </cell>
          <cell r="F1116">
            <v>49188</v>
          </cell>
        </row>
        <row r="1117">
          <cell r="A1117">
            <v>302522</v>
          </cell>
          <cell r="B1117" t="str">
            <v xml:space="preserve">  L°p CSçn,CSä,LChèp,NHoa,T‡an = thð cáng   </v>
          </cell>
          <cell r="C1117" t="str">
            <v xml:space="preserve"> CŸi </v>
          </cell>
          <cell r="D1117">
            <v>6995</v>
          </cell>
          <cell r="E1117">
            <v>9583</v>
          </cell>
          <cell r="F1117">
            <v>0</v>
          </cell>
        </row>
        <row r="1118">
          <cell r="A1118">
            <v>302611</v>
          </cell>
          <cell r="B1118" t="str">
            <v xml:space="preserve">  L°p panen                                 </v>
          </cell>
          <cell r="C1118" t="str">
            <v xml:space="preserve"> CŸi </v>
          </cell>
          <cell r="D1118">
            <v>22030</v>
          </cell>
          <cell r="E1118">
            <v>1015</v>
          </cell>
          <cell r="F1118">
            <v>14611</v>
          </cell>
        </row>
        <row r="1119">
          <cell r="A1119">
            <v>302621</v>
          </cell>
          <cell r="B1119" t="str">
            <v xml:space="preserve">  L°p t¶m mŸi                               </v>
          </cell>
          <cell r="C1119" t="str">
            <v xml:space="preserve"> CŸi </v>
          </cell>
          <cell r="D1119">
            <v>22030</v>
          </cell>
          <cell r="E1119">
            <v>1127</v>
          </cell>
          <cell r="F1119">
            <v>15070</v>
          </cell>
        </row>
        <row r="1120">
          <cell r="A1120">
            <v>302631</v>
          </cell>
          <cell r="B1120" t="str">
            <v xml:space="preserve">  L°p mŸng nõèc                             </v>
          </cell>
          <cell r="C1120" t="str">
            <v xml:space="preserve"> CŸi </v>
          </cell>
          <cell r="D1120">
            <v>22030</v>
          </cell>
          <cell r="E1120">
            <v>1691</v>
          </cell>
          <cell r="F1120">
            <v>18744</v>
          </cell>
        </row>
        <row r="1121">
          <cell r="A1121">
            <v>302641</v>
          </cell>
          <cell r="B1121" t="str">
            <v xml:space="preserve">  L°p mŸi h°t                               </v>
          </cell>
          <cell r="C1121" t="str">
            <v xml:space="preserve"> CŸi </v>
          </cell>
          <cell r="D1121">
            <v>40846</v>
          </cell>
          <cell r="E1121">
            <v>3044</v>
          </cell>
          <cell r="F1121">
            <v>22963</v>
          </cell>
        </row>
        <row r="1122">
          <cell r="A1122">
            <v>304111</v>
          </cell>
          <cell r="B1122" t="str">
            <v xml:space="preserve">  Cât th¾p thµn ½¡i nõèc d=10-12            </v>
          </cell>
          <cell r="C1122" t="str">
            <v xml:space="preserve"> t¶n </v>
          </cell>
          <cell r="D1122">
            <v>4282940</v>
          </cell>
          <cell r="E1122">
            <v>644183</v>
          </cell>
          <cell r="F1122">
            <v>503739</v>
          </cell>
        </row>
        <row r="1123">
          <cell r="A1123">
            <v>304112</v>
          </cell>
          <cell r="B1123" t="str">
            <v xml:space="preserve">  Cât th¾p âng khÜi      d=10-12            </v>
          </cell>
          <cell r="C1123" t="str">
            <v xml:space="preserve"> t¶n </v>
          </cell>
          <cell r="D1123">
            <v>4282940</v>
          </cell>
          <cell r="E1123">
            <v>514053</v>
          </cell>
          <cell r="F1123">
            <v>431889</v>
          </cell>
        </row>
        <row r="1124">
          <cell r="A1124">
            <v>304112</v>
          </cell>
          <cell r="B1124" t="str">
            <v xml:space="preserve">  Cât th¾p thµn xi lá    d=10-12            </v>
          </cell>
          <cell r="C1124" t="str">
            <v xml:space="preserve"> t¶n </v>
          </cell>
          <cell r="D1124">
            <v>4282940</v>
          </cell>
          <cell r="E1124">
            <v>357089</v>
          </cell>
          <cell r="F1124">
            <v>403741</v>
          </cell>
        </row>
        <row r="1125">
          <cell r="A1125">
            <v>400110</v>
          </cell>
          <cell r="B1125" t="str">
            <v xml:space="preserve">  SX,LD k¿o mŸi ngÜi,gå hãng s°c,L&lt;=6.9m</v>
          </cell>
          <cell r="C1125" t="str">
            <v xml:space="preserve"> m3 </v>
          </cell>
          <cell r="D1125">
            <v>1554444</v>
          </cell>
          <cell r="E1125">
            <v>89172</v>
          </cell>
          <cell r="F1125">
            <v>0</v>
          </cell>
        </row>
        <row r="1126">
          <cell r="A1126">
            <v>400120</v>
          </cell>
          <cell r="B1126" t="str">
            <v xml:space="preserve">  SX,LD k¿o mŸi ngÜi,gå hãng s°c,L&lt;=8.1m</v>
          </cell>
          <cell r="C1126" t="str">
            <v xml:space="preserve"> m3 </v>
          </cell>
          <cell r="D1126">
            <v>1507704</v>
          </cell>
          <cell r="E1126">
            <v>114571</v>
          </cell>
          <cell r="F1126">
            <v>0</v>
          </cell>
        </row>
        <row r="1127">
          <cell r="A1127">
            <v>400130</v>
          </cell>
          <cell r="B1127" t="str">
            <v xml:space="preserve">  SX,LD k¿o mŸi ngÜi,gå hãng s°c,L&lt;=9.0m</v>
          </cell>
          <cell r="C1127" t="str">
            <v xml:space="preserve"> m3 </v>
          </cell>
          <cell r="D1127">
            <v>1535421</v>
          </cell>
          <cell r="E1127">
            <v>117760</v>
          </cell>
          <cell r="F1127">
            <v>0</v>
          </cell>
        </row>
        <row r="1128">
          <cell r="A1128">
            <v>400140</v>
          </cell>
          <cell r="B1128" t="str">
            <v xml:space="preserve">  SX,LD k¿o mŸi ngÜi,gå hãng s°c,L&gt; 10m </v>
          </cell>
          <cell r="C1128" t="str">
            <v xml:space="preserve"> m3 </v>
          </cell>
          <cell r="D1128">
            <v>1391674</v>
          </cell>
          <cell r="E1128">
            <v>128425</v>
          </cell>
          <cell r="F1128">
            <v>0</v>
          </cell>
        </row>
        <row r="1129">
          <cell r="A1129">
            <v>400210</v>
          </cell>
          <cell r="B1129" t="str">
            <v xml:space="preserve">  SX,LD k¿o mŸi FibroXM,gå hãng s°c,L&lt;4.0m  </v>
          </cell>
          <cell r="C1129" t="str">
            <v xml:space="preserve"> m3 </v>
          </cell>
          <cell r="D1129">
            <v>1382778</v>
          </cell>
          <cell r="E1129">
            <v>92800</v>
          </cell>
          <cell r="F1129">
            <v>0</v>
          </cell>
        </row>
        <row r="1130">
          <cell r="A1130">
            <v>400220</v>
          </cell>
          <cell r="B1130" t="str">
            <v xml:space="preserve">  SX,LD k¿o mŸi FibroXM,gå hãng s°c,L&lt;5.7m  </v>
          </cell>
          <cell r="C1130" t="str">
            <v xml:space="preserve"> m3 </v>
          </cell>
          <cell r="D1130">
            <v>1371799</v>
          </cell>
          <cell r="E1130">
            <v>99288</v>
          </cell>
          <cell r="F1130">
            <v>0</v>
          </cell>
        </row>
        <row r="1131">
          <cell r="A1131">
            <v>400230</v>
          </cell>
          <cell r="B1131" t="str">
            <v xml:space="preserve">  SX,LD k¿o mŸi FibroXM,gå hãng s°c,L&lt;6.9m  </v>
          </cell>
          <cell r="C1131" t="str">
            <v xml:space="preserve"> m3 </v>
          </cell>
          <cell r="D1131">
            <v>1302348</v>
          </cell>
          <cell r="E1131">
            <v>107314</v>
          </cell>
          <cell r="F1131">
            <v>0</v>
          </cell>
        </row>
        <row r="1132">
          <cell r="A1132">
            <v>400240</v>
          </cell>
          <cell r="B1132" t="str">
            <v xml:space="preserve">  SX,LD k¿o mŸi FibroXM,gå hãng s°c,L&lt;8.1m  </v>
          </cell>
          <cell r="C1132" t="str">
            <v xml:space="preserve"> m3 </v>
          </cell>
          <cell r="D1132">
            <v>1322365</v>
          </cell>
          <cell r="E1132">
            <v>116880</v>
          </cell>
          <cell r="F1132">
            <v>0</v>
          </cell>
        </row>
        <row r="1133">
          <cell r="A1133">
            <v>400250</v>
          </cell>
          <cell r="B1133" t="str">
            <v xml:space="preserve">  SX,LD k¿o mŸi FibroXM,gå hãng s°c,L&lt;9.0m  </v>
          </cell>
          <cell r="C1133" t="str">
            <v xml:space="preserve"> m3 </v>
          </cell>
          <cell r="D1133">
            <v>1488617</v>
          </cell>
          <cell r="E1133">
            <v>118090</v>
          </cell>
          <cell r="F1133">
            <v>0</v>
          </cell>
        </row>
        <row r="1134">
          <cell r="A1134">
            <v>400260</v>
          </cell>
          <cell r="B1134" t="str">
            <v xml:space="preserve">  SX,LD k¿o mŸi FibroXM,gå hãng s°c,L&gt;10 m  </v>
          </cell>
          <cell r="C1134" t="str">
            <v xml:space="preserve"> m3 </v>
          </cell>
          <cell r="D1134">
            <v>1567424</v>
          </cell>
          <cell r="E1134">
            <v>126886</v>
          </cell>
          <cell r="F1134">
            <v>0</v>
          </cell>
        </row>
        <row r="1135">
          <cell r="A1135">
            <v>400310</v>
          </cell>
          <cell r="B1135" t="str">
            <v xml:space="preserve">  SX,LD k¿o hån hìp,mŸingÜi,gå HS°c,L&lt;8.1m  </v>
          </cell>
          <cell r="C1135" t="str">
            <v xml:space="preserve"> m3 </v>
          </cell>
          <cell r="D1135">
            <v>1320292</v>
          </cell>
          <cell r="E1135">
            <v>111492</v>
          </cell>
          <cell r="F1135">
            <v>0</v>
          </cell>
        </row>
        <row r="1136">
          <cell r="A1136">
            <v>400310</v>
          </cell>
          <cell r="B1136" t="str">
            <v xml:space="preserve">  SX,LD k¿o hån hìp,mŸi ngÜi,gå HS°c,L&lt;9m   </v>
          </cell>
          <cell r="C1136" t="str">
            <v xml:space="preserve"> m3 </v>
          </cell>
          <cell r="D1136">
            <v>1412751</v>
          </cell>
          <cell r="E1136">
            <v>113472</v>
          </cell>
          <cell r="F1136">
            <v>0</v>
          </cell>
        </row>
        <row r="1137">
          <cell r="A1137">
            <v>400310</v>
          </cell>
          <cell r="B1137" t="str">
            <v xml:space="preserve">  SX,LD k¿o hån hìp,mŸi ngÜi,gå HS°c,L&gt;10m  </v>
          </cell>
          <cell r="C1137" t="str">
            <v xml:space="preserve"> m3 </v>
          </cell>
          <cell r="D1137">
            <v>1291044</v>
          </cell>
          <cell r="E1137">
            <v>119849</v>
          </cell>
          <cell r="F1137">
            <v>0</v>
          </cell>
        </row>
        <row r="1138">
          <cell r="A1138">
            <v>400410</v>
          </cell>
          <cell r="B1138" t="str">
            <v xml:space="preserve">  SX,LD k¿o HHìp gå+s°t,mŸi FibroXM,L&lt;8.1m  </v>
          </cell>
          <cell r="C1138" t="str">
            <v xml:space="preserve"> m3 </v>
          </cell>
          <cell r="D1138">
            <v>1397254</v>
          </cell>
          <cell r="E1138">
            <v>106545</v>
          </cell>
          <cell r="F1138">
            <v>0</v>
          </cell>
        </row>
        <row r="1139">
          <cell r="A1139">
            <v>400420</v>
          </cell>
          <cell r="B1139" t="str">
            <v xml:space="preserve">  SX,LD k¿o HHìp gå+s°t,mŸi FibroXM,L&lt;9.0m  </v>
          </cell>
          <cell r="C1139" t="str">
            <v xml:space="preserve"> m3 </v>
          </cell>
          <cell r="D1139">
            <v>1341808</v>
          </cell>
          <cell r="E1139">
            <v>110613</v>
          </cell>
          <cell r="F1139">
            <v>0</v>
          </cell>
        </row>
        <row r="1140">
          <cell r="A1140">
            <v>400430</v>
          </cell>
          <cell r="B1140" t="str">
            <v xml:space="preserve">  SX,LD k¿o HHìp gå+s°t,mŸi FibroXM,L&gt;10.m  </v>
          </cell>
          <cell r="C1140" t="str">
            <v xml:space="preserve"> m3 </v>
          </cell>
          <cell r="D1140">
            <v>1554025</v>
          </cell>
          <cell r="E1140">
            <v>131834</v>
          </cell>
          <cell r="F1140">
            <v>0</v>
          </cell>
        </row>
        <row r="1141">
          <cell r="A1141">
            <v>401210</v>
          </cell>
          <cell r="B1141" t="str">
            <v xml:space="preserve">  SXgi±ng vÖ k¿o theomŸi gian giùa  L&lt;8.1m  </v>
          </cell>
          <cell r="C1141" t="str">
            <v xml:space="preserve"> m3 </v>
          </cell>
          <cell r="D1141">
            <v>1375419</v>
          </cell>
          <cell r="E1141">
            <v>123874</v>
          </cell>
          <cell r="F1141">
            <v>0</v>
          </cell>
        </row>
        <row r="1142">
          <cell r="A1142">
            <v>401220</v>
          </cell>
          <cell r="B1142" t="str">
            <v xml:space="preserve">  SXgi±ng vÖ k¿o theo mŸi gian giùa L&lt;=9m   </v>
          </cell>
          <cell r="C1142" t="str">
            <v xml:space="preserve"> m3 </v>
          </cell>
          <cell r="D1142">
            <v>1364544</v>
          </cell>
          <cell r="E1142">
            <v>129495</v>
          </cell>
          <cell r="F1142">
            <v>0</v>
          </cell>
        </row>
        <row r="1143">
          <cell r="A1143">
            <v>401230</v>
          </cell>
          <cell r="B1143" t="str">
            <v xml:space="preserve">  SXgi±ng vÖ k¿o theo mŸi gian giùa L&gt;10m   </v>
          </cell>
          <cell r="C1143" t="str">
            <v xml:space="preserve"> m3 </v>
          </cell>
          <cell r="D1143">
            <v>1319544</v>
          </cell>
          <cell r="E1143">
            <v>102580</v>
          </cell>
          <cell r="F1143">
            <v>0</v>
          </cell>
        </row>
        <row r="1144">
          <cell r="A1144">
            <v>401240</v>
          </cell>
          <cell r="B1144" t="str">
            <v xml:space="preserve">  SXgi±ng vÖ k¿o theo mŸi gian ½hãi L&lt;8.1m  </v>
          </cell>
          <cell r="C1144" t="str">
            <v xml:space="preserve"> m3 </v>
          </cell>
          <cell r="D1144">
            <v>1378294</v>
          </cell>
          <cell r="E1144">
            <v>123009</v>
          </cell>
          <cell r="F1144">
            <v>0</v>
          </cell>
        </row>
        <row r="1145">
          <cell r="A1145">
            <v>401250</v>
          </cell>
          <cell r="B1145" t="str">
            <v xml:space="preserve">  SXgi±ng vÖ k¿o theo mŸi gian ½hãi L&lt;=9m   </v>
          </cell>
          <cell r="C1145" t="str">
            <v xml:space="preserve"> m3 </v>
          </cell>
          <cell r="D1145">
            <v>1364544</v>
          </cell>
          <cell r="E1145">
            <v>123009</v>
          </cell>
          <cell r="F1145">
            <v>0</v>
          </cell>
        </row>
        <row r="1146">
          <cell r="A1146">
            <v>401260</v>
          </cell>
          <cell r="B1146" t="str">
            <v xml:space="preserve">  SXgi±ng vÖ k¿o theo mŸi gian ½hãi L&gt;10m   </v>
          </cell>
          <cell r="C1146" t="str">
            <v xml:space="preserve"> m3 </v>
          </cell>
          <cell r="D1146">
            <v>1342669</v>
          </cell>
          <cell r="E1146">
            <v>120847</v>
          </cell>
          <cell r="F1146">
            <v>0</v>
          </cell>
        </row>
        <row r="1147">
          <cell r="A1147">
            <v>401310</v>
          </cell>
          <cell r="B1147" t="str">
            <v xml:space="preserve">  SX,LD gi±ng vÖ k¿o s°t trÝn,L&lt;=15m    </v>
          </cell>
          <cell r="C1147" t="str">
            <v xml:space="preserve"> t¶n </v>
          </cell>
          <cell r="D1147">
            <v>8588679</v>
          </cell>
          <cell r="E1147">
            <v>390538</v>
          </cell>
          <cell r="F1147">
            <v>0</v>
          </cell>
        </row>
        <row r="1148">
          <cell r="A1148">
            <v>401410</v>
          </cell>
          <cell r="B1148" t="str">
            <v xml:space="preserve">  SX,LD x¡ gã gå mŸi th²ng                  </v>
          </cell>
          <cell r="C1148" t="str">
            <v xml:space="preserve"> m3 </v>
          </cell>
          <cell r="D1148">
            <v>1129120</v>
          </cell>
          <cell r="E1148">
            <v>41066</v>
          </cell>
          <cell r="F1148">
            <v>0</v>
          </cell>
        </row>
        <row r="1149">
          <cell r="A1149">
            <v>401420</v>
          </cell>
          <cell r="B1149" t="str">
            <v xml:space="preserve">  SX,LD x¡ gã gå mŸi nâi,mŸi gÜc            </v>
          </cell>
          <cell r="C1149" t="str">
            <v xml:space="preserve"> m3 </v>
          </cell>
          <cell r="D1149">
            <v>1129120</v>
          </cell>
          <cell r="E1149">
            <v>41066</v>
          </cell>
          <cell r="F1149">
            <v>0</v>
          </cell>
        </row>
        <row r="1150">
          <cell r="A1150">
            <v>401430</v>
          </cell>
          <cell r="B1150" t="str">
            <v xml:space="preserve">  SX,LD c·u phong                           </v>
          </cell>
          <cell r="C1150" t="str">
            <v xml:space="preserve"> m3 </v>
          </cell>
          <cell r="D1150">
            <v>1128875</v>
          </cell>
          <cell r="E1150">
            <v>32170</v>
          </cell>
          <cell r="F1150">
            <v>0</v>
          </cell>
        </row>
        <row r="1151">
          <cell r="A1151">
            <v>402110</v>
          </cell>
          <cell r="B1151" t="str">
            <v xml:space="preserve">  L°p dúng cŸc lo­i khuán cøa gå            </v>
          </cell>
          <cell r="C1151" t="str">
            <v xml:space="preserve"> m</v>
          </cell>
          <cell r="D1151">
            <v>1860</v>
          </cell>
          <cell r="E1151">
            <v>2255</v>
          </cell>
          <cell r="F1151">
            <v>0</v>
          </cell>
        </row>
        <row r="1152">
          <cell r="A1152">
            <v>402210</v>
          </cell>
          <cell r="B1152" t="str">
            <v xml:space="preserve">  L°p cøa gå v¡o khuán                      </v>
          </cell>
          <cell r="C1152" t="str">
            <v xml:space="preserve"> m2 </v>
          </cell>
          <cell r="D1152">
            <v>0</v>
          </cell>
          <cell r="E1152">
            <v>2819</v>
          </cell>
          <cell r="F1152">
            <v>0</v>
          </cell>
        </row>
        <row r="1153">
          <cell r="A1153">
            <v>402220</v>
          </cell>
          <cell r="B1153" t="str">
            <v xml:space="preserve">  L°p cøa kháng cÜ khuán                    </v>
          </cell>
          <cell r="C1153" t="str">
            <v xml:space="preserve"> m2 </v>
          </cell>
          <cell r="D1153">
            <v>2007</v>
          </cell>
          <cell r="E1153">
            <v>4510</v>
          </cell>
          <cell r="F1153">
            <v>0</v>
          </cell>
        </row>
        <row r="1154">
          <cell r="A1154">
            <v>500111</v>
          </cell>
          <cell r="B1154" t="str">
            <v xml:space="preserve">  SX vÖ k¿o th¾p hÖnh liÅn kÆt h¡n,L&lt;= 9m   </v>
          </cell>
          <cell r="C1154" t="str">
            <v xml:space="preserve"> t¶n </v>
          </cell>
          <cell r="D1154">
            <v>5033204</v>
          </cell>
          <cell r="E1154">
            <v>480890</v>
          </cell>
          <cell r="F1154">
            <v>873618</v>
          </cell>
        </row>
        <row r="1155">
          <cell r="A1155">
            <v>500112</v>
          </cell>
          <cell r="B1155" t="str">
            <v xml:space="preserve">  SX vÖ k¿o th¾p hÖnh liÅn kÆt h¡n,L&lt;=12m   </v>
          </cell>
          <cell r="C1155" t="str">
            <v xml:space="preserve"> t¶n </v>
          </cell>
          <cell r="D1155">
            <v>4959950</v>
          </cell>
          <cell r="E1155">
            <v>454846</v>
          </cell>
          <cell r="F1155">
            <v>573342</v>
          </cell>
        </row>
        <row r="1156">
          <cell r="A1156">
            <v>500113</v>
          </cell>
          <cell r="B1156" t="str">
            <v xml:space="preserve">  SX vÖ k¿o th¾p hÖnh liÅn kÆt h¡n,L&lt;=15m   </v>
          </cell>
          <cell r="C1156" t="str">
            <v xml:space="preserve"> t¶n </v>
          </cell>
          <cell r="D1156">
            <v>4860854</v>
          </cell>
          <cell r="E1156">
            <v>586371</v>
          </cell>
          <cell r="F1156">
            <v>450812</v>
          </cell>
        </row>
        <row r="1157">
          <cell r="A1157">
            <v>500114</v>
          </cell>
          <cell r="B1157" t="str">
            <v xml:space="preserve">  SX vÖ k¿o th¾p hÖnh liÅn kÆt h¡n,L&lt;=18m   </v>
          </cell>
          <cell r="C1157" t="str">
            <v xml:space="preserve"> t¶n </v>
          </cell>
          <cell r="D1157">
            <v>4997790</v>
          </cell>
          <cell r="E1157">
            <v>435397</v>
          </cell>
          <cell r="F1157">
            <v>462224</v>
          </cell>
        </row>
        <row r="1158">
          <cell r="A1158">
            <v>500115</v>
          </cell>
          <cell r="B1158" t="str">
            <v xml:space="preserve">  SX vÖ k¿o th¾p hÖnh liÅn kÆt h¡n,L&lt;=18m   </v>
          </cell>
          <cell r="C1158" t="str">
            <v xml:space="preserve"> t¶n </v>
          </cell>
          <cell r="D1158">
            <v>4861407</v>
          </cell>
          <cell r="E1158">
            <v>367220</v>
          </cell>
          <cell r="F1158">
            <v>260639</v>
          </cell>
        </row>
        <row r="1159">
          <cell r="A1159">
            <v>500116</v>
          </cell>
          <cell r="B1159" t="str">
            <v xml:space="preserve">  SX vÖ k¿o th¾p hÖnh liÅn kÆt h¡n,L&lt;=21m   </v>
          </cell>
          <cell r="C1159" t="str">
            <v xml:space="preserve"> t¶n </v>
          </cell>
          <cell r="D1159">
            <v>4808626</v>
          </cell>
          <cell r="E1159">
            <v>320127</v>
          </cell>
          <cell r="F1159">
            <v>404723</v>
          </cell>
        </row>
        <row r="1160">
          <cell r="A1160">
            <v>500211</v>
          </cell>
          <cell r="B1160" t="str">
            <v xml:space="preserve">  SX k¿o th¾p,(thanh h­ =th¾p trÝn),L&lt;= 9m  </v>
          </cell>
          <cell r="C1160" t="str">
            <v xml:space="preserve"> t¶n </v>
          </cell>
          <cell r="D1160">
            <v>5525928</v>
          </cell>
          <cell r="E1160">
            <v>749639</v>
          </cell>
          <cell r="F1160">
            <v>589365</v>
          </cell>
        </row>
        <row r="1161">
          <cell r="A1161">
            <v>500212</v>
          </cell>
          <cell r="B1161" t="str">
            <v xml:space="preserve">  SX k¿o th¾p,(thanh h­ =th¾p trÝn),L&lt;=12m  </v>
          </cell>
          <cell r="C1161" t="str">
            <v xml:space="preserve"> t¶n </v>
          </cell>
          <cell r="D1161">
            <v>5068530</v>
          </cell>
          <cell r="E1161">
            <v>502615</v>
          </cell>
          <cell r="F1161">
            <v>448317</v>
          </cell>
        </row>
        <row r="1162">
          <cell r="A1162">
            <v>500213</v>
          </cell>
          <cell r="B1162" t="str">
            <v xml:space="preserve">  SX k¿o th¾p,(thanh h­ =th¾p trÝn),L&lt;=15m  </v>
          </cell>
          <cell r="C1162" t="str">
            <v xml:space="preserve"> t¶n </v>
          </cell>
          <cell r="D1162">
            <v>5226986</v>
          </cell>
          <cell r="E1162">
            <v>430121</v>
          </cell>
          <cell r="F1162">
            <v>297391</v>
          </cell>
        </row>
        <row r="1163">
          <cell r="A1163">
            <v>500311</v>
          </cell>
          <cell r="B1163" t="str">
            <v xml:space="preserve">  SX gi±ng mŸi                              </v>
          </cell>
          <cell r="C1163" t="str">
            <v xml:space="preserve"> t¶n </v>
          </cell>
          <cell r="D1163">
            <v>4510122</v>
          </cell>
          <cell r="E1163">
            <v>409994</v>
          </cell>
          <cell r="F1163">
            <v>63440</v>
          </cell>
        </row>
        <row r="1164">
          <cell r="A1164">
            <v>500321</v>
          </cell>
          <cell r="B1164" t="str">
            <v xml:space="preserve">  SX x¡ gã 1 s°t hÖnh lèn                   </v>
          </cell>
          <cell r="C1164" t="str">
            <v xml:space="preserve"> t¶n </v>
          </cell>
          <cell r="D1164">
            <v>4230703</v>
          </cell>
          <cell r="E1164">
            <v>75881</v>
          </cell>
          <cell r="F1164">
            <v>0</v>
          </cell>
        </row>
        <row r="1165">
          <cell r="A1165">
            <v>500411</v>
          </cell>
          <cell r="B1165" t="str">
            <v xml:space="preserve">  SX d·m tõéng,cæt,d·m dõèi vÖ k¿o          </v>
          </cell>
          <cell r="C1165" t="str">
            <v xml:space="preserve"> t¶n </v>
          </cell>
          <cell r="D1165">
            <v>4745873</v>
          </cell>
          <cell r="E1165">
            <v>402555</v>
          </cell>
          <cell r="F1165">
            <v>399320</v>
          </cell>
        </row>
        <row r="1166">
          <cell r="A1166">
            <v>500421</v>
          </cell>
          <cell r="B1166" t="str">
            <v xml:space="preserve">  SX d·m mŸi                                </v>
          </cell>
          <cell r="C1166" t="str">
            <v xml:space="preserve"> t¶n </v>
          </cell>
          <cell r="D1166">
            <v>4538710</v>
          </cell>
          <cell r="E1166">
            <v>283079</v>
          </cell>
          <cell r="F1166">
            <v>359946</v>
          </cell>
        </row>
        <row r="1167">
          <cell r="A1167">
            <v>500431</v>
          </cell>
          <cell r="B1167" t="str">
            <v xml:space="preserve">  SX d·m c·u tròc th¾p                      </v>
          </cell>
          <cell r="C1167" t="str">
            <v xml:space="preserve"> t¶n </v>
          </cell>
          <cell r="D1167">
            <v>4793257</v>
          </cell>
          <cell r="E1167">
            <v>254904</v>
          </cell>
          <cell r="F1167">
            <v>395410</v>
          </cell>
        </row>
        <row r="1168">
          <cell r="A1168">
            <v>500511</v>
          </cell>
          <cell r="B1168" t="str">
            <v xml:space="preserve">  SX thang s°t                              </v>
          </cell>
          <cell r="C1168" t="str">
            <v xml:space="preserve"> t¶n </v>
          </cell>
          <cell r="D1168">
            <v>4435618</v>
          </cell>
          <cell r="E1168">
            <v>320115</v>
          </cell>
          <cell r="F1168">
            <v>569259</v>
          </cell>
        </row>
        <row r="1169">
          <cell r="A1169">
            <v>500521</v>
          </cell>
          <cell r="B1169" t="str">
            <v xml:space="preserve">  SX lan can s°t                            </v>
          </cell>
          <cell r="C1169" t="str">
            <v xml:space="preserve"> t¶n </v>
          </cell>
          <cell r="D1169">
            <v>4674571</v>
          </cell>
          <cell r="E1169">
            <v>397607</v>
          </cell>
          <cell r="F1169">
            <v>230922</v>
          </cell>
        </row>
        <row r="1170">
          <cell r="A1170">
            <v>500531</v>
          </cell>
          <cell r="B1170" t="str">
            <v xml:space="preserve">  SX cøa sä tréi th¾p                       </v>
          </cell>
          <cell r="C1170" t="str">
            <v xml:space="preserve"> t¶n </v>
          </cell>
          <cell r="D1170">
            <v>4283030</v>
          </cell>
          <cell r="E1170">
            <v>976722</v>
          </cell>
          <cell r="F1170">
            <v>1113779</v>
          </cell>
        </row>
        <row r="1171">
          <cell r="A1171">
            <v>500611</v>
          </cell>
          <cell r="B1171" t="str">
            <v xml:space="preserve">  SX h¡ng r¡o lõèi th¾p                     </v>
          </cell>
          <cell r="C1171" t="str">
            <v xml:space="preserve"> m2 </v>
          </cell>
          <cell r="D1171">
            <v>84651</v>
          </cell>
          <cell r="E1171">
            <v>13191</v>
          </cell>
          <cell r="F1171">
            <v>6344</v>
          </cell>
        </row>
        <row r="1172">
          <cell r="A1172">
            <v>500612</v>
          </cell>
          <cell r="B1172" t="str">
            <v xml:space="preserve">  SX h¡ng r¡o song s°t trÝn                 </v>
          </cell>
          <cell r="C1172" t="str">
            <v xml:space="preserve"> m2 </v>
          </cell>
          <cell r="D1172">
            <v>102754</v>
          </cell>
          <cell r="E1172">
            <v>14657</v>
          </cell>
          <cell r="F1172">
            <v>7613</v>
          </cell>
        </row>
        <row r="1173">
          <cell r="A1173">
            <v>500621</v>
          </cell>
          <cell r="B1173" t="str">
            <v xml:space="preserve">  SX cøa lõèi th¾p (khung th¾p)             </v>
          </cell>
          <cell r="C1173" t="str">
            <v xml:space="preserve"> m2 </v>
          </cell>
          <cell r="D1173">
            <v>103052</v>
          </cell>
          <cell r="E1173">
            <v>16912</v>
          </cell>
          <cell r="F1173">
            <v>9516</v>
          </cell>
        </row>
        <row r="1174">
          <cell r="A1174">
            <v>500622</v>
          </cell>
          <cell r="B1174" t="str">
            <v xml:space="preserve">  SX song s°t cøa                           </v>
          </cell>
          <cell r="C1174" t="str">
            <v xml:space="preserve"> m2 </v>
          </cell>
          <cell r="D1174">
            <v>110139</v>
          </cell>
          <cell r="E1174">
            <v>19167</v>
          </cell>
          <cell r="F1174">
            <v>9516</v>
          </cell>
        </row>
        <row r="1175">
          <cell r="A1175">
            <v>505110</v>
          </cell>
          <cell r="B1175" t="str">
            <v xml:space="preserve">  L°p dúng cæt th¾p                         </v>
          </cell>
          <cell r="C1175" t="str">
            <v xml:space="preserve"> t¶n </v>
          </cell>
          <cell r="D1175">
            <v>187923</v>
          </cell>
          <cell r="E1175">
            <v>104979</v>
          </cell>
          <cell r="F1175">
            <v>321011</v>
          </cell>
        </row>
        <row r="1176">
          <cell r="A1176">
            <v>505210</v>
          </cell>
          <cell r="B1176" t="str">
            <v xml:space="preserve">  L°p dúng vÖ k¿o th¾p L&lt;=18m           </v>
          </cell>
          <cell r="C1176" t="str">
            <v xml:space="preserve"> t¶n </v>
          </cell>
          <cell r="D1176">
            <v>224896</v>
          </cell>
          <cell r="E1176">
            <v>65245</v>
          </cell>
          <cell r="F1176">
            <v>211369</v>
          </cell>
        </row>
        <row r="1177">
          <cell r="A1177">
            <v>505220</v>
          </cell>
          <cell r="B1177" t="str">
            <v xml:space="preserve">  L°p dúng vÖ k¿o th¾p L&gt; 18m           </v>
          </cell>
          <cell r="C1177" t="str">
            <v xml:space="preserve"> t¶n </v>
          </cell>
          <cell r="D1177">
            <v>223727</v>
          </cell>
          <cell r="E1177">
            <v>57202</v>
          </cell>
          <cell r="F1177">
            <v>227263</v>
          </cell>
        </row>
        <row r="1178">
          <cell r="A1178">
            <v>505310</v>
          </cell>
          <cell r="B1178" t="str">
            <v xml:space="preserve">  L°p dúng x¡ gã th¾p                       </v>
          </cell>
          <cell r="C1178" t="str">
            <v xml:space="preserve"> t¶n </v>
          </cell>
          <cell r="D1178">
            <v>227440</v>
          </cell>
          <cell r="E1178">
            <v>29509</v>
          </cell>
          <cell r="F1178">
            <v>282111</v>
          </cell>
        </row>
        <row r="1179">
          <cell r="A1179">
            <v>505410</v>
          </cell>
          <cell r="B1179" t="str">
            <v xml:space="preserve">  L°p dúng gi±ng th¾p liÅn kÆt = ½inh tŸn   </v>
          </cell>
          <cell r="C1179" t="str">
            <v xml:space="preserve"> t¶n </v>
          </cell>
          <cell r="D1179">
            <v>262013</v>
          </cell>
          <cell r="E1179">
            <v>233263</v>
          </cell>
          <cell r="F1179">
            <v>865534</v>
          </cell>
        </row>
        <row r="1180">
          <cell r="A1180">
            <v>505420</v>
          </cell>
          <cell r="B1180" t="str">
            <v xml:space="preserve">  L°p dúng gi±ng th¾p liÅn kÆt = bu láng    </v>
          </cell>
          <cell r="C1180" t="str">
            <v xml:space="preserve"> t¶n </v>
          </cell>
          <cell r="D1180">
            <v>674411</v>
          </cell>
          <cell r="E1180">
            <v>25834</v>
          </cell>
          <cell r="F1180">
            <v>313831</v>
          </cell>
        </row>
        <row r="1181">
          <cell r="A1181">
            <v>505510</v>
          </cell>
          <cell r="B1181" t="str">
            <v xml:space="preserve">  L°p d·m tõéng,cæt châng,d·m c·u tròc ½çn  </v>
          </cell>
          <cell r="C1181" t="str">
            <v xml:space="preserve"> t¶n </v>
          </cell>
          <cell r="D1181">
            <v>315749</v>
          </cell>
          <cell r="E1181">
            <v>76528</v>
          </cell>
          <cell r="F1181">
            <v>271688</v>
          </cell>
        </row>
        <row r="1182">
          <cell r="A1182">
            <v>505610</v>
          </cell>
          <cell r="B1182" t="str">
            <v xml:space="preserve">  L°p d·m c·u tròc kÌ c¨ t¶n h¬m,d¡n h¬m</v>
          </cell>
          <cell r="C1182" t="str">
            <v xml:space="preserve"> t¶n </v>
          </cell>
          <cell r="D1182">
            <v>197866</v>
          </cell>
          <cell r="E1182">
            <v>81963</v>
          </cell>
          <cell r="F1182">
            <v>278212</v>
          </cell>
        </row>
        <row r="1183">
          <cell r="A1183">
            <v>505710</v>
          </cell>
          <cell r="B1183" t="str">
            <v xml:space="preserve">  L°p dúng thang s°t ½öng                   </v>
          </cell>
          <cell r="C1183" t="str">
            <v xml:space="preserve"> t¶n </v>
          </cell>
          <cell r="D1183">
            <v>131483</v>
          </cell>
          <cell r="E1183">
            <v>63558</v>
          </cell>
          <cell r="F1183">
            <v>399334</v>
          </cell>
        </row>
        <row r="1184">
          <cell r="A1184">
            <v>505720</v>
          </cell>
          <cell r="B1184" t="str">
            <v xml:space="preserve">  L°p dúng thang s°t xiÅn                   </v>
          </cell>
          <cell r="C1184" t="str">
            <v xml:space="preserve"> t¶n </v>
          </cell>
          <cell r="D1184">
            <v>150587</v>
          </cell>
          <cell r="E1184">
            <v>37724</v>
          </cell>
          <cell r="F1184">
            <v>268746</v>
          </cell>
        </row>
        <row r="1185">
          <cell r="A1185">
            <v>505730</v>
          </cell>
          <cell r="B1185" t="str">
            <v xml:space="preserve">  L°p dúng lan can s°t                      </v>
          </cell>
          <cell r="C1185" t="str">
            <v xml:space="preserve"> t¶n </v>
          </cell>
          <cell r="D1185">
            <v>136511</v>
          </cell>
          <cell r="E1185">
            <v>45939</v>
          </cell>
          <cell r="F1185">
            <v>515871</v>
          </cell>
        </row>
        <row r="1186">
          <cell r="A1186">
            <v>505740</v>
          </cell>
          <cell r="B1186" t="str">
            <v xml:space="preserve">  L°p dúng cøa sä tréi                      </v>
          </cell>
          <cell r="C1186" t="str">
            <v xml:space="preserve"> t¶n </v>
          </cell>
          <cell r="D1186">
            <v>11888</v>
          </cell>
          <cell r="E1186">
            <v>51506</v>
          </cell>
          <cell r="F1186">
            <v>210064</v>
          </cell>
        </row>
        <row r="1187">
          <cell r="A1187">
            <v>505810</v>
          </cell>
          <cell r="B1187" t="str">
            <v xml:space="preserve">  L°p dúng s¡n thao tŸc                     </v>
          </cell>
          <cell r="C1187" t="str">
            <v xml:space="preserve"> t¶n </v>
          </cell>
          <cell r="D1187">
            <v>544600</v>
          </cell>
          <cell r="E1187">
            <v>140978</v>
          </cell>
          <cell r="F1187">
            <v>379766</v>
          </cell>
        </row>
        <row r="1188">
          <cell r="A1188">
            <v>505910</v>
          </cell>
          <cell r="B1188" t="str">
            <v xml:space="preserve">  L°p cŸc c¶u kiÎn th¾p &lt;=50kg = thð cáng   </v>
          </cell>
          <cell r="C1188" t="str">
            <v xml:space="preserve"> t¶n </v>
          </cell>
          <cell r="D1188">
            <v>452806</v>
          </cell>
          <cell r="E1188">
            <v>126036</v>
          </cell>
          <cell r="F1188">
            <v>229970</v>
          </cell>
        </row>
        <row r="1189">
          <cell r="A1189">
            <v>601110</v>
          </cell>
          <cell r="B1189" t="str">
            <v xml:space="preserve">  L¡m mŸi ngÜi 22v/m2,cao &lt;=4m          </v>
          </cell>
          <cell r="C1189" t="str">
            <v xml:space="preserve"> m2 </v>
          </cell>
          <cell r="D1189">
            <v>27074.71</v>
          </cell>
          <cell r="E1189">
            <v>1284.73</v>
          </cell>
          <cell r="F1189">
            <v>8.98</v>
          </cell>
        </row>
        <row r="1190">
          <cell r="A1190">
            <v>601120</v>
          </cell>
          <cell r="B1190" t="str">
            <v xml:space="preserve">  L¡m mŸi ngÜi 22v/m2,cao &gt; 4m          </v>
          </cell>
          <cell r="C1190" t="str">
            <v xml:space="preserve"> m2 </v>
          </cell>
          <cell r="D1190">
            <v>27074.71</v>
          </cell>
          <cell r="E1190">
            <v>1417.13</v>
          </cell>
          <cell r="F1190">
            <v>224.13</v>
          </cell>
        </row>
        <row r="1191">
          <cell r="A1191">
            <v>605110</v>
          </cell>
          <cell r="B1191" t="str">
            <v xml:space="preserve">  L¡m mŸi Fibrá xi m¯ng                     </v>
          </cell>
          <cell r="C1191" t="str">
            <v xml:space="preserve"> m2 </v>
          </cell>
          <cell r="D1191">
            <v>35625.519999999997</v>
          </cell>
          <cell r="E1191">
            <v>832.31</v>
          </cell>
          <cell r="F1191">
            <v>0</v>
          </cell>
        </row>
        <row r="1192">
          <cell r="A1192">
            <v>605210</v>
          </cell>
          <cell r="B1192" t="str">
            <v xml:space="preserve">  L¡m mŸi tán trŸng kÁm                 </v>
          </cell>
          <cell r="C1192" t="str">
            <v xml:space="preserve"> m2 </v>
          </cell>
          <cell r="D1192">
            <v>86170.12</v>
          </cell>
          <cell r="E1192">
            <v>691.79</v>
          </cell>
          <cell r="F1192">
            <v>0</v>
          </cell>
        </row>
        <row r="1193">
          <cell r="A1193">
            <v>605310</v>
          </cell>
          <cell r="B1193" t="str">
            <v xml:space="preserve">  L¡m mŸi t¶m nhúa trong lõìn sÜng          </v>
          </cell>
          <cell r="C1193" t="str">
            <v xml:space="preserve"> m2 </v>
          </cell>
          <cell r="D1193">
            <v>31714.14</v>
          </cell>
          <cell r="E1193">
            <v>553.42999999999995</v>
          </cell>
          <cell r="F1193">
            <v>0</v>
          </cell>
        </row>
        <row r="1194">
          <cell r="A1194">
            <v>606110</v>
          </cell>
          <cell r="B1194" t="str">
            <v xml:space="preserve">  DŸn ngÜi trÅn mŸi nghiÅng bÅ táng H&lt;=4m   </v>
          </cell>
          <cell r="C1194" t="str">
            <v xml:space="preserve"> m2 </v>
          </cell>
          <cell r="D1194">
            <v>42402</v>
          </cell>
          <cell r="E1194">
            <v>5637</v>
          </cell>
          <cell r="F1194">
            <v>113</v>
          </cell>
        </row>
        <row r="1195">
          <cell r="A1195">
            <v>606120</v>
          </cell>
          <cell r="B1195" t="str">
            <v xml:space="preserve">  DŸn ngÜi trÅn mŸi nghiÅng bÅ táng H&gt; 4m   </v>
          </cell>
          <cell r="C1195" t="str">
            <v xml:space="preserve"> m2 </v>
          </cell>
          <cell r="D1195">
            <v>42402</v>
          </cell>
          <cell r="E1195">
            <v>6201</v>
          </cell>
          <cell r="F1195">
            <v>113</v>
          </cell>
        </row>
        <row r="1196">
          <cell r="A1196">
            <v>651111</v>
          </cell>
          <cell r="B1196" t="str">
            <v xml:space="preserve">  TrŸt tõéng d¡y 1.0cm,cao &lt;=4m    M25  </v>
          </cell>
          <cell r="C1196" t="str">
            <v xml:space="preserve"> m2 </v>
          </cell>
          <cell r="D1196">
            <v>1782</v>
          </cell>
          <cell r="E1196">
            <v>1506</v>
          </cell>
          <cell r="F1196">
            <v>77</v>
          </cell>
        </row>
        <row r="1197">
          <cell r="A1197">
            <v>651112</v>
          </cell>
          <cell r="B1197" t="str">
            <v xml:space="preserve">  TrŸt tõéng d¡y 1.0cm,cao &lt;=4m    M50  </v>
          </cell>
          <cell r="C1197" t="str">
            <v xml:space="preserve"> m2 </v>
          </cell>
          <cell r="D1197">
            <v>2712</v>
          </cell>
          <cell r="E1197">
            <v>1506</v>
          </cell>
          <cell r="F1197">
            <v>77</v>
          </cell>
        </row>
        <row r="1198">
          <cell r="A1198">
            <v>651121</v>
          </cell>
          <cell r="B1198" t="str">
            <v xml:space="preserve">  TrŸt tõéng d¡y 1.0cm,cao &gt; 4m    M25  </v>
          </cell>
          <cell r="C1198" t="str">
            <v xml:space="preserve"> m2 </v>
          </cell>
          <cell r="D1198">
            <v>1791</v>
          </cell>
          <cell r="E1198">
            <v>2166</v>
          </cell>
          <cell r="F1198">
            <v>113</v>
          </cell>
        </row>
        <row r="1199">
          <cell r="A1199">
            <v>651122</v>
          </cell>
          <cell r="B1199" t="str">
            <v xml:space="preserve">  TrŸt tõéng d¡y 1.0cm,cao &gt; 4m    M50  </v>
          </cell>
          <cell r="C1199" t="str">
            <v xml:space="preserve"> m2 </v>
          </cell>
          <cell r="D1199">
            <v>2726</v>
          </cell>
          <cell r="E1199">
            <v>2166</v>
          </cell>
          <cell r="F1199">
            <v>113</v>
          </cell>
        </row>
        <row r="1200">
          <cell r="A1200">
            <v>651131</v>
          </cell>
          <cell r="B1200" t="str">
            <v xml:space="preserve">  TrŸt tõéng d¡y 1.5cm,cao &lt;=4m    M25  </v>
          </cell>
          <cell r="C1200" t="str">
            <v xml:space="preserve"> m2 </v>
          </cell>
          <cell r="D1200">
            <v>2524</v>
          </cell>
          <cell r="E1200">
            <v>1506</v>
          </cell>
          <cell r="F1200">
            <v>77</v>
          </cell>
        </row>
        <row r="1201">
          <cell r="A1201">
            <v>651132</v>
          </cell>
          <cell r="B1201" t="str">
            <v xml:space="preserve">  TrŸt tõéng d¡y 1.5cm,cao &lt;=4m    M50  </v>
          </cell>
          <cell r="C1201" t="str">
            <v xml:space="preserve"> m2 </v>
          </cell>
          <cell r="D1201">
            <v>3842</v>
          </cell>
          <cell r="E1201">
            <v>1506</v>
          </cell>
          <cell r="F1201">
            <v>77</v>
          </cell>
        </row>
        <row r="1202">
          <cell r="A1202">
            <v>651141</v>
          </cell>
          <cell r="B1202" t="str">
            <v xml:space="preserve">  TrŸt tõéng d¡y 1.5cm,cao &gt; 4m    M25  </v>
          </cell>
          <cell r="C1202" t="str">
            <v xml:space="preserve"> m2 </v>
          </cell>
          <cell r="D1202">
            <v>2537</v>
          </cell>
          <cell r="E1202">
            <v>2166</v>
          </cell>
          <cell r="F1202">
            <v>113</v>
          </cell>
        </row>
        <row r="1203">
          <cell r="A1203">
            <v>651142</v>
          </cell>
          <cell r="B1203" t="str">
            <v xml:space="preserve">  TrŸt tõéng d¡y 1.5cm,cao &gt; 4m    M50  </v>
          </cell>
          <cell r="C1203" t="str">
            <v xml:space="preserve"> m2 </v>
          </cell>
          <cell r="D1203">
            <v>3862</v>
          </cell>
          <cell r="E1203">
            <v>2166</v>
          </cell>
          <cell r="F1203">
            <v>113</v>
          </cell>
        </row>
        <row r="1204">
          <cell r="A1204">
            <v>651151</v>
          </cell>
          <cell r="B1204" t="str">
            <v xml:space="preserve">  TrŸt tõéng d¡y 2.0cm,cao &lt;=4m    M25  </v>
          </cell>
          <cell r="C1204" t="str">
            <v xml:space="preserve"> m2 </v>
          </cell>
          <cell r="D1204">
            <v>3415</v>
          </cell>
          <cell r="E1204">
            <v>1506</v>
          </cell>
          <cell r="F1204">
            <v>77</v>
          </cell>
        </row>
        <row r="1205">
          <cell r="A1205">
            <v>651152</v>
          </cell>
          <cell r="B1205" t="str">
            <v xml:space="preserve">  TrŸt tõéng d¡y 2.0cm,cao &lt;=4m    M50  </v>
          </cell>
          <cell r="C1205" t="str">
            <v xml:space="preserve"> m2 </v>
          </cell>
          <cell r="D1205">
            <v>5199</v>
          </cell>
          <cell r="E1205">
            <v>1506</v>
          </cell>
          <cell r="F1205">
            <v>77</v>
          </cell>
        </row>
        <row r="1206">
          <cell r="A1206">
            <v>651153</v>
          </cell>
          <cell r="B1206" t="str">
            <v xml:space="preserve">  TrŸt tõéng d¡y 2.0cm,cao &lt;=4m    M75  </v>
          </cell>
          <cell r="C1206" t="str">
            <v xml:space="preserve"> m2 </v>
          </cell>
          <cell r="D1206">
            <v>6983</v>
          </cell>
          <cell r="E1206">
            <v>1506</v>
          </cell>
          <cell r="F1206">
            <v>77</v>
          </cell>
        </row>
        <row r="1207">
          <cell r="A1207">
            <v>651161</v>
          </cell>
          <cell r="B1207" t="str">
            <v xml:space="preserve">  TrŸt tõéng d¡y 2.0cm,cao &gt; 4m    M25  </v>
          </cell>
          <cell r="C1207" t="str">
            <v xml:space="preserve"> m2 </v>
          </cell>
          <cell r="D1207">
            <v>3432</v>
          </cell>
          <cell r="E1207">
            <v>2166</v>
          </cell>
          <cell r="F1207">
            <v>113</v>
          </cell>
        </row>
        <row r="1208">
          <cell r="A1208">
            <v>651162</v>
          </cell>
          <cell r="B1208" t="str">
            <v xml:space="preserve">  TrŸt tõéng d¡y 2.0cm,cao &gt; 4m    M50  </v>
          </cell>
          <cell r="C1208" t="str">
            <v xml:space="preserve"> m2 </v>
          </cell>
          <cell r="D1208">
            <v>5225</v>
          </cell>
          <cell r="E1208">
            <v>2166</v>
          </cell>
          <cell r="F1208">
            <v>113</v>
          </cell>
        </row>
        <row r="1209">
          <cell r="A1209">
            <v>651163</v>
          </cell>
          <cell r="B1209" t="str">
            <v xml:space="preserve">  TrŸt tõéng d¡y 2.0cm,cao &gt; 4m    M75  </v>
          </cell>
          <cell r="C1209" t="str">
            <v xml:space="preserve"> m2 </v>
          </cell>
          <cell r="D1209">
            <v>7018</v>
          </cell>
          <cell r="E1209">
            <v>2166</v>
          </cell>
          <cell r="F1209">
            <v>113</v>
          </cell>
        </row>
        <row r="1210">
          <cell r="A1210">
            <v>651211</v>
          </cell>
          <cell r="B1210" t="str">
            <v xml:space="preserve">  TrŸt trò,C·u thang,Lam ½öng,d¡y 1 cm,M25  </v>
          </cell>
          <cell r="C1210" t="str">
            <v xml:space="preserve"> m2 </v>
          </cell>
          <cell r="D1210">
            <v>1940</v>
          </cell>
          <cell r="E1210">
            <v>5476</v>
          </cell>
          <cell r="F1210">
            <v>113</v>
          </cell>
        </row>
        <row r="1211">
          <cell r="A1211">
            <v>651212</v>
          </cell>
          <cell r="B1211" t="str">
            <v xml:space="preserve">  TrŸt trò,C·u thang,Lam ½öng,d¡y 1 cm,M50  </v>
          </cell>
          <cell r="C1211" t="str">
            <v xml:space="preserve"> m2 </v>
          </cell>
          <cell r="D1211">
            <v>2953</v>
          </cell>
          <cell r="E1211">
            <v>5476</v>
          </cell>
          <cell r="F1211">
            <v>113</v>
          </cell>
        </row>
        <row r="1212">
          <cell r="A1212">
            <v>651221</v>
          </cell>
          <cell r="B1212" t="str">
            <v xml:space="preserve">  TrŸt trò,C·u thang,Lam ½öng,d¡y1.5cm,M25  </v>
          </cell>
          <cell r="C1212" t="str">
            <v xml:space="preserve"> m2 </v>
          </cell>
          <cell r="D1212">
            <v>2686</v>
          </cell>
          <cell r="E1212">
            <v>5476</v>
          </cell>
          <cell r="F1212">
            <v>113</v>
          </cell>
        </row>
        <row r="1213">
          <cell r="A1213">
            <v>651222</v>
          </cell>
          <cell r="B1213" t="str">
            <v xml:space="preserve">  TrŸt trò,C·u thang,Lam ½öng,d¡y1.5cm,M50  </v>
          </cell>
          <cell r="C1213" t="str">
            <v xml:space="preserve"> m2 </v>
          </cell>
          <cell r="D1213">
            <v>4089</v>
          </cell>
          <cell r="E1213">
            <v>5476</v>
          </cell>
          <cell r="F1213">
            <v>113</v>
          </cell>
        </row>
        <row r="1214">
          <cell r="A1214">
            <v>651231</v>
          </cell>
          <cell r="B1214" t="str">
            <v xml:space="preserve">  TrŸt trò,C·u thang,Lam ½öng,d¡y 2 cm,M25  </v>
          </cell>
          <cell r="C1214" t="str">
            <v xml:space="preserve"> m2 </v>
          </cell>
          <cell r="D1214">
            <v>3730</v>
          </cell>
          <cell r="E1214">
            <v>5476</v>
          </cell>
          <cell r="F1214">
            <v>113</v>
          </cell>
        </row>
        <row r="1215">
          <cell r="A1215">
            <v>651232</v>
          </cell>
          <cell r="B1215" t="str">
            <v xml:space="preserve">  TrŸt trò,C·u thang,Lam ½öng,d¡y 2 cm,M50  </v>
          </cell>
          <cell r="C1215" t="str">
            <v xml:space="preserve"> m2 </v>
          </cell>
          <cell r="D1215">
            <v>5679</v>
          </cell>
          <cell r="E1215">
            <v>5476</v>
          </cell>
          <cell r="F1215">
            <v>113</v>
          </cell>
        </row>
        <row r="1216">
          <cell r="A1216">
            <v>651311</v>
          </cell>
          <cell r="B1216" t="str">
            <v xml:space="preserve">  TrŸt x¡,d·m                      M50  </v>
          </cell>
          <cell r="C1216" t="str">
            <v xml:space="preserve"> m2 </v>
          </cell>
          <cell r="D1216">
            <v>4068</v>
          </cell>
          <cell r="E1216">
            <v>3629</v>
          </cell>
          <cell r="F1216">
            <v>113</v>
          </cell>
        </row>
        <row r="1217">
          <cell r="A1217">
            <v>651321</v>
          </cell>
          <cell r="B1217" t="str">
            <v xml:space="preserve">  TrŸt tr·n                            M50  </v>
          </cell>
          <cell r="C1217" t="str">
            <v xml:space="preserve"> m2 </v>
          </cell>
          <cell r="D1217">
            <v>4068</v>
          </cell>
          <cell r="E1217">
            <v>3299</v>
          </cell>
          <cell r="F1217">
            <v>113</v>
          </cell>
        </row>
        <row r="1218">
          <cell r="A1218">
            <v>651411</v>
          </cell>
          <cell r="B1218" t="str">
            <v xml:space="preserve">  TrŸt ph¡o                            M50  </v>
          </cell>
          <cell r="C1218" t="str">
            <v>m</v>
          </cell>
          <cell r="D1218">
            <v>478</v>
          </cell>
          <cell r="E1218">
            <v>1517</v>
          </cell>
          <cell r="F1218">
            <v>0</v>
          </cell>
        </row>
        <row r="1219">
          <cell r="A1219">
            <v>651421</v>
          </cell>
          <cell r="B1219" t="str">
            <v xml:space="preserve">  TrŸt gé ch×                          M50  </v>
          </cell>
          <cell r="C1219" t="str">
            <v>m</v>
          </cell>
          <cell r="D1219">
            <v>860</v>
          </cell>
          <cell r="E1219">
            <v>1007</v>
          </cell>
          <cell r="F1219">
            <v>0</v>
          </cell>
        </row>
        <row r="1220">
          <cell r="A1220">
            <v>651511</v>
          </cell>
          <cell r="B1220" t="str">
            <v xml:space="preserve">  TrŸt sÅná,mŸi h°t,lam ngang d¡y 1cm  M50  </v>
          </cell>
          <cell r="C1220" t="str">
            <v xml:space="preserve"> m2 </v>
          </cell>
          <cell r="D1220">
            <v>2293</v>
          </cell>
          <cell r="E1220">
            <v>2639</v>
          </cell>
          <cell r="F1220">
            <v>0</v>
          </cell>
        </row>
        <row r="1221">
          <cell r="A1221">
            <v>652110</v>
          </cell>
          <cell r="B1221" t="str">
            <v xml:space="preserve">  TrŸt v¸y tõéng châng vang            M50  </v>
          </cell>
          <cell r="C1221" t="str">
            <v xml:space="preserve"> m2 </v>
          </cell>
          <cell r="D1221">
            <v>5418</v>
          </cell>
          <cell r="E1221">
            <v>3409</v>
          </cell>
          <cell r="F1221">
            <v>0</v>
          </cell>
        </row>
        <row r="1222">
          <cell r="A1222">
            <v>653111</v>
          </cell>
          <cell r="B1222" t="str">
            <v xml:space="preserve">  TrŸt granito gé ch×,½â tõéng d¡y 1cm  M50</v>
          </cell>
          <cell r="C1222" t="str">
            <v>m</v>
          </cell>
          <cell r="D1222">
            <v>1807</v>
          </cell>
          <cell r="E1222">
            <v>3519</v>
          </cell>
          <cell r="F1222">
            <v>0</v>
          </cell>
        </row>
        <row r="1223">
          <cell r="A1223">
            <v>653210</v>
          </cell>
          <cell r="B1223" t="str">
            <v xml:space="preserve">  TrŸt granito tay vin c·u thang d¡y 2.5cm</v>
          </cell>
          <cell r="C1223" t="str">
            <v xml:space="preserve"> m2 </v>
          </cell>
          <cell r="D1223">
            <v>21168</v>
          </cell>
          <cell r="E1223">
            <v>32216</v>
          </cell>
          <cell r="F1223">
            <v>0</v>
          </cell>
        </row>
        <row r="1224">
          <cell r="A1224">
            <v>653310</v>
          </cell>
          <cell r="B1224" t="str">
            <v xml:space="preserve">  TrŸt granito th¡nh á v¯ng,sÅná..d¡y 1.0cm</v>
          </cell>
          <cell r="C1224" t="str">
            <v xml:space="preserve"> m2 </v>
          </cell>
          <cell r="D1224">
            <v>17974</v>
          </cell>
          <cell r="E1224">
            <v>28038</v>
          </cell>
          <cell r="F1224">
            <v>0</v>
          </cell>
        </row>
        <row r="1225">
          <cell r="A1225">
            <v>653320</v>
          </cell>
          <cell r="B1225" t="str">
            <v xml:space="preserve">  TrŸt granito th¡nh á v¯ng,sÅná..d¡y 1.5cm</v>
          </cell>
          <cell r="C1225" t="str">
            <v xml:space="preserve"> m2 </v>
          </cell>
          <cell r="D1225">
            <v>19588</v>
          </cell>
          <cell r="E1225">
            <v>28038</v>
          </cell>
          <cell r="F1225">
            <v>0</v>
          </cell>
        </row>
        <row r="1226">
          <cell r="A1226">
            <v>653410</v>
          </cell>
          <cell r="B1226" t="str">
            <v xml:space="preserve">  TrŸt granito tõéng              d¡y 1.0cm</v>
          </cell>
          <cell r="C1226" t="str">
            <v xml:space="preserve"> m2 </v>
          </cell>
          <cell r="D1226">
            <v>17974</v>
          </cell>
          <cell r="E1226">
            <v>11545</v>
          </cell>
          <cell r="F1226">
            <v>0</v>
          </cell>
        </row>
        <row r="1227">
          <cell r="A1227">
            <v>653420</v>
          </cell>
          <cell r="B1227" t="str">
            <v xml:space="preserve">  TrŸt granito tõéng              d¡y 1.5cm</v>
          </cell>
          <cell r="C1227" t="str">
            <v xml:space="preserve"> m2 </v>
          </cell>
          <cell r="D1227">
            <v>19588</v>
          </cell>
          <cell r="E1227">
            <v>11545</v>
          </cell>
          <cell r="F1227">
            <v>0</v>
          </cell>
        </row>
        <row r="1228">
          <cell r="A1228">
            <v>653430</v>
          </cell>
          <cell r="B1228" t="str">
            <v xml:space="preserve">  TrŸt granito trò,cæt            d¡y 1.0cm</v>
          </cell>
          <cell r="C1228" t="str">
            <v xml:space="preserve"> m2 </v>
          </cell>
          <cell r="D1228">
            <v>17974</v>
          </cell>
          <cell r="E1228">
            <v>27818</v>
          </cell>
          <cell r="F1228">
            <v>0</v>
          </cell>
        </row>
        <row r="1229">
          <cell r="A1229">
            <v>653440</v>
          </cell>
          <cell r="B1229" t="str">
            <v xml:space="preserve">  TrŸt granito trò,cæt            d¡y 1.5cm</v>
          </cell>
          <cell r="C1229" t="str">
            <v xml:space="preserve"> m2 </v>
          </cell>
          <cell r="D1229">
            <v>19588</v>
          </cell>
          <cell r="E1229">
            <v>27818</v>
          </cell>
          <cell r="F1229">
            <v>0</v>
          </cell>
        </row>
        <row r="1230">
          <cell r="A1230">
            <v>654110</v>
          </cell>
          <cell r="B1230" t="str">
            <v xml:space="preserve">  TrŸt ½Ÿ røa tõéng              cao &lt;=4m   </v>
          </cell>
          <cell r="C1230" t="str">
            <v xml:space="preserve"> m2 </v>
          </cell>
          <cell r="D1230">
            <v>19869</v>
          </cell>
          <cell r="E1230">
            <v>5278</v>
          </cell>
          <cell r="F1230">
            <v>77</v>
          </cell>
        </row>
        <row r="1231">
          <cell r="A1231">
            <v>654120</v>
          </cell>
          <cell r="B1231" t="str">
            <v xml:space="preserve">  TrŸt ½Ÿ røa tõéng              cao &gt; 4m   </v>
          </cell>
          <cell r="C1231" t="str">
            <v xml:space="preserve"> m2 </v>
          </cell>
          <cell r="D1231">
            <v>19869</v>
          </cell>
          <cell r="E1231">
            <v>6047</v>
          </cell>
          <cell r="F1231">
            <v>149</v>
          </cell>
        </row>
        <row r="1232">
          <cell r="A1232">
            <v>654130</v>
          </cell>
          <cell r="B1232" t="str">
            <v xml:space="preserve">  TrŸt ½Ÿ røa trò                cao &lt;=4m   </v>
          </cell>
          <cell r="C1232" t="str">
            <v xml:space="preserve"> m2 </v>
          </cell>
          <cell r="D1232">
            <v>19869</v>
          </cell>
          <cell r="E1232">
            <v>9126</v>
          </cell>
          <cell r="F1232">
            <v>77</v>
          </cell>
        </row>
        <row r="1233">
          <cell r="A1233">
            <v>654140</v>
          </cell>
          <cell r="B1233" t="str">
            <v xml:space="preserve">  TrŸt ½Ÿ røa trò                cao &gt; 4m   </v>
          </cell>
          <cell r="C1233" t="str">
            <v xml:space="preserve"> m2 </v>
          </cell>
          <cell r="D1233">
            <v>19869</v>
          </cell>
          <cell r="E1233">
            <v>10336</v>
          </cell>
          <cell r="F1233">
            <v>149</v>
          </cell>
        </row>
        <row r="1234">
          <cell r="A1234">
            <v>654210</v>
          </cell>
          <cell r="B1234" t="str">
            <v xml:space="preserve">  TrŸt ½Ÿ røa th¡nh á v¯ng,sÅná..d¡y 1.5cm  </v>
          </cell>
          <cell r="C1234" t="str">
            <v xml:space="preserve"> m2 </v>
          </cell>
          <cell r="D1234">
            <v>22764</v>
          </cell>
          <cell r="E1234">
            <v>12425</v>
          </cell>
          <cell r="F1234">
            <v>0</v>
          </cell>
        </row>
        <row r="1235">
          <cell r="A1235">
            <v>662110</v>
          </cell>
          <cell r="B1235" t="str">
            <v xml:space="preserve">  âp tõéng g­ch men sö 15x15,H&lt;=4m,M50      </v>
          </cell>
          <cell r="C1235" t="str">
            <v xml:space="preserve"> m2 </v>
          </cell>
          <cell r="D1235">
            <v>40453</v>
          </cell>
          <cell r="E1235">
            <v>7554</v>
          </cell>
          <cell r="F1235">
            <v>0</v>
          </cell>
        </row>
        <row r="1236">
          <cell r="A1236">
            <v>662120</v>
          </cell>
          <cell r="B1236" t="str">
            <v xml:space="preserve">  âp tõéng g­ch men sö 15x15,H&gt; 4m,M50      </v>
          </cell>
          <cell r="C1236" t="str">
            <v xml:space="preserve"> m2 </v>
          </cell>
          <cell r="D1236">
            <v>40453</v>
          </cell>
          <cell r="E1236">
            <v>8005</v>
          </cell>
          <cell r="F1236">
            <v>143</v>
          </cell>
        </row>
        <row r="1237">
          <cell r="A1237">
            <v>662130</v>
          </cell>
          <cell r="B1237" t="str">
            <v xml:space="preserve">  âp tõéng g­ch men sö 11x11,H&lt;=4m,M50      </v>
          </cell>
          <cell r="C1237" t="str">
            <v xml:space="preserve"> m2 </v>
          </cell>
          <cell r="D1237">
            <v>51474</v>
          </cell>
          <cell r="E1237">
            <v>8005</v>
          </cell>
          <cell r="F1237">
            <v>0</v>
          </cell>
        </row>
        <row r="1238">
          <cell r="A1238">
            <v>662140</v>
          </cell>
          <cell r="B1238" t="str">
            <v xml:space="preserve">  âp tõéng g­ch men sö 11x11,H&gt; 4m,M50      </v>
          </cell>
          <cell r="C1238" t="str">
            <v xml:space="preserve"> m2 </v>
          </cell>
          <cell r="D1238">
            <v>51474</v>
          </cell>
          <cell r="E1238">
            <v>8772</v>
          </cell>
          <cell r="F1238">
            <v>143</v>
          </cell>
        </row>
        <row r="1239">
          <cell r="A1239">
            <v>662150</v>
          </cell>
          <cell r="B1239" t="str">
            <v xml:space="preserve">  âp trò g­ch men sö 15x15,M50              </v>
          </cell>
          <cell r="C1239" t="str">
            <v xml:space="preserve"> m2 </v>
          </cell>
          <cell r="D1239">
            <v>40453</v>
          </cell>
          <cell r="E1239">
            <v>11793</v>
          </cell>
          <cell r="F1239">
            <v>143</v>
          </cell>
        </row>
        <row r="1240">
          <cell r="A1240">
            <v>662160</v>
          </cell>
          <cell r="B1240" t="str">
            <v xml:space="preserve">  âp trò g­ch men sö 11x11,M50              </v>
          </cell>
          <cell r="C1240" t="str">
            <v xml:space="preserve"> m2 </v>
          </cell>
          <cell r="D1240">
            <v>51474</v>
          </cell>
          <cell r="E1240">
            <v>12503</v>
          </cell>
          <cell r="F1240">
            <v>143</v>
          </cell>
        </row>
        <row r="1241">
          <cell r="A1241">
            <v>662111</v>
          </cell>
          <cell r="B1241" t="str">
            <v xml:space="preserve">  âp tõéng g­ch men sö 15x15,H&lt;=4m,M50      </v>
          </cell>
          <cell r="C1241" t="str">
            <v xml:space="preserve"> m2 </v>
          </cell>
          <cell r="D1241">
            <v>40453</v>
          </cell>
          <cell r="E1241">
            <v>7554</v>
          </cell>
          <cell r="F1241">
            <v>0</v>
          </cell>
        </row>
        <row r="1242">
          <cell r="A1242">
            <v>662121</v>
          </cell>
          <cell r="B1242" t="str">
            <v xml:space="preserve">  âp tõéng g­ch men sö 15x15,H&gt; 4m,M50      </v>
          </cell>
          <cell r="C1242" t="str">
            <v xml:space="preserve"> m2 </v>
          </cell>
          <cell r="D1242">
            <v>40453</v>
          </cell>
          <cell r="E1242">
            <v>8005</v>
          </cell>
          <cell r="F1242">
            <v>143</v>
          </cell>
        </row>
        <row r="1243">
          <cell r="A1243">
            <v>662131</v>
          </cell>
          <cell r="B1243" t="str">
            <v xml:space="preserve">  âp tõéng g­ch men sö 11x11,H&lt;=4m,M50      </v>
          </cell>
          <cell r="C1243" t="str">
            <v xml:space="preserve"> m2 </v>
          </cell>
          <cell r="D1243">
            <v>51474</v>
          </cell>
          <cell r="E1243">
            <v>8005</v>
          </cell>
          <cell r="F1243">
            <v>0</v>
          </cell>
        </row>
        <row r="1244">
          <cell r="A1244">
            <v>662141</v>
          </cell>
          <cell r="B1244" t="str">
            <v xml:space="preserve">  âp tõéng g­ch men sö 11x11,H&gt; 4m,M50      </v>
          </cell>
          <cell r="C1244" t="str">
            <v xml:space="preserve"> m2 </v>
          </cell>
          <cell r="D1244">
            <v>51474</v>
          </cell>
          <cell r="E1244">
            <v>8772</v>
          </cell>
          <cell r="F1244">
            <v>143</v>
          </cell>
        </row>
        <row r="1245">
          <cell r="A1245">
            <v>662151</v>
          </cell>
          <cell r="B1245" t="str">
            <v xml:space="preserve">  âp trò g­ch men sö 15x15,M50              </v>
          </cell>
          <cell r="C1245" t="str">
            <v xml:space="preserve"> m2 </v>
          </cell>
          <cell r="D1245">
            <v>40453</v>
          </cell>
          <cell r="E1245">
            <v>11793</v>
          </cell>
          <cell r="F1245">
            <v>143</v>
          </cell>
        </row>
        <row r="1246">
          <cell r="A1246">
            <v>662161</v>
          </cell>
          <cell r="B1246" t="str">
            <v xml:space="preserve">  âp trò g­ch men sö 11x11,M50              </v>
          </cell>
          <cell r="C1246" t="str">
            <v xml:space="preserve"> m2 </v>
          </cell>
          <cell r="D1246">
            <v>51474</v>
          </cell>
          <cell r="E1246">
            <v>12503</v>
          </cell>
          <cell r="F1246">
            <v>143</v>
          </cell>
        </row>
        <row r="1247">
          <cell r="A1247">
            <v>663110</v>
          </cell>
          <cell r="B1247" t="str">
            <v xml:space="preserve">  âp tõéng g­ch giÆng ½Ÿy 6x20,cao &lt;=4m</v>
          </cell>
          <cell r="C1247" t="str">
            <v xml:space="preserve"> m2 </v>
          </cell>
          <cell r="D1247">
            <v>42277</v>
          </cell>
          <cell r="E1247">
            <v>8118</v>
          </cell>
          <cell r="F1247">
            <v>0</v>
          </cell>
        </row>
        <row r="1248">
          <cell r="A1248">
            <v>663120</v>
          </cell>
          <cell r="B1248" t="str">
            <v xml:space="preserve">  âp tõéng g­ch giÆng ½Ÿy 6x20,cao &gt; 4m</v>
          </cell>
          <cell r="C1248" t="str">
            <v xml:space="preserve"> m2 </v>
          </cell>
          <cell r="D1248">
            <v>42277</v>
          </cell>
          <cell r="E1248">
            <v>8681</v>
          </cell>
          <cell r="F1248">
            <v>0</v>
          </cell>
        </row>
        <row r="1249">
          <cell r="A1249">
            <v>663130</v>
          </cell>
          <cell r="B1249" t="str">
            <v xml:space="preserve">  âp trò g­ch giÆng ½Ÿy 6x20,cao &lt;=4m</v>
          </cell>
          <cell r="C1249" t="str">
            <v xml:space="preserve"> m2 </v>
          </cell>
          <cell r="D1249">
            <v>42277</v>
          </cell>
          <cell r="E1249">
            <v>9922</v>
          </cell>
          <cell r="F1249">
            <v>0</v>
          </cell>
        </row>
        <row r="1250">
          <cell r="A1250">
            <v>663140</v>
          </cell>
          <cell r="B1250" t="str">
            <v xml:space="preserve">  âp trò g­ch giÆng ½Ÿy 6x20,cao &gt; 4m</v>
          </cell>
          <cell r="C1250" t="str">
            <v xml:space="preserve"> m2 </v>
          </cell>
          <cell r="D1250">
            <v>42277</v>
          </cell>
          <cell r="E1250">
            <v>10711</v>
          </cell>
          <cell r="F1250">
            <v>0</v>
          </cell>
        </row>
        <row r="1251">
          <cell r="A1251">
            <v>664110</v>
          </cell>
          <cell r="B1251" t="str">
            <v xml:space="preserve">  âp tõéng g­ch gâm bŸt tr¡ng 5x10cm,cao &lt;=4m</v>
          </cell>
          <cell r="C1251" t="str">
            <v xml:space="preserve"> m2 </v>
          </cell>
          <cell r="D1251">
            <v>54024</v>
          </cell>
          <cell r="E1251">
            <v>14657</v>
          </cell>
          <cell r="F1251">
            <v>0</v>
          </cell>
        </row>
        <row r="1252">
          <cell r="A1252">
            <v>664120</v>
          </cell>
          <cell r="B1252" t="str">
            <v xml:space="preserve">  âp tõéng g­ch gâm bŸt tr¡ng 5x10cm,cao &gt;4m</v>
          </cell>
          <cell r="C1252" t="str">
            <v xml:space="preserve"> m2 </v>
          </cell>
          <cell r="D1252">
            <v>54024</v>
          </cell>
          <cell r="E1252">
            <v>16912</v>
          </cell>
          <cell r="F1252">
            <v>0</v>
          </cell>
        </row>
        <row r="1253">
          <cell r="A1253">
            <v>664130</v>
          </cell>
          <cell r="B1253" t="str">
            <v xml:space="preserve">  âp trò g­ch gâm bŸt tr¡ng 5x10cm,cao &lt;=4m</v>
          </cell>
          <cell r="C1253" t="str">
            <v xml:space="preserve"> m2 </v>
          </cell>
          <cell r="D1253">
            <v>54024</v>
          </cell>
          <cell r="E1253">
            <v>20632</v>
          </cell>
          <cell r="F1253">
            <v>0</v>
          </cell>
        </row>
        <row r="1254">
          <cell r="A1254">
            <v>664140</v>
          </cell>
          <cell r="B1254" t="str">
            <v xml:space="preserve">  âp trò g­ch gâm bŸt tr¡ng 5x10cm,cao &gt; 4m</v>
          </cell>
          <cell r="C1254" t="str">
            <v xml:space="preserve"> m2 </v>
          </cell>
          <cell r="D1254">
            <v>54024</v>
          </cell>
          <cell r="E1254">
            <v>23451</v>
          </cell>
          <cell r="F1254">
            <v>0</v>
          </cell>
        </row>
        <row r="1255">
          <cell r="A1255">
            <v>665110</v>
          </cell>
          <cell r="B1255" t="str">
            <v xml:space="preserve">  âp tõéng g­ch v× TQ 30x30, cao &lt;=4m   </v>
          </cell>
          <cell r="C1255" t="str">
            <v xml:space="preserve"> m2 </v>
          </cell>
          <cell r="D1255">
            <v>40510</v>
          </cell>
          <cell r="E1255">
            <v>5637</v>
          </cell>
          <cell r="F1255">
            <v>0</v>
          </cell>
        </row>
        <row r="1256">
          <cell r="A1256">
            <v>665120</v>
          </cell>
          <cell r="B1256" t="str">
            <v xml:space="preserve">  âp tõéng g­ch v× TQ 30x30, cao &gt; 4m   </v>
          </cell>
          <cell r="C1256" t="str">
            <v xml:space="preserve"> m2 </v>
          </cell>
          <cell r="D1256">
            <v>40510</v>
          </cell>
          <cell r="E1256">
            <v>6314</v>
          </cell>
          <cell r="F1256">
            <v>0</v>
          </cell>
        </row>
        <row r="1257">
          <cell r="A1257">
            <v>666110</v>
          </cell>
          <cell r="B1257" t="str">
            <v xml:space="preserve">  âp tõéng ½Ÿ c¸m th­ch 20x20cm,M50         </v>
          </cell>
          <cell r="C1257" t="str">
            <v xml:space="preserve"> m2 </v>
          </cell>
          <cell r="D1257">
            <v>88270</v>
          </cell>
          <cell r="E1257">
            <v>15796</v>
          </cell>
          <cell r="F1257">
            <v>0</v>
          </cell>
        </row>
        <row r="1258">
          <cell r="A1258">
            <v>666120</v>
          </cell>
          <cell r="B1258" t="str">
            <v xml:space="preserve">  âp tõéng ½Ÿ c¸m th­ch 30x30cm,M50         </v>
          </cell>
          <cell r="C1258" t="str">
            <v xml:space="preserve"> m2 </v>
          </cell>
          <cell r="D1258">
            <v>122694</v>
          </cell>
          <cell r="E1258">
            <v>18159</v>
          </cell>
          <cell r="F1258">
            <v>0</v>
          </cell>
        </row>
        <row r="1259">
          <cell r="A1259">
            <v>666130</v>
          </cell>
          <cell r="B1259" t="str">
            <v xml:space="preserve">  âp tõéng ½Ÿ c¸m th­ch 40x40cm,M50         </v>
          </cell>
          <cell r="C1259" t="str">
            <v xml:space="preserve"> m2 </v>
          </cell>
          <cell r="D1259">
            <v>108738</v>
          </cell>
          <cell r="E1259">
            <v>16169</v>
          </cell>
          <cell r="F1259">
            <v>0</v>
          </cell>
        </row>
        <row r="1260">
          <cell r="A1260">
            <v>666140</v>
          </cell>
          <cell r="B1260" t="str">
            <v xml:space="preserve">  âp trò,½¡ ½Ÿ c¸m th­ch 20x20cm,M50        </v>
          </cell>
          <cell r="C1260" t="str">
            <v xml:space="preserve"> m2 </v>
          </cell>
          <cell r="D1260">
            <v>88270</v>
          </cell>
          <cell r="E1260">
            <v>19154</v>
          </cell>
          <cell r="F1260">
            <v>0</v>
          </cell>
        </row>
        <row r="1261">
          <cell r="A1261">
            <v>666150</v>
          </cell>
          <cell r="B1261" t="str">
            <v xml:space="preserve">  âp trò,½¡ ½Ÿ c¸m th­ch 30x30cm,M50        </v>
          </cell>
          <cell r="C1261" t="str">
            <v xml:space="preserve"> m2 </v>
          </cell>
          <cell r="D1261">
            <v>122694</v>
          </cell>
          <cell r="E1261">
            <v>25248</v>
          </cell>
          <cell r="F1261">
            <v>0</v>
          </cell>
        </row>
        <row r="1262">
          <cell r="A1262">
            <v>666160</v>
          </cell>
          <cell r="B1262" t="str">
            <v xml:space="preserve">  âp trò,½¡ ½Ÿ c¸m th­ch 40x40cm,M50        </v>
          </cell>
          <cell r="C1262" t="str">
            <v xml:space="preserve"> m2 </v>
          </cell>
          <cell r="D1262">
            <v>108738</v>
          </cell>
          <cell r="E1262">
            <v>20646</v>
          </cell>
          <cell r="F1262">
            <v>0</v>
          </cell>
        </row>
        <row r="1263">
          <cell r="A1263">
            <v>671111</v>
          </cell>
          <cell r="B1263" t="str">
            <v xml:space="preserve">  LŸng nËn kháng ½Ÿnh m¡u,2cm,H&lt;=4m,M50     </v>
          </cell>
          <cell r="C1263" t="str">
            <v xml:space="preserve"> m2 </v>
          </cell>
          <cell r="D1263">
            <v>4778</v>
          </cell>
          <cell r="E1263">
            <v>748</v>
          </cell>
          <cell r="F1263">
            <v>77</v>
          </cell>
        </row>
        <row r="1264">
          <cell r="A1264">
            <v>671112</v>
          </cell>
          <cell r="B1264" t="str">
            <v xml:space="preserve">  LŸng nËn kháng ½Ÿnh m¡u,2cm,H&lt;=4m,M75     </v>
          </cell>
          <cell r="C1264" t="str">
            <v xml:space="preserve"> m2 </v>
          </cell>
          <cell r="D1264">
            <v>6192</v>
          </cell>
          <cell r="E1264">
            <v>748</v>
          </cell>
          <cell r="F1264">
            <v>77</v>
          </cell>
        </row>
        <row r="1265">
          <cell r="A1265">
            <v>671113</v>
          </cell>
          <cell r="B1265" t="str">
            <v xml:space="preserve">  LŸng nËn kháng ½Ÿnh m¡u,2cm,H&lt;=4m,M100    </v>
          </cell>
          <cell r="C1265" t="str">
            <v xml:space="preserve"> m2 </v>
          </cell>
          <cell r="D1265">
            <v>7513</v>
          </cell>
          <cell r="E1265">
            <v>748</v>
          </cell>
          <cell r="F1265">
            <v>77</v>
          </cell>
        </row>
        <row r="1266">
          <cell r="A1266">
            <v>671121</v>
          </cell>
          <cell r="B1266" t="str">
            <v xml:space="preserve">  LŸng nËn kháng ½Ÿnh m¡u,2cm,H&gt; 4m,M50     </v>
          </cell>
          <cell r="C1266" t="str">
            <v xml:space="preserve"> m2 </v>
          </cell>
          <cell r="D1266">
            <v>4778</v>
          </cell>
          <cell r="E1266">
            <v>858</v>
          </cell>
          <cell r="F1266">
            <v>152</v>
          </cell>
        </row>
        <row r="1267">
          <cell r="A1267">
            <v>671122</v>
          </cell>
          <cell r="B1267" t="str">
            <v xml:space="preserve">  LŸng nËn kháng ½Ÿnh m¡u,2cm,H&gt; 4m,M75     </v>
          </cell>
          <cell r="C1267" t="str">
            <v xml:space="preserve"> m2 </v>
          </cell>
          <cell r="D1267">
            <v>6192</v>
          </cell>
          <cell r="E1267">
            <v>858</v>
          </cell>
          <cell r="F1267">
            <v>152</v>
          </cell>
        </row>
        <row r="1268">
          <cell r="A1268">
            <v>671123</v>
          </cell>
          <cell r="B1268" t="str">
            <v xml:space="preserve">  LŸng nËn kháng ½Ÿnh m¡u,2cm,H&gt; 4m,M100    </v>
          </cell>
          <cell r="C1268" t="str">
            <v xml:space="preserve"> m2 </v>
          </cell>
          <cell r="D1268">
            <v>7513</v>
          </cell>
          <cell r="E1268">
            <v>858</v>
          </cell>
          <cell r="F1268">
            <v>152</v>
          </cell>
        </row>
        <row r="1269">
          <cell r="A1269">
            <v>671131</v>
          </cell>
          <cell r="B1269" t="str">
            <v xml:space="preserve">  LŸng nËn kháng ½Ÿnh m¡u,3cm,H&lt;=4m,M50     </v>
          </cell>
          <cell r="C1269" t="str">
            <v xml:space="preserve"> m2 </v>
          </cell>
          <cell r="D1269">
            <v>6689</v>
          </cell>
          <cell r="E1269">
            <v>1166</v>
          </cell>
          <cell r="F1269">
            <v>107</v>
          </cell>
        </row>
        <row r="1270">
          <cell r="A1270">
            <v>671132</v>
          </cell>
          <cell r="B1270" t="str">
            <v xml:space="preserve">  LŸng nËn kháng ½Ÿnh m¡u,3cm,H&lt;=4m,M75     </v>
          </cell>
          <cell r="C1270" t="str">
            <v xml:space="preserve"> m2 </v>
          </cell>
          <cell r="D1270">
            <v>8669</v>
          </cell>
          <cell r="E1270">
            <v>1166</v>
          </cell>
          <cell r="F1270">
            <v>107</v>
          </cell>
        </row>
        <row r="1271">
          <cell r="A1271">
            <v>671133</v>
          </cell>
          <cell r="B1271" t="str">
            <v xml:space="preserve">  LŸng nËn kháng ½Ÿnh m¡u,3cm,H&lt;=4m,M100    </v>
          </cell>
          <cell r="C1271" t="str">
            <v xml:space="preserve"> m2 </v>
          </cell>
          <cell r="D1271">
            <v>10518</v>
          </cell>
          <cell r="E1271">
            <v>1265</v>
          </cell>
          <cell r="F1271">
            <v>107</v>
          </cell>
        </row>
        <row r="1272">
          <cell r="A1272">
            <v>671141</v>
          </cell>
          <cell r="B1272" t="str">
            <v xml:space="preserve">  LŸng nËn kháng ½Ÿnh m¡u,3cm,H&gt; 4m,M50     </v>
          </cell>
          <cell r="C1272" t="str">
            <v xml:space="preserve"> m2 </v>
          </cell>
          <cell r="D1272">
            <v>6689</v>
          </cell>
          <cell r="E1272">
            <v>1265</v>
          </cell>
          <cell r="F1272">
            <v>178</v>
          </cell>
        </row>
        <row r="1273">
          <cell r="A1273">
            <v>671142</v>
          </cell>
          <cell r="B1273" t="str">
            <v xml:space="preserve">  LŸng nËn kháng ½Ÿnh m¡u,3cm,H&gt; 4m,M75     </v>
          </cell>
          <cell r="C1273" t="str">
            <v xml:space="preserve"> m2 </v>
          </cell>
          <cell r="D1273">
            <v>8669</v>
          </cell>
          <cell r="E1273">
            <v>1265</v>
          </cell>
          <cell r="F1273">
            <v>178</v>
          </cell>
        </row>
        <row r="1274">
          <cell r="A1274">
            <v>671143</v>
          </cell>
          <cell r="B1274" t="str">
            <v xml:space="preserve">  LŸng nËn kháng ½Ÿnh m¡u,3cm,H&gt; 4m,M100    </v>
          </cell>
          <cell r="C1274" t="str">
            <v xml:space="preserve"> m2 </v>
          </cell>
          <cell r="D1274">
            <v>10518</v>
          </cell>
          <cell r="E1274">
            <v>1265</v>
          </cell>
          <cell r="F1274">
            <v>178</v>
          </cell>
        </row>
        <row r="1275">
          <cell r="A1275">
            <v>671211</v>
          </cell>
          <cell r="B1275" t="str">
            <v xml:space="preserve">  LŸng nËn cÜ ½Ÿnh m¡u,2cm,H&lt;=4m,M50        </v>
          </cell>
          <cell r="C1275" t="str">
            <v xml:space="preserve"> m2 </v>
          </cell>
          <cell r="D1275">
            <v>5014</v>
          </cell>
          <cell r="E1275">
            <v>1001</v>
          </cell>
          <cell r="F1275">
            <v>77</v>
          </cell>
        </row>
        <row r="1276">
          <cell r="A1276">
            <v>671212</v>
          </cell>
          <cell r="B1276" t="str">
            <v xml:space="preserve">  LŸng nËn cÜ ½Ÿnh m¡u,2cm,H&lt;=4m,M75        </v>
          </cell>
          <cell r="C1276" t="str">
            <v xml:space="preserve"> m2 </v>
          </cell>
          <cell r="D1276">
            <v>6428</v>
          </cell>
          <cell r="E1276">
            <v>1001</v>
          </cell>
          <cell r="F1276">
            <v>77</v>
          </cell>
        </row>
        <row r="1277">
          <cell r="A1277">
            <v>671213</v>
          </cell>
          <cell r="B1277" t="str">
            <v xml:space="preserve">  LŸng nËn cÜ ½Ÿnh m¡u,2cm,H&lt;=4m,M100       </v>
          </cell>
          <cell r="C1277" t="str">
            <v xml:space="preserve"> m2 </v>
          </cell>
          <cell r="D1277">
            <v>7749</v>
          </cell>
          <cell r="E1277">
            <v>1001</v>
          </cell>
          <cell r="F1277">
            <v>77</v>
          </cell>
        </row>
        <row r="1278">
          <cell r="A1278">
            <v>671221</v>
          </cell>
          <cell r="B1278" t="str">
            <v xml:space="preserve">  LŸng nËn cÜ ½Ÿnh m¡u,2cm,H&gt; 4m,M50        </v>
          </cell>
          <cell r="C1278" t="str">
            <v xml:space="preserve"> m2 </v>
          </cell>
          <cell r="D1278">
            <v>5014</v>
          </cell>
          <cell r="E1278">
            <v>1117</v>
          </cell>
          <cell r="F1278">
            <v>149</v>
          </cell>
        </row>
        <row r="1279">
          <cell r="A1279">
            <v>671222</v>
          </cell>
          <cell r="B1279" t="str">
            <v xml:space="preserve">  LŸng nËn cÜ ½Ÿnh m¡u,2cm,H&gt; 4m,M75        </v>
          </cell>
          <cell r="C1279" t="str">
            <v xml:space="preserve"> m2 </v>
          </cell>
          <cell r="D1279">
            <v>6428</v>
          </cell>
          <cell r="E1279">
            <v>1117</v>
          </cell>
          <cell r="F1279">
            <v>149</v>
          </cell>
        </row>
        <row r="1280">
          <cell r="A1280">
            <v>671223</v>
          </cell>
          <cell r="B1280" t="str">
            <v xml:space="preserve">  LŸng nËn cÜ ½Ÿnh m¡u,2cm,H&gt; 4m,M100       </v>
          </cell>
          <cell r="C1280" t="str">
            <v xml:space="preserve"> m2 </v>
          </cell>
          <cell r="D1280">
            <v>7749</v>
          </cell>
          <cell r="E1280">
            <v>1117</v>
          </cell>
          <cell r="F1280">
            <v>149</v>
          </cell>
        </row>
        <row r="1281">
          <cell r="A1281">
            <v>671231</v>
          </cell>
          <cell r="B1281" t="str">
            <v xml:space="preserve">  LŸng nËn cÜ ½Ÿnh m¡u,3cm,H&lt;=4m,M50        </v>
          </cell>
          <cell r="C1281" t="str">
            <v xml:space="preserve"> m2 </v>
          </cell>
          <cell r="D1281">
            <v>6925</v>
          </cell>
          <cell r="E1281">
            <v>1374</v>
          </cell>
          <cell r="F1281">
            <v>107</v>
          </cell>
        </row>
        <row r="1282">
          <cell r="A1282">
            <v>671232</v>
          </cell>
          <cell r="B1282" t="str">
            <v xml:space="preserve">  LŸng nËn cÜ ½Ÿnh m¡u,3cm,H&lt;=4m,M75        </v>
          </cell>
          <cell r="C1282" t="str">
            <v xml:space="preserve"> m2 </v>
          </cell>
          <cell r="D1282">
            <v>8905</v>
          </cell>
          <cell r="E1282">
            <v>1374</v>
          </cell>
          <cell r="F1282">
            <v>107</v>
          </cell>
        </row>
        <row r="1283">
          <cell r="A1283">
            <v>671233</v>
          </cell>
          <cell r="B1283" t="str">
            <v xml:space="preserve">  LŸng nËn cÜ ½Ÿnh m¡u,3cm,H&lt;=4m,M100       </v>
          </cell>
          <cell r="C1283" t="str">
            <v xml:space="preserve"> m2 </v>
          </cell>
          <cell r="D1283">
            <v>10754</v>
          </cell>
          <cell r="E1283">
            <v>1374</v>
          </cell>
          <cell r="F1283">
            <v>107</v>
          </cell>
        </row>
        <row r="1284">
          <cell r="A1284">
            <v>671241</v>
          </cell>
          <cell r="B1284" t="str">
            <v xml:space="preserve">  LŸng nËn cÜ ½Ÿnh m¡u,3cm,H&gt; 4m,M50        </v>
          </cell>
          <cell r="C1284" t="str">
            <v xml:space="preserve"> m2 </v>
          </cell>
          <cell r="D1284">
            <v>6925</v>
          </cell>
          <cell r="E1284">
            <v>1484</v>
          </cell>
          <cell r="F1284">
            <v>174</v>
          </cell>
        </row>
        <row r="1285">
          <cell r="A1285">
            <v>671242</v>
          </cell>
          <cell r="B1285" t="str">
            <v xml:space="preserve">  LŸng nËn cÜ ½Ÿnh m¡u,3cm,H&gt; 4m,M75        </v>
          </cell>
          <cell r="C1285" t="str">
            <v xml:space="preserve"> m2 </v>
          </cell>
          <cell r="D1285">
            <v>8905</v>
          </cell>
          <cell r="E1285">
            <v>1484</v>
          </cell>
          <cell r="F1285">
            <v>174</v>
          </cell>
        </row>
        <row r="1286">
          <cell r="A1286">
            <v>671243</v>
          </cell>
          <cell r="B1286" t="str">
            <v xml:space="preserve">  LŸng nËn cÜ ½Ÿnh m¡u,3cm,H&gt; 4m,M100       </v>
          </cell>
          <cell r="C1286" t="str">
            <v xml:space="preserve"> m2 </v>
          </cell>
          <cell r="D1286">
            <v>10754</v>
          </cell>
          <cell r="E1286">
            <v>1484</v>
          </cell>
          <cell r="F1286">
            <v>174</v>
          </cell>
        </row>
        <row r="1287">
          <cell r="A1287">
            <v>672111</v>
          </cell>
          <cell r="B1287" t="str">
            <v xml:space="preserve">  LŸng sÅná,mŸi h°t,mŸng nõèc,d¡y 1cm,M50   </v>
          </cell>
          <cell r="C1287" t="str">
            <v xml:space="preserve"> m2 </v>
          </cell>
          <cell r="D1287">
            <v>2485</v>
          </cell>
          <cell r="E1287">
            <v>1297</v>
          </cell>
          <cell r="F1287">
            <v>77</v>
          </cell>
        </row>
        <row r="1288">
          <cell r="A1288">
            <v>672112</v>
          </cell>
          <cell r="B1288" t="str">
            <v xml:space="preserve">  LŸng sÅná,mŸi h°t,mŸng nõèc,d¡y 1cm,M75   </v>
          </cell>
          <cell r="C1288" t="str">
            <v xml:space="preserve"> m2 </v>
          </cell>
          <cell r="D1288">
            <v>3220</v>
          </cell>
          <cell r="E1288">
            <v>1297</v>
          </cell>
          <cell r="F1288">
            <v>77</v>
          </cell>
        </row>
        <row r="1289">
          <cell r="A1289">
            <v>672121</v>
          </cell>
          <cell r="B1289" t="str">
            <v xml:space="preserve">  LŸng bÌ nõèc,giÆng(nõçc,cŸp)d¡y 2cm,M75   </v>
          </cell>
          <cell r="C1289" t="str">
            <v xml:space="preserve"> m2 </v>
          </cell>
          <cell r="D1289">
            <v>5686</v>
          </cell>
          <cell r="E1289">
            <v>1561</v>
          </cell>
          <cell r="F1289">
            <v>77</v>
          </cell>
        </row>
        <row r="1290">
          <cell r="A1290">
            <v>672122</v>
          </cell>
          <cell r="B1290" t="str">
            <v xml:space="preserve">  LŸng bÌ nõèc,giÆng(nõçc,cŸp)d¡y 2cm,M100  </v>
          </cell>
          <cell r="C1290" t="str">
            <v xml:space="preserve"> m2 </v>
          </cell>
          <cell r="D1290">
            <v>6849</v>
          </cell>
          <cell r="E1290">
            <v>1561</v>
          </cell>
          <cell r="F1290">
            <v>77</v>
          </cell>
        </row>
        <row r="1291">
          <cell r="A1291">
            <v>672125</v>
          </cell>
          <cell r="B1291" t="str">
            <v xml:space="preserve">  Lèp châng th¶m              4cm,M100  </v>
          </cell>
          <cell r="C1291" t="str">
            <v xml:space="preserve"> m2 </v>
          </cell>
          <cell r="D1291">
            <v>26849</v>
          </cell>
          <cell r="E1291">
            <v>2561</v>
          </cell>
          <cell r="F1291">
            <v>77</v>
          </cell>
        </row>
        <row r="1292">
          <cell r="A1292">
            <v>672131</v>
          </cell>
          <cell r="B1292" t="str">
            <v xml:space="preserve">  LŸng mõçng(cŸp,r¬nh)        d¡y 1cm,M50   </v>
          </cell>
          <cell r="C1292" t="str">
            <v xml:space="preserve"> m2 </v>
          </cell>
          <cell r="D1292">
            <v>2485</v>
          </cell>
          <cell r="E1292">
            <v>1297</v>
          </cell>
          <cell r="F1292">
            <v>77</v>
          </cell>
        </row>
        <row r="1293">
          <cell r="A1293">
            <v>672132</v>
          </cell>
          <cell r="B1293" t="str">
            <v xml:space="preserve">  LŸng mõçng(cŸp,r¬nh)        d¡y 1cm,M75   </v>
          </cell>
          <cell r="C1293" t="str">
            <v xml:space="preserve"> m2 </v>
          </cell>
          <cell r="D1293">
            <v>3220</v>
          </cell>
          <cell r="E1293">
            <v>1297</v>
          </cell>
          <cell r="F1293">
            <v>77</v>
          </cell>
        </row>
        <row r="1294">
          <cell r="A1294">
            <v>672141</v>
          </cell>
          <cell r="B1294" t="str">
            <v xml:space="preserve">  LŸng h¿ d¡y 3cm         M50           </v>
          </cell>
          <cell r="C1294" t="str">
            <v xml:space="preserve"> m2 </v>
          </cell>
          <cell r="D1294">
            <v>7307</v>
          </cell>
          <cell r="E1294">
            <v>1484</v>
          </cell>
          <cell r="F1294">
            <v>77</v>
          </cell>
        </row>
        <row r="1295">
          <cell r="A1295">
            <v>672142</v>
          </cell>
          <cell r="B1295" t="str">
            <v xml:space="preserve">  LŸng h¿ d¡y 3cm         M75           </v>
          </cell>
          <cell r="C1295" t="str">
            <v xml:space="preserve"> m2 </v>
          </cell>
          <cell r="D1295">
            <v>9400</v>
          </cell>
          <cell r="E1295">
            <v>1484</v>
          </cell>
          <cell r="F1295">
            <v>77</v>
          </cell>
        </row>
        <row r="1296">
          <cell r="A1296">
            <v>672143</v>
          </cell>
          <cell r="B1296" t="str">
            <v xml:space="preserve">  LŸng h¿ d¡y 3cm         M100          </v>
          </cell>
          <cell r="C1296" t="str">
            <v xml:space="preserve"> m2 </v>
          </cell>
          <cell r="D1296">
            <v>11355</v>
          </cell>
          <cell r="E1296">
            <v>1484</v>
          </cell>
          <cell r="F1296">
            <v>77</v>
          </cell>
        </row>
        <row r="1297">
          <cell r="A1297">
            <v>673111</v>
          </cell>
          <cell r="B1297" t="str">
            <v xml:space="preserve">  LŸng ½¡i nõèc,kháng ½Ÿnh m¡u       M75    </v>
          </cell>
          <cell r="C1297" t="str">
            <v xml:space="preserve"> m2 </v>
          </cell>
          <cell r="D1297">
            <v>5449</v>
          </cell>
          <cell r="E1297">
            <v>2749</v>
          </cell>
          <cell r="F1297">
            <v>174</v>
          </cell>
        </row>
        <row r="1298">
          <cell r="A1298">
            <v>673112</v>
          </cell>
          <cell r="B1298" t="str">
            <v xml:space="preserve">  LŸng ½¡i nõèc,kháng ½Ÿnh m¡u,1.5cm,M100   </v>
          </cell>
          <cell r="C1298" t="str">
            <v xml:space="preserve"> m2 </v>
          </cell>
          <cell r="D1298">
            <v>6611</v>
          </cell>
          <cell r="E1298">
            <v>2749</v>
          </cell>
          <cell r="F1298">
            <v>174</v>
          </cell>
        </row>
        <row r="1299">
          <cell r="A1299">
            <v>673121</v>
          </cell>
          <cell r="B1299" t="str">
            <v xml:space="preserve">  LŸng ½¡i nõèc,cÜ ½Ÿnh m¡u,1.5cm,M75       </v>
          </cell>
          <cell r="C1299" t="str">
            <v xml:space="preserve"> m2 </v>
          </cell>
          <cell r="D1299">
            <v>5744</v>
          </cell>
          <cell r="E1299">
            <v>2859</v>
          </cell>
          <cell r="F1299">
            <v>174</v>
          </cell>
        </row>
        <row r="1300">
          <cell r="A1300">
            <v>673122</v>
          </cell>
          <cell r="B1300" t="str">
            <v xml:space="preserve">  LŸng ½¡i nõèc,cÜ ½Ÿnh m¡u,1.5cm,M100      </v>
          </cell>
          <cell r="C1300" t="str">
            <v xml:space="preserve"> m2 </v>
          </cell>
          <cell r="D1300">
            <v>6906</v>
          </cell>
          <cell r="E1300">
            <v>2859</v>
          </cell>
          <cell r="F1300">
            <v>174</v>
          </cell>
        </row>
        <row r="1301">
          <cell r="A1301">
            <v>674110</v>
          </cell>
          <cell r="B1301" t="str">
            <v xml:space="preserve">  LŸng Grainitá nËn,s¡n d¡y 1cm,H&lt;=4m   </v>
          </cell>
          <cell r="C1301" t="str">
            <v xml:space="preserve"> m2 </v>
          </cell>
          <cell r="D1301">
            <v>11525</v>
          </cell>
          <cell r="E1301">
            <v>16713</v>
          </cell>
          <cell r="F1301">
            <v>0</v>
          </cell>
        </row>
        <row r="1302">
          <cell r="A1302">
            <v>674120</v>
          </cell>
          <cell r="B1302" t="str">
            <v xml:space="preserve">  LŸng Grainitá nËn,s¡n d¡y 1cm,H&lt;=4m   </v>
          </cell>
          <cell r="C1302" t="str">
            <v xml:space="preserve"> m2 </v>
          </cell>
          <cell r="D1302">
            <v>11525</v>
          </cell>
          <cell r="E1302">
            <v>20891</v>
          </cell>
          <cell r="F1302">
            <v>0</v>
          </cell>
        </row>
        <row r="1303">
          <cell r="A1303">
            <v>674130</v>
          </cell>
          <cell r="B1303" t="str">
            <v xml:space="preserve">  LŸng Grainitá c·u thang,tam c¶p d¡y1.5cm  </v>
          </cell>
          <cell r="C1303" t="str">
            <v xml:space="preserve"> m2 </v>
          </cell>
          <cell r="D1303">
            <v>18514</v>
          </cell>
          <cell r="E1303">
            <v>30457</v>
          </cell>
          <cell r="F1303">
            <v>0</v>
          </cell>
        </row>
        <row r="1304">
          <cell r="A1304">
            <v>681110</v>
          </cell>
          <cell r="B1304" t="str">
            <v xml:space="preserve">  LŸt g­ch ch× 6.5x10.5x22,M50              </v>
          </cell>
          <cell r="C1304" t="str">
            <v xml:space="preserve"> m2 </v>
          </cell>
          <cell r="D1304">
            <v>22388</v>
          </cell>
          <cell r="E1304">
            <v>1470</v>
          </cell>
          <cell r="F1304">
            <v>0</v>
          </cell>
        </row>
        <row r="1305">
          <cell r="A1305">
            <v>683110</v>
          </cell>
          <cell r="B1305" t="str">
            <v xml:space="preserve">  LŸt g­ch lŸ nem ½çn 20x20 M50             </v>
          </cell>
          <cell r="C1305" t="str">
            <v xml:space="preserve"> m2 </v>
          </cell>
          <cell r="D1305">
            <v>14680</v>
          </cell>
          <cell r="E1305">
            <v>1649</v>
          </cell>
          <cell r="F1305">
            <v>0</v>
          </cell>
        </row>
        <row r="1306">
          <cell r="A1306">
            <v>683120</v>
          </cell>
          <cell r="B1306" t="str">
            <v xml:space="preserve">  LŸt g­ch lŸ nem k¾p 20x20 M50             </v>
          </cell>
          <cell r="C1306" t="str">
            <v xml:space="preserve"> m2 </v>
          </cell>
          <cell r="D1306">
            <v>17053</v>
          </cell>
          <cell r="E1306">
            <v>1649</v>
          </cell>
          <cell r="F1306">
            <v>0</v>
          </cell>
        </row>
        <row r="1307">
          <cell r="A1307">
            <v>684110</v>
          </cell>
          <cell r="B1307" t="str">
            <v xml:space="preserve">  LŸt g­ch xi m¯ng 30x30,cao&lt;=4m,M50        </v>
          </cell>
          <cell r="C1307" t="str">
            <v xml:space="preserve"> m2 </v>
          </cell>
          <cell r="D1307">
            <v>21463</v>
          </cell>
          <cell r="E1307">
            <v>1902</v>
          </cell>
          <cell r="F1307">
            <v>0</v>
          </cell>
        </row>
        <row r="1308">
          <cell r="A1308">
            <v>684120</v>
          </cell>
          <cell r="B1308" t="str">
            <v xml:space="preserve">  LŸt g­ch xi m¯ng 30x30,cao&lt;=4m,M50        </v>
          </cell>
          <cell r="C1308" t="str">
            <v xml:space="preserve"> m2 </v>
          </cell>
          <cell r="D1308">
            <v>21463</v>
          </cell>
          <cell r="E1308">
            <v>2034</v>
          </cell>
          <cell r="F1308">
            <v>0</v>
          </cell>
        </row>
        <row r="1309">
          <cell r="A1309">
            <v>684130</v>
          </cell>
          <cell r="B1309" t="str">
            <v xml:space="preserve">  LŸt g­ch xi m¯ng 20x20,cao&gt; 4m,M50        </v>
          </cell>
          <cell r="C1309" t="str">
            <v xml:space="preserve"> m2 </v>
          </cell>
          <cell r="D1309">
            <v>50593</v>
          </cell>
          <cell r="E1309">
            <v>1869</v>
          </cell>
          <cell r="F1309">
            <v>108</v>
          </cell>
        </row>
        <row r="1310">
          <cell r="A1310">
            <v>684140</v>
          </cell>
          <cell r="B1310" t="str">
            <v xml:space="preserve">  LŸt g­ch xi m¯ng 20x20,cao&gt; 4m,M50        </v>
          </cell>
          <cell r="C1310" t="str">
            <v xml:space="preserve"> m2 </v>
          </cell>
          <cell r="D1310">
            <v>50593</v>
          </cell>
          <cell r="E1310">
            <v>2034</v>
          </cell>
          <cell r="F1310">
            <v>108</v>
          </cell>
        </row>
        <row r="1311">
          <cell r="A1311">
            <v>684101</v>
          </cell>
          <cell r="B1311" t="str">
            <v xml:space="preserve">  LŸt g­ch GRANITO 30x30,cao&lt;=4m,M50        </v>
          </cell>
          <cell r="C1311" t="str">
            <v xml:space="preserve"> m2 </v>
          </cell>
          <cell r="D1311">
            <v>85852</v>
          </cell>
          <cell r="E1311">
            <v>1902</v>
          </cell>
          <cell r="F1311">
            <v>0</v>
          </cell>
        </row>
        <row r="1312">
          <cell r="A1312">
            <v>684102</v>
          </cell>
          <cell r="B1312" t="str">
            <v xml:space="preserve">  LŸt g­ch GRANITO 30x30,cao&gt; 4m,M50        </v>
          </cell>
          <cell r="C1312" t="str">
            <v xml:space="preserve"> m2 </v>
          </cell>
          <cell r="D1312">
            <v>85852</v>
          </cell>
          <cell r="E1312">
            <v>2034</v>
          </cell>
          <cell r="F1312">
            <v>0</v>
          </cell>
        </row>
        <row r="1313">
          <cell r="A1313">
            <v>684103</v>
          </cell>
          <cell r="B1313" t="str">
            <v xml:space="preserve">  LŸt g­ch GRANITO 40x40,cao&lt;=4m,M50        </v>
          </cell>
          <cell r="C1313" t="str">
            <v xml:space="preserve"> m2 </v>
          </cell>
          <cell r="D1313">
            <v>85852</v>
          </cell>
          <cell r="E1313">
            <v>1092</v>
          </cell>
          <cell r="F1313">
            <v>0</v>
          </cell>
        </row>
        <row r="1314">
          <cell r="A1314">
            <v>684104</v>
          </cell>
          <cell r="B1314" t="str">
            <v xml:space="preserve">  LŸt g­ch GRANITO 40x40,cao&gt; 4m,M50        </v>
          </cell>
          <cell r="C1314" t="str">
            <v xml:space="preserve"> m2 </v>
          </cell>
          <cell r="D1314">
            <v>85852</v>
          </cell>
          <cell r="E1314">
            <v>2034</v>
          </cell>
          <cell r="F1314">
            <v>0</v>
          </cell>
        </row>
        <row r="1315">
          <cell r="A1315">
            <v>685110</v>
          </cell>
          <cell r="B1315" t="str">
            <v xml:space="preserve">  LŸt g­ch men sö 15x15,cao&lt;=4m,M50         </v>
          </cell>
          <cell r="C1315" t="str">
            <v xml:space="preserve"> m2 </v>
          </cell>
          <cell r="D1315">
            <v>41203</v>
          </cell>
          <cell r="E1315">
            <v>2063</v>
          </cell>
          <cell r="F1315">
            <v>0</v>
          </cell>
        </row>
        <row r="1316">
          <cell r="A1316">
            <v>685120</v>
          </cell>
          <cell r="B1316" t="str">
            <v xml:space="preserve">  LŸt g­ch men sö 15x15,cao&lt;=4m,M50         </v>
          </cell>
          <cell r="C1316" t="str">
            <v xml:space="preserve"> m2 </v>
          </cell>
          <cell r="D1316">
            <v>41203</v>
          </cell>
          <cell r="E1316">
            <v>2368</v>
          </cell>
          <cell r="F1316">
            <v>108</v>
          </cell>
        </row>
        <row r="1317">
          <cell r="A1317">
            <v>685130</v>
          </cell>
          <cell r="B1317" t="str">
            <v xml:space="preserve">  LŸt g­ch men sö 11x11,cao&lt;=4m,M50         </v>
          </cell>
          <cell r="C1317" t="str">
            <v xml:space="preserve"> m2 </v>
          </cell>
          <cell r="D1317">
            <v>51443</v>
          </cell>
          <cell r="E1317">
            <v>2086</v>
          </cell>
          <cell r="F1317">
            <v>0</v>
          </cell>
        </row>
        <row r="1318">
          <cell r="A1318">
            <v>685140</v>
          </cell>
          <cell r="B1318" t="str">
            <v xml:space="preserve">  LŸt g­ch men sö 11x11,cao&lt;=4m,M50         </v>
          </cell>
          <cell r="C1318" t="str">
            <v xml:space="preserve"> m2 </v>
          </cell>
          <cell r="D1318">
            <v>51443</v>
          </cell>
          <cell r="E1318">
            <v>2424</v>
          </cell>
          <cell r="F1318">
            <v>108</v>
          </cell>
        </row>
        <row r="1319">
          <cell r="A1319">
            <v>685111</v>
          </cell>
          <cell r="B1319" t="str">
            <v xml:space="preserve">  LŸt g­ch men sö 15x15,cao&lt;=4m,M50         </v>
          </cell>
          <cell r="C1319" t="str">
            <v xml:space="preserve"> m2 </v>
          </cell>
          <cell r="D1319">
            <v>41203</v>
          </cell>
          <cell r="E1319">
            <v>2063</v>
          </cell>
          <cell r="F1319">
            <v>0</v>
          </cell>
        </row>
        <row r="1320">
          <cell r="A1320">
            <v>685121</v>
          </cell>
          <cell r="B1320" t="str">
            <v xml:space="preserve">  LŸt g­ch men sö 15x15,cao&lt;=4m,M50         </v>
          </cell>
          <cell r="C1320" t="str">
            <v xml:space="preserve"> m2 </v>
          </cell>
          <cell r="D1320">
            <v>41203</v>
          </cell>
          <cell r="E1320">
            <v>2368</v>
          </cell>
          <cell r="F1320">
            <v>108</v>
          </cell>
        </row>
        <row r="1321">
          <cell r="A1321">
            <v>685131</v>
          </cell>
          <cell r="B1321" t="str">
            <v xml:space="preserve">  LŸt g­ch men sö 11x11,cao&lt;=4m,M50         </v>
          </cell>
          <cell r="C1321" t="str">
            <v xml:space="preserve"> m2 </v>
          </cell>
          <cell r="D1321">
            <v>51443</v>
          </cell>
          <cell r="E1321">
            <v>2086</v>
          </cell>
          <cell r="F1321">
            <v>0</v>
          </cell>
        </row>
        <row r="1322">
          <cell r="A1322">
            <v>685141</v>
          </cell>
          <cell r="B1322" t="str">
            <v xml:space="preserve">  LŸt g­ch men sö 11x11,cao&lt;=4m,M50         </v>
          </cell>
          <cell r="C1322" t="str">
            <v xml:space="preserve"> m2 </v>
          </cell>
          <cell r="D1322">
            <v>51443</v>
          </cell>
          <cell r="E1322">
            <v>2424</v>
          </cell>
          <cell r="F1322">
            <v>108</v>
          </cell>
        </row>
        <row r="1323">
          <cell r="A1323">
            <v>686111</v>
          </cell>
          <cell r="B1323" t="str">
            <v xml:space="preserve">  LŸt g­ch v×       cao&lt;=4m,M50             </v>
          </cell>
          <cell r="C1323" t="str">
            <v xml:space="preserve"> m2 </v>
          </cell>
          <cell r="D1323">
            <v>38669</v>
          </cell>
          <cell r="E1323">
            <v>2255</v>
          </cell>
          <cell r="F1323">
            <v>0</v>
          </cell>
        </row>
        <row r="1324">
          <cell r="A1324">
            <v>686121</v>
          </cell>
          <cell r="B1324" t="str">
            <v xml:space="preserve">  LŸt g­ch v×       cao&gt; 4m,M50             </v>
          </cell>
          <cell r="C1324" t="str">
            <v xml:space="preserve"> m2 </v>
          </cell>
          <cell r="D1324">
            <v>38669</v>
          </cell>
          <cell r="E1324">
            <v>2480</v>
          </cell>
          <cell r="F1324">
            <v>0</v>
          </cell>
        </row>
        <row r="1325">
          <cell r="A1325">
            <v>687110</v>
          </cell>
          <cell r="B1325" t="str">
            <v xml:space="preserve">  LŸt ½Ÿ c¸m th­ch,hoa cõçng 20x20,cao&lt;=4m  </v>
          </cell>
          <cell r="C1325" t="str">
            <v xml:space="preserve"> m2 </v>
          </cell>
          <cell r="D1325">
            <v>86813</v>
          </cell>
          <cell r="E1325">
            <v>5637</v>
          </cell>
          <cell r="F1325">
            <v>0</v>
          </cell>
        </row>
        <row r="1326">
          <cell r="A1326">
            <v>687120</v>
          </cell>
          <cell r="B1326" t="str">
            <v xml:space="preserve">  LŸt ½Ÿ c¸m th­ch,hoa cõçng 20x20,cao&gt; 4m  </v>
          </cell>
          <cell r="C1326" t="str">
            <v xml:space="preserve"> m2 </v>
          </cell>
          <cell r="D1326">
            <v>86813</v>
          </cell>
          <cell r="E1326">
            <v>6201</v>
          </cell>
          <cell r="F1326">
            <v>0</v>
          </cell>
        </row>
        <row r="1327">
          <cell r="A1327">
            <v>687130</v>
          </cell>
          <cell r="B1327" t="str">
            <v xml:space="preserve">  LŸt ½Ÿ c¸m th­ch,hoa cõçng 30x30,cao&lt;=4m  </v>
          </cell>
          <cell r="C1327" t="str">
            <v xml:space="preserve"> m2 </v>
          </cell>
          <cell r="D1327">
            <v>86615</v>
          </cell>
          <cell r="E1327">
            <v>4904</v>
          </cell>
          <cell r="F1327">
            <v>0</v>
          </cell>
        </row>
        <row r="1328">
          <cell r="A1328">
            <v>687140</v>
          </cell>
          <cell r="B1328" t="str">
            <v xml:space="preserve">  LŸt ½Ÿ c¸m th­ch,hoa cõçng 30x30,cao&gt; 4m  </v>
          </cell>
          <cell r="C1328" t="str">
            <v xml:space="preserve"> m2 </v>
          </cell>
          <cell r="D1328">
            <v>86615</v>
          </cell>
          <cell r="E1328">
            <v>5637</v>
          </cell>
          <cell r="F1328">
            <v>0</v>
          </cell>
        </row>
        <row r="1329">
          <cell r="A1329">
            <v>687150</v>
          </cell>
          <cell r="B1329" t="str">
            <v xml:space="preserve">  LŸt ½Ÿ c¸m th­ch,hoa cõçng 40x40,cao&lt;=4m  </v>
          </cell>
          <cell r="C1329" t="str">
            <v xml:space="preserve"> m2 </v>
          </cell>
          <cell r="D1329">
            <v>86482</v>
          </cell>
          <cell r="E1329">
            <v>4172</v>
          </cell>
          <cell r="F1329">
            <v>0</v>
          </cell>
        </row>
        <row r="1330">
          <cell r="A1330">
            <v>687160</v>
          </cell>
          <cell r="B1330" t="str">
            <v xml:space="preserve">  LŸt ½Ÿ c¸m th­ch,hoa cõçng 40x40,cao&gt; 4m  </v>
          </cell>
          <cell r="C1330" t="str">
            <v xml:space="preserve"> m2 </v>
          </cell>
          <cell r="D1330">
            <v>86482</v>
          </cell>
          <cell r="E1330">
            <v>4735</v>
          </cell>
          <cell r="F1330">
            <v>0</v>
          </cell>
        </row>
        <row r="1331">
          <cell r="A1331">
            <v>691110</v>
          </cell>
          <cell r="B1331" t="str">
            <v xml:space="preserve">  L¡m tr·n vái rçm                      </v>
          </cell>
          <cell r="C1331" t="str">
            <v xml:space="preserve"> m2 </v>
          </cell>
          <cell r="D1331">
            <v>53498</v>
          </cell>
          <cell r="E1331">
            <v>3027</v>
          </cell>
          <cell r="F1331">
            <v>898</v>
          </cell>
        </row>
        <row r="1332">
          <cell r="A1332">
            <v>692110</v>
          </cell>
          <cell r="B1332" t="str">
            <v xml:space="preserve">  L¡m tr·n m¿ gå cao&lt;=4m                </v>
          </cell>
          <cell r="C1332" t="str">
            <v xml:space="preserve"> m2 </v>
          </cell>
          <cell r="D1332">
            <v>86369</v>
          </cell>
          <cell r="E1332">
            <v>1513</v>
          </cell>
          <cell r="F1332">
            <v>898</v>
          </cell>
        </row>
        <row r="1333">
          <cell r="A1333">
            <v>692120</v>
          </cell>
          <cell r="B1333" t="str">
            <v xml:space="preserve">  L¡m tr·n m¿ gå cao&gt; 4m                </v>
          </cell>
          <cell r="C1333" t="str">
            <v xml:space="preserve"> m2 </v>
          </cell>
          <cell r="D1333">
            <v>86369</v>
          </cell>
          <cell r="E1333">
            <v>1513</v>
          </cell>
          <cell r="F1333">
            <v>2332</v>
          </cell>
        </row>
        <row r="1334">
          <cell r="A1334">
            <v>696110</v>
          </cell>
          <cell r="B1334" t="str">
            <v xml:space="preserve">  L¡m tr·n cÜt ¾p                           </v>
          </cell>
          <cell r="C1334" t="str">
            <v xml:space="preserve"> m2 </v>
          </cell>
          <cell r="D1334">
            <v>47170</v>
          </cell>
          <cell r="E1334">
            <v>1513</v>
          </cell>
          <cell r="F1334">
            <v>0</v>
          </cell>
        </row>
        <row r="1335">
          <cell r="A1335">
            <v>696210</v>
          </cell>
          <cell r="B1335" t="str">
            <v xml:space="preserve">  L¡m tr·n gå dŸn                           </v>
          </cell>
          <cell r="C1335" t="str">
            <v xml:space="preserve"> m2 </v>
          </cell>
          <cell r="D1335">
            <v>58545</v>
          </cell>
          <cell r="E1335">
            <v>1578</v>
          </cell>
          <cell r="F1335">
            <v>0</v>
          </cell>
        </row>
        <row r="1336">
          <cell r="A1336">
            <v>697210</v>
          </cell>
          <cell r="B1336" t="str">
            <v xml:space="preserve">  Tr·n vŸn ¾p,bàc simili+mît d¡y 5cm,nÂpgå  </v>
          </cell>
          <cell r="C1336" t="str">
            <v xml:space="preserve"> m2 </v>
          </cell>
          <cell r="D1336">
            <v>128090</v>
          </cell>
          <cell r="E1336">
            <v>22540</v>
          </cell>
          <cell r="F1336">
            <v>0</v>
          </cell>
        </row>
        <row r="1337">
          <cell r="A1337">
            <v>697310</v>
          </cell>
          <cell r="B1337" t="str">
            <v xml:space="preserve">  Tr·n vŸn ¾p chia á = Jo¯ng chÖm(nÂp näi)  </v>
          </cell>
          <cell r="C1337" t="str">
            <v xml:space="preserve"> m2 </v>
          </cell>
          <cell r="D1337">
            <v>76001</v>
          </cell>
          <cell r="E1337">
            <v>7892</v>
          </cell>
          <cell r="F1337">
            <v>0</v>
          </cell>
        </row>
        <row r="1338">
          <cell r="A1338">
            <v>697410</v>
          </cell>
          <cell r="B1338" t="str">
            <v xml:space="preserve">  L¡m tr·n = t¶m th­ch cao hoa v¯n 50x50cm  </v>
          </cell>
          <cell r="C1338" t="str">
            <v xml:space="preserve"> m2 </v>
          </cell>
          <cell r="D1338">
            <v>221161</v>
          </cell>
          <cell r="E1338">
            <v>16912</v>
          </cell>
          <cell r="F1338">
            <v>0</v>
          </cell>
        </row>
        <row r="1339">
          <cell r="A1339">
            <v>697510</v>
          </cell>
          <cell r="B1339" t="str">
            <v xml:space="preserve">  L¡m tr·n = t¶m tr·n nhúa 50x50cm      </v>
          </cell>
          <cell r="C1339" t="str">
            <v xml:space="preserve"> m2 </v>
          </cell>
          <cell r="D1339">
            <v>70465</v>
          </cell>
          <cell r="E1339">
            <v>13529</v>
          </cell>
          <cell r="F1339">
            <v>0</v>
          </cell>
        </row>
        <row r="1340">
          <cell r="A1340">
            <v>697610</v>
          </cell>
          <cell r="B1340" t="str">
            <v xml:space="preserve">  L¡m tr·n Lambri gá d¡y 1.0cm          </v>
          </cell>
          <cell r="C1340" t="str">
            <v xml:space="preserve"> m2 </v>
          </cell>
          <cell r="D1340">
            <v>74419</v>
          </cell>
          <cell r="E1340">
            <v>19730</v>
          </cell>
          <cell r="F1340">
            <v>0</v>
          </cell>
        </row>
        <row r="1341">
          <cell r="A1341">
            <v>697620</v>
          </cell>
          <cell r="B1341" t="str">
            <v xml:space="preserve">  L¡m tr·n Lambri gá d¡y 1.5cm          </v>
          </cell>
          <cell r="C1341" t="str">
            <v xml:space="preserve"> m2 </v>
          </cell>
          <cell r="D1341">
            <v>87331</v>
          </cell>
          <cell r="E1341">
            <v>19730</v>
          </cell>
          <cell r="F1341">
            <v>0</v>
          </cell>
        </row>
        <row r="1342">
          <cell r="A1342">
            <v>698210</v>
          </cell>
          <cell r="B1342" t="str">
            <v xml:space="preserve">  VŸch ng¯n = gå vŸn gh¾p khÏt d¡y 1.5cm</v>
          </cell>
          <cell r="C1342" t="str">
            <v xml:space="preserve"> m2 </v>
          </cell>
          <cell r="D1342">
            <v>45476</v>
          </cell>
          <cell r="E1342">
            <v>4284</v>
          </cell>
          <cell r="F1342">
            <v>0</v>
          </cell>
        </row>
        <row r="1343">
          <cell r="A1343">
            <v>698220</v>
          </cell>
          <cell r="B1343" t="str">
            <v xml:space="preserve">  VŸch ng¯n = gå vŸn gh¾p khÏt d¡y 2.0cm</v>
          </cell>
          <cell r="C1343" t="str">
            <v xml:space="preserve"> m2 </v>
          </cell>
          <cell r="D1343">
            <v>60454</v>
          </cell>
          <cell r="E1343">
            <v>4284</v>
          </cell>
          <cell r="F1343">
            <v>0</v>
          </cell>
        </row>
        <row r="1344">
          <cell r="A1344">
            <v>698310</v>
          </cell>
          <cell r="B1344" t="str">
            <v xml:space="preserve">  VŸch ng¯n = gå vŸn chãng mÏ d¡y 1.5cm </v>
          </cell>
          <cell r="C1344" t="str">
            <v xml:space="preserve"> m2 </v>
          </cell>
          <cell r="D1344">
            <v>52707</v>
          </cell>
          <cell r="E1344">
            <v>6539</v>
          </cell>
          <cell r="F1344">
            <v>0</v>
          </cell>
        </row>
        <row r="1345">
          <cell r="A1345">
            <v>698320</v>
          </cell>
          <cell r="B1345" t="str">
            <v xml:space="preserve">  VŸch ng¯n = gå vŸn chãng mÏ d¡y 2.0cm </v>
          </cell>
          <cell r="C1345" t="str">
            <v xml:space="preserve"> m2 </v>
          </cell>
          <cell r="D1345">
            <v>65619</v>
          </cell>
          <cell r="E1345">
            <v>6539</v>
          </cell>
          <cell r="F1345">
            <v>0</v>
          </cell>
        </row>
        <row r="1346">
          <cell r="A1346">
            <v>698410</v>
          </cell>
          <cell r="B1346" t="str">
            <v xml:space="preserve">  Gia cáng &amp; ½Üng chµn tõéng gå,gå 2x10cm   </v>
          </cell>
          <cell r="C1346" t="str">
            <v xml:space="preserve"> m</v>
          </cell>
          <cell r="D1346">
            <v>6237</v>
          </cell>
          <cell r="E1346">
            <v>1779</v>
          </cell>
          <cell r="F1346">
            <v>0</v>
          </cell>
        </row>
        <row r="1347">
          <cell r="A1347">
            <v>698420</v>
          </cell>
          <cell r="B1347" t="str">
            <v xml:space="preserve">  Gia cáng &amp; ½Üng chµn tõéng gå,gå 2x20cm   </v>
          </cell>
          <cell r="C1347" t="str">
            <v xml:space="preserve"> m</v>
          </cell>
          <cell r="D1347">
            <v>12473</v>
          </cell>
          <cell r="E1347">
            <v>2139</v>
          </cell>
          <cell r="F1347">
            <v>0</v>
          </cell>
        </row>
        <row r="1348">
          <cell r="A1348">
            <v>698510</v>
          </cell>
          <cell r="B1348" t="str">
            <v xml:space="preserve">  Gia cáng-l°p tay vÙn C·u thang,gå 8x10cm  </v>
          </cell>
          <cell r="C1348" t="str">
            <v xml:space="preserve"> m</v>
          </cell>
          <cell r="D1348">
            <v>24947</v>
          </cell>
          <cell r="E1348">
            <v>4975</v>
          </cell>
          <cell r="F1348">
            <v>0</v>
          </cell>
        </row>
        <row r="1349">
          <cell r="A1349">
            <v>698520</v>
          </cell>
          <cell r="B1349" t="str">
            <v xml:space="preserve">  Gia cáng-l°p tay vÙn C·u thang,gå 8x14cm  </v>
          </cell>
          <cell r="C1349" t="str">
            <v xml:space="preserve"> m</v>
          </cell>
          <cell r="D1349">
            <v>34979</v>
          </cell>
          <cell r="E1349">
            <v>6094</v>
          </cell>
          <cell r="F1349">
            <v>0</v>
          </cell>
        </row>
        <row r="1350">
          <cell r="A1350">
            <v>698610</v>
          </cell>
          <cell r="B1350" t="str">
            <v xml:space="preserve">  SX-LD khung gå ½Ì ½Üng lõèi,vŸch ng¯n     </v>
          </cell>
          <cell r="C1350" t="str">
            <v xml:space="preserve"> m3 </v>
          </cell>
          <cell r="D1350">
            <v>2393998</v>
          </cell>
          <cell r="E1350">
            <v>90196</v>
          </cell>
          <cell r="F1350">
            <v>0</v>
          </cell>
        </row>
        <row r="1351">
          <cell r="A1351">
            <v>698710</v>
          </cell>
          <cell r="B1351" t="str">
            <v xml:space="preserve">  Gia cáng l°p dúng khung gå d·m s¡n        </v>
          </cell>
          <cell r="C1351" t="str">
            <v xml:space="preserve"> m3 </v>
          </cell>
          <cell r="D1351">
            <v>2393998</v>
          </cell>
          <cell r="E1351">
            <v>112745</v>
          </cell>
          <cell r="F1351">
            <v>0</v>
          </cell>
        </row>
        <row r="1352">
          <cell r="A1352">
            <v>698810</v>
          </cell>
          <cell r="B1352" t="str">
            <v xml:space="preserve">  ‡Üng s¡n vŸn gå rŸp mæng vŸn d¡y 2cm  </v>
          </cell>
          <cell r="C1352" t="str">
            <v xml:space="preserve"> m2 </v>
          </cell>
          <cell r="D1352">
            <v>60454</v>
          </cell>
          <cell r="E1352">
            <v>12289</v>
          </cell>
          <cell r="F1352">
            <v>0</v>
          </cell>
        </row>
        <row r="1353">
          <cell r="A1353">
            <v>698820</v>
          </cell>
          <cell r="B1353" t="str">
            <v xml:space="preserve">  ‡Üng s¡n vŸn gå rŸp mæng vŸn d¡y 3cm  </v>
          </cell>
          <cell r="C1353" t="str">
            <v xml:space="preserve"> m2 </v>
          </cell>
          <cell r="D1353">
            <v>91443</v>
          </cell>
          <cell r="E1353">
            <v>12289</v>
          </cell>
          <cell r="F1353">
            <v>0</v>
          </cell>
        </row>
        <row r="1354">
          <cell r="A1354">
            <v>698910</v>
          </cell>
          <cell r="B1354" t="str">
            <v xml:space="preserve">  Lambris gå ½Üng vŸch,âp tõéng d¡y 1.0cm   </v>
          </cell>
          <cell r="C1354" t="str">
            <v xml:space="preserve"> m2 </v>
          </cell>
          <cell r="D1354">
            <v>34629</v>
          </cell>
          <cell r="E1354">
            <v>14303</v>
          </cell>
          <cell r="F1354">
            <v>0</v>
          </cell>
        </row>
        <row r="1355">
          <cell r="A1355">
            <v>698920</v>
          </cell>
          <cell r="B1355" t="str">
            <v xml:space="preserve">  Lambris gå ½Üng vŸch,âp tõéng d¡y 1.5cm   </v>
          </cell>
          <cell r="C1355" t="str">
            <v xml:space="preserve"> m2 </v>
          </cell>
          <cell r="D1355">
            <v>50124</v>
          </cell>
          <cell r="E1355">
            <v>14303</v>
          </cell>
          <cell r="F1355">
            <v>0</v>
          </cell>
        </row>
        <row r="1356">
          <cell r="A1356">
            <v>699110</v>
          </cell>
          <cell r="B1356" t="str">
            <v xml:space="preserve">  Khuán m°t cŸo b±ng nÂp gå 3x1cm lå 5x5cm  </v>
          </cell>
          <cell r="C1356" t="str">
            <v xml:space="preserve"> m2 </v>
          </cell>
          <cell r="D1356">
            <v>27235</v>
          </cell>
          <cell r="E1356">
            <v>9471</v>
          </cell>
          <cell r="F1356">
            <v>0</v>
          </cell>
        </row>
        <row r="1357">
          <cell r="A1357">
            <v>699120</v>
          </cell>
          <cell r="B1357" t="str">
            <v xml:space="preserve">  Khuán m°t cŸo = nÂp gå 3x1cm lå 10x10cm   </v>
          </cell>
          <cell r="C1357" t="str">
            <v xml:space="preserve"> m2 </v>
          </cell>
          <cell r="D1357">
            <v>19487</v>
          </cell>
          <cell r="E1357">
            <v>8343</v>
          </cell>
          <cell r="F1357">
            <v>0</v>
          </cell>
        </row>
        <row r="1358">
          <cell r="A1358">
            <v>699210</v>
          </cell>
          <cell r="B1358" t="str">
            <v xml:space="preserve">  DiËm mŸi gå vŸn ræng 20-40 vŸn d¡y 2cm</v>
          </cell>
          <cell r="C1358" t="str">
            <v xml:space="preserve"> m2 </v>
          </cell>
          <cell r="D1358">
            <v>60101</v>
          </cell>
          <cell r="E1358">
            <v>3382</v>
          </cell>
          <cell r="F1358">
            <v>0</v>
          </cell>
        </row>
        <row r="1359">
          <cell r="A1359">
            <v>699220</v>
          </cell>
          <cell r="B1359" t="str">
            <v xml:space="preserve">  DiËm mŸi gå vŸn ræng 20-40 vŸn d¡y 3cm</v>
          </cell>
          <cell r="C1359" t="str">
            <v xml:space="preserve"> m2 </v>
          </cell>
          <cell r="D1359">
            <v>91091</v>
          </cell>
          <cell r="E1359">
            <v>3721</v>
          </cell>
          <cell r="F1359">
            <v>0</v>
          </cell>
        </row>
        <row r="1360">
          <cell r="A1360">
            <v>699310</v>
          </cell>
          <cell r="B1360" t="str">
            <v xml:space="preserve">  DŸn Foocmica v¡o cŸc kÆt c¶u d­ng t¶m </v>
          </cell>
          <cell r="C1360" t="str">
            <v xml:space="preserve"> m2 </v>
          </cell>
          <cell r="D1360">
            <v>21514</v>
          </cell>
          <cell r="E1360">
            <v>1127</v>
          </cell>
          <cell r="F1360">
            <v>0</v>
          </cell>
        </row>
        <row r="1361">
          <cell r="A1361">
            <v>699320</v>
          </cell>
          <cell r="B1361" t="str">
            <v xml:space="preserve">  DŸn Foocmica v¡o cŸc KC d­ng ch×,B=3cm</v>
          </cell>
          <cell r="C1361" t="str">
            <v xml:space="preserve"> m</v>
          </cell>
          <cell r="D1361">
            <v>67100</v>
          </cell>
          <cell r="E1361">
            <v>564</v>
          </cell>
          <cell r="F1361">
            <v>0</v>
          </cell>
        </row>
        <row r="1362">
          <cell r="A1362">
            <v>699410</v>
          </cell>
          <cell r="B1362" t="str">
            <v xml:space="preserve">  DŸn gi¶y trang trÏ lÅn tõéng gå vŸn       </v>
          </cell>
          <cell r="C1362" t="str">
            <v xml:space="preserve"> m2 </v>
          </cell>
          <cell r="D1362">
            <v>8775</v>
          </cell>
          <cell r="E1362">
            <v>1127</v>
          </cell>
          <cell r="F1362">
            <v>0</v>
          </cell>
        </row>
        <row r="1363">
          <cell r="A1363">
            <v>699420</v>
          </cell>
          <cell r="B1363" t="str">
            <v xml:space="preserve">  DŸn gi¶y trang trÏ lÅn tõéng trŸt vùa     </v>
          </cell>
          <cell r="C1363" t="str">
            <v xml:space="preserve"> m2 </v>
          </cell>
          <cell r="D1363">
            <v>10971</v>
          </cell>
          <cell r="E1363">
            <v>1353</v>
          </cell>
          <cell r="F1363">
            <v>0</v>
          </cell>
        </row>
        <row r="1364">
          <cell r="A1364">
            <v>699430</v>
          </cell>
          <cell r="B1364" t="str">
            <v xml:space="preserve">  DŸn gi¶y trang trÏ lÅn tr·n gå vŸn        </v>
          </cell>
          <cell r="C1364" t="str">
            <v xml:space="preserve"> m2 </v>
          </cell>
          <cell r="D1364">
            <v>8775</v>
          </cell>
          <cell r="E1364">
            <v>1466</v>
          </cell>
          <cell r="F1364">
            <v>0</v>
          </cell>
        </row>
        <row r="1365">
          <cell r="A1365">
            <v>699440</v>
          </cell>
          <cell r="B1365" t="str">
            <v xml:space="preserve">  DŸn gi¶y trang trÏ lÅn tr·n trŸt vùa      </v>
          </cell>
          <cell r="C1365" t="str">
            <v xml:space="preserve"> m2 </v>
          </cell>
          <cell r="D1365">
            <v>10971</v>
          </cell>
          <cell r="E1365">
            <v>1578</v>
          </cell>
          <cell r="F1365">
            <v>0</v>
          </cell>
        </row>
        <row r="1366">
          <cell r="A1366">
            <v>701110</v>
          </cell>
          <cell r="B1366" t="str">
            <v xml:space="preserve">  Qu¾t vái 1nõèc tr°ng,2nõèc m¡u cao&lt;=4m</v>
          </cell>
          <cell r="C1366" t="str">
            <v xml:space="preserve"> m2 </v>
          </cell>
          <cell r="D1366">
            <v>201</v>
          </cell>
          <cell r="E1366">
            <v>166</v>
          </cell>
          <cell r="F1366">
            <v>0</v>
          </cell>
        </row>
        <row r="1367">
          <cell r="A1367">
            <v>701120</v>
          </cell>
          <cell r="B1367" t="str">
            <v xml:space="preserve">  Qu¾t vái 1nõèc tr°ng,2nõèc m¡u cao&gt; 4m</v>
          </cell>
          <cell r="C1367" t="str">
            <v xml:space="preserve"> m2 </v>
          </cell>
          <cell r="D1367">
            <v>201</v>
          </cell>
          <cell r="E1367">
            <v>197</v>
          </cell>
          <cell r="F1367">
            <v>0</v>
          </cell>
        </row>
        <row r="1368">
          <cell r="A1368">
            <v>701130</v>
          </cell>
          <cell r="B1368" t="str">
            <v xml:space="preserve">  Qu¾t vái 3nõèc tr°ng cao&lt;=4m          </v>
          </cell>
          <cell r="C1368" t="str">
            <v xml:space="preserve"> m2 </v>
          </cell>
          <cell r="D1368">
            <v>103</v>
          </cell>
          <cell r="E1368">
            <v>166</v>
          </cell>
          <cell r="F1368">
            <v>0</v>
          </cell>
        </row>
        <row r="1369">
          <cell r="A1369">
            <v>701140</v>
          </cell>
          <cell r="B1369" t="str">
            <v xml:space="preserve">  Qu¾t vái 3nõèc tr°ng cao&gt; 4m          </v>
          </cell>
          <cell r="C1369" t="str">
            <v xml:space="preserve"> m2 </v>
          </cell>
          <cell r="D1369">
            <v>103</v>
          </cell>
          <cell r="E1369">
            <v>197</v>
          </cell>
          <cell r="F1369">
            <v>0</v>
          </cell>
        </row>
        <row r="1370">
          <cell r="A1370">
            <v>701210</v>
          </cell>
          <cell r="B1370" t="str">
            <v xml:space="preserve">  Qu¾t 2nõèc xi m¯ng v¡o bÅ táng cao&lt;=4m</v>
          </cell>
          <cell r="C1370" t="str">
            <v xml:space="preserve"> m2 </v>
          </cell>
          <cell r="D1370">
            <v>887</v>
          </cell>
          <cell r="E1370">
            <v>204</v>
          </cell>
          <cell r="F1370">
            <v>0</v>
          </cell>
        </row>
        <row r="1371">
          <cell r="A1371">
            <v>701220</v>
          </cell>
          <cell r="B1371" t="str">
            <v xml:space="preserve">  Qu¾t 2nõèc xi m¯ng v¡o bÅ táng cao&gt; 4m</v>
          </cell>
          <cell r="C1371" t="str">
            <v xml:space="preserve"> m2 </v>
          </cell>
          <cell r="D1371">
            <v>887</v>
          </cell>
          <cell r="E1371">
            <v>223</v>
          </cell>
          <cell r="F1371">
            <v>0</v>
          </cell>
        </row>
        <row r="1372">
          <cell r="A1372">
            <v>702110</v>
          </cell>
          <cell r="B1372" t="str">
            <v xml:space="preserve">  Quay vái gai cao&lt;=4m                  </v>
          </cell>
          <cell r="C1372" t="str">
            <v xml:space="preserve"> m2 </v>
          </cell>
          <cell r="D1372">
            <v>490</v>
          </cell>
          <cell r="E1372">
            <v>902</v>
          </cell>
          <cell r="F1372">
            <v>0</v>
          </cell>
        </row>
        <row r="1373">
          <cell r="A1373">
            <v>702120</v>
          </cell>
          <cell r="B1373" t="str">
            <v xml:space="preserve">  Quay vái gai cao&gt; 4m                  </v>
          </cell>
          <cell r="C1373" t="str">
            <v xml:space="preserve"> m2 </v>
          </cell>
          <cell r="D1373">
            <v>490</v>
          </cell>
          <cell r="E1373">
            <v>1127</v>
          </cell>
          <cell r="F1373">
            <v>0</v>
          </cell>
        </row>
        <row r="1374">
          <cell r="A1374">
            <v>702310</v>
          </cell>
          <cell r="B1374" t="str">
            <v xml:space="preserve">  Phun xâp cŸc KC,vùa XM,kháng m¡u,H&lt;=4m</v>
          </cell>
          <cell r="C1374" t="str">
            <v xml:space="preserve"> m2 </v>
          </cell>
          <cell r="D1374">
            <v>5688</v>
          </cell>
          <cell r="E1374">
            <v>5412</v>
          </cell>
          <cell r="F1374">
            <v>0</v>
          </cell>
        </row>
        <row r="1375">
          <cell r="A1375">
            <v>702320</v>
          </cell>
          <cell r="B1375" t="str">
            <v xml:space="preserve">  Phun xâp cŸc KC,vùa XM,cÜ træn m¡u,H&gt; 4m  </v>
          </cell>
          <cell r="C1375" t="str">
            <v xml:space="preserve"> m2 </v>
          </cell>
          <cell r="D1375">
            <v>7544</v>
          </cell>
          <cell r="E1375">
            <v>7216</v>
          </cell>
          <cell r="F1375">
            <v>0</v>
          </cell>
        </row>
        <row r="1376">
          <cell r="A1376">
            <v>702410</v>
          </cell>
          <cell r="B1376" t="str">
            <v xml:space="preserve">  B¨ matit v¡o tõéng                        </v>
          </cell>
          <cell r="C1376" t="str">
            <v xml:space="preserve"> m2 </v>
          </cell>
          <cell r="D1376">
            <v>1502</v>
          </cell>
          <cell r="E1376">
            <v>3382</v>
          </cell>
          <cell r="F1376">
            <v>0</v>
          </cell>
        </row>
        <row r="1377">
          <cell r="A1377">
            <v>702420</v>
          </cell>
          <cell r="B1377" t="str">
            <v xml:space="preserve">  B¨ matit v¡o cæt,d·m,tr·n                 </v>
          </cell>
          <cell r="C1377" t="str">
            <v xml:space="preserve"> m2 </v>
          </cell>
          <cell r="D1377">
            <v>1502</v>
          </cell>
          <cell r="E1377">
            <v>4059</v>
          </cell>
          <cell r="F1377">
            <v>0</v>
          </cell>
        </row>
        <row r="1378">
          <cell r="A1378">
            <v>702430</v>
          </cell>
          <cell r="B1378" t="str">
            <v xml:space="preserve">  B¨ b±ng xi m¯ng v¡o tõéng                 </v>
          </cell>
          <cell r="C1378" t="str">
            <v xml:space="preserve"> m2 </v>
          </cell>
          <cell r="D1378">
            <v>1035</v>
          </cell>
          <cell r="E1378">
            <v>4510</v>
          </cell>
          <cell r="F1378">
            <v>0</v>
          </cell>
        </row>
        <row r="1379">
          <cell r="A1379">
            <v>702440</v>
          </cell>
          <cell r="B1379" t="str">
            <v xml:space="preserve">  B¨ b±ng xi m¯ng v¡o cæt,d·m,tr·n          </v>
          </cell>
          <cell r="C1379" t="str">
            <v xml:space="preserve"> m2 </v>
          </cell>
          <cell r="D1379">
            <v>1035</v>
          </cell>
          <cell r="E1379">
            <v>5412</v>
          </cell>
          <cell r="F1379">
            <v>0</v>
          </cell>
        </row>
        <row r="1380">
          <cell r="A1380">
            <v>703110</v>
          </cell>
          <cell r="B1380" t="str">
            <v xml:space="preserve">  Sçn cøa kÏnh 2nõèc                        </v>
          </cell>
          <cell r="C1380" t="str">
            <v xml:space="preserve"> m2 </v>
          </cell>
          <cell r="D1380">
            <v>1651</v>
          </cell>
          <cell r="E1380">
            <v>381</v>
          </cell>
          <cell r="F1380">
            <v>0</v>
          </cell>
        </row>
        <row r="1381">
          <cell r="A1381">
            <v>703120</v>
          </cell>
          <cell r="B1381" t="str">
            <v xml:space="preserve">  Sçn cøa kÏnh 3nõèc                        </v>
          </cell>
          <cell r="C1381" t="str">
            <v xml:space="preserve"> m2 </v>
          </cell>
          <cell r="D1381">
            <v>2147</v>
          </cell>
          <cell r="E1381">
            <v>493</v>
          </cell>
          <cell r="F1381">
            <v>0</v>
          </cell>
        </row>
        <row r="1382">
          <cell r="A1382">
            <v>703130</v>
          </cell>
          <cell r="B1382" t="str">
            <v xml:space="preserve">  Sçn cøa paná 2nõèc                        </v>
          </cell>
          <cell r="C1382" t="str">
            <v xml:space="preserve"> m2 </v>
          </cell>
          <cell r="D1382">
            <v>4508</v>
          </cell>
          <cell r="E1382">
            <v>951</v>
          </cell>
          <cell r="F1382">
            <v>0</v>
          </cell>
        </row>
        <row r="1383">
          <cell r="A1383">
            <v>703140</v>
          </cell>
          <cell r="B1383" t="str">
            <v xml:space="preserve">  Sçn cøa paná 3nõèc                        </v>
          </cell>
          <cell r="C1383" t="str">
            <v xml:space="preserve"> m2 </v>
          </cell>
          <cell r="D1383">
            <v>5928</v>
          </cell>
          <cell r="E1383">
            <v>1233</v>
          </cell>
          <cell r="F1383">
            <v>0</v>
          </cell>
        </row>
        <row r="1384">
          <cell r="A1384">
            <v>703150</v>
          </cell>
          <cell r="B1384" t="str">
            <v xml:space="preserve">  Sçn cøa chèp 2nõèc                        </v>
          </cell>
          <cell r="C1384" t="str">
            <v xml:space="preserve"> m2 </v>
          </cell>
          <cell r="D1384">
            <v>6143</v>
          </cell>
          <cell r="E1384">
            <v>1427</v>
          </cell>
          <cell r="F1384">
            <v>0</v>
          </cell>
        </row>
        <row r="1385">
          <cell r="A1385">
            <v>703160</v>
          </cell>
          <cell r="B1385" t="str">
            <v xml:space="preserve">  Sçn cøa chèp 3nõèc                        </v>
          </cell>
          <cell r="C1385" t="str">
            <v xml:space="preserve"> m2 </v>
          </cell>
          <cell r="D1385">
            <v>7580</v>
          </cell>
          <cell r="E1385">
            <v>1851</v>
          </cell>
          <cell r="F1385">
            <v>0</v>
          </cell>
        </row>
        <row r="1386">
          <cell r="A1386">
            <v>703210</v>
          </cell>
          <cell r="B1386" t="str">
            <v xml:space="preserve">  Sçn gå 2nõèc                              </v>
          </cell>
          <cell r="C1386" t="str">
            <v xml:space="preserve"> m2 </v>
          </cell>
          <cell r="D1386">
            <v>4095</v>
          </cell>
          <cell r="E1386">
            <v>996</v>
          </cell>
          <cell r="F1386">
            <v>0</v>
          </cell>
        </row>
        <row r="1387">
          <cell r="A1387">
            <v>703220</v>
          </cell>
          <cell r="B1387" t="str">
            <v xml:space="preserve">  Sçn gå 3nõèc                              </v>
          </cell>
          <cell r="C1387" t="str">
            <v xml:space="preserve"> m2 </v>
          </cell>
          <cell r="D1387">
            <v>5284</v>
          </cell>
          <cell r="E1387">
            <v>1285</v>
          </cell>
          <cell r="F1387">
            <v>0</v>
          </cell>
        </row>
        <row r="1388">
          <cell r="A1388">
            <v>703230</v>
          </cell>
          <cell r="B1388" t="str">
            <v xml:space="preserve">  Sçn kÏnh mé 1nõèc                         </v>
          </cell>
          <cell r="C1388" t="str">
            <v xml:space="preserve"> m2 </v>
          </cell>
          <cell r="D1388">
            <v>1275</v>
          </cell>
          <cell r="E1388">
            <v>162</v>
          </cell>
          <cell r="F1388">
            <v>0</v>
          </cell>
        </row>
        <row r="1389">
          <cell r="A1389">
            <v>703310</v>
          </cell>
          <cell r="B1389" t="str">
            <v xml:space="preserve">  Sçn tõéng 2nõèc                           </v>
          </cell>
          <cell r="C1389" t="str">
            <v xml:space="preserve"> m2 </v>
          </cell>
          <cell r="D1389">
            <v>5003</v>
          </cell>
          <cell r="E1389">
            <v>551</v>
          </cell>
          <cell r="F1389">
            <v>0</v>
          </cell>
        </row>
        <row r="1390">
          <cell r="A1390">
            <v>703320</v>
          </cell>
          <cell r="B1390" t="str">
            <v xml:space="preserve">  Sçn tõéng 3nõèc                           </v>
          </cell>
          <cell r="C1390" t="str">
            <v xml:space="preserve"> m2 </v>
          </cell>
          <cell r="D1390">
            <v>7685</v>
          </cell>
          <cell r="E1390">
            <v>703</v>
          </cell>
          <cell r="F1390">
            <v>0</v>
          </cell>
        </row>
        <row r="1391">
          <cell r="A1391">
            <v>703410</v>
          </cell>
          <cell r="B1391" t="str">
            <v xml:space="preserve">  Sçn s°t dÂt 2nõèc                         </v>
          </cell>
          <cell r="C1391" t="str">
            <v xml:space="preserve"> m2 </v>
          </cell>
          <cell r="D1391">
            <v>1014</v>
          </cell>
          <cell r="E1391">
            <v>389</v>
          </cell>
          <cell r="F1391">
            <v>0</v>
          </cell>
        </row>
        <row r="1392">
          <cell r="A1392">
            <v>703420</v>
          </cell>
          <cell r="B1392" t="str">
            <v xml:space="preserve">  Sçn s°t dÂt 3nõèc                         </v>
          </cell>
          <cell r="C1392" t="str">
            <v xml:space="preserve"> m2 </v>
          </cell>
          <cell r="D1392">
            <v>1341</v>
          </cell>
          <cell r="E1392">
            <v>605</v>
          </cell>
          <cell r="F1392">
            <v>0</v>
          </cell>
        </row>
        <row r="1393">
          <cell r="A1393">
            <v>703430</v>
          </cell>
          <cell r="B1393" t="str">
            <v xml:space="preserve">  Sçn s°t th¾p cŸc lo­i 2nõèc               </v>
          </cell>
          <cell r="C1393" t="str">
            <v xml:space="preserve"> m2 </v>
          </cell>
          <cell r="D1393">
            <v>3143</v>
          </cell>
          <cell r="E1393">
            <v>659</v>
          </cell>
          <cell r="F1393">
            <v>0</v>
          </cell>
        </row>
        <row r="1394">
          <cell r="A1394">
            <v>703440</v>
          </cell>
          <cell r="B1394" t="str">
            <v xml:space="preserve">  Sçn s°t th¾p cŸc lo­i 3nõèc               </v>
          </cell>
          <cell r="C1394" t="str">
            <v xml:space="preserve"> m2 </v>
          </cell>
          <cell r="D1394">
            <v>4150</v>
          </cell>
          <cell r="E1394">
            <v>984</v>
          </cell>
          <cell r="F1394">
            <v>0</v>
          </cell>
        </row>
        <row r="1395">
          <cell r="A1395">
            <v>703510</v>
          </cell>
          <cell r="B1395" t="str">
            <v xml:space="preserve">  Sçn silicat v¡o tõéng ½¬ b¨               </v>
          </cell>
          <cell r="C1395" t="str">
            <v xml:space="preserve"> m2 </v>
          </cell>
          <cell r="D1395">
            <v>4128</v>
          </cell>
          <cell r="E1395">
            <v>507</v>
          </cell>
          <cell r="F1395">
            <v>0</v>
          </cell>
        </row>
        <row r="1396">
          <cell r="A1396">
            <v>703520</v>
          </cell>
          <cell r="B1396" t="str">
            <v xml:space="preserve">  Sçn silicat v¡o cæt d·m tr·n ½¬ b¨        </v>
          </cell>
          <cell r="C1396" t="str">
            <v xml:space="preserve"> m2 </v>
          </cell>
          <cell r="D1396">
            <v>4128</v>
          </cell>
          <cell r="E1396">
            <v>631</v>
          </cell>
          <cell r="F1396">
            <v>0</v>
          </cell>
        </row>
        <row r="1397">
          <cell r="A1397">
            <v>704110</v>
          </cell>
          <cell r="B1397" t="str">
            <v xml:space="preserve">  Qu¾t bitum v¡o tõéng nhúa nÜng            </v>
          </cell>
          <cell r="C1397" t="str">
            <v xml:space="preserve"> m2 </v>
          </cell>
          <cell r="D1397">
            <v>5555</v>
          </cell>
          <cell r="E1397">
            <v>757</v>
          </cell>
          <cell r="F1397">
            <v>0</v>
          </cell>
        </row>
        <row r="1398">
          <cell r="A1398">
            <v>704120</v>
          </cell>
          <cell r="B1398" t="str">
            <v xml:space="preserve">  Qu¾t bitum v¡o tõéng nhúa nguæi           </v>
          </cell>
          <cell r="C1398" t="str">
            <v xml:space="preserve"> m2 </v>
          </cell>
          <cell r="D1398">
            <v>1622</v>
          </cell>
          <cell r="E1398">
            <v>216</v>
          </cell>
          <cell r="F1398">
            <v>0</v>
          </cell>
        </row>
        <row r="1399">
          <cell r="A1399">
            <v>704130</v>
          </cell>
          <cell r="B1399" t="str">
            <v xml:space="preserve">  Qu¾t h°c Ïn v¡o gå                        </v>
          </cell>
          <cell r="C1399" t="str">
            <v xml:space="preserve"> m2 </v>
          </cell>
          <cell r="D1399">
            <v>410</v>
          </cell>
          <cell r="E1399">
            <v>649</v>
          </cell>
          <cell r="F1399">
            <v>0</v>
          </cell>
        </row>
        <row r="1400">
          <cell r="A1400">
            <v>704210</v>
          </cell>
          <cell r="B1400" t="str">
            <v xml:space="preserve">  Qu¾t 1 lèp nhúa bitum,dŸn 1 lèp gi¶y d·u  </v>
          </cell>
          <cell r="C1400" t="str">
            <v xml:space="preserve"> m2 </v>
          </cell>
          <cell r="D1400">
            <v>7012</v>
          </cell>
          <cell r="E1400">
            <v>3027</v>
          </cell>
          <cell r="F1400">
            <v>0</v>
          </cell>
        </row>
        <row r="1401">
          <cell r="A1401">
            <v>704220</v>
          </cell>
          <cell r="B1401" t="str">
            <v xml:space="preserve">  Qu¾t 2 lèp nhúa bitum,dŸn 2 lèp gi¶y d·u  </v>
          </cell>
          <cell r="C1401" t="str">
            <v xml:space="preserve"> m2 </v>
          </cell>
          <cell r="D1401">
            <v>14024</v>
          </cell>
          <cell r="E1401">
            <v>4324</v>
          </cell>
          <cell r="F1401">
            <v>0</v>
          </cell>
        </row>
        <row r="1402">
          <cell r="A1402">
            <v>704230</v>
          </cell>
          <cell r="B1402" t="str">
            <v xml:space="preserve">  Qu¾t 3 lèp nhúa bitum,dŸn 2 lèp gi¶y d·u  </v>
          </cell>
          <cell r="C1402" t="str">
            <v xml:space="preserve"> m2 </v>
          </cell>
          <cell r="D1402">
            <v>18191</v>
          </cell>
          <cell r="E1402">
            <v>5080</v>
          </cell>
          <cell r="F1402">
            <v>0</v>
          </cell>
        </row>
        <row r="1403">
          <cell r="A1403">
            <v>704240</v>
          </cell>
          <cell r="B1403" t="str">
            <v xml:space="preserve">  Qu¾t 4 lèp nhúa bitum,dŸn 3 lèp gi¶y d·u  </v>
          </cell>
          <cell r="C1403" t="str">
            <v xml:space="preserve"> m2 </v>
          </cell>
          <cell r="D1403">
            <v>25202</v>
          </cell>
          <cell r="E1403">
            <v>5513</v>
          </cell>
          <cell r="F1403">
            <v>0</v>
          </cell>
        </row>
        <row r="1404">
          <cell r="A1404">
            <v>704310</v>
          </cell>
          <cell r="B1404" t="str">
            <v xml:space="preserve">  Qu¾t 2 lèp nhúa bitum,dŸn 1 lèp bao t¨i   </v>
          </cell>
          <cell r="C1404" t="str">
            <v xml:space="preserve"> m2 </v>
          </cell>
          <cell r="D1404">
            <v>10733</v>
          </cell>
          <cell r="E1404">
            <v>5405</v>
          </cell>
          <cell r="F1404">
            <v>0</v>
          </cell>
        </row>
        <row r="1405">
          <cell r="A1405">
            <v>704320</v>
          </cell>
          <cell r="B1405" t="str">
            <v xml:space="preserve">  Qu¾t 3 lèp nhúa bitum,dŸn 2 lèp bao t¨i   </v>
          </cell>
          <cell r="C1405" t="str">
            <v xml:space="preserve"> m2 </v>
          </cell>
          <cell r="D1405">
            <v>17100</v>
          </cell>
          <cell r="E1405">
            <v>8215</v>
          </cell>
          <cell r="F1405">
            <v>0</v>
          </cell>
        </row>
        <row r="1406">
          <cell r="A1406">
            <v>705010</v>
          </cell>
          <cell r="B1406" t="str">
            <v xml:space="preserve">  Ch¾t khe nâi                              </v>
          </cell>
          <cell r="C1406" t="str">
            <v xml:space="preserve"> m</v>
          </cell>
          <cell r="D1406">
            <v>3212</v>
          </cell>
          <cell r="E1406">
            <v>4108</v>
          </cell>
          <cell r="F1406">
            <v>0</v>
          </cell>
        </row>
        <row r="1407">
          <cell r="A1407">
            <v>706010</v>
          </cell>
          <cell r="B1407" t="str">
            <v xml:space="preserve">  L¡m t·ng làc cŸt lo­i ½öng                </v>
          </cell>
          <cell r="C1407" t="str">
            <v xml:space="preserve"> m3 </v>
          </cell>
          <cell r="D1407">
            <v>62090</v>
          </cell>
          <cell r="E1407">
            <v>13551</v>
          </cell>
          <cell r="F1407">
            <v>0</v>
          </cell>
        </row>
        <row r="1408">
          <cell r="A1408">
            <v>706020</v>
          </cell>
          <cell r="B1408" t="str">
            <v xml:space="preserve">  L¡m t·ng làc cŸt lo­i n±m             </v>
          </cell>
          <cell r="C1408" t="str">
            <v xml:space="preserve"> m3 </v>
          </cell>
          <cell r="D1408">
            <v>62090</v>
          </cell>
          <cell r="E1408">
            <v>8068</v>
          </cell>
          <cell r="F1408">
            <v>0</v>
          </cell>
        </row>
        <row r="1409">
          <cell r="A1409">
            <v>706030</v>
          </cell>
          <cell r="B1409" t="str">
            <v xml:space="preserve">  L¡m t·ng làc ½Ÿ d¯m lo­i ½öng             </v>
          </cell>
          <cell r="C1409" t="str">
            <v xml:space="preserve"> m3 </v>
          </cell>
          <cell r="D1409">
            <v>86239</v>
          </cell>
          <cell r="E1409">
            <v>22447</v>
          </cell>
          <cell r="F1409">
            <v>0</v>
          </cell>
        </row>
        <row r="1410">
          <cell r="A1410">
            <v>706040</v>
          </cell>
          <cell r="B1410" t="str">
            <v xml:space="preserve">  L¡m t·ng làc ½Ÿ d¯m lo­i n±m          </v>
          </cell>
          <cell r="C1410" t="str">
            <v xml:space="preserve"> m3 </v>
          </cell>
          <cell r="D1410">
            <v>86239</v>
          </cell>
          <cell r="E1410">
            <v>26584</v>
          </cell>
          <cell r="F1410">
            <v>0</v>
          </cell>
        </row>
        <row r="1411">
          <cell r="A1411">
            <v>707010</v>
          </cell>
          <cell r="B1411" t="str">
            <v xml:space="preserve">  MiÆt m­ch tõéng ½Ÿ lo­i lßm           </v>
          </cell>
          <cell r="C1411" t="str">
            <v xml:space="preserve"> m</v>
          </cell>
          <cell r="D1411">
            <v>0</v>
          </cell>
          <cell r="E1411">
            <v>1405</v>
          </cell>
          <cell r="F1411">
            <v>0</v>
          </cell>
        </row>
        <row r="1412">
          <cell r="A1412">
            <v>707020</v>
          </cell>
          <cell r="B1412" t="str">
            <v xml:space="preserve">  MiÆt m­ch tõéng ½Ÿ lo­i lãi               </v>
          </cell>
          <cell r="C1412" t="str">
            <v xml:space="preserve"> m</v>
          </cell>
          <cell r="D1412">
            <v>954</v>
          </cell>
          <cell r="E1412">
            <v>1081</v>
          </cell>
          <cell r="F1412">
            <v>0</v>
          </cell>
        </row>
        <row r="1413">
          <cell r="A1413">
            <v>707030</v>
          </cell>
          <cell r="B1413" t="str">
            <v xml:space="preserve">  MiÆt m­ch tõéng g­ch lo­i lßm         </v>
          </cell>
          <cell r="C1413" t="str">
            <v xml:space="preserve"> m</v>
          </cell>
          <cell r="D1413">
            <v>0</v>
          </cell>
          <cell r="E1413">
            <v>2140</v>
          </cell>
          <cell r="F1413">
            <v>0</v>
          </cell>
        </row>
        <row r="1414">
          <cell r="A1414">
            <v>707040</v>
          </cell>
          <cell r="B1414" t="str">
            <v xml:space="preserve">  MiÆt m­ch tõéng g­ch lo­i lãi             </v>
          </cell>
          <cell r="C1414" t="str">
            <v xml:space="preserve"> m</v>
          </cell>
          <cell r="D1414">
            <v>1335</v>
          </cell>
          <cell r="E1414">
            <v>1654</v>
          </cell>
          <cell r="F1414">
            <v>0</v>
          </cell>
        </row>
        <row r="1415">
          <cell r="A1415">
            <v>708110</v>
          </cell>
          <cell r="B1415" t="str">
            <v xml:space="preserve">  L¡m khèp nâi b±ng th¾p kiÌu 1             </v>
          </cell>
          <cell r="C1415" t="str">
            <v xml:space="preserve"> m</v>
          </cell>
          <cell r="D1415">
            <v>171652</v>
          </cell>
          <cell r="E1415">
            <v>26270</v>
          </cell>
          <cell r="F1415">
            <v>4885</v>
          </cell>
        </row>
        <row r="1416">
          <cell r="A1416">
            <v>708120</v>
          </cell>
          <cell r="B1416" t="str">
            <v xml:space="preserve">  L¡m khèp nâi b±ng th¾p kiÌu 2             </v>
          </cell>
          <cell r="C1416" t="str">
            <v xml:space="preserve"> m</v>
          </cell>
          <cell r="D1416">
            <v>78978</v>
          </cell>
          <cell r="E1416">
            <v>16348</v>
          </cell>
          <cell r="F1416">
            <v>1903</v>
          </cell>
        </row>
        <row r="1417">
          <cell r="A1417">
            <v>708130</v>
          </cell>
          <cell r="B1417" t="str">
            <v xml:space="preserve">  L¡m khèp nâi b±ng th¾p kiÌu 3             </v>
          </cell>
          <cell r="C1417" t="str">
            <v xml:space="preserve"> m</v>
          </cell>
          <cell r="D1417">
            <v>85952</v>
          </cell>
          <cell r="E1417">
            <v>10260</v>
          </cell>
          <cell r="F1417">
            <v>2030</v>
          </cell>
        </row>
        <row r="1418">
          <cell r="A1418">
            <v>708140</v>
          </cell>
          <cell r="B1418" t="str">
            <v xml:space="preserve">  L¡m khèp nâi b±ng th¾p kiÌu 4             </v>
          </cell>
          <cell r="C1418" t="str">
            <v xml:space="preserve"> m</v>
          </cell>
          <cell r="D1418">
            <v>115858</v>
          </cell>
          <cell r="E1418">
            <v>11951</v>
          </cell>
          <cell r="F1418">
            <v>2030</v>
          </cell>
        </row>
        <row r="1419">
          <cell r="A1419">
            <v>708150</v>
          </cell>
          <cell r="B1419" t="str">
            <v xml:space="preserve">  L¡m khèp nâi b±ng th¾p kiÌu 5             </v>
          </cell>
          <cell r="C1419" t="str">
            <v xml:space="preserve"> m</v>
          </cell>
          <cell r="D1419">
            <v>456862</v>
          </cell>
          <cell r="E1419">
            <v>16686</v>
          </cell>
          <cell r="F1419">
            <v>1586</v>
          </cell>
        </row>
        <row r="1420">
          <cell r="A1420">
            <v>708210</v>
          </cell>
          <cell r="B1420" t="str">
            <v xml:space="preserve">  L¡m khèp nâi b±ng ½ãng kiÌu 1             </v>
          </cell>
          <cell r="C1420" t="str">
            <v xml:space="preserve"> m</v>
          </cell>
          <cell r="D1420">
            <v>309826</v>
          </cell>
          <cell r="E1420">
            <v>220979</v>
          </cell>
          <cell r="F1420">
            <v>952</v>
          </cell>
        </row>
        <row r="1421">
          <cell r="A1421">
            <v>708220</v>
          </cell>
          <cell r="B1421" t="str">
            <v xml:space="preserve">  L¡m khèp nâi b±ng ½ãng kiÌu 2             </v>
          </cell>
          <cell r="C1421" t="str">
            <v xml:space="preserve"> m</v>
          </cell>
          <cell r="D1421">
            <v>426726</v>
          </cell>
          <cell r="E1421">
            <v>255930</v>
          </cell>
          <cell r="F1421">
            <v>1776</v>
          </cell>
        </row>
        <row r="1422">
          <cell r="A1422">
            <v>708230</v>
          </cell>
          <cell r="B1422" t="str">
            <v xml:space="preserve">  L¡m khèp nâi b±ng ½ãng kiÌu 3             </v>
          </cell>
          <cell r="C1422" t="str">
            <v xml:space="preserve"> m</v>
          </cell>
          <cell r="D1422">
            <v>278629</v>
          </cell>
          <cell r="E1422">
            <v>151078</v>
          </cell>
          <cell r="F1422">
            <v>1396</v>
          </cell>
        </row>
        <row r="1423">
          <cell r="A1423">
            <v>708240</v>
          </cell>
          <cell r="B1423" t="str">
            <v xml:space="preserve">  L¡m khèp nâi b±ng ½ãng kiÌu 4             </v>
          </cell>
          <cell r="C1423" t="str">
            <v xml:space="preserve"> m</v>
          </cell>
          <cell r="D1423">
            <v>239880</v>
          </cell>
          <cell r="E1423">
            <v>182646</v>
          </cell>
          <cell r="F1423">
            <v>1269</v>
          </cell>
        </row>
        <row r="1424">
          <cell r="A1424">
            <v>708310</v>
          </cell>
          <cell r="B1424" t="str">
            <v xml:space="preserve">  L¡m khèp nâi b±ng t¶m nhúa PVC            </v>
          </cell>
          <cell r="C1424" t="str">
            <v xml:space="preserve"> m</v>
          </cell>
          <cell r="D1424">
            <v>40572</v>
          </cell>
          <cell r="E1424">
            <v>24804</v>
          </cell>
          <cell r="F1424">
            <v>0</v>
          </cell>
        </row>
        <row r="1425">
          <cell r="A1425">
            <v>801110</v>
          </cell>
          <cell r="B1425" t="str">
            <v xml:space="preserve">  mÜng ½õéng thoŸt nc &lt;=1.5m cŸt h­t nhÞ    </v>
          </cell>
          <cell r="C1425" t="str">
            <v xml:space="preserve"> m3 </v>
          </cell>
          <cell r="D1425">
            <v>1861.96</v>
          </cell>
          <cell r="E1425">
            <v>80.89</v>
          </cell>
          <cell r="F1425">
            <v>361.79</v>
          </cell>
        </row>
        <row r="1426">
          <cell r="A1426">
            <v>801120</v>
          </cell>
          <cell r="B1426" t="str">
            <v xml:space="preserve">  mÜng ½õéng thoŸt nc &lt;=1.5m cŸt s­n        </v>
          </cell>
          <cell r="C1426" t="str">
            <v xml:space="preserve"> m3 </v>
          </cell>
          <cell r="D1426">
            <v>1862.36</v>
          </cell>
          <cell r="E1426">
            <v>80.89</v>
          </cell>
          <cell r="F1426">
            <v>361.79</v>
          </cell>
        </row>
        <row r="1427">
          <cell r="A1427">
            <v>801130</v>
          </cell>
          <cell r="B1427" t="str">
            <v xml:space="preserve">  mÜng ½õéng thoŸt nc &lt;=1.5m ½Ÿ d¯m     </v>
          </cell>
          <cell r="C1427" t="str">
            <v xml:space="preserve"> m3 </v>
          </cell>
          <cell r="D1427">
            <v>8836</v>
          </cell>
          <cell r="E1427">
            <v>81.3</v>
          </cell>
          <cell r="F1427">
            <v>891.45</v>
          </cell>
        </row>
        <row r="1428">
          <cell r="A1428">
            <v>801140</v>
          </cell>
          <cell r="B1428" t="str">
            <v xml:space="preserve">  mÜng ½õéng thoŸt nc &lt;=1.5m ½Ÿ hæc         </v>
          </cell>
          <cell r="C1428" t="str">
            <v xml:space="preserve"> m3 </v>
          </cell>
          <cell r="D1428">
            <v>7093.13</v>
          </cell>
          <cell r="E1428">
            <v>329.56</v>
          </cell>
          <cell r="F1428">
            <v>2199.6799999999998</v>
          </cell>
        </row>
        <row r="1429">
          <cell r="A1429">
            <v>801150</v>
          </cell>
          <cell r="B1429" t="str">
            <v xml:space="preserve">  mÜng ½õéng thoŸt nc &lt;=1.5m ½Ÿ hæc ch¿nba  </v>
          </cell>
          <cell r="C1429" t="str">
            <v xml:space="preserve"> m3 </v>
          </cell>
          <cell r="D1429">
            <v>6785.11</v>
          </cell>
          <cell r="E1429">
            <v>329.56</v>
          </cell>
          <cell r="F1429">
            <v>2199.6799999999998</v>
          </cell>
        </row>
        <row r="1430">
          <cell r="A1430">
            <v>801160</v>
          </cell>
          <cell r="B1430" t="str">
            <v xml:space="preserve">  mÜng ½õéng thoŸt nc &lt;=1.5m ½Ÿ hæc , d¯m   </v>
          </cell>
          <cell r="C1430" t="str">
            <v xml:space="preserve"> m3 </v>
          </cell>
          <cell r="D1430">
            <v>6949.02</v>
          </cell>
          <cell r="E1430">
            <v>305.14999999999998</v>
          </cell>
          <cell r="F1430">
            <v>2199.6799999999998</v>
          </cell>
        </row>
        <row r="1431">
          <cell r="A1431">
            <v>900001</v>
          </cell>
          <cell r="B1431" t="str">
            <v xml:space="preserve">  Trãng cÞ v×a h¿                           </v>
          </cell>
          <cell r="C1431" t="str">
            <v xml:space="preserve">   m2 </v>
          </cell>
          <cell r="D1431">
            <v>14720</v>
          </cell>
          <cell r="E1431">
            <v>0</v>
          </cell>
          <cell r="F1431">
            <v>0</v>
          </cell>
        </row>
        <row r="1432">
          <cell r="A1432">
            <v>900002</v>
          </cell>
          <cell r="B1432" t="str">
            <v xml:space="preserve">  Sçn phï hiÌu,biÌu tõìng nh¡ mŸy           </v>
          </cell>
          <cell r="C1432" t="str">
            <v xml:space="preserve">   m2 </v>
          </cell>
          <cell r="D1432">
            <v>46000</v>
          </cell>
          <cell r="E1432">
            <v>0</v>
          </cell>
          <cell r="F1432">
            <v>0</v>
          </cell>
        </row>
        <row r="1433">
          <cell r="A1433">
            <v>900003</v>
          </cell>
          <cell r="B1433" t="str">
            <v xml:space="preserve">  CŸnh cäng th¾p                            </v>
          </cell>
          <cell r="C1433" t="str">
            <v xml:space="preserve">   m2 </v>
          </cell>
          <cell r="D1433">
            <v>368000</v>
          </cell>
          <cell r="E1433">
            <v>0</v>
          </cell>
          <cell r="F1433">
            <v>0</v>
          </cell>
        </row>
        <row r="1434">
          <cell r="A1434">
            <v>900004</v>
          </cell>
          <cell r="B1434" t="str">
            <v xml:space="preserve">  Lèp cŸch nhiÎt                            </v>
          </cell>
          <cell r="C1434" t="str">
            <v xml:space="preserve">   m2 </v>
          </cell>
          <cell r="D1434">
            <v>46000</v>
          </cell>
          <cell r="E1434">
            <v>0</v>
          </cell>
          <cell r="F1434">
            <v>0</v>
          </cell>
        </row>
        <row r="1435">
          <cell r="A1435">
            <v>900005</v>
          </cell>
          <cell r="B1435" t="str">
            <v xml:space="preserve">  Cøa kÏnh khung th¾p                       </v>
          </cell>
          <cell r="C1435" t="str">
            <v xml:space="preserve">   m2 </v>
          </cell>
          <cell r="D1435">
            <v>322000</v>
          </cell>
          <cell r="E1435">
            <v>0</v>
          </cell>
          <cell r="F1435">
            <v>0</v>
          </cell>
        </row>
        <row r="1436">
          <cell r="A1436">
            <v>900006</v>
          </cell>
          <cell r="B1436" t="str">
            <v xml:space="preserve">  Vºn chuyÌn càc                            </v>
          </cell>
          <cell r="C1436" t="str">
            <v xml:space="preserve">   m  </v>
          </cell>
          <cell r="D1436">
            <v>23000</v>
          </cell>
          <cell r="E1436">
            <v>0</v>
          </cell>
          <cell r="F1436">
            <v>0</v>
          </cell>
        </row>
        <row r="1437">
          <cell r="A1437">
            <v>900007</v>
          </cell>
          <cell r="B1437" t="str">
            <v xml:space="preserve">  Tr·n nhÂ                                  </v>
          </cell>
          <cell r="C1437" t="str">
            <v xml:space="preserve">   m2 </v>
          </cell>
          <cell r="D1437">
            <v>73600</v>
          </cell>
          <cell r="E1437">
            <v>0</v>
          </cell>
          <cell r="F1437">
            <v>0</v>
          </cell>
        </row>
        <row r="1438">
          <cell r="A1438">
            <v>900008</v>
          </cell>
          <cell r="B1438" t="str">
            <v xml:space="preserve">  Lõèi ch°n cøa mŸi                         </v>
          </cell>
          <cell r="C1438" t="str">
            <v xml:space="preserve">   m2 </v>
          </cell>
          <cell r="D1438">
            <v>23000</v>
          </cell>
          <cell r="E1438">
            <v>0</v>
          </cell>
          <cell r="F1438">
            <v>0</v>
          </cell>
        </row>
        <row r="1439">
          <cell r="A1439">
            <v>900009</v>
          </cell>
          <cell r="B1439" t="str">
            <v xml:space="preserve">  Cøa th¾p ½¸y                              </v>
          </cell>
          <cell r="C1439" t="str">
            <v xml:space="preserve">   m2 </v>
          </cell>
          <cell r="D1439">
            <v>368000</v>
          </cell>
          <cell r="E1439">
            <v>0</v>
          </cell>
          <cell r="F1439">
            <v>0</v>
          </cell>
        </row>
        <row r="1440">
          <cell r="A1440">
            <v>900010</v>
          </cell>
          <cell r="B1440" t="str">
            <v xml:space="preserve">  Cøa ½i kÏnh khung nhám                </v>
          </cell>
          <cell r="C1440" t="str">
            <v xml:space="preserve">   m2 </v>
          </cell>
          <cell r="D1440">
            <v>598000</v>
          </cell>
          <cell r="E1440">
            <v>0</v>
          </cell>
          <cell r="F1440">
            <v>0</v>
          </cell>
        </row>
        <row r="1441">
          <cell r="A1441">
            <v>900011</v>
          </cell>
          <cell r="B1441" t="str">
            <v xml:space="preserve">  Cøa ½i paná gå                            </v>
          </cell>
          <cell r="C1441" t="str">
            <v xml:space="preserve">   m2 </v>
          </cell>
          <cell r="D1441">
            <v>322000</v>
          </cell>
          <cell r="E1441">
            <v>0</v>
          </cell>
          <cell r="F1441">
            <v>0</v>
          </cell>
        </row>
        <row r="1442">
          <cell r="A1442">
            <v>900012</v>
          </cell>
          <cell r="B1442" t="str">
            <v xml:space="preserve">  Cøa sä paná gå                            </v>
          </cell>
          <cell r="C1442" t="str">
            <v xml:space="preserve">   m2 </v>
          </cell>
          <cell r="D1442">
            <v>322000</v>
          </cell>
          <cell r="E1442">
            <v>0</v>
          </cell>
          <cell r="F1442">
            <v>0</v>
          </cell>
        </row>
        <row r="1443">
          <cell r="A1443">
            <v>900013</v>
          </cell>
          <cell r="B1443" t="str">
            <v xml:space="preserve">  Khuán cøa k¾p                             </v>
          </cell>
          <cell r="C1443" t="str">
            <v xml:space="preserve">   m  </v>
          </cell>
          <cell r="D1443">
            <v>110400</v>
          </cell>
          <cell r="E1443">
            <v>0</v>
          </cell>
          <cell r="F1443">
            <v>0</v>
          </cell>
        </row>
        <row r="1444">
          <cell r="A1444">
            <v>900014</v>
          </cell>
          <cell r="B1444" t="str">
            <v xml:space="preserve">  VŸch ng¯n Formica                         </v>
          </cell>
          <cell r="C1444" t="str">
            <v xml:space="preserve">   m2 </v>
          </cell>
          <cell r="D1444">
            <v>230000</v>
          </cell>
          <cell r="E1444">
            <v>0</v>
          </cell>
          <cell r="F1444">
            <v>0</v>
          </cell>
        </row>
        <row r="1445">
          <cell r="A1445">
            <v>900015</v>
          </cell>
          <cell r="B1445" t="str">
            <v xml:space="preserve">  Buláng mÜng                               </v>
          </cell>
          <cell r="C1445" t="str">
            <v xml:space="preserve">   CŸi   </v>
          </cell>
          <cell r="D1445">
            <v>36800</v>
          </cell>
          <cell r="E1445">
            <v>0</v>
          </cell>
          <cell r="F1445">
            <v>0</v>
          </cell>
        </row>
        <row r="1446">
          <cell r="A1446">
            <v>900016</v>
          </cell>
          <cell r="B1446" t="str">
            <v xml:space="preserve">  Cøa sä kÏnh khung gå                      </v>
          </cell>
          <cell r="C1446" t="str">
            <v xml:space="preserve">   m2 </v>
          </cell>
          <cell r="D1446">
            <v>294400</v>
          </cell>
          <cell r="E1446">
            <v>0</v>
          </cell>
          <cell r="F1446">
            <v>0</v>
          </cell>
        </row>
        <row r="1447">
          <cell r="A1447">
            <v>900017</v>
          </cell>
          <cell r="B1447" t="str">
            <v xml:space="preserve">  Tõéng kÏnh khung nhám                 </v>
          </cell>
          <cell r="C1447" t="str">
            <v xml:space="preserve">   m2 </v>
          </cell>
          <cell r="D1447">
            <v>414000</v>
          </cell>
          <cell r="E1447">
            <v>0</v>
          </cell>
          <cell r="F1447">
            <v>0</v>
          </cell>
        </row>
        <row r="1448">
          <cell r="A1448">
            <v>900018</v>
          </cell>
          <cell r="B1448" t="str">
            <v xml:space="preserve">  ng thoŸt nõèc PVC                        </v>
          </cell>
          <cell r="C1448" t="str">
            <v xml:space="preserve">   m  </v>
          </cell>
          <cell r="D1448">
            <v>36800</v>
          </cell>
          <cell r="E1448">
            <v>0</v>
          </cell>
          <cell r="F1448">
            <v>0</v>
          </cell>
        </row>
        <row r="1449">
          <cell r="A1449">
            <v>900019</v>
          </cell>
          <cell r="B1449" t="str">
            <v xml:space="preserve">  V¨i nhúa PVC tr¨i s¡n                     </v>
          </cell>
          <cell r="C1449" t="str">
            <v xml:space="preserve">   m2 </v>
          </cell>
          <cell r="D1449">
            <v>25760</v>
          </cell>
          <cell r="E1449">
            <v>0</v>
          </cell>
          <cell r="F1449">
            <v>0</v>
          </cell>
        </row>
        <row r="1450">
          <cell r="A1450">
            <v>900020</v>
          </cell>
          <cell r="B1450" t="str">
            <v xml:space="preserve">  ng th¾p lan can                          </v>
          </cell>
          <cell r="C1450" t="str">
            <v xml:space="preserve">   m  </v>
          </cell>
          <cell r="D1450">
            <v>41400</v>
          </cell>
          <cell r="E1450">
            <v>0</v>
          </cell>
          <cell r="F1450">
            <v>0</v>
          </cell>
        </row>
        <row r="1451">
          <cell r="A1451">
            <v>900021</v>
          </cell>
          <cell r="B1451" t="str">
            <v xml:space="preserve">  CŸp gi±ng mŸi                             </v>
          </cell>
          <cell r="C1451" t="str">
            <v xml:space="preserve">   m  </v>
          </cell>
          <cell r="D1451">
            <v>27600</v>
          </cell>
          <cell r="E1451">
            <v>0</v>
          </cell>
          <cell r="F1451">
            <v>0</v>
          </cell>
        </row>
        <row r="1452">
          <cell r="A1452">
            <v>900022</v>
          </cell>
          <cell r="B1452" t="str">
            <v xml:space="preserve">  XÆp g­ch mõçng cŸp                        </v>
          </cell>
          <cell r="C1452" t="str">
            <v xml:space="preserve">   m2 </v>
          </cell>
          <cell r="D1452">
            <v>32200</v>
          </cell>
          <cell r="E1452">
            <v>0</v>
          </cell>
          <cell r="F1452">
            <v>0</v>
          </cell>
        </row>
        <row r="1453">
          <cell r="A1453">
            <v>900023</v>
          </cell>
          <cell r="B1453" t="str">
            <v xml:space="preserve">  Nhµn cáng l°p Lèp cŸch nhiÎt              </v>
          </cell>
          <cell r="C1453" t="str">
            <v xml:space="preserve">   m2 </v>
          </cell>
          <cell r="D1453">
            <v>2760</v>
          </cell>
          <cell r="E1453">
            <v>0</v>
          </cell>
          <cell r="F1453">
            <v>0</v>
          </cell>
        </row>
        <row r="1454">
          <cell r="A1454">
            <v>900024</v>
          </cell>
          <cell r="B1454" t="str">
            <v xml:space="preserve">  Lõèi th¾p ½ë lèp cŸch nhiÎt               </v>
          </cell>
          <cell r="C1454" t="str">
            <v xml:space="preserve">   m2 </v>
          </cell>
          <cell r="D1454">
            <v>3680</v>
          </cell>
          <cell r="E1454">
            <v>0</v>
          </cell>
          <cell r="F1454">
            <v>0</v>
          </cell>
        </row>
        <row r="1455">
          <cell r="A1455">
            <v>900025</v>
          </cell>
          <cell r="B1455" t="str">
            <v xml:space="preserve">  Cøa chèp,cøa sä kÏnh khung nhám       </v>
          </cell>
          <cell r="C1455" t="str">
            <v xml:space="preserve">   m2 </v>
          </cell>
          <cell r="D1455">
            <v>524400</v>
          </cell>
          <cell r="E1455">
            <v>0</v>
          </cell>
          <cell r="F1455">
            <v>0</v>
          </cell>
        </row>
        <row r="1456">
          <cell r="A1456">
            <v>900026</v>
          </cell>
          <cell r="B1456" t="str">
            <v xml:space="preserve">  Nhµn cáng l°p tõéng tán                   </v>
          </cell>
          <cell r="C1456" t="str">
            <v xml:space="preserve">   m2 </v>
          </cell>
          <cell r="D1456">
            <v>9200</v>
          </cell>
          <cell r="E1456">
            <v>0</v>
          </cell>
          <cell r="F1456">
            <v>0</v>
          </cell>
        </row>
        <row r="1457">
          <cell r="A1457">
            <v>900027</v>
          </cell>
          <cell r="B1457" t="str">
            <v xml:space="preserve">  MŸi tán lìp ViÎt nam                  </v>
          </cell>
          <cell r="C1457" t="str">
            <v xml:space="preserve">   m2 </v>
          </cell>
          <cell r="D1457">
            <v>98440</v>
          </cell>
          <cell r="E1457">
            <v>0</v>
          </cell>
          <cell r="F1457">
            <v>0</v>
          </cell>
        </row>
        <row r="1458">
          <cell r="A1458">
            <v>900028</v>
          </cell>
          <cell r="B1458" t="str">
            <v xml:space="preserve">  Khuán cøa ½çn                             </v>
          </cell>
          <cell r="C1458" t="str">
            <v xml:space="preserve">   m  </v>
          </cell>
          <cell r="D1458">
            <v>55200</v>
          </cell>
          <cell r="E1458">
            <v>0</v>
          </cell>
          <cell r="F1458">
            <v>0</v>
          </cell>
        </row>
        <row r="1459">
          <cell r="A1459">
            <v>900029</v>
          </cell>
          <cell r="B1459" t="str">
            <v xml:space="preserve">  Lõèi B40                                  </v>
          </cell>
          <cell r="C1459" t="str">
            <v xml:space="preserve">   m2 </v>
          </cell>
          <cell r="D1459">
            <v>27600</v>
          </cell>
          <cell r="E1459">
            <v>0</v>
          </cell>
          <cell r="F1459">
            <v>0</v>
          </cell>
        </row>
        <row r="1460">
          <cell r="A1460">
            <v>900030</v>
          </cell>
          <cell r="B1460" t="str">
            <v xml:space="preserve">  Thø ½æng càc                              </v>
          </cell>
          <cell r="C1460" t="str">
            <v xml:space="preserve">    càc   </v>
          </cell>
          <cell r="D1460">
            <v>2300000</v>
          </cell>
          <cell r="E1460">
            <v>0</v>
          </cell>
          <cell r="F1460">
            <v>0</v>
          </cell>
        </row>
        <row r="1461">
          <cell r="A1461">
            <v>900031</v>
          </cell>
          <cell r="B1461" t="str">
            <v xml:space="preserve">  Sçn nËn nh¡                               </v>
          </cell>
          <cell r="C1461" t="str">
            <v xml:space="preserve">   m2 </v>
          </cell>
          <cell r="D1461">
            <v>27600</v>
          </cell>
          <cell r="E1461">
            <v>0</v>
          </cell>
          <cell r="F1461">
            <v>0</v>
          </cell>
        </row>
        <row r="1462">
          <cell r="A1462">
            <v>900032</v>
          </cell>
          <cell r="B1462" t="str">
            <v xml:space="preserve">  ‡Ÿ d¯m lÜt nËn nh¡                        </v>
          </cell>
          <cell r="C1462" t="str">
            <v xml:space="preserve">   m3  </v>
          </cell>
          <cell r="D1462">
            <v>239200</v>
          </cell>
          <cell r="E1462">
            <v>0</v>
          </cell>
          <cell r="F1462">
            <v>0</v>
          </cell>
        </row>
        <row r="1463">
          <cell r="A1463">
            <v>900033</v>
          </cell>
          <cell r="B1463" t="str">
            <v xml:space="preserve">  S¨n xu¶t kÆt c¶u th¾p cõéng ½æ cao        </v>
          </cell>
          <cell r="C1463" t="str">
            <v xml:space="preserve">   t¶n </v>
          </cell>
          <cell r="D1463">
            <v>13800000</v>
          </cell>
          <cell r="E1463">
            <v>0</v>
          </cell>
          <cell r="F1463">
            <v>0</v>
          </cell>
        </row>
        <row r="1464">
          <cell r="A1464">
            <v>900034</v>
          </cell>
          <cell r="B1464" t="str">
            <v xml:space="preserve">  L°p dúng kÆt c¶u th¾p cõéng ½æ cao        </v>
          </cell>
          <cell r="C1464" t="str">
            <v xml:space="preserve">   t¶n </v>
          </cell>
          <cell r="D1464">
            <v>1840000</v>
          </cell>
          <cell r="E1464">
            <v>0</v>
          </cell>
          <cell r="F1464">
            <v>0</v>
          </cell>
        </row>
        <row r="1465">
          <cell r="A1465">
            <v>900035</v>
          </cell>
          <cell r="B1465" t="str">
            <v xml:space="preserve">  CŸt træn nhúa ½õéng                       </v>
          </cell>
          <cell r="C1465" t="str">
            <v xml:space="preserve">   m3  </v>
          </cell>
          <cell r="D1465">
            <v>368000</v>
          </cell>
          <cell r="E1465">
            <v>0</v>
          </cell>
          <cell r="F1465">
            <v>0</v>
          </cell>
        </row>
        <row r="1466">
          <cell r="A1466">
            <v>900036</v>
          </cell>
          <cell r="B1466" t="str">
            <v xml:space="preserve">  Qu¾t Eboxy châng th¶m                 </v>
          </cell>
          <cell r="C1466" t="str">
            <v xml:space="preserve">   m2 </v>
          </cell>
          <cell r="D1466">
            <v>46000</v>
          </cell>
          <cell r="E1466">
            <v>0</v>
          </cell>
          <cell r="F1466">
            <v>0</v>
          </cell>
        </row>
        <row r="1467">
          <cell r="A1467">
            <v>900037</v>
          </cell>
          <cell r="B1467" t="str">
            <v xml:space="preserve">  HÎ thâng ½Üng mê cøa                      </v>
          </cell>
          <cell r="C1467" t="str">
            <v xml:space="preserve">    bæ    </v>
          </cell>
          <cell r="D1467">
            <v>46000000</v>
          </cell>
          <cell r="E1467">
            <v>0</v>
          </cell>
          <cell r="F1467">
            <v>0</v>
          </cell>
        </row>
        <row r="1468">
          <cell r="A1468">
            <v>900038</v>
          </cell>
          <cell r="B1468" t="str">
            <v xml:space="preserve">  ‡ºp bÅ táng ½·u càc                       </v>
          </cell>
          <cell r="C1468" t="str">
            <v xml:space="preserve">    càc   </v>
          </cell>
          <cell r="D1468">
            <v>13800</v>
          </cell>
          <cell r="E1468">
            <v>0</v>
          </cell>
          <cell r="F1468">
            <v>0</v>
          </cell>
        </row>
        <row r="1469">
          <cell r="A1469">
            <v>900039</v>
          </cell>
          <cell r="B1469" t="str">
            <v xml:space="preserve">  Thø tØnh càc                              </v>
          </cell>
          <cell r="C1469" t="str">
            <v xml:space="preserve">    càc   </v>
          </cell>
          <cell r="D1469">
            <v>16560000</v>
          </cell>
          <cell r="E1469">
            <v>0</v>
          </cell>
          <cell r="F1469">
            <v>0</v>
          </cell>
        </row>
        <row r="1470">
          <cell r="A1470">
            <v>900040</v>
          </cell>
          <cell r="B1470" t="str">
            <v xml:space="preserve">  Tõéng kÏnh khung gå                       </v>
          </cell>
          <cell r="C1470" t="str">
            <v xml:space="preserve">   m2 </v>
          </cell>
          <cell r="D1470">
            <v>230000</v>
          </cell>
          <cell r="E1470">
            <v>0</v>
          </cell>
          <cell r="F1470">
            <v>0</v>
          </cell>
        </row>
        <row r="1471">
          <cell r="A1471">
            <v>900041</v>
          </cell>
          <cell r="B1471" t="str">
            <v xml:space="preserve">  Th¾p kháng g×                             </v>
          </cell>
          <cell r="C1471" t="str">
            <v xml:space="preserve">   t¶n </v>
          </cell>
          <cell r="D1471">
            <v>29440000</v>
          </cell>
          <cell r="E1471">
            <v>0</v>
          </cell>
          <cell r="F1471">
            <v>0</v>
          </cell>
        </row>
        <row r="1472">
          <cell r="A1472">
            <v>900042</v>
          </cell>
          <cell r="B1472" t="str">
            <v xml:space="preserve">  Tõéng hoa bÅ táng                         </v>
          </cell>
          <cell r="C1472" t="str">
            <v xml:space="preserve">   m2 </v>
          </cell>
          <cell r="D1472">
            <v>78200</v>
          </cell>
          <cell r="E1472">
            <v>0</v>
          </cell>
          <cell r="F1472">
            <v>0</v>
          </cell>
        </row>
        <row r="1473">
          <cell r="A1473">
            <v>900043</v>
          </cell>
          <cell r="B1473" t="str">
            <v xml:space="preserve">  L¡m mŸi tán trŸng kÁm AUSNAm          </v>
          </cell>
          <cell r="C1473" t="str">
            <v xml:space="preserve">   m2 </v>
          </cell>
          <cell r="D1473">
            <v>138000</v>
          </cell>
          <cell r="E1473">
            <v>0</v>
          </cell>
          <cell r="F1473">
            <v>0</v>
          </cell>
        </row>
        <row r="1474">
          <cell r="A1474">
            <v>900044</v>
          </cell>
          <cell r="B1474" t="str">
            <v xml:space="preserve">  Buláng mÜng  D42                          </v>
          </cell>
          <cell r="C1474" t="str">
            <v xml:space="preserve">   CŸi   </v>
          </cell>
          <cell r="D1474">
            <v>55200</v>
          </cell>
          <cell r="E1474">
            <v>0</v>
          </cell>
          <cell r="F1474">
            <v>0</v>
          </cell>
        </row>
        <row r="1475">
          <cell r="A1475">
            <v>900045</v>
          </cell>
          <cell r="B1475" t="str">
            <v xml:space="preserve">  Xø lû mÜng cñ                             </v>
          </cell>
          <cell r="C1475" t="str">
            <v xml:space="preserve">   CŸi   </v>
          </cell>
          <cell r="D1475">
            <v>18400000</v>
          </cell>
          <cell r="E1475">
            <v>0</v>
          </cell>
          <cell r="F1475">
            <v>0</v>
          </cell>
        </row>
        <row r="1476">
          <cell r="A1476">
            <v>900046</v>
          </cell>
          <cell r="B1476" t="str">
            <v xml:space="preserve">  M¡i nh³n m´t BT NËn                       </v>
          </cell>
          <cell r="C1476" t="str">
            <v xml:space="preserve">   m2 </v>
          </cell>
          <cell r="D1476">
            <v>23000</v>
          </cell>
          <cell r="E1476">
            <v>0</v>
          </cell>
          <cell r="F1476">
            <v>0</v>
          </cell>
        </row>
        <row r="1477">
          <cell r="A1477">
            <v>900047</v>
          </cell>
          <cell r="B1477" t="str">
            <v xml:space="preserve">  GiÆng khoan + Bçm                     </v>
          </cell>
          <cell r="C1477" t="str">
            <v xml:space="preserve">   CŸi   </v>
          </cell>
          <cell r="D1477">
            <v>92000000</v>
          </cell>
          <cell r="E1477">
            <v>0</v>
          </cell>
          <cell r="F1477">
            <v>0</v>
          </cell>
        </row>
        <row r="1478">
          <cell r="A1478">
            <v>900048</v>
          </cell>
          <cell r="B1478" t="str">
            <v xml:space="preserve">  Khuán cøa k¾p                             </v>
          </cell>
          <cell r="C1478" t="str">
            <v xml:space="preserve">   m  </v>
          </cell>
          <cell r="D1478">
            <v>110400</v>
          </cell>
          <cell r="E1478">
            <v>0</v>
          </cell>
          <cell r="F1478">
            <v>0</v>
          </cell>
        </row>
        <row r="1479">
          <cell r="A1479">
            <v>900049</v>
          </cell>
          <cell r="B1479" t="str">
            <v xml:space="preserve">  Mua càc 200x200                           </v>
          </cell>
          <cell r="C1479" t="str">
            <v xml:space="preserve">   m  </v>
          </cell>
          <cell r="D1479">
            <v>82800</v>
          </cell>
          <cell r="E1479">
            <v>0</v>
          </cell>
          <cell r="F1479">
            <v>0</v>
          </cell>
        </row>
        <row r="1480">
          <cell r="A1480">
            <v>900050</v>
          </cell>
          <cell r="B1480" t="str">
            <v xml:space="preserve">  ‡Üng càc 200x200                          </v>
          </cell>
          <cell r="C1480" t="str">
            <v xml:space="preserve">   m  </v>
          </cell>
          <cell r="D1480">
            <v>27600</v>
          </cell>
          <cell r="E1480">
            <v>0</v>
          </cell>
          <cell r="F1480">
            <v>0</v>
          </cell>
        </row>
        <row r="1481">
          <cell r="A1481">
            <v>900051</v>
          </cell>
          <cell r="B1481" t="str">
            <v xml:space="preserve">  Mua càc 250x250                           </v>
          </cell>
          <cell r="C1481" t="str">
            <v xml:space="preserve">   m  </v>
          </cell>
          <cell r="D1481">
            <v>101200</v>
          </cell>
          <cell r="E1481">
            <v>0</v>
          </cell>
          <cell r="F1481">
            <v>0</v>
          </cell>
        </row>
        <row r="1482">
          <cell r="A1482">
            <v>900052</v>
          </cell>
          <cell r="B1482" t="str">
            <v xml:space="preserve">  ‡Üng càc 250x250                          </v>
          </cell>
          <cell r="C1482" t="str">
            <v xml:space="preserve">   m  </v>
          </cell>
          <cell r="D1482">
            <v>28980</v>
          </cell>
          <cell r="E1482">
            <v>0</v>
          </cell>
          <cell r="F1482">
            <v>0</v>
          </cell>
        </row>
        <row r="1483">
          <cell r="A1483">
            <v>900075</v>
          </cell>
          <cell r="B1483" t="str">
            <v xml:space="preserve">  âng câng BT D1000,L=5m,miÎng loe  (‡)     </v>
          </cell>
          <cell r="C1483" t="str">
            <v xml:space="preserve">  CŸi</v>
          </cell>
          <cell r="D1483">
            <v>2040000</v>
          </cell>
          <cell r="E1483">
            <v>0</v>
          </cell>
          <cell r="F1483">
            <v>0</v>
          </cell>
        </row>
        <row r="1484">
          <cell r="A1484">
            <v>900076</v>
          </cell>
          <cell r="B1484" t="str">
            <v xml:space="preserve">  âng câng BT D1000,L=1m,miÎng loe  (‡)     </v>
          </cell>
          <cell r="C1484" t="str">
            <v xml:space="preserve">  CŸi</v>
          </cell>
          <cell r="D1484">
            <v>438000</v>
          </cell>
          <cell r="E1484">
            <v>0</v>
          </cell>
          <cell r="F1484">
            <v>0</v>
          </cell>
        </row>
        <row r="1485">
          <cell r="A1485">
            <v>900077</v>
          </cell>
          <cell r="B1485" t="str">
            <v xml:space="preserve">  âng câng BT D1000,L=1m,miÎng b±ng (‡)     </v>
          </cell>
          <cell r="C1485" t="str">
            <v xml:space="preserve">  CŸi</v>
          </cell>
          <cell r="D1485">
            <v>398000</v>
          </cell>
          <cell r="E1485">
            <v>0</v>
          </cell>
          <cell r="F1485">
            <v>0</v>
          </cell>
        </row>
        <row r="1486">
          <cell r="A1486">
            <v>900078</v>
          </cell>
          <cell r="B1486" t="str">
            <v xml:space="preserve">  âng câng BT D1000,L=5m,miÎng loe  (B)     </v>
          </cell>
          <cell r="C1486" t="str">
            <v xml:space="preserve">  CŸi</v>
          </cell>
          <cell r="D1486">
            <v>1090000</v>
          </cell>
          <cell r="E1486">
            <v>0</v>
          </cell>
          <cell r="F1486">
            <v>0</v>
          </cell>
        </row>
        <row r="1487">
          <cell r="A1487">
            <v>900079</v>
          </cell>
          <cell r="B1487" t="str">
            <v xml:space="preserve">  âng câng BT D1000,L=1m,miÎng loe  (B)     </v>
          </cell>
          <cell r="C1487" t="str">
            <v xml:space="preserve">  CŸi</v>
          </cell>
          <cell r="D1487">
            <v>438000</v>
          </cell>
          <cell r="E1487">
            <v>0</v>
          </cell>
          <cell r="F1487">
            <v>0</v>
          </cell>
        </row>
        <row r="1488">
          <cell r="A1488">
            <v>900080</v>
          </cell>
          <cell r="B1488" t="str">
            <v xml:space="preserve">  âng câng BT D1000,L=1m,miÎng b±ng (B)     </v>
          </cell>
          <cell r="C1488" t="str">
            <v xml:space="preserve">  CŸi</v>
          </cell>
          <cell r="D1488">
            <v>398000</v>
          </cell>
          <cell r="E1488">
            <v>0</v>
          </cell>
          <cell r="F1488">
            <v>0</v>
          </cell>
        </row>
        <row r="1489">
          <cell r="A1489">
            <v>900081</v>
          </cell>
          <cell r="B1489" t="str">
            <v xml:space="preserve">  âng câng BT D800, L=5m,t¨i tràng ‡        </v>
          </cell>
          <cell r="C1489" t="str">
            <v xml:space="preserve">  CŸi</v>
          </cell>
          <cell r="D1489">
            <v>1440000</v>
          </cell>
          <cell r="E1489">
            <v>0</v>
          </cell>
          <cell r="F1489">
            <v>0</v>
          </cell>
        </row>
        <row r="1490">
          <cell r="A1490">
            <v>900082</v>
          </cell>
          <cell r="B1490" t="str">
            <v xml:space="preserve">  âng câng BT D800, L=1m,miÎng loe          </v>
          </cell>
          <cell r="C1490" t="str">
            <v xml:space="preserve">  CŸi</v>
          </cell>
          <cell r="D1490">
            <v>318000</v>
          </cell>
          <cell r="E1490">
            <v>0</v>
          </cell>
          <cell r="F1490">
            <v>0</v>
          </cell>
        </row>
        <row r="1491">
          <cell r="A1491">
            <v>900083</v>
          </cell>
          <cell r="B1491" t="str">
            <v xml:space="preserve">  âng câng BT D600, L=5m,miÎng loe  (‡)     </v>
          </cell>
          <cell r="C1491" t="str">
            <v xml:space="preserve">  CŸi</v>
          </cell>
          <cell r="D1491">
            <v>810000</v>
          </cell>
          <cell r="E1491">
            <v>0</v>
          </cell>
          <cell r="F1491">
            <v>0</v>
          </cell>
        </row>
        <row r="1492">
          <cell r="A1492">
            <v>900084</v>
          </cell>
          <cell r="B1492" t="str">
            <v xml:space="preserve">  âng câng BT D600, L=5m,miÎng loe  (C)     </v>
          </cell>
          <cell r="C1492" t="str">
            <v xml:space="preserve">  CŸi</v>
          </cell>
          <cell r="D1492">
            <v>780000</v>
          </cell>
          <cell r="E1492">
            <v>0</v>
          </cell>
          <cell r="F1492">
            <v>0</v>
          </cell>
        </row>
        <row r="1493">
          <cell r="A1493">
            <v>900085</v>
          </cell>
          <cell r="B1493" t="str">
            <v xml:space="preserve">  âng câng BT D400, L=4m,miÎng loe  (‡)     </v>
          </cell>
          <cell r="C1493" t="str">
            <v xml:space="preserve">  CŸi</v>
          </cell>
          <cell r="D1493">
            <v>344000</v>
          </cell>
          <cell r="E1493">
            <v>0</v>
          </cell>
          <cell r="F1493">
            <v>0</v>
          </cell>
        </row>
        <row r="1494">
          <cell r="A1494">
            <v>900086</v>
          </cell>
          <cell r="B1494" t="str">
            <v xml:space="preserve">  âng câng BT D400, L=2m,miÎng loe  (‡)     </v>
          </cell>
          <cell r="C1494" t="str">
            <v xml:space="preserve">  CŸi</v>
          </cell>
          <cell r="D1494">
            <v>172000</v>
          </cell>
          <cell r="E1494">
            <v>0</v>
          </cell>
          <cell r="F1494">
            <v>0</v>
          </cell>
        </row>
        <row r="1495">
          <cell r="A1495">
            <v>900087</v>
          </cell>
          <cell r="B1495" t="str">
            <v xml:space="preserve">  âng câng BT D400, L=4m,miÎng b±ng (‡)     </v>
          </cell>
          <cell r="C1495" t="str">
            <v xml:space="preserve">  CŸi</v>
          </cell>
          <cell r="D1495">
            <v>324000</v>
          </cell>
          <cell r="E1495">
            <v>0</v>
          </cell>
          <cell r="F1495">
            <v>0</v>
          </cell>
        </row>
        <row r="1496">
          <cell r="A1496">
            <v>900088</v>
          </cell>
          <cell r="B1496" t="str">
            <v xml:space="preserve">  âng câng BT D400, L=4m,miÎng loe  (C)     </v>
          </cell>
          <cell r="C1496" t="str">
            <v xml:space="preserve">  CŸi</v>
          </cell>
          <cell r="D1496">
            <v>344000</v>
          </cell>
          <cell r="E1496">
            <v>0</v>
          </cell>
          <cell r="F1496">
            <v>0</v>
          </cell>
        </row>
        <row r="1497">
          <cell r="A1497">
            <v>900089</v>
          </cell>
          <cell r="B1497" t="str">
            <v xml:space="preserve">  âng câng BT D400, L=4m,miÎng b±ng (C)     </v>
          </cell>
          <cell r="C1497" t="str">
            <v xml:space="preserve">  CŸi</v>
          </cell>
          <cell r="D1497">
            <v>324000</v>
          </cell>
          <cell r="E1497">
            <v>0</v>
          </cell>
          <cell r="F1497">
            <v>0</v>
          </cell>
        </row>
        <row r="1498">
          <cell r="A1498">
            <v>900090</v>
          </cell>
          <cell r="B1498" t="str">
            <v xml:space="preserve">  âng câng BT D400, L=2m,miÎng loe  (C)     </v>
          </cell>
          <cell r="C1498" t="str">
            <v xml:space="preserve">  CŸi</v>
          </cell>
          <cell r="D1498">
            <v>112000</v>
          </cell>
          <cell r="E1498">
            <v>0</v>
          </cell>
          <cell r="F1498">
            <v>0</v>
          </cell>
        </row>
        <row r="1499">
          <cell r="A1499">
            <v>900091</v>
          </cell>
          <cell r="B1499" t="str">
            <v xml:space="preserve">  âng câng BT D400, L=1m,miÎng b±ng (C)     </v>
          </cell>
          <cell r="C1499" t="str">
            <v xml:space="preserve">  CŸi</v>
          </cell>
          <cell r="D1499">
            <v>80000</v>
          </cell>
          <cell r="E1499">
            <v>0</v>
          </cell>
          <cell r="F1499">
            <v>0</v>
          </cell>
        </row>
        <row r="1500">
          <cell r="A1500">
            <v>900092</v>
          </cell>
          <cell r="B1500" t="str">
            <v xml:space="preserve">  âng câng BT D400, L=4m,miÎng loe  (B)     </v>
          </cell>
          <cell r="C1500" t="str">
            <v xml:space="preserve">  CŸi</v>
          </cell>
          <cell r="D1500">
            <v>334000</v>
          </cell>
          <cell r="E1500">
            <v>0</v>
          </cell>
          <cell r="F1500">
            <v>0</v>
          </cell>
        </row>
        <row r="1501">
          <cell r="A1501">
            <v>900093</v>
          </cell>
          <cell r="B1501" t="str">
            <v xml:space="preserve">  âng câng BT D400, L=4m,miÎng b±ng (B)     </v>
          </cell>
          <cell r="C1501" t="str">
            <v xml:space="preserve">  CŸi</v>
          </cell>
          <cell r="D1501">
            <v>314000</v>
          </cell>
          <cell r="E1501">
            <v>0</v>
          </cell>
          <cell r="F1501">
            <v>0</v>
          </cell>
        </row>
        <row r="1502">
          <cell r="A1502">
            <v>900094</v>
          </cell>
          <cell r="B1502" t="str">
            <v xml:space="preserve">  âng câng BT D300, L=1m,t¨i tràng ‡        </v>
          </cell>
          <cell r="C1502" t="str">
            <v xml:space="preserve">  CŸi</v>
          </cell>
          <cell r="D1502">
            <v>48000</v>
          </cell>
          <cell r="E1502">
            <v>0</v>
          </cell>
          <cell r="F1502">
            <v>0</v>
          </cell>
        </row>
        <row r="1503">
          <cell r="A1503">
            <v>900095</v>
          </cell>
          <cell r="B1503" t="str">
            <v xml:space="preserve">  âng câng BT D300, L=1m,t¨i tràng C        </v>
          </cell>
          <cell r="C1503" t="str">
            <v xml:space="preserve">  CŸi</v>
          </cell>
          <cell r="D1503">
            <v>48000</v>
          </cell>
          <cell r="E1503">
            <v>0</v>
          </cell>
          <cell r="F1503">
            <v>0</v>
          </cell>
        </row>
        <row r="1504">
          <cell r="A1504">
            <v>900096</v>
          </cell>
          <cell r="B1504" t="str">
            <v xml:space="preserve">  âng câng BT D300, L=1m,t¨i tràng B        </v>
          </cell>
          <cell r="C1504" t="str">
            <v xml:space="preserve">  CŸi</v>
          </cell>
          <cell r="D1504">
            <v>38000</v>
          </cell>
          <cell r="E1504">
            <v>0</v>
          </cell>
          <cell r="F1504">
            <v>0</v>
          </cell>
        </row>
        <row r="1505">
          <cell r="A1505">
            <v>900097</v>
          </cell>
          <cell r="B1505" t="str">
            <v xml:space="preserve">  ‡Æ câng  D1000                            </v>
          </cell>
          <cell r="C1505" t="str">
            <v xml:space="preserve">  CŸi</v>
          </cell>
          <cell r="D1505">
            <v>90000</v>
          </cell>
          <cell r="E1505">
            <v>0</v>
          </cell>
          <cell r="F1505">
            <v>0</v>
          </cell>
        </row>
        <row r="1506">
          <cell r="A1506">
            <v>900098</v>
          </cell>
          <cell r="B1506" t="str">
            <v xml:space="preserve">  ‡Æ câng  D800                             </v>
          </cell>
          <cell r="C1506" t="str">
            <v xml:space="preserve">  CŸi</v>
          </cell>
          <cell r="D1506">
            <v>60000</v>
          </cell>
          <cell r="E1506">
            <v>0</v>
          </cell>
          <cell r="F1506">
            <v>0</v>
          </cell>
        </row>
        <row r="1507">
          <cell r="A1507">
            <v>900099</v>
          </cell>
          <cell r="B1507" t="str">
            <v xml:space="preserve">  ‡Æ câng  D600                             </v>
          </cell>
          <cell r="C1507" t="str">
            <v xml:space="preserve">  CŸi</v>
          </cell>
          <cell r="D1507">
            <v>44000</v>
          </cell>
          <cell r="E1507">
            <v>0</v>
          </cell>
          <cell r="F1507">
            <v>0</v>
          </cell>
        </row>
        <row r="1508">
          <cell r="A1508">
            <v>900100</v>
          </cell>
          <cell r="B1508" t="str">
            <v xml:space="preserve">  ‡Æ câng  D400                             </v>
          </cell>
          <cell r="C1508" t="str">
            <v xml:space="preserve">  CŸi</v>
          </cell>
          <cell r="D1508">
            <v>22000</v>
          </cell>
          <cell r="E1508">
            <v>0</v>
          </cell>
          <cell r="F1508">
            <v>0</v>
          </cell>
        </row>
        <row r="1509">
          <cell r="A1509">
            <v>900101</v>
          </cell>
          <cell r="B1509" t="str">
            <v xml:space="preserve">  L‡ âng câng BT D1000,L=5m             </v>
          </cell>
          <cell r="C1509" t="str">
            <v xml:space="preserve">  CŸi</v>
          </cell>
          <cell r="D1509">
            <v>200000</v>
          </cell>
          <cell r="E1509">
            <v>40000</v>
          </cell>
          <cell r="F1509">
            <v>0</v>
          </cell>
        </row>
        <row r="1510">
          <cell r="A1510">
            <v>900102</v>
          </cell>
          <cell r="B1510" t="str">
            <v xml:space="preserve">  L‡ âng câng BT D1000,L=1m             </v>
          </cell>
          <cell r="C1510" t="str">
            <v xml:space="preserve">  CŸi</v>
          </cell>
          <cell r="D1510">
            <v>43000</v>
          </cell>
          <cell r="E1510">
            <v>8000</v>
          </cell>
          <cell r="F1510">
            <v>0</v>
          </cell>
        </row>
        <row r="1511">
          <cell r="A1511">
            <v>900103</v>
          </cell>
          <cell r="B1511" t="str">
            <v xml:space="preserve">  L‡ âng câng BT D800, L=5m             </v>
          </cell>
          <cell r="C1511" t="str">
            <v xml:space="preserve">  CŸi</v>
          </cell>
          <cell r="D1511">
            <v>140000</v>
          </cell>
          <cell r="E1511">
            <v>40000</v>
          </cell>
          <cell r="F1511">
            <v>0</v>
          </cell>
        </row>
        <row r="1512">
          <cell r="A1512">
            <v>900104</v>
          </cell>
          <cell r="B1512" t="str">
            <v xml:space="preserve">  L‡ âng câng BT D800, L=1m             </v>
          </cell>
          <cell r="C1512" t="str">
            <v xml:space="preserve">  CŸi</v>
          </cell>
          <cell r="D1512">
            <v>31000</v>
          </cell>
          <cell r="E1512">
            <v>8000</v>
          </cell>
          <cell r="F1512">
            <v>0</v>
          </cell>
        </row>
        <row r="1513">
          <cell r="A1513">
            <v>900105</v>
          </cell>
          <cell r="B1513" t="str">
            <v xml:space="preserve">  L‡ âng câng BT D600, L=5m             </v>
          </cell>
          <cell r="C1513" t="str">
            <v xml:space="preserve">  CŸi</v>
          </cell>
          <cell r="D1513">
            <v>78000</v>
          </cell>
          <cell r="E1513">
            <v>40000</v>
          </cell>
          <cell r="F1513">
            <v>0</v>
          </cell>
        </row>
        <row r="1514">
          <cell r="A1514">
            <v>900106</v>
          </cell>
          <cell r="B1514" t="str">
            <v xml:space="preserve">  L‡ âng câng BT D400, L=4m             </v>
          </cell>
          <cell r="C1514" t="str">
            <v xml:space="preserve">  CŸi</v>
          </cell>
          <cell r="D1514">
            <v>32000</v>
          </cell>
          <cell r="E1514">
            <v>30000</v>
          </cell>
          <cell r="F1514">
            <v>0</v>
          </cell>
        </row>
        <row r="1515">
          <cell r="A1515">
            <v>900107</v>
          </cell>
          <cell r="B1515" t="str">
            <v xml:space="preserve">  L‡ âng câng BT D400, L=2m             </v>
          </cell>
          <cell r="C1515" t="str">
            <v xml:space="preserve">  CŸi</v>
          </cell>
          <cell r="D1515">
            <v>16000</v>
          </cell>
          <cell r="E1515">
            <v>15000</v>
          </cell>
          <cell r="F1515">
            <v>0</v>
          </cell>
        </row>
        <row r="1516">
          <cell r="A1516">
            <v>900108</v>
          </cell>
          <cell r="B1516" t="str">
            <v xml:space="preserve">  L‡ âng câng BT D400, L=1m             </v>
          </cell>
          <cell r="C1516" t="str">
            <v xml:space="preserve">  CŸi</v>
          </cell>
          <cell r="D1516">
            <v>7500</v>
          </cell>
          <cell r="E1516">
            <v>8000</v>
          </cell>
          <cell r="F1516">
            <v>0</v>
          </cell>
        </row>
        <row r="1517">
          <cell r="A1517">
            <v>900109</v>
          </cell>
          <cell r="B1517" t="str">
            <v xml:space="preserve">  L‡ âng câng BT D300, L=1m             </v>
          </cell>
          <cell r="C1517" t="str">
            <v xml:space="preserve">  CŸi</v>
          </cell>
          <cell r="D1517">
            <v>4200</v>
          </cell>
          <cell r="E1517">
            <v>8000</v>
          </cell>
          <cell r="F1517">
            <v>0</v>
          </cell>
        </row>
        <row r="1518">
          <cell r="A1518">
            <v>900110</v>
          </cell>
          <cell r="B1518" t="str">
            <v xml:space="preserve">  L‡ ‡Æ câng  D1000                         </v>
          </cell>
          <cell r="C1518" t="str">
            <v xml:space="preserve">  CŸi</v>
          </cell>
          <cell r="D1518">
            <v>0</v>
          </cell>
          <cell r="E1518">
            <v>3110</v>
          </cell>
          <cell r="F1518">
            <v>0</v>
          </cell>
        </row>
        <row r="1519">
          <cell r="A1519">
            <v>900111</v>
          </cell>
          <cell r="B1519" t="str">
            <v xml:space="preserve">  L‡ ‡Æ câng  D800                          </v>
          </cell>
          <cell r="C1519" t="str">
            <v xml:space="preserve">  CŸi</v>
          </cell>
          <cell r="D1519">
            <v>0</v>
          </cell>
          <cell r="E1519">
            <v>2980</v>
          </cell>
          <cell r="F1519">
            <v>0</v>
          </cell>
        </row>
        <row r="1520">
          <cell r="A1520">
            <v>900112</v>
          </cell>
          <cell r="B1520" t="str">
            <v xml:space="preserve">  L‡ ‡Æ câng  D600                          </v>
          </cell>
          <cell r="C1520" t="str">
            <v xml:space="preserve">  CŸi</v>
          </cell>
          <cell r="D1520">
            <v>0</v>
          </cell>
          <cell r="E1520">
            <v>2670</v>
          </cell>
          <cell r="F1520">
            <v>0</v>
          </cell>
        </row>
        <row r="1521">
          <cell r="A1521">
            <v>900113</v>
          </cell>
          <cell r="B1521" t="str">
            <v xml:space="preserve">  L‡ ‡Æ câng  D400                          </v>
          </cell>
          <cell r="C1521" t="str">
            <v xml:space="preserve">  CŸi</v>
          </cell>
          <cell r="D1521">
            <v>0</v>
          </cell>
          <cell r="E1521">
            <v>2320</v>
          </cell>
          <cell r="F1521">
            <v>0</v>
          </cell>
        </row>
        <row r="1522">
          <cell r="A1522">
            <v>900200</v>
          </cell>
          <cell r="B1522" t="str">
            <v xml:space="preserve">  ‡ºp nhŸm BT                               </v>
          </cell>
          <cell r="C1522" t="str">
            <v>cáng</v>
          </cell>
          <cell r="D1522">
            <v>0</v>
          </cell>
          <cell r="E1522">
            <v>12500</v>
          </cell>
          <cell r="F1522">
            <v>0</v>
          </cell>
        </row>
        <row r="1523">
          <cell r="A1523">
            <v>900210</v>
          </cell>
          <cell r="B1523" t="str">
            <v xml:space="preserve">  Cøa lõèi th¾p                             </v>
          </cell>
          <cell r="C1523" t="str">
            <v>m2</v>
          </cell>
          <cell r="D1523">
            <v>40000</v>
          </cell>
          <cell r="E1523">
            <v>0</v>
          </cell>
          <cell r="F1523">
            <v>0</v>
          </cell>
        </row>
        <row r="1524">
          <cell r="A1524">
            <v>900220</v>
          </cell>
          <cell r="B1524" t="str">
            <v xml:space="preserve">  PhŸ dë kÆt c¶u bÅ táng tõéng, mÜng        </v>
          </cell>
          <cell r="C1524" t="str">
            <v>m3</v>
          </cell>
          <cell r="D1524">
            <v>40000</v>
          </cell>
          <cell r="E1524">
            <v>0</v>
          </cell>
          <cell r="F1524">
            <v>0</v>
          </cell>
        </row>
        <row r="1525">
          <cell r="A1525">
            <v>900230</v>
          </cell>
          <cell r="B1525" t="str">
            <v xml:space="preserve">  PhŸ dë kÆt c¶u bÅ táng nËn                </v>
          </cell>
          <cell r="C1525" t="str">
            <v>m3</v>
          </cell>
          <cell r="D1525">
            <v>40000</v>
          </cell>
          <cell r="E1525">
            <v>0</v>
          </cell>
          <cell r="F1525">
            <v>0</v>
          </cell>
        </row>
        <row r="1526">
          <cell r="A1526">
            <v>900080</v>
          </cell>
          <cell r="B1526" t="str">
            <v xml:space="preserve">  CŸt ½·m ch´t                              </v>
          </cell>
          <cell r="C1526" t="str">
            <v>m3</v>
          </cell>
          <cell r="D1526">
            <v>30000</v>
          </cell>
          <cell r="E1526">
            <v>3200</v>
          </cell>
          <cell r="F1526">
            <v>800</v>
          </cell>
        </row>
        <row r="1527">
          <cell r="A1527">
            <v>900081</v>
          </cell>
          <cell r="B1527" t="str">
            <v xml:space="preserve">  Cøa nhúa</v>
          </cell>
          <cell r="C1527" t="str">
            <v>m2</v>
          </cell>
          <cell r="D1527">
            <v>150000</v>
          </cell>
          <cell r="E1527">
            <v>0</v>
          </cell>
          <cell r="F1527">
            <v>0</v>
          </cell>
        </row>
        <row r="1528">
          <cell r="A1528" t="str">
            <v>eof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DONGIA"/>
    </sheetNames>
    <sheetDataSet>
      <sheetData sheetId="0" refreshError="1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mavlieu"/>
      <sheetName val="dg"/>
    </sheetNames>
    <sheetDataSet>
      <sheetData sheetId="0" refreshError="1"/>
      <sheetData sheetId="1" refreshError="1">
        <row r="6">
          <cell r="A6">
            <v>1.0009999999999999</v>
          </cell>
          <cell r="B6" t="str">
            <v>V/-Phaàn töôøng keø vaø gia coá maùi taluy</v>
          </cell>
          <cell r="D6" t="str">
            <v>.</v>
          </cell>
        </row>
        <row r="7">
          <cell r="A7">
            <v>11.111000000000001</v>
          </cell>
          <cell r="B7" t="str">
            <v>Doïn quang baèng thuû coâng</v>
          </cell>
          <cell r="C7" t="str">
            <v>100m2</v>
          </cell>
          <cell r="F7">
            <v>9827</v>
          </cell>
        </row>
        <row r="8">
          <cell r="A8">
            <v>11.212</v>
          </cell>
          <cell r="B8" t="str">
            <v>Chaët caây maët ñaát baèng phaúng , ñöôøng kính 21-25</v>
          </cell>
          <cell r="C8" t="str">
            <v>caây</v>
          </cell>
          <cell r="F8">
            <v>1117</v>
          </cell>
        </row>
        <row r="9">
          <cell r="A9">
            <v>11.212999999999999</v>
          </cell>
          <cell r="B9" t="str">
            <v>Chaët caây maët ñaát baèng phaúng , ñöôøng kính 26-30</v>
          </cell>
          <cell r="C9" t="str">
            <v>caây</v>
          </cell>
          <cell r="F9">
            <v>1676</v>
          </cell>
        </row>
        <row r="10">
          <cell r="A10">
            <v>11.214</v>
          </cell>
          <cell r="B10" t="str">
            <v>Chaët caây maët ñaát baèng phaúng , ñöôøng kính 31-35</v>
          </cell>
          <cell r="C10" t="str">
            <v>caây</v>
          </cell>
          <cell r="F10">
            <v>2514</v>
          </cell>
        </row>
        <row r="11">
          <cell r="A11">
            <v>11.215</v>
          </cell>
          <cell r="B11" t="str">
            <v>Chaët caây maët ñaát baèng phaúng , ñöôøng kính 36-40</v>
          </cell>
          <cell r="C11" t="str">
            <v>caây</v>
          </cell>
          <cell r="F11">
            <v>3351</v>
          </cell>
        </row>
        <row r="12">
          <cell r="A12">
            <v>11.215999999999999</v>
          </cell>
          <cell r="B12" t="str">
            <v>Chaët caây maët ñaát baèng phaúng , ñöôøng kính 41-45</v>
          </cell>
          <cell r="C12" t="str">
            <v>caây</v>
          </cell>
          <cell r="F12">
            <v>4189</v>
          </cell>
        </row>
        <row r="13">
          <cell r="A13">
            <v>11.221</v>
          </cell>
          <cell r="B13" t="str">
            <v>Chaët caây söôøn ñoài doác , ñöôøng kính 10-20</v>
          </cell>
          <cell r="C13" t="str">
            <v>caây</v>
          </cell>
          <cell r="F13">
            <v>931</v>
          </cell>
        </row>
        <row r="14">
          <cell r="A14">
            <v>11.222</v>
          </cell>
          <cell r="B14" t="str">
            <v>Chaët caây söôøn ñoài doác , ñöôøng kính 21-25</v>
          </cell>
          <cell r="C14" t="str">
            <v>caây</v>
          </cell>
          <cell r="F14">
            <v>1210</v>
          </cell>
        </row>
        <row r="15">
          <cell r="A15">
            <v>11.222999999999999</v>
          </cell>
          <cell r="B15" t="str">
            <v>Chaët caây söôøn ñoài doác , ñöôøng kính 26-30</v>
          </cell>
          <cell r="C15" t="str">
            <v>caây</v>
          </cell>
          <cell r="F15">
            <v>1862</v>
          </cell>
        </row>
        <row r="16">
          <cell r="A16">
            <v>11.223999999999998</v>
          </cell>
          <cell r="B16" t="str">
            <v>Chaët caây söôøn ñoài doác , ñöôøng kính 31-35</v>
          </cell>
          <cell r="C16" t="str">
            <v>caây</v>
          </cell>
          <cell r="F16">
            <v>2793</v>
          </cell>
        </row>
        <row r="17">
          <cell r="A17">
            <v>11.225</v>
          </cell>
          <cell r="B17" t="str">
            <v>Chaët caây söôøn ñoài doác , ñöôøng kính 36-40</v>
          </cell>
          <cell r="C17" t="str">
            <v>caây</v>
          </cell>
          <cell r="F17">
            <v>3817</v>
          </cell>
        </row>
        <row r="18">
          <cell r="A18">
            <v>11.225999999999997</v>
          </cell>
          <cell r="B18" t="str">
            <v>Chaët caây söôøn ñoài doác , ñöôøng kính 41-45</v>
          </cell>
          <cell r="C18" t="str">
            <v>caây</v>
          </cell>
          <cell r="F18">
            <v>5586</v>
          </cell>
        </row>
        <row r="19">
          <cell r="A19">
            <v>11.231</v>
          </cell>
          <cell r="B19" t="str">
            <v>Chaët caây maët ñaát baèng phaúng , ñöôøng kính 46-50</v>
          </cell>
          <cell r="C19" t="str">
            <v>caây</v>
          </cell>
          <cell r="F19">
            <v>6424</v>
          </cell>
        </row>
        <row r="20">
          <cell r="A20">
            <v>11.231999999999999</v>
          </cell>
          <cell r="B20" t="str">
            <v>Chaët caây maët ñaát baèng phaúng , ñöôøng kính 51-55</v>
          </cell>
          <cell r="C20" t="str">
            <v>caây</v>
          </cell>
          <cell r="F20">
            <v>8379</v>
          </cell>
        </row>
        <row r="21">
          <cell r="A21">
            <v>11.232999999999999</v>
          </cell>
          <cell r="B21" t="str">
            <v>Chaët caây maët ñaát baèng phaúng , ñöôøng kính 56-60</v>
          </cell>
          <cell r="C21" t="str">
            <v>caây</v>
          </cell>
          <cell r="F21">
            <v>13964</v>
          </cell>
        </row>
        <row r="22">
          <cell r="A22">
            <v>11.233999999999998</v>
          </cell>
          <cell r="B22" t="str">
            <v>Chaët caây maët ñaát baèng phaúng , ñöôøng kính 61-65</v>
          </cell>
          <cell r="C22" t="str">
            <v>caây</v>
          </cell>
          <cell r="F22">
            <v>22343</v>
          </cell>
        </row>
        <row r="23">
          <cell r="A23">
            <v>11.234999999999999</v>
          </cell>
          <cell r="B23" t="str">
            <v>Chaët caây maët ñaát baèng phaúng , ñöôøng kính 66-70</v>
          </cell>
          <cell r="C23" t="str">
            <v>caây</v>
          </cell>
          <cell r="F23">
            <v>33515</v>
          </cell>
        </row>
        <row r="24">
          <cell r="A24">
            <v>11.235999999999997</v>
          </cell>
          <cell r="B24" t="str">
            <v>Chaët caây maët ñaát baèng phaúng , ñöôøng kính 71-80</v>
          </cell>
          <cell r="C24" t="str">
            <v>caây</v>
          </cell>
          <cell r="F24">
            <v>47479</v>
          </cell>
        </row>
        <row r="25">
          <cell r="A25">
            <v>11.241</v>
          </cell>
          <cell r="B25" t="str">
            <v>Chaët caây söôøn ñoài doác , ñöôøng kính 46-50</v>
          </cell>
          <cell r="C25" t="str">
            <v>caây</v>
          </cell>
          <cell r="F25">
            <v>6982</v>
          </cell>
        </row>
        <row r="26">
          <cell r="A26">
            <v>11.242000000000001</v>
          </cell>
          <cell r="B26" t="str">
            <v>Chaët caây söôøn ñoài doác , ñöôøng kính 51-55</v>
          </cell>
          <cell r="C26" t="str">
            <v>caây</v>
          </cell>
          <cell r="F26">
            <v>11172</v>
          </cell>
        </row>
        <row r="27">
          <cell r="A27">
            <v>11.243000000000002</v>
          </cell>
          <cell r="B27" t="str">
            <v>Chaët caây söôøn ñoài doác , ñöôøng kính 56-60</v>
          </cell>
          <cell r="C27" t="str">
            <v>caây</v>
          </cell>
          <cell r="F27">
            <v>19550</v>
          </cell>
        </row>
        <row r="28">
          <cell r="A28">
            <v>11.244000000000003</v>
          </cell>
          <cell r="B28" t="str">
            <v>Chaët caây söôøn ñoài doác , ñöôøng kính 61-65</v>
          </cell>
          <cell r="C28" t="str">
            <v>caây</v>
          </cell>
          <cell r="F28">
            <v>30722</v>
          </cell>
        </row>
        <row r="29">
          <cell r="A29">
            <v>11.244999999999999</v>
          </cell>
          <cell r="B29" t="str">
            <v>Chaët caây söôøn ñoài doác , ñöôøng kính 66-70</v>
          </cell>
          <cell r="C29" t="str">
            <v>caây</v>
          </cell>
          <cell r="F29">
            <v>41893</v>
          </cell>
        </row>
        <row r="30">
          <cell r="A30">
            <v>11.246000000000006</v>
          </cell>
          <cell r="B30" t="str">
            <v>Chaët caây söôøn ñoài doác , ñöôøng kính 71-80</v>
          </cell>
          <cell r="C30" t="str">
            <v>caây</v>
          </cell>
          <cell r="F30">
            <v>55858</v>
          </cell>
        </row>
        <row r="31">
          <cell r="A31">
            <v>11.311</v>
          </cell>
          <cell r="B31" t="str">
            <v>Ñaøo goác caây ñöôøng kính 10-20</v>
          </cell>
          <cell r="C31" t="str">
            <v>caây</v>
          </cell>
          <cell r="F31">
            <v>1396</v>
          </cell>
        </row>
        <row r="32">
          <cell r="A32">
            <v>11.311999999999999</v>
          </cell>
          <cell r="B32" t="str">
            <v>Ñaøo goác caây ñöôøng kính 21-30</v>
          </cell>
          <cell r="C32" t="str">
            <v>caây</v>
          </cell>
          <cell r="F32">
            <v>2514</v>
          </cell>
        </row>
        <row r="33">
          <cell r="A33">
            <v>11.312999999999999</v>
          </cell>
          <cell r="B33" t="str">
            <v>Ñaøo goác caây ñöôøng kính 31-40</v>
          </cell>
          <cell r="C33" t="str">
            <v>caây</v>
          </cell>
          <cell r="F33">
            <v>4841</v>
          </cell>
        </row>
        <row r="34">
          <cell r="A34">
            <v>11.313999999999998</v>
          </cell>
          <cell r="B34" t="str">
            <v>Ñaøo goác caây ñöôøng kính 41-50</v>
          </cell>
          <cell r="C34" t="str">
            <v>caây</v>
          </cell>
          <cell r="F34">
            <v>9310</v>
          </cell>
        </row>
        <row r="35">
          <cell r="A35">
            <v>11.315</v>
          </cell>
          <cell r="B35" t="str">
            <v>Ñaøo goác caây ñöôøng kính 51-60</v>
          </cell>
          <cell r="C35" t="str">
            <v>caây</v>
          </cell>
          <cell r="F35">
            <v>22343</v>
          </cell>
        </row>
        <row r="36">
          <cell r="A36">
            <v>11.316000000000001</v>
          </cell>
          <cell r="B36" t="str">
            <v>Ñaøo goác caây ñöôøng kính 61-70</v>
          </cell>
          <cell r="C36" t="str">
            <v>caây</v>
          </cell>
          <cell r="F36">
            <v>41893</v>
          </cell>
        </row>
        <row r="37">
          <cell r="A37">
            <v>20.013000000000002</v>
          </cell>
          <cell r="B37" t="str">
            <v>Phaù dôû keát caáu töôøng ñaù &lt;4</v>
          </cell>
          <cell r="C37" t="str">
            <v>m3</v>
          </cell>
          <cell r="F37">
            <v>16430</v>
          </cell>
        </row>
        <row r="38">
          <cell r="A38">
            <v>20.021000000000001</v>
          </cell>
          <cell r="B38" t="str">
            <v>Phaù dôû beâ toâng taûng rôøi</v>
          </cell>
          <cell r="C38" t="str">
            <v>m3</v>
          </cell>
          <cell r="F38">
            <v>20213</v>
          </cell>
        </row>
        <row r="39">
          <cell r="A39">
            <v>20.021999999999998</v>
          </cell>
          <cell r="B39" t="str">
            <v>Phaù dôû beâ toâng neàn moùng , khoâng coát theùp</v>
          </cell>
          <cell r="C39" t="str">
            <v>m3</v>
          </cell>
          <cell r="F39">
            <v>38481</v>
          </cell>
        </row>
        <row r="40">
          <cell r="A40">
            <v>20.023</v>
          </cell>
          <cell r="B40" t="str">
            <v>Phaù dôû beâ toâng neàn moùng , coù coát theùp</v>
          </cell>
          <cell r="C40" t="str">
            <v>m3</v>
          </cell>
          <cell r="F40">
            <v>55127</v>
          </cell>
        </row>
        <row r="41">
          <cell r="A41">
            <v>20.024000000000001</v>
          </cell>
          <cell r="B41" t="str">
            <v>Phaù dôû beâ toâng töôøng coät,&lt;4m</v>
          </cell>
          <cell r="C41" t="str">
            <v>m3</v>
          </cell>
          <cell r="F41">
            <v>50803</v>
          </cell>
        </row>
        <row r="42">
          <cell r="A42">
            <v>20.024999999999999</v>
          </cell>
          <cell r="B42" t="str">
            <v>Phaù dôû beâ toâng töôøng coät,&gt;4m</v>
          </cell>
          <cell r="C42" t="str">
            <v>m3</v>
          </cell>
          <cell r="F42">
            <v>96094</v>
          </cell>
        </row>
        <row r="43">
          <cell r="A43">
            <v>20.074999999999999</v>
          </cell>
          <cell r="B43" t="str">
            <v>Ñuïc phaù leà cuõ</v>
          </cell>
          <cell r="C43" t="str">
            <v>m2</v>
          </cell>
          <cell r="F43">
            <v>865</v>
          </cell>
        </row>
        <row r="44">
          <cell r="A44">
            <v>20.081</v>
          </cell>
          <cell r="B44" t="str">
            <v>Ñaøo boû maët ñöôøng cuõ daøy 7cm</v>
          </cell>
          <cell r="C44" t="str">
            <v>m2</v>
          </cell>
          <cell r="F44">
            <v>97</v>
          </cell>
        </row>
        <row r="45">
          <cell r="A45">
            <v>20.082000000000001</v>
          </cell>
          <cell r="B45" t="str">
            <v>Ñaøo boû maët ñöôøng cuõ daøy 10cm</v>
          </cell>
          <cell r="C45" t="str">
            <v>m2</v>
          </cell>
          <cell r="F45">
            <v>216</v>
          </cell>
        </row>
        <row r="46">
          <cell r="A46">
            <v>23</v>
          </cell>
          <cell r="B46" t="str">
            <v>Chaët caây maët ñaát baèng phaúng , ñöôøng kính 10-20</v>
          </cell>
          <cell r="C46" t="str">
            <v>caây</v>
          </cell>
          <cell r="F46">
            <v>838</v>
          </cell>
        </row>
        <row r="47">
          <cell r="A47">
            <v>31.100999999999999</v>
          </cell>
          <cell r="B47" t="str">
            <v>Ñaøo buøn ñaëc</v>
          </cell>
          <cell r="C47" t="str">
            <v>m3</v>
          </cell>
          <cell r="F47">
            <v>7006</v>
          </cell>
        </row>
        <row r="48">
          <cell r="A48">
            <v>31.102</v>
          </cell>
          <cell r="B48" t="str">
            <v>Ñaøo buøn laãn raùc</v>
          </cell>
          <cell r="C48" t="str">
            <v>m3</v>
          </cell>
          <cell r="F48">
            <v>8142</v>
          </cell>
        </row>
        <row r="49">
          <cell r="A49">
            <v>31.103000000000002</v>
          </cell>
          <cell r="B49" t="str">
            <v>Ñaøo buøn laãn soûi ñaù</v>
          </cell>
          <cell r="C49" t="str">
            <v>m3</v>
          </cell>
          <cell r="E49">
            <v>275</v>
          </cell>
          <cell r="F49">
            <v>11835</v>
          </cell>
        </row>
        <row r="50">
          <cell r="A50">
            <v>31.103999999999999</v>
          </cell>
          <cell r="B50" t="str">
            <v>Ñaøo buøn loûng</v>
          </cell>
          <cell r="C50" t="str">
            <v>m3</v>
          </cell>
          <cell r="F50">
            <v>9468</v>
          </cell>
        </row>
        <row r="51">
          <cell r="A51">
            <v>31.201000000000001</v>
          </cell>
          <cell r="B51" t="str">
            <v>Ñaøo xuùc ñaát ñeå ñaép ÑC1</v>
          </cell>
          <cell r="C51" t="str">
            <v>m3</v>
          </cell>
          <cell r="F51">
            <v>4260</v>
          </cell>
        </row>
        <row r="52">
          <cell r="A52">
            <v>31.202000000000002</v>
          </cell>
          <cell r="B52" t="str">
            <v>Ñaøo xuùc ñaát ñeå ñaép ÑC2</v>
          </cell>
          <cell r="C52" t="str">
            <v>m3</v>
          </cell>
          <cell r="F52">
            <v>5870</v>
          </cell>
        </row>
        <row r="53">
          <cell r="A53">
            <v>31.203000000000003</v>
          </cell>
          <cell r="B53" t="str">
            <v>Ñaøo xuùc ñaát ñeå ñaép ÑC3</v>
          </cell>
          <cell r="C53" t="str">
            <v>m3</v>
          </cell>
          <cell r="F53">
            <v>7385</v>
          </cell>
        </row>
        <row r="54">
          <cell r="A54">
            <v>31.312000000000001</v>
          </cell>
          <cell r="B54" t="str">
            <v>Ñaøo moùng baêng,moùng roäng&lt;3m,saâu &lt;1m,ÑC2</v>
          </cell>
          <cell r="C54" t="str">
            <v>m3</v>
          </cell>
          <cell r="F54">
            <v>8267</v>
          </cell>
        </row>
        <row r="55">
          <cell r="A55">
            <v>31.312999999999999</v>
          </cell>
          <cell r="B55" t="str">
            <v>Ñaøo moùng baêng ,roäng &lt;3m, saâu &lt;1m ,ÑC3</v>
          </cell>
          <cell r="C55" t="str">
            <v>m3</v>
          </cell>
          <cell r="F55">
            <v>12501</v>
          </cell>
        </row>
        <row r="56">
          <cell r="A56">
            <v>31.321999999999999</v>
          </cell>
          <cell r="B56" t="str">
            <v>Ñaøo moùng baêng ,roäng &lt;3m, saâu &lt;2m ,ÑC2</v>
          </cell>
          <cell r="C56" t="str">
            <v>m3</v>
          </cell>
          <cell r="F56">
            <v>8871</v>
          </cell>
        </row>
        <row r="57">
          <cell r="A57">
            <v>31.323</v>
          </cell>
          <cell r="B57" t="str">
            <v>Ñaøo moùng baêng,moùng roäng&lt;3m,saâu &lt;2m,ÑC3</v>
          </cell>
          <cell r="C57" t="str">
            <v>m3</v>
          </cell>
          <cell r="F57">
            <v>13206</v>
          </cell>
        </row>
        <row r="58">
          <cell r="A58">
            <v>31.332000000000001</v>
          </cell>
          <cell r="B58" t="str">
            <v>Ñaøo moùng baêng,moùng roäng&lt;3m,saâu &lt;3m,ÑC2</v>
          </cell>
          <cell r="C58" t="str">
            <v>m3</v>
          </cell>
          <cell r="F58">
            <v>9577</v>
          </cell>
        </row>
        <row r="59">
          <cell r="A59">
            <v>31.332999999999998</v>
          </cell>
          <cell r="B59" t="str">
            <v>Ñaøo moùng baêng,moùng roäng&lt;3m,saâu &lt;3m,ÑC3</v>
          </cell>
          <cell r="C59" t="str">
            <v>m3</v>
          </cell>
          <cell r="F59">
            <v>13912</v>
          </cell>
        </row>
        <row r="60">
          <cell r="A60">
            <v>31.413</v>
          </cell>
          <cell r="B60" t="str">
            <v>Ñaøo ñaát choân truï bieån baùo</v>
          </cell>
          <cell r="C60" t="str">
            <v>m3</v>
          </cell>
          <cell r="F60">
            <v>19154</v>
          </cell>
        </row>
        <row r="61">
          <cell r="A61">
            <v>31.443000000000001</v>
          </cell>
          <cell r="B61" t="str">
            <v>Ñaøo ñaát hoá roäng &gt;1, saâu &gt;1</v>
          </cell>
          <cell r="C61" t="str">
            <v>m3</v>
          </cell>
          <cell r="F61">
            <v>15222</v>
          </cell>
        </row>
        <row r="62">
          <cell r="A62">
            <v>31.510999999999999</v>
          </cell>
          <cell r="B62" t="str">
            <v>Ñaøo möông raõnh thoaùt nöôùc roäng &lt;3, saâu &lt;1, ÑC1</v>
          </cell>
          <cell r="C62" t="str">
            <v>m3</v>
          </cell>
          <cell r="F62">
            <v>6149</v>
          </cell>
        </row>
        <row r="63">
          <cell r="A63">
            <v>31.512</v>
          </cell>
          <cell r="B63" t="str">
            <v>Ñaøo möông raõnh thoaùt nöôùc roäng &lt;3, saâu &lt;1, ÑC2</v>
          </cell>
          <cell r="C63" t="str">
            <v>m3</v>
          </cell>
          <cell r="F63">
            <v>9174</v>
          </cell>
        </row>
        <row r="64">
          <cell r="A64">
            <v>31.513000000000002</v>
          </cell>
          <cell r="B64" t="str">
            <v>Ñaøo möông raõnh thoaùt nöôùc roäng &lt;3, saâu &lt;1, ÑC3</v>
          </cell>
          <cell r="C64" t="str">
            <v>m3</v>
          </cell>
          <cell r="F64">
            <v>13609</v>
          </cell>
        </row>
        <row r="65">
          <cell r="A65">
            <v>31.514000000000003</v>
          </cell>
          <cell r="B65" t="str">
            <v>Ñaøo möông raõnh thoaùt nöôùc roäng &lt;3, saâu &lt;1, ÑC4</v>
          </cell>
          <cell r="C65" t="str">
            <v>m3</v>
          </cell>
          <cell r="F65">
            <v>20767</v>
          </cell>
        </row>
        <row r="66">
          <cell r="A66">
            <v>31.523</v>
          </cell>
          <cell r="B66" t="str">
            <v>Ñaøo möông raõnh thoaùt nöôùc roäng &lt;3, saâu &lt;2, ÑC3</v>
          </cell>
          <cell r="C66" t="str">
            <v>m3</v>
          </cell>
          <cell r="F66">
            <v>13811</v>
          </cell>
        </row>
        <row r="67">
          <cell r="A67">
            <v>31.611000000000001</v>
          </cell>
          <cell r="B67" t="str">
            <v>Ñaøo neàn ñöôøng môû roäng ÑC1</v>
          </cell>
          <cell r="C67" t="str">
            <v>m3</v>
          </cell>
          <cell r="F67">
            <v>5645</v>
          </cell>
        </row>
        <row r="68">
          <cell r="A68">
            <v>31.611999999999998</v>
          </cell>
          <cell r="B68" t="str">
            <v>Ñaøo neàn ñöôøng môû roäng ÑC2</v>
          </cell>
          <cell r="C68" t="str">
            <v>m3</v>
          </cell>
          <cell r="F68">
            <v>7460</v>
          </cell>
        </row>
        <row r="69">
          <cell r="A69">
            <v>31.612999999999996</v>
          </cell>
          <cell r="B69" t="str">
            <v>Ñaøo neàn ñöôøng môû roäng ÑC3</v>
          </cell>
          <cell r="C69" t="str">
            <v>m3</v>
          </cell>
          <cell r="F69">
            <v>10787</v>
          </cell>
        </row>
        <row r="70">
          <cell r="A70">
            <v>31.613999999999994</v>
          </cell>
          <cell r="B70" t="str">
            <v>Ñaøo neàn ñöôøng môû roäng ÑC4</v>
          </cell>
          <cell r="C70" t="str">
            <v>m3</v>
          </cell>
          <cell r="F70">
            <v>15928</v>
          </cell>
        </row>
        <row r="71">
          <cell r="A71">
            <v>31.620999999999999</v>
          </cell>
          <cell r="B71" t="str">
            <v>Ñaøo neàn ñöôøng laøm môùi  ÑC1</v>
          </cell>
          <cell r="C71" t="str">
            <v>m3</v>
          </cell>
          <cell r="F71">
            <v>3629</v>
          </cell>
        </row>
        <row r="72">
          <cell r="A72">
            <v>31.622</v>
          </cell>
          <cell r="B72" t="str">
            <v>Ñaøo neàn ñöôøng laøm môùi  ÑC2</v>
          </cell>
          <cell r="C72" t="str">
            <v>m3</v>
          </cell>
          <cell r="F72">
            <v>5444</v>
          </cell>
        </row>
        <row r="73">
          <cell r="A73">
            <v>31.623000000000001</v>
          </cell>
          <cell r="B73" t="str">
            <v>Ñaøo neàn ñöôøng laøm môùi  ÑC3</v>
          </cell>
          <cell r="C73" t="str">
            <v>m3</v>
          </cell>
          <cell r="F73">
            <v>8771</v>
          </cell>
        </row>
        <row r="74">
          <cell r="A74">
            <v>31.624000000000002</v>
          </cell>
          <cell r="B74" t="str">
            <v>Ñaøo neàn ñöôøng laøm môùi  ÑC4</v>
          </cell>
          <cell r="C74" t="str">
            <v>m3</v>
          </cell>
          <cell r="F74">
            <v>13912</v>
          </cell>
        </row>
        <row r="75">
          <cell r="A75">
            <v>31.710999999999999</v>
          </cell>
          <cell r="B75" t="str">
            <v>Ñaøo khuoân ñöôøng saâu &lt;=15cm, ÑC1</v>
          </cell>
          <cell r="C75" t="str">
            <v>m3</v>
          </cell>
          <cell r="F75">
            <v>7762</v>
          </cell>
        </row>
        <row r="76">
          <cell r="A76">
            <v>31.712</v>
          </cell>
          <cell r="B76" t="str">
            <v>Ñaøo khuoân ñöôøng saâu &lt;=15cm, ÑC2</v>
          </cell>
          <cell r="C76" t="str">
            <v>m3</v>
          </cell>
          <cell r="F76">
            <v>9678</v>
          </cell>
        </row>
        <row r="77">
          <cell r="A77">
            <v>31.713000000000001</v>
          </cell>
          <cell r="B77" t="str">
            <v>Ñaøo khuoân ñöôøng saâu &lt;=15cm, ÑC3</v>
          </cell>
          <cell r="C77" t="str">
            <v>m3</v>
          </cell>
          <cell r="F77">
            <v>14013</v>
          </cell>
        </row>
        <row r="78">
          <cell r="A78">
            <v>31.714000000000002</v>
          </cell>
          <cell r="B78" t="str">
            <v>Ñaøo khuoân ñöôøng saâu &lt;=15cm, ÑC4</v>
          </cell>
          <cell r="C78" t="str">
            <v>m3</v>
          </cell>
          <cell r="F78">
            <v>21372</v>
          </cell>
        </row>
        <row r="79">
          <cell r="A79">
            <v>31.721</v>
          </cell>
          <cell r="B79" t="str">
            <v>Ñaøo khuoân ñöôøng saâu &lt;=30cm, ÑC1</v>
          </cell>
          <cell r="C79" t="str">
            <v>m3</v>
          </cell>
          <cell r="F79">
            <v>7057</v>
          </cell>
        </row>
        <row r="80">
          <cell r="A80">
            <v>31.721</v>
          </cell>
          <cell r="B80" t="str">
            <v>Ñaøo khuoân ñöôøng saâu &lt;=30cm,ñaát caáp I</v>
          </cell>
          <cell r="C80" t="str">
            <v>m3</v>
          </cell>
          <cell r="F80">
            <v>7057</v>
          </cell>
        </row>
        <row r="81">
          <cell r="A81">
            <v>31.722000000000001</v>
          </cell>
          <cell r="B81" t="str">
            <v>Ñaøo khuoân ñöôøng saâu &lt;=30cm, ÑC2</v>
          </cell>
          <cell r="C81" t="str">
            <v>m3</v>
          </cell>
          <cell r="F81">
            <v>8771</v>
          </cell>
        </row>
        <row r="82">
          <cell r="A82">
            <v>31.722000000000001</v>
          </cell>
          <cell r="B82" t="str">
            <v>Ñaøo khuoân ñöôøng saâu &lt;=30cm,ñaát caáp II</v>
          </cell>
          <cell r="C82" t="str">
            <v>m3</v>
          </cell>
          <cell r="F82">
            <v>8771</v>
          </cell>
        </row>
        <row r="83">
          <cell r="A83">
            <v>31.723000000000003</v>
          </cell>
          <cell r="B83" t="str">
            <v>Ñaøo khuoân ñöôøng saâu &lt;=30cm, ÑC3</v>
          </cell>
          <cell r="C83" t="str">
            <v>m3</v>
          </cell>
          <cell r="F83">
            <v>12803</v>
          </cell>
        </row>
        <row r="84">
          <cell r="A84">
            <v>31.723000000000003</v>
          </cell>
          <cell r="B84" t="str">
            <v>Ñaøo khuoân ñöôøng saâu &lt;=30cm,ñaát caáp III</v>
          </cell>
          <cell r="C84" t="str">
            <v>m3</v>
          </cell>
          <cell r="F84">
            <v>12803</v>
          </cell>
        </row>
        <row r="85">
          <cell r="A85">
            <v>31.724000000000004</v>
          </cell>
          <cell r="B85" t="str">
            <v>Ñaøo khuoân ñöôøng saâu &lt;=30cm, ÑC4</v>
          </cell>
          <cell r="C85" t="str">
            <v>m3</v>
          </cell>
          <cell r="F85">
            <v>19658</v>
          </cell>
        </row>
        <row r="86">
          <cell r="A86">
            <v>31.724000000000004</v>
          </cell>
          <cell r="B86" t="str">
            <v>Ñaøo khuoân ñöôøng saâu &lt;=30cm,ñaát caáp IV</v>
          </cell>
          <cell r="C86" t="str">
            <v>m3</v>
          </cell>
          <cell r="F86">
            <v>19658</v>
          </cell>
        </row>
        <row r="87">
          <cell r="A87">
            <v>31.731000000000002</v>
          </cell>
          <cell r="B87" t="str">
            <v>Ñaøo khuoân ñöôøng saâu &gt;30cm, ÑC1</v>
          </cell>
          <cell r="C87" t="str">
            <v>m3</v>
          </cell>
          <cell r="F87">
            <v>6452</v>
          </cell>
        </row>
        <row r="88">
          <cell r="A88">
            <v>31.731999999999999</v>
          </cell>
          <cell r="B88" t="str">
            <v>Ñaøo khuoân ñöôøng saâu &gt;30cm, ÑC2</v>
          </cell>
          <cell r="C88" t="str">
            <v>m3</v>
          </cell>
          <cell r="F88">
            <v>8065</v>
          </cell>
        </row>
        <row r="89">
          <cell r="A89">
            <v>31.732999999999997</v>
          </cell>
          <cell r="B89" t="str">
            <v>Ñaøo khuoân ñöôøng saâu &gt;30cm, ÑC3</v>
          </cell>
          <cell r="C89" t="str">
            <v>m3</v>
          </cell>
          <cell r="F89">
            <v>11795</v>
          </cell>
        </row>
        <row r="90">
          <cell r="A90">
            <v>31.733999999999995</v>
          </cell>
          <cell r="B90" t="str">
            <v>Ñaøo khuoân ñöôøng saâu &gt;30cm, ÑC4</v>
          </cell>
          <cell r="C90" t="str">
            <v>m3</v>
          </cell>
          <cell r="F90">
            <v>18348</v>
          </cell>
        </row>
        <row r="91">
          <cell r="A91">
            <v>31.741</v>
          </cell>
          <cell r="B91" t="str">
            <v>Vaän chuyeån tieáp 10m,ñaát caáp I</v>
          </cell>
          <cell r="C91" t="str">
            <v>m3</v>
          </cell>
          <cell r="F91">
            <v>313</v>
          </cell>
        </row>
        <row r="92">
          <cell r="A92">
            <v>31.742000000000001</v>
          </cell>
          <cell r="B92" t="str">
            <v>Vaän chuyeån tieáp 10m,ñaát caáp II</v>
          </cell>
          <cell r="C92" t="str">
            <v>m3</v>
          </cell>
          <cell r="F92">
            <v>323</v>
          </cell>
        </row>
        <row r="93">
          <cell r="A93">
            <v>31.743000000000002</v>
          </cell>
          <cell r="B93" t="str">
            <v>Vaän chuyeån tieáp 10m,ñaát caáp III</v>
          </cell>
          <cell r="C93" t="str">
            <v>m3</v>
          </cell>
          <cell r="F93">
            <v>353</v>
          </cell>
        </row>
        <row r="94">
          <cell r="A94">
            <v>31.744000000000003</v>
          </cell>
          <cell r="B94" t="str">
            <v>Vaän chuyeån tieáp 10m,ñaát caáp IV</v>
          </cell>
          <cell r="C94" t="str">
            <v>m3</v>
          </cell>
          <cell r="F94">
            <v>373</v>
          </cell>
        </row>
        <row r="95">
          <cell r="A95">
            <v>41.110999999999997</v>
          </cell>
          <cell r="B95" t="str">
            <v>Ñaép ñaát moùng coâng trình ÑC1</v>
          </cell>
          <cell r="C95" t="str">
            <v>m3</v>
          </cell>
          <cell r="F95">
            <v>5275</v>
          </cell>
        </row>
        <row r="96">
          <cell r="A96">
            <v>41.112000000000002</v>
          </cell>
          <cell r="B96" t="str">
            <v>Ñaép ñaát moùng coâng trình ÑC2</v>
          </cell>
          <cell r="C96" t="str">
            <v>m3</v>
          </cell>
          <cell r="F96">
            <v>6206</v>
          </cell>
        </row>
        <row r="97">
          <cell r="A97">
            <v>41.113000000000007</v>
          </cell>
          <cell r="B97" t="str">
            <v>Ñaép ñaát moùng coâng trình ÑC3</v>
          </cell>
          <cell r="C97" t="str">
            <v>m3</v>
          </cell>
          <cell r="F97">
            <v>6930</v>
          </cell>
        </row>
        <row r="98">
          <cell r="A98">
            <v>41.114000000000011</v>
          </cell>
          <cell r="B98" t="str">
            <v>Ñaép ñaát moùng coâng trình ÑC4</v>
          </cell>
          <cell r="C98" t="str">
            <v>m3</v>
          </cell>
          <cell r="F98">
            <v>6930</v>
          </cell>
        </row>
        <row r="99">
          <cell r="A99">
            <v>41.121000000000002</v>
          </cell>
          <cell r="B99" t="str">
            <v>Ñaép ñaát moùng ñöôøng oáng ÑC1</v>
          </cell>
          <cell r="C99" t="str">
            <v>m3</v>
          </cell>
          <cell r="F99">
            <v>4758</v>
          </cell>
        </row>
        <row r="100">
          <cell r="A100">
            <v>41.122</v>
          </cell>
          <cell r="B100" t="str">
            <v>Ñaép ñaát thaân coáng</v>
          </cell>
          <cell r="C100" t="str">
            <v>m3</v>
          </cell>
          <cell r="F100">
            <v>5586</v>
          </cell>
        </row>
        <row r="101">
          <cell r="A101">
            <v>41.122999999999998</v>
          </cell>
          <cell r="B101" t="str">
            <v>Ñaép ñaát moùng ñöôøng oáng ÑC3</v>
          </cell>
          <cell r="C101" t="str">
            <v>m3</v>
          </cell>
          <cell r="F101">
            <v>6413</v>
          </cell>
        </row>
        <row r="102">
          <cell r="A102">
            <v>41.124000000000002</v>
          </cell>
          <cell r="B102" t="str">
            <v>Ñaép ñaát moùng ñöôøng oáng ÑC4</v>
          </cell>
          <cell r="C102" t="str">
            <v>m3</v>
          </cell>
          <cell r="F102">
            <v>6413</v>
          </cell>
        </row>
        <row r="103">
          <cell r="A103">
            <v>41.311</v>
          </cell>
          <cell r="B103" t="str">
            <v>Ñaép ñaát neàn ñöôøng môù roäng , K=0.85 ÑC1</v>
          </cell>
          <cell r="C103" t="str">
            <v>m3</v>
          </cell>
          <cell r="F103">
            <v>6956</v>
          </cell>
        </row>
        <row r="104">
          <cell r="A104">
            <v>41.311999999999998</v>
          </cell>
          <cell r="B104" t="str">
            <v>Ñaép ñaát neàn ñöôøng môù roäng , K=0.85 ÑC2</v>
          </cell>
          <cell r="C104" t="str">
            <v>m3</v>
          </cell>
          <cell r="F104">
            <v>7460</v>
          </cell>
        </row>
        <row r="105">
          <cell r="A105">
            <v>41.312999999999995</v>
          </cell>
          <cell r="B105" t="str">
            <v>Ñaép ñaát neàn ñöôøng môù roäng , K=0.85 ÑC3</v>
          </cell>
          <cell r="C105" t="str">
            <v>m3</v>
          </cell>
          <cell r="F105">
            <v>7863</v>
          </cell>
        </row>
        <row r="106">
          <cell r="A106">
            <v>41.320999999999998</v>
          </cell>
          <cell r="B106" t="str">
            <v>Ñaép ñaát neàn ñöôøng môù roäng , K=0.90 ÑC1</v>
          </cell>
          <cell r="C106" t="str">
            <v>m3</v>
          </cell>
          <cell r="F106">
            <v>8468</v>
          </cell>
        </row>
        <row r="107">
          <cell r="A107">
            <v>41.322000000000003</v>
          </cell>
          <cell r="B107" t="str">
            <v>Ñaép ñaát neàn ñöôøng môù roäng , K=0.90 ÑC2</v>
          </cell>
          <cell r="C107" t="str">
            <v>m3</v>
          </cell>
          <cell r="F107">
            <v>9577</v>
          </cell>
        </row>
        <row r="108">
          <cell r="A108">
            <v>41.323</v>
          </cell>
          <cell r="B108" t="str">
            <v>Ñaép ñaát neàn ñöôøng môù roäng , K=0.90 ÑC3</v>
          </cell>
          <cell r="C108" t="str">
            <v>m3</v>
          </cell>
          <cell r="F108">
            <v>11291</v>
          </cell>
        </row>
        <row r="109">
          <cell r="A109">
            <v>41.323</v>
          </cell>
          <cell r="B109" t="str">
            <v>Ñaép ñaát ñaàu caàu baèng soûi soâng</v>
          </cell>
          <cell r="C109" t="str">
            <v>m3</v>
          </cell>
          <cell r="E109">
            <v>21982</v>
          </cell>
          <cell r="F109">
            <v>11291</v>
          </cell>
        </row>
        <row r="110">
          <cell r="A110">
            <v>41.331000000000003</v>
          </cell>
          <cell r="B110" t="str">
            <v>Ñaép ñaát neàn ñöôøng môù roäng , K=0.95 ÑC1</v>
          </cell>
          <cell r="C110" t="str">
            <v>m3</v>
          </cell>
          <cell r="F110">
            <v>12299</v>
          </cell>
        </row>
        <row r="111">
          <cell r="A111">
            <v>41.332000000000001</v>
          </cell>
          <cell r="B111" t="str">
            <v>Ñaép ñaát neàn ñöôøng môù roäng , K=0.95 ÑC2</v>
          </cell>
          <cell r="C111" t="str">
            <v>m3</v>
          </cell>
          <cell r="F111">
            <v>14013</v>
          </cell>
        </row>
        <row r="112">
          <cell r="A112">
            <v>41.332999999999998</v>
          </cell>
          <cell r="B112" t="str">
            <v>Ñaép ñaát neàn ñöôøng môù roäng , K=0.95 ÑC3</v>
          </cell>
          <cell r="C112" t="str">
            <v>m3</v>
          </cell>
          <cell r="F112">
            <v>18348</v>
          </cell>
        </row>
        <row r="113">
          <cell r="A113">
            <v>41.341000000000001</v>
          </cell>
          <cell r="B113" t="str">
            <v>Ñaép ñaát neàn ñöôøng laøm môùi , K=0.85 ÑC1</v>
          </cell>
          <cell r="C113" t="str">
            <v>m3</v>
          </cell>
          <cell r="F113">
            <v>6351</v>
          </cell>
        </row>
        <row r="114">
          <cell r="A114">
            <v>41.341999999999999</v>
          </cell>
          <cell r="B114" t="str">
            <v>Ñaép ñaát neàn ñöôøng laøm môùi , K=0.85 ÑC2</v>
          </cell>
          <cell r="C114" t="str">
            <v>m3</v>
          </cell>
          <cell r="F114">
            <v>6855</v>
          </cell>
        </row>
        <row r="115">
          <cell r="A115">
            <v>41.343000000000004</v>
          </cell>
          <cell r="B115" t="str">
            <v>Ñaép ñaát neàn ñöôøng laøm môùi , K=0.85 ÑC3</v>
          </cell>
          <cell r="C115" t="str">
            <v>m3</v>
          </cell>
          <cell r="F115">
            <v>7359</v>
          </cell>
        </row>
        <row r="116">
          <cell r="A116">
            <v>41.350999999999999</v>
          </cell>
          <cell r="B116" t="str">
            <v>Ñaép ñaát neàn ñöôøng laøm môùi , K=0.90 ÑC1</v>
          </cell>
          <cell r="C116" t="str">
            <v>m3</v>
          </cell>
          <cell r="F116">
            <v>7863</v>
          </cell>
        </row>
        <row r="117">
          <cell r="A117">
            <v>41.351999999999997</v>
          </cell>
          <cell r="B117" t="str">
            <v>Ñaép ñaát neàn ñöôøng laøm môùi , K=0.90 ÑC2</v>
          </cell>
          <cell r="C117" t="str">
            <v>m3</v>
          </cell>
          <cell r="F117">
            <v>9073</v>
          </cell>
        </row>
        <row r="118">
          <cell r="A118">
            <v>41.353000000000002</v>
          </cell>
          <cell r="B118" t="str">
            <v>Ñaép ñaát neàn ñöôøng laøm môùi , K=0.90 ÑC3</v>
          </cell>
          <cell r="C118" t="str">
            <v>m3</v>
          </cell>
          <cell r="F118">
            <v>10888</v>
          </cell>
        </row>
        <row r="119">
          <cell r="A119">
            <v>41.360999999999997</v>
          </cell>
          <cell r="B119" t="str">
            <v>Ñaép ñaát neàn ñöôøng laøm môùi , K=0.95 ÑC1</v>
          </cell>
          <cell r="C119" t="str">
            <v>m3</v>
          </cell>
          <cell r="F119">
            <v>11896</v>
          </cell>
        </row>
        <row r="120">
          <cell r="A120">
            <v>41.362000000000002</v>
          </cell>
          <cell r="B120" t="str">
            <v>Ñaép ñaát neàn ñöôøng laøm môùi , K=0.95 ÑC2</v>
          </cell>
          <cell r="C120" t="str">
            <v>m3</v>
          </cell>
          <cell r="F120">
            <v>13408</v>
          </cell>
        </row>
        <row r="121">
          <cell r="A121">
            <v>41.363</v>
          </cell>
          <cell r="B121" t="str">
            <v>Ñaép ñaát neàn ñöôøng laøm môùi , K=0.95 ÑC3</v>
          </cell>
          <cell r="C121" t="str">
            <v>m3</v>
          </cell>
          <cell r="F121">
            <v>17944</v>
          </cell>
        </row>
        <row r="122">
          <cell r="A122">
            <v>41.411000000000001</v>
          </cell>
          <cell r="B122" t="str">
            <v>Ñaép caùt coâng trình</v>
          </cell>
          <cell r="C122" t="str">
            <v>m3</v>
          </cell>
          <cell r="E122">
            <v>30500</v>
          </cell>
          <cell r="F122">
            <v>5302</v>
          </cell>
        </row>
        <row r="123">
          <cell r="A123">
            <v>51.692</v>
          </cell>
          <cell r="B123" t="str">
            <v>Ñaøo san ñaát cöï ly 70m,maùy uûi 140cv, ÑC2</v>
          </cell>
          <cell r="C123" t="str">
            <v>100m3</v>
          </cell>
          <cell r="G123">
            <v>229154</v>
          </cell>
        </row>
        <row r="124">
          <cell r="A124">
            <v>52.110999999999997</v>
          </cell>
          <cell r="B124" t="str">
            <v>Ñaøo xuùc ñaát ñeå ñaép &lt;=300m,maùy ñaøo 0.4,oâ toâ 5T,ÑC1</v>
          </cell>
          <cell r="C124" t="str">
            <v>100m3</v>
          </cell>
          <cell r="F124">
            <v>5172</v>
          </cell>
          <cell r="G124">
            <v>304474</v>
          </cell>
        </row>
        <row r="125">
          <cell r="A125">
            <v>52.112000000000002</v>
          </cell>
          <cell r="B125" t="str">
            <v>Ñaøo xuùc ñaát ñeå ñaép &lt;=300m,maùy ñaøo 0.4,oâ toâ 5T,ÑC2</v>
          </cell>
          <cell r="C125" t="str">
            <v>100m3</v>
          </cell>
          <cell r="F125">
            <v>6724</v>
          </cell>
          <cell r="G125">
            <v>370104</v>
          </cell>
        </row>
        <row r="126">
          <cell r="A126">
            <v>52.113000000000007</v>
          </cell>
          <cell r="B126" t="str">
            <v>Ñaøo xuùc ñaát ñeå ñaép &lt;=300m,maùy ñaøo 0.4,oâ toâ 5T,ÑC3</v>
          </cell>
          <cell r="C126" t="str">
            <v>100m3</v>
          </cell>
          <cell r="F126">
            <v>8379</v>
          </cell>
          <cell r="G126">
            <v>468002</v>
          </cell>
        </row>
        <row r="127">
          <cell r="A127">
            <v>52.121000000000002</v>
          </cell>
          <cell r="B127" t="str">
            <v>Ñaøo xuùc ñaát ñeå ñaép &lt;=300m,maùy ñaøo 0.8,oââ toâ 5T,ÑC1</v>
          </cell>
          <cell r="C127" t="str">
            <v>100m3</v>
          </cell>
          <cell r="F127">
            <v>5172</v>
          </cell>
          <cell r="G127">
            <v>310145</v>
          </cell>
        </row>
        <row r="128">
          <cell r="A128">
            <v>52.122</v>
          </cell>
          <cell r="B128" t="str">
            <v>Ñaøo xuùc ñaát ñeå ñaép &lt;=300m,maùy ñaøo 0.8,oââ toâ 5T,ÑC2</v>
          </cell>
          <cell r="C128" t="str">
            <v>100m3</v>
          </cell>
          <cell r="F128">
            <v>6724</v>
          </cell>
          <cell r="G128">
            <v>379478</v>
          </cell>
        </row>
        <row r="129">
          <cell r="A129">
            <v>52.122999999999998</v>
          </cell>
          <cell r="B129" t="str">
            <v>Ñaøo xuùc ñaát ñeå ñaép &lt;=300m,maùy ñaøo 0.8,oââ toâ 5T,ÑC3</v>
          </cell>
          <cell r="C129" t="str">
            <v>100m3</v>
          </cell>
          <cell r="F129">
            <v>8379</v>
          </cell>
          <cell r="G129">
            <v>464986</v>
          </cell>
        </row>
        <row r="130">
          <cell r="A130">
            <v>52.123999999999995</v>
          </cell>
          <cell r="B130" t="str">
            <v>Ñaøo xuùc ñaát ñeå ñaép &lt;=300m,maùy ñaøo 0.8,oââ toâ 5T,ÑC4</v>
          </cell>
          <cell r="C130" t="str">
            <v>100m3</v>
          </cell>
          <cell r="F130">
            <v>11896</v>
          </cell>
          <cell r="G130">
            <v>511498</v>
          </cell>
        </row>
        <row r="131">
          <cell r="A131">
            <v>52.131</v>
          </cell>
          <cell r="B131" t="str">
            <v>Ñaøo xuùc ñaát ñeå ñaép &lt;=300m,maùy ñaøo 0.8,oââ toâ 7T,ÑC1</v>
          </cell>
          <cell r="C131" t="str">
            <v>100m3</v>
          </cell>
          <cell r="F131">
            <v>5172</v>
          </cell>
          <cell r="G131">
            <v>337505</v>
          </cell>
        </row>
        <row r="132">
          <cell r="A132">
            <v>52.131999999999998</v>
          </cell>
          <cell r="B132" t="str">
            <v>Ñaøo xuùc ñaát ñeå ñaép &lt;=300m,maùy ñaøo 0.8,oââ toâ 7T,ÑC2</v>
          </cell>
          <cell r="C132" t="str">
            <v>100m3</v>
          </cell>
          <cell r="F132">
            <v>6724</v>
          </cell>
          <cell r="G132">
            <v>387287</v>
          </cell>
        </row>
        <row r="133">
          <cell r="A133">
            <v>52.132999999999996</v>
          </cell>
          <cell r="B133" t="str">
            <v>Ñaøo xuùc ñaát ñeå ñaép &lt;=300m,maùy ñaøo 0.8,oââ toâ 7T,ÑC3</v>
          </cell>
          <cell r="C133" t="str">
            <v>100m3</v>
          </cell>
          <cell r="F133">
            <v>8379</v>
          </cell>
          <cell r="G133">
            <v>487253</v>
          </cell>
        </row>
        <row r="134">
          <cell r="A134">
            <v>52.133999999999993</v>
          </cell>
          <cell r="B134" t="str">
            <v>Ñaøo xuùc ñaát ñeå ñaép &lt;=300m,maùy ñaøo 0.8,oââ toâ 7T,ÑC4</v>
          </cell>
          <cell r="C134" t="str">
            <v>100m3</v>
          </cell>
          <cell r="F134">
            <v>11896</v>
          </cell>
          <cell r="G134">
            <v>534481</v>
          </cell>
        </row>
        <row r="135">
          <cell r="A135">
            <v>52.441000000000003</v>
          </cell>
          <cell r="B135" t="str">
            <v>Ñaøo xuùc ñaát ñeå ñaép &lt;=1000m,maùy ñaøo 0.4,oââ toâ 5T,ÑC1</v>
          </cell>
          <cell r="C135" t="str">
            <v>100m3</v>
          </cell>
          <cell r="F135">
            <v>5172</v>
          </cell>
          <cell r="G135">
            <v>419005</v>
          </cell>
        </row>
        <row r="136">
          <cell r="A136">
            <v>52.442</v>
          </cell>
          <cell r="B136" t="str">
            <v>Ñaøo xuùc ñaát ñeå ñaép &lt;=1000m,maùy ñaøo 0.4,oââ toâ 5T,ÑC2</v>
          </cell>
          <cell r="C136" t="str">
            <v>100m3</v>
          </cell>
          <cell r="F136">
            <v>6724</v>
          </cell>
          <cell r="G136">
            <v>497503</v>
          </cell>
        </row>
        <row r="137">
          <cell r="A137">
            <v>52.442999999999998</v>
          </cell>
          <cell r="B137" t="str">
            <v>Ñaøo xuùc ñaát ñeå ñaép &lt;=1000m,maùy ñaøo 0.4,oââ toâ 5T,ÑC3</v>
          </cell>
          <cell r="C137" t="str">
            <v>100m3</v>
          </cell>
          <cell r="F137">
            <v>8379</v>
          </cell>
          <cell r="G137">
            <v>622425</v>
          </cell>
        </row>
        <row r="138">
          <cell r="A138">
            <v>52.451000000000001</v>
          </cell>
          <cell r="B138" t="str">
            <v>Ñaøo xuùc ñaát ñeå ñaép &lt;=1000m,maùy ñaøo 0.4,oââ toâ 7T,ÑC1</v>
          </cell>
          <cell r="C138" t="str">
            <v>100m3</v>
          </cell>
          <cell r="F138">
            <v>5172</v>
          </cell>
          <cell r="G138">
            <v>455027</v>
          </cell>
        </row>
        <row r="139">
          <cell r="A139">
            <v>52.451999999999998</v>
          </cell>
          <cell r="B139" t="str">
            <v>Ñaøo xuùc ñaát ñeå ñaép &lt;=1000m,maùy ñaøo 0.4,oââ toâ 7T,ÑC2</v>
          </cell>
          <cell r="C139" t="str">
            <v>100m3</v>
          </cell>
          <cell r="F139">
            <v>6724</v>
          </cell>
          <cell r="G139">
            <v>533604</v>
          </cell>
        </row>
        <row r="140">
          <cell r="A140">
            <v>52.452999999999996</v>
          </cell>
          <cell r="B140" t="str">
            <v>Ñaøo xuùc ñaát ñeå ñaép &lt;=1000m,maùy ñaøo 0.4,oââ toâ 7T,ÑC3</v>
          </cell>
          <cell r="C140" t="str">
            <v>100m3</v>
          </cell>
          <cell r="F140">
            <v>8379</v>
          </cell>
          <cell r="G140">
            <v>664099</v>
          </cell>
        </row>
        <row r="141">
          <cell r="A141">
            <v>52.460999999999999</v>
          </cell>
          <cell r="B141" t="str">
            <v>Ñaøo xuùc ñaát ñeå ñaép &lt;=1000m,maùy ñaøo 0.8,oââ toâ 5T,ÑC1</v>
          </cell>
          <cell r="C141" t="str">
            <v>100m3</v>
          </cell>
          <cell r="F141">
            <v>5172</v>
          </cell>
          <cell r="G141">
            <v>424675</v>
          </cell>
        </row>
        <row r="142">
          <cell r="A142">
            <v>52.462000000000003</v>
          </cell>
          <cell r="B142" t="str">
            <v>Ñaøo xuùc ñaát ñeå ñaép &lt;=1000m,maùy ñaøo 0.8,oââ toâ 5T,ÑC2</v>
          </cell>
          <cell r="C142" t="str">
            <v>100m3</v>
          </cell>
          <cell r="F142">
            <v>6724</v>
          </cell>
          <cell r="G142">
            <v>506877</v>
          </cell>
        </row>
        <row r="143">
          <cell r="A143">
            <v>52.463000000000008</v>
          </cell>
          <cell r="B143" t="str">
            <v>Ñaøo xuùc ñaát ñeå ñaép &lt;=1000m,maùy ñaøo 0.8,oââ toâ 5T,ÑC3</v>
          </cell>
          <cell r="C143" t="str">
            <v>100m3</v>
          </cell>
          <cell r="F143">
            <v>8379</v>
          </cell>
          <cell r="G143">
            <v>619409</v>
          </cell>
        </row>
        <row r="144">
          <cell r="A144">
            <v>52.464000000000013</v>
          </cell>
          <cell r="B144" t="str">
            <v>Ñaøo xuùc ñaát ñeå ñaép &lt;=1000m,maùy ñaøo 0.8,oââ toâ 5T,ÑC4</v>
          </cell>
          <cell r="C144" t="str">
            <v>100m3</v>
          </cell>
          <cell r="F144">
            <v>11896</v>
          </cell>
          <cell r="G144">
            <v>665921</v>
          </cell>
        </row>
        <row r="145">
          <cell r="A145">
            <v>52.470999999999997</v>
          </cell>
          <cell r="B145" t="str">
            <v>Ñaøo xuùc ñaát ñeå ñaép &lt;=1000m,maùy ñaøo 0.8,oââ toâ 7T,ÑC1</v>
          </cell>
          <cell r="C145" t="str">
            <v>100m3</v>
          </cell>
          <cell r="F145">
            <v>5172</v>
          </cell>
          <cell r="G145">
            <v>460698</v>
          </cell>
        </row>
        <row r="146">
          <cell r="A146">
            <v>52.472000000000001</v>
          </cell>
          <cell r="B146" t="str">
            <v>Ñaøo xuùc ñaát ñeå ñaép &lt;=1000m,maùy ñaøo 0.8,oââ toâ 7T,ÑC2</v>
          </cell>
          <cell r="C146" t="str">
            <v>100m3</v>
          </cell>
          <cell r="F146">
            <v>6724</v>
          </cell>
          <cell r="G146">
            <v>542978</v>
          </cell>
        </row>
        <row r="147">
          <cell r="A147">
            <v>52.473000000000006</v>
          </cell>
          <cell r="B147" t="str">
            <v>Ñaøo xuùc ñaát ñeå ñaép &lt;=1000m,maùy ñaøo 0.8,oââ toâ 7T,ÑC3</v>
          </cell>
          <cell r="C147" t="str">
            <v>100m3</v>
          </cell>
          <cell r="F147">
            <v>8379</v>
          </cell>
          <cell r="G147">
            <v>661083</v>
          </cell>
        </row>
        <row r="148">
          <cell r="A148">
            <v>52.474000000000011</v>
          </cell>
          <cell r="B148" t="str">
            <v>Ñaøo xuùc ñaát ñeå ñaép &lt;=1000m,maùy ñaøo 0.8,oââ toâ 7T,ÑC4</v>
          </cell>
          <cell r="C148" t="str">
            <v>100m3</v>
          </cell>
          <cell r="F148">
            <v>11896</v>
          </cell>
          <cell r="G148">
            <v>712090</v>
          </cell>
        </row>
        <row r="149">
          <cell r="A149">
            <v>52.500999999999998</v>
          </cell>
          <cell r="B149" t="str">
            <v>Ñaøo xuùc ñaát ñeå ñaép &lt;=1000m,maùy ñaøo 1.25,oââ toâ 7T,ÑC1</v>
          </cell>
          <cell r="C149" t="str">
            <v>100m3</v>
          </cell>
          <cell r="F149">
            <v>5172</v>
          </cell>
          <cell r="G149">
            <v>481716</v>
          </cell>
        </row>
        <row r="150">
          <cell r="A150">
            <v>52.502000000000002</v>
          </cell>
          <cell r="B150" t="str">
            <v>Ñaøo xuùc ñaát ñeå ñaép &lt;=1000m,maùy ñaøo 1.25,oââ toâ 7T,ÑC2</v>
          </cell>
          <cell r="C150" t="str">
            <v>100m3</v>
          </cell>
          <cell r="F150">
            <v>6724</v>
          </cell>
          <cell r="G150">
            <v>564002</v>
          </cell>
        </row>
        <row r="151">
          <cell r="A151">
            <v>52.503000000000007</v>
          </cell>
          <cell r="B151" t="str">
            <v>Ñaøo xuùc ñaát ñeå ñaép &lt;=1000m,maùy ñaøo 1.25,oââ toâ 7T,ÑC3</v>
          </cell>
          <cell r="C151" t="str">
            <v>100m3</v>
          </cell>
          <cell r="F151">
            <v>8379</v>
          </cell>
          <cell r="G151">
            <v>670230</v>
          </cell>
        </row>
        <row r="152">
          <cell r="A152">
            <v>52.504000000000012</v>
          </cell>
          <cell r="B152" t="str">
            <v>Ñaøo xuùc ñaát ñeå ñaép &lt;=1000m,maùy ñaøo 1.25,oââ toâ 7T,ÑC4</v>
          </cell>
          <cell r="C152" t="str">
            <v>100m3</v>
          </cell>
          <cell r="F152">
            <v>11896</v>
          </cell>
          <cell r="G152">
            <v>778316</v>
          </cell>
        </row>
        <row r="153">
          <cell r="A153">
            <v>54.110999999999997</v>
          </cell>
          <cell r="B153" t="str">
            <v>Ñaøo keânh möông roäng &lt;6m, maùy ñaøo 0.8, ÑC1</v>
          </cell>
          <cell r="C153" t="str">
            <v>100m3</v>
          </cell>
          <cell r="F153">
            <v>140265</v>
          </cell>
          <cell r="G153">
            <v>167320</v>
          </cell>
        </row>
        <row r="154">
          <cell r="A154">
            <v>54.112000000000002</v>
          </cell>
          <cell r="B154" t="str">
            <v>Ñaøo keânh möông roäng &lt;6m, maùy ñaøo 0.8, ÑC2</v>
          </cell>
          <cell r="C154" t="str">
            <v>100m3</v>
          </cell>
          <cell r="F154">
            <v>224568</v>
          </cell>
          <cell r="G154">
            <v>196322</v>
          </cell>
        </row>
        <row r="155">
          <cell r="A155">
            <v>54.113000000000007</v>
          </cell>
          <cell r="B155" t="str">
            <v>Ñaøo keânh möông roäng &lt;6m, maùy ñaøo 0.8, ÑC3</v>
          </cell>
          <cell r="C155" t="str">
            <v>100m3</v>
          </cell>
          <cell r="F155">
            <v>297907</v>
          </cell>
          <cell r="G155">
            <v>247633</v>
          </cell>
        </row>
        <row r="156">
          <cell r="A156">
            <v>54.114000000000011</v>
          </cell>
          <cell r="B156" t="str">
            <v>Ñaøo keânh möông roäng &lt;6m, maùy ñaøo 0.8, ÑC4</v>
          </cell>
          <cell r="C156" t="str">
            <v>100m3</v>
          </cell>
          <cell r="F156">
            <v>353144</v>
          </cell>
          <cell r="G156">
            <v>318466</v>
          </cell>
        </row>
        <row r="157">
          <cell r="A157">
            <v>55.140999999999998</v>
          </cell>
          <cell r="B157" t="str">
            <v>Ñaøo ñaát neàn ñöôøng laøm môùi,cöï ly 300 maùy ñaøo 0,8,oâ toâ 10T,ÑC1</v>
          </cell>
          <cell r="C157" t="str">
            <v>100m3</v>
          </cell>
          <cell r="F157">
            <v>135403</v>
          </cell>
          <cell r="G157">
            <v>398796</v>
          </cell>
        </row>
        <row r="158">
          <cell r="A158">
            <v>55.142000000000003</v>
          </cell>
          <cell r="B158" t="str">
            <v>Ñaøo ñaát neàn ñöôøng laøm môùi,cöï ly 300 maùy ñaøo 0,8,oâ toâ 10T,ÑC2</v>
          </cell>
          <cell r="C158" t="str">
            <v>100m3</v>
          </cell>
          <cell r="F158">
            <v>168814</v>
          </cell>
          <cell r="G158">
            <v>455073</v>
          </cell>
        </row>
        <row r="159">
          <cell r="A159">
            <v>55.143000000000008</v>
          </cell>
          <cell r="B159" t="str">
            <v>Ñaøo ñaát neàn ñöôøng laøm môùi,cöï ly 300 maùy ñaøo 0,8,oâ toâ 10T,ÑC3</v>
          </cell>
          <cell r="C159" t="str">
            <v>100m3</v>
          </cell>
          <cell r="F159">
            <v>201708</v>
          </cell>
          <cell r="G159">
            <v>522777</v>
          </cell>
        </row>
        <row r="160">
          <cell r="A160">
            <v>55.144000000000013</v>
          </cell>
          <cell r="B160" t="str">
            <v>Ñaøo ñaát neàn ñöôøng laøm môùi,cöï ly 300 maùy ñaøo 0,8,oâ toâ 10T,ÑC4</v>
          </cell>
          <cell r="C160" t="str">
            <v>100m3</v>
          </cell>
          <cell r="F160">
            <v>233774</v>
          </cell>
          <cell r="G160">
            <v>576306</v>
          </cell>
        </row>
        <row r="161">
          <cell r="A161">
            <v>55.460999999999999</v>
          </cell>
          <cell r="B161" t="str">
            <v>Ñaøo neàn ñg laøm môùi  &lt;1000,m-ñaøo 0.8, oâtoâ 5T,ÑC1</v>
          </cell>
          <cell r="C161" t="str">
            <v>100m3</v>
          </cell>
          <cell r="F161">
            <v>135403</v>
          </cell>
          <cell r="G161">
            <v>468472</v>
          </cell>
        </row>
        <row r="162">
          <cell r="A162">
            <v>55.462000000000003</v>
          </cell>
          <cell r="B162" t="str">
            <v>Ñaøo neàn ñg laøm môùi  &lt;1000,m-ñaøo 0.8, oâtoâ 5T,ÑC2</v>
          </cell>
          <cell r="C162" t="str">
            <v>100m3</v>
          </cell>
          <cell r="F162">
            <v>168814</v>
          </cell>
          <cell r="G162">
            <v>556809</v>
          </cell>
        </row>
        <row r="163">
          <cell r="A163">
            <v>55.463000000000008</v>
          </cell>
          <cell r="B163" t="str">
            <v>Ñaøo neàn ñg laøm môùi  &lt;1000,m-ñaøo 0.8, oâtoâ 5T,ÑC3</v>
          </cell>
          <cell r="C163" t="str">
            <v>100m3</v>
          </cell>
          <cell r="F163">
            <v>201708</v>
          </cell>
          <cell r="G163">
            <v>679380</v>
          </cell>
        </row>
        <row r="164">
          <cell r="A164">
            <v>55.464000000000013</v>
          </cell>
          <cell r="B164" t="str">
            <v>Ñaøo neàn ñg laøm môùi  &lt;1000,m-ñaøo 0.8, oâtoâ 5T,ÑC4</v>
          </cell>
          <cell r="C164" t="str">
            <v>100m3</v>
          </cell>
          <cell r="F164">
            <v>233774</v>
          </cell>
          <cell r="G164">
            <v>732693</v>
          </cell>
        </row>
        <row r="165">
          <cell r="A165">
            <v>55.470999999999997</v>
          </cell>
          <cell r="B165" t="str">
            <v>Ñaøo neàn ñg laøm môùi  &lt;1000,m-ñaøo 0.8, oâtoâ 7T,ÑC1</v>
          </cell>
          <cell r="C165" t="str">
            <v>100m3</v>
          </cell>
          <cell r="F165">
            <v>135403</v>
          </cell>
          <cell r="G165">
            <v>504494</v>
          </cell>
        </row>
        <row r="166">
          <cell r="A166">
            <v>55.472000000000001</v>
          </cell>
          <cell r="B166" t="str">
            <v>Ñaøo neàn ñg laøm môùi  &lt;1000,m-ñaøo 0.8, oâtoâ 7T,ÑC2</v>
          </cell>
          <cell r="C166" t="str">
            <v>100m3</v>
          </cell>
          <cell r="F166">
            <v>168814</v>
          </cell>
          <cell r="G166">
            <v>592910</v>
          </cell>
        </row>
        <row r="167">
          <cell r="A167">
            <v>55.473000000000006</v>
          </cell>
          <cell r="B167" t="str">
            <v>Ñaøo neàn ñg laøm môùi  &lt;1000,m-ñaøo 0.8, oâtoâ 7T,ÑC3</v>
          </cell>
          <cell r="C167" t="str">
            <v>100m3</v>
          </cell>
          <cell r="F167">
            <v>201708</v>
          </cell>
          <cell r="G167">
            <v>721054</v>
          </cell>
        </row>
        <row r="168">
          <cell r="A168">
            <v>55.474000000000011</v>
          </cell>
          <cell r="B168" t="str">
            <v>Ñaøo neàn ñg laøm môùi  &lt;1000,m-ñaøo 0.8, oâtoâ 7T,ÑC4</v>
          </cell>
          <cell r="C168" t="str">
            <v>100m3</v>
          </cell>
          <cell r="F168">
            <v>233774</v>
          </cell>
          <cell r="G168">
            <v>778862</v>
          </cell>
        </row>
        <row r="169">
          <cell r="A169">
            <v>55.500999999999998</v>
          </cell>
          <cell r="B169" t="str">
            <v>Ñaøo neàn ñg laøm môùi  &lt;1000,m-ñaøo 1.25, oâtoâ 7T,ÑC1</v>
          </cell>
          <cell r="C169" t="str">
            <v>100m3</v>
          </cell>
          <cell r="F169">
            <v>135403</v>
          </cell>
          <cell r="G169">
            <v>530671</v>
          </cell>
        </row>
        <row r="170">
          <cell r="A170">
            <v>55.502000000000002</v>
          </cell>
          <cell r="B170" t="str">
            <v>Ñaøo neàn ñg laøm môùi  &lt;1000,m-ñaøo 1.25, oâtoâ 7T,ÑC2</v>
          </cell>
          <cell r="C170" t="str">
            <v>100m3</v>
          </cell>
          <cell r="F170">
            <v>168814</v>
          </cell>
          <cell r="G170">
            <v>619823</v>
          </cell>
        </row>
        <row r="171">
          <cell r="A171">
            <v>55.503000000000007</v>
          </cell>
          <cell r="B171" t="str">
            <v>Ñaøo neàn ñg laøm môùi  &lt;1000,m-ñaøo 1.25, oâtoâ 7T,ÑC3</v>
          </cell>
          <cell r="C171" t="str">
            <v>100m3</v>
          </cell>
          <cell r="F171">
            <v>201708</v>
          </cell>
          <cell r="G171">
            <v>734634</v>
          </cell>
        </row>
        <row r="172">
          <cell r="A172">
            <v>55.504000000000012</v>
          </cell>
          <cell r="B172" t="str">
            <v>Ñaøo neàn ñg laøm môùi  &lt;1000,m-ñaøo 1.25, oâtoâ 7T,ÑC4</v>
          </cell>
          <cell r="C172" t="str">
            <v>100m3</v>
          </cell>
          <cell r="F172">
            <v>233774</v>
          </cell>
          <cell r="G172">
            <v>860295</v>
          </cell>
        </row>
        <row r="173">
          <cell r="A173">
            <v>55.610999999999997</v>
          </cell>
          <cell r="B173" t="str">
            <v>Ñaøo neàn ñöôøng laøm môùi  &lt;50m ,maùy uûi 75CV,ÑC1</v>
          </cell>
          <cell r="C173" t="str">
            <v>100m3</v>
          </cell>
          <cell r="F173">
            <v>52119</v>
          </cell>
          <cell r="G173">
            <v>160727</v>
          </cell>
        </row>
        <row r="174">
          <cell r="A174">
            <v>55.612000000000002</v>
          </cell>
          <cell r="B174" t="str">
            <v>Ñaøo neàn ñöôøng laøm môùi  &lt;50m ,maùy uûi 75CV,ÑC2</v>
          </cell>
          <cell r="C174" t="str">
            <v>100m3</v>
          </cell>
          <cell r="F174">
            <v>68047</v>
          </cell>
          <cell r="G174">
            <v>196700</v>
          </cell>
        </row>
        <row r="175">
          <cell r="A175">
            <v>55.613000000000007</v>
          </cell>
          <cell r="B175" t="str">
            <v>Ñaøo neàn ñöôøng laøm môùi  &lt;50m ,maùy uûi 75CV,ÑC3</v>
          </cell>
          <cell r="C175" t="str">
            <v>100m3</v>
          </cell>
          <cell r="F175">
            <v>81657</v>
          </cell>
          <cell r="G175">
            <v>236304</v>
          </cell>
        </row>
        <row r="176">
          <cell r="A176">
            <v>55.614000000000011</v>
          </cell>
          <cell r="B176" t="str">
            <v>Ñaøo neàn ñöôøng laøm môùi  &lt;50m ,maùy uûi 75CV,ÑC4</v>
          </cell>
          <cell r="C176" t="str">
            <v>100m3</v>
          </cell>
          <cell r="F176">
            <v>98896</v>
          </cell>
          <cell r="G176">
            <v>312212</v>
          </cell>
        </row>
        <row r="177">
          <cell r="A177">
            <v>55.621000000000002</v>
          </cell>
          <cell r="B177" t="str">
            <v>Ñaøo neàn ñöôøng laøm môùi  &lt;50m ,maùy uûi 110CV,ÑC1</v>
          </cell>
          <cell r="C177" t="str">
            <v>100m3</v>
          </cell>
          <cell r="F177">
            <v>52119</v>
          </cell>
          <cell r="G177">
            <v>190476</v>
          </cell>
        </row>
        <row r="178">
          <cell r="A178">
            <v>55.622</v>
          </cell>
          <cell r="B178" t="str">
            <v>Ñaøo neàn ñöôøng laøm môùi  &lt;50m ,maùy uûi 110CV,ÑC2</v>
          </cell>
          <cell r="C178" t="str">
            <v>100m3</v>
          </cell>
          <cell r="F178">
            <v>68047</v>
          </cell>
          <cell r="G178">
            <v>233154</v>
          </cell>
        </row>
        <row r="179">
          <cell r="A179">
            <v>55.622999999999998</v>
          </cell>
          <cell r="B179" t="str">
            <v>Ñaøo neàn ñöôøng laøm môùi  &lt;50m ,maùy uûi 110CV,ÑC3</v>
          </cell>
          <cell r="C179" t="str">
            <v>100m3</v>
          </cell>
          <cell r="F179">
            <v>81657</v>
          </cell>
          <cell r="G179">
            <v>280324</v>
          </cell>
        </row>
        <row r="180">
          <cell r="A180">
            <v>55.623999999999995</v>
          </cell>
          <cell r="B180" t="str">
            <v>Ñaøo neàn ñöôøng laøm môùi  &lt;50m ,maùy uûi 110CV,ÑC4</v>
          </cell>
          <cell r="C180" t="str">
            <v>100m3</v>
          </cell>
          <cell r="F180">
            <v>98896</v>
          </cell>
          <cell r="G180">
            <v>378258</v>
          </cell>
        </row>
        <row r="181">
          <cell r="A181">
            <v>55.631</v>
          </cell>
          <cell r="B181" t="str">
            <v>Ñaøo neàn ñöôøng laøm môùi  &lt;50m ,maùy uûi 140CV,ÑC1</v>
          </cell>
          <cell r="C181" t="str">
            <v>100m3</v>
          </cell>
          <cell r="F181">
            <v>52119</v>
          </cell>
          <cell r="G181">
            <v>222852</v>
          </cell>
        </row>
        <row r="182">
          <cell r="A182">
            <v>55.631999999999998</v>
          </cell>
          <cell r="B182" t="str">
            <v>Ñaøo neàn ñöôøng laøm môùi  &lt;50m ,maùy uûi 140CV,ÑC2</v>
          </cell>
          <cell r="C182" t="str">
            <v>100m3</v>
          </cell>
          <cell r="F182">
            <v>68047</v>
          </cell>
          <cell r="G182">
            <v>277276</v>
          </cell>
        </row>
        <row r="183">
          <cell r="A183">
            <v>55.632999999999996</v>
          </cell>
          <cell r="B183" t="str">
            <v>Ñaøo neàn ñöôøng laøm môùi  &lt;50m ,maùy uûi 140CV,ÑC3</v>
          </cell>
          <cell r="C183" t="str">
            <v>100m3</v>
          </cell>
          <cell r="F183">
            <v>81657</v>
          </cell>
          <cell r="G183">
            <v>339147</v>
          </cell>
        </row>
        <row r="184">
          <cell r="A184">
            <v>55.633999999999993</v>
          </cell>
          <cell r="B184" t="str">
            <v>Ñaøo neàn ñöôøng laøm môùi  &lt;50m ,maùy uûi 140CV,ÑC4</v>
          </cell>
          <cell r="C184" t="str">
            <v>100m3</v>
          </cell>
          <cell r="F184">
            <v>98896</v>
          </cell>
          <cell r="G184">
            <v>457161</v>
          </cell>
        </row>
        <row r="185">
          <cell r="A185">
            <v>55.670999999999999</v>
          </cell>
          <cell r="B185" t="str">
            <v>Ñaøo neàn ñöôøng laøm môùi  &lt;70m ,maùy uûi 75CV,ÑC1</v>
          </cell>
          <cell r="C185" t="str">
            <v>100m3</v>
          </cell>
          <cell r="F185">
            <v>52119</v>
          </cell>
          <cell r="G185">
            <v>196370</v>
          </cell>
        </row>
        <row r="186">
          <cell r="A186">
            <v>55.671999999999997</v>
          </cell>
          <cell r="B186" t="str">
            <v>Ñaøo neàn ñöôøng laøm môùi  &lt;70m ,maùy uûi 75CV,ÑC2</v>
          </cell>
          <cell r="C186" t="str">
            <v>100m3</v>
          </cell>
          <cell r="F186">
            <v>68047</v>
          </cell>
          <cell r="G186">
            <v>247526</v>
          </cell>
        </row>
        <row r="187">
          <cell r="A187">
            <v>55.672999999999995</v>
          </cell>
          <cell r="B187" t="str">
            <v>Ñaøo neàn ñöôøng laøm môùi  &lt;70m ,maùy uûi 75CV,ÑC3</v>
          </cell>
          <cell r="C187" t="str">
            <v>100m3</v>
          </cell>
          <cell r="F187">
            <v>81657</v>
          </cell>
          <cell r="G187">
            <v>351816</v>
          </cell>
        </row>
        <row r="188">
          <cell r="A188">
            <v>55.673999999999992</v>
          </cell>
          <cell r="B188" t="str">
            <v>Ñaøo neàn ñöôøng laøm môùi  &lt;70m ,maùy uûi 75CV,ÑC4</v>
          </cell>
          <cell r="C188" t="str">
            <v>100m3</v>
          </cell>
          <cell r="F188">
            <v>98896</v>
          </cell>
          <cell r="G188">
            <v>474919</v>
          </cell>
        </row>
        <row r="189">
          <cell r="A189">
            <v>55.680999999999997</v>
          </cell>
          <cell r="B189" t="str">
            <v>Ñaøo neàn ñöôøng laøm môùi  &lt;70m ,maùy uûi 110CV,ÑC1</v>
          </cell>
          <cell r="C189" t="str">
            <v>100m3</v>
          </cell>
          <cell r="F189">
            <v>52119</v>
          </cell>
          <cell r="G189">
            <v>257413</v>
          </cell>
        </row>
        <row r="190">
          <cell r="A190">
            <v>55.682000000000002</v>
          </cell>
          <cell r="B190" t="str">
            <v>Ñaøo neàn ñöôøng laøm môùi  &lt;70m ,maùy uûi 110CV,ÑC2</v>
          </cell>
          <cell r="C190" t="str">
            <v>100m3</v>
          </cell>
          <cell r="F190">
            <v>68047</v>
          </cell>
          <cell r="G190">
            <v>314017</v>
          </cell>
        </row>
        <row r="191">
          <cell r="A191">
            <v>55.683000000000007</v>
          </cell>
          <cell r="B191" t="str">
            <v>Ñaøo neàn ñöôøng laøm môùi  &lt;70m ,maùy uûi 110CV,ÑC3</v>
          </cell>
          <cell r="C191" t="str">
            <v>100m3</v>
          </cell>
          <cell r="F191">
            <v>81657</v>
          </cell>
          <cell r="G191">
            <v>377359</v>
          </cell>
        </row>
        <row r="192">
          <cell r="A192">
            <v>55.684000000000012</v>
          </cell>
          <cell r="B192" t="str">
            <v>Ñaøo neàn ñöôøng laøm môùi  &lt;70m ,maùy uûi 110CV,ÑC4</v>
          </cell>
          <cell r="C192" t="str">
            <v>100m3</v>
          </cell>
          <cell r="F192">
            <v>98896</v>
          </cell>
          <cell r="G192">
            <v>509435</v>
          </cell>
        </row>
        <row r="193">
          <cell r="A193">
            <v>55.691000000000003</v>
          </cell>
          <cell r="B193" t="str">
            <v>Ñaøo neàn ñöôøng laøm môùi  &lt;70m ,maùy uûi 140CV,ÑC1</v>
          </cell>
          <cell r="C193" t="str">
            <v>100m3</v>
          </cell>
          <cell r="F193">
            <v>52119</v>
          </cell>
          <cell r="G193">
            <v>289879</v>
          </cell>
        </row>
        <row r="194">
          <cell r="A194">
            <v>55.692</v>
          </cell>
          <cell r="B194" t="str">
            <v>Ñaøo neàn ñöôøng laøm môùi  &lt;70m ,maùy uûi 140CV,ÑC2</v>
          </cell>
          <cell r="C194" t="str">
            <v>100m3</v>
          </cell>
          <cell r="F194">
            <v>68047</v>
          </cell>
          <cell r="G194">
            <v>309357</v>
          </cell>
        </row>
        <row r="195">
          <cell r="A195">
            <v>55.692999999999998</v>
          </cell>
          <cell r="B195" t="str">
            <v>Ñaøo neàn ñöôøng laøm môùi  &lt;70m ,maùy uûi 140CV,ÑC3</v>
          </cell>
          <cell r="C195" t="str">
            <v>100m3</v>
          </cell>
          <cell r="F195">
            <v>81657</v>
          </cell>
          <cell r="G195">
            <v>397009</v>
          </cell>
        </row>
        <row r="196">
          <cell r="A196">
            <v>55.693999999999996</v>
          </cell>
          <cell r="B196" t="str">
            <v>Ñaøo neàn ñöôøng laøm môùi  &lt;70m ,maùy uûi 140CV,ÑC4</v>
          </cell>
          <cell r="C196" t="str">
            <v>100m3</v>
          </cell>
          <cell r="F196">
            <v>98896</v>
          </cell>
          <cell r="G196">
            <v>536219</v>
          </cell>
        </row>
        <row r="197">
          <cell r="A197">
            <v>55.731000000000002</v>
          </cell>
          <cell r="B197" t="str">
            <v>Ñaøo neàn ñöôøng laøm môùi  &lt;100m ,maùy uûi 75CV,ÑC1</v>
          </cell>
          <cell r="C197" t="str">
            <v>100m3</v>
          </cell>
          <cell r="F197">
            <v>52119</v>
          </cell>
          <cell r="G197">
            <v>301651</v>
          </cell>
        </row>
        <row r="198">
          <cell r="A198">
            <v>55.731999999999999</v>
          </cell>
          <cell r="B198" t="str">
            <v>Ñaøo neàn ñöôøng laøm môùi  &lt;100m ,maùy uûi 75CV,ÑC2</v>
          </cell>
          <cell r="C198" t="str">
            <v>100m3</v>
          </cell>
          <cell r="F198">
            <v>68047</v>
          </cell>
          <cell r="G198">
            <v>369638</v>
          </cell>
        </row>
        <row r="199">
          <cell r="A199">
            <v>55.732999999999997</v>
          </cell>
          <cell r="B199" t="str">
            <v>Ñaøo neàn ñöôøng laøm môùi  &lt;100m ,maùy uûi 75CV,ÑC3</v>
          </cell>
          <cell r="C199" t="str">
            <v>100m3</v>
          </cell>
          <cell r="F199">
            <v>81657</v>
          </cell>
          <cell r="G199">
            <v>506272</v>
          </cell>
        </row>
        <row r="200">
          <cell r="A200">
            <v>55.733999999999995</v>
          </cell>
          <cell r="B200" t="str">
            <v>Ñaøo neàn ñöôøng laøm môùi  &lt;100m ,maùy uûi 75CV,ÑC4</v>
          </cell>
          <cell r="C200" t="str">
            <v>100m3</v>
          </cell>
          <cell r="F200">
            <v>98896</v>
          </cell>
          <cell r="G200">
            <v>683500</v>
          </cell>
        </row>
        <row r="201">
          <cell r="A201">
            <v>55.741</v>
          </cell>
          <cell r="B201" t="str">
            <v>Ñaøo neàn ñöôøng laøm môùi  &lt;100m ,maùy uûi 110CV,ÑC1</v>
          </cell>
          <cell r="C201" t="str">
            <v>100m3</v>
          </cell>
          <cell r="F201">
            <v>52119</v>
          </cell>
          <cell r="G201">
            <v>358042</v>
          </cell>
        </row>
        <row r="202">
          <cell r="A202">
            <v>55.741999999999997</v>
          </cell>
          <cell r="B202" t="str">
            <v>Ñaøo neàn ñöôøng laøm môùi  &lt;100m ,maùy uûi 110CV,ÑC2</v>
          </cell>
          <cell r="C202" t="str">
            <v>100m3</v>
          </cell>
          <cell r="F202">
            <v>68047</v>
          </cell>
          <cell r="G202">
            <v>435311</v>
          </cell>
        </row>
        <row r="203">
          <cell r="A203">
            <v>55.742999999999995</v>
          </cell>
          <cell r="B203" t="str">
            <v>Ñaøo neàn ñöôøng laøm môùi  &lt;100m ,maùy uûi 110CV,ÑC3</v>
          </cell>
          <cell r="C203" t="str">
            <v>100m3</v>
          </cell>
          <cell r="F203">
            <v>81657</v>
          </cell>
          <cell r="G203">
            <v>522912</v>
          </cell>
        </row>
        <row r="204">
          <cell r="A204">
            <v>55.743999999999993</v>
          </cell>
          <cell r="B204" t="str">
            <v>Ñaøo neàn ñöôøng laøm môùi  &lt;100m ,maùy uûi 110CV,ÑC4</v>
          </cell>
          <cell r="C204" t="str">
            <v>100m3</v>
          </cell>
          <cell r="F204">
            <v>98896</v>
          </cell>
          <cell r="G204">
            <v>705751</v>
          </cell>
        </row>
        <row r="205">
          <cell r="A205">
            <v>55.750999999999998</v>
          </cell>
          <cell r="B205" t="str">
            <v>Ñaøo neàn ñöôøng laøm môùi  &lt;100m ,maùy uûi 140CV,ÑC1</v>
          </cell>
          <cell r="C205" t="str">
            <v>100m3</v>
          </cell>
          <cell r="F205">
            <v>52119</v>
          </cell>
          <cell r="G205">
            <v>350605</v>
          </cell>
        </row>
        <row r="206">
          <cell r="A206">
            <v>55.752000000000002</v>
          </cell>
          <cell r="B206" t="str">
            <v>Ñaøo neàn ñöôøng laøm môùi  &lt;100m ,maùy uûi 140CV,ÑC2</v>
          </cell>
          <cell r="C206" t="str">
            <v>100m3</v>
          </cell>
          <cell r="F206">
            <v>68047</v>
          </cell>
          <cell r="G206">
            <v>445131</v>
          </cell>
        </row>
        <row r="207">
          <cell r="A207">
            <v>55.753000000000007</v>
          </cell>
          <cell r="B207" t="str">
            <v>Ñaøo neàn ñöôøng laøm môùi  &lt;100m ,maùy uûi 140CV,ÑC3</v>
          </cell>
          <cell r="C207" t="str">
            <v>100m3</v>
          </cell>
          <cell r="F207">
            <v>81657</v>
          </cell>
          <cell r="G207">
            <v>608403</v>
          </cell>
        </row>
        <row r="208">
          <cell r="A208">
            <v>55.754000000000012</v>
          </cell>
          <cell r="B208" t="str">
            <v>Ñaøo neàn ñöôøng laøm môùi  &lt;100m ,maùy uûi 140CV,ÑC4</v>
          </cell>
          <cell r="C208" t="str">
            <v>100m3</v>
          </cell>
          <cell r="F208">
            <v>98896</v>
          </cell>
          <cell r="G208">
            <v>820943</v>
          </cell>
        </row>
        <row r="209">
          <cell r="A209">
            <v>56.110999999999997</v>
          </cell>
          <cell r="B209" t="str">
            <v>Ñaøo neàn ñg môû roäng  &lt;300m ,maùy ñaøo0.4,oâ toâ 5T,ÑC1</v>
          </cell>
          <cell r="C209" t="str">
            <v>100m3</v>
          </cell>
          <cell r="F209">
            <v>135403</v>
          </cell>
          <cell r="G209">
            <v>356721</v>
          </cell>
        </row>
        <row r="210">
          <cell r="A210">
            <v>56.112000000000002</v>
          </cell>
          <cell r="B210" t="str">
            <v>Ñaøo neàn ñg môû roäng  &lt;300m ,maùy ñaøo0.4,oâ toâ 5T,ÑC2</v>
          </cell>
          <cell r="C210" t="str">
            <v>100m3</v>
          </cell>
          <cell r="F210">
            <v>168814</v>
          </cell>
          <cell r="G210">
            <v>428007</v>
          </cell>
        </row>
        <row r="211">
          <cell r="A211">
            <v>56.113000000000007</v>
          </cell>
          <cell r="B211" t="str">
            <v>Ñaøo neàn ñg môû roäng  &lt;300m ,maùy ñaøo0.4,oâ toâ 5T,ÑC3</v>
          </cell>
          <cell r="C211" t="str">
            <v>100m3</v>
          </cell>
          <cell r="F211">
            <v>201708</v>
          </cell>
          <cell r="G211">
            <v>542317</v>
          </cell>
        </row>
        <row r="212">
          <cell r="A212">
            <v>56.121000000000002</v>
          </cell>
          <cell r="B212" t="str">
            <v>Ñaøo neàn ñg môû roäng  &lt;300m ,maùy ñaøo0.8,oâ toâ 5T,ÑC1</v>
          </cell>
          <cell r="C212" t="str">
            <v>100m3</v>
          </cell>
          <cell r="F212">
            <v>135403</v>
          </cell>
          <cell r="G212">
            <v>362988</v>
          </cell>
        </row>
        <row r="213">
          <cell r="A213">
            <v>56.122</v>
          </cell>
          <cell r="B213" t="str">
            <v>Ñaøo neàn ñg môû roäng  &lt;300m ,maùy ñaøo0.8,oâ toâ 5T,ÑC2</v>
          </cell>
          <cell r="C213" t="str">
            <v>100m3</v>
          </cell>
          <cell r="F213">
            <v>168814</v>
          </cell>
          <cell r="G213">
            <v>438566</v>
          </cell>
        </row>
        <row r="214">
          <cell r="A214">
            <v>56.122999999999998</v>
          </cell>
          <cell r="B214" t="str">
            <v>Ñaøo neàn ñg môû roäng  &lt;300m ,maùy ñaøo0.8,oâ toâ 5T,ÑC3</v>
          </cell>
          <cell r="C214" t="str">
            <v>100m3</v>
          </cell>
          <cell r="F214">
            <v>201708</v>
          </cell>
          <cell r="G214">
            <v>536452</v>
          </cell>
        </row>
        <row r="215">
          <cell r="A215">
            <v>56.123999999999995</v>
          </cell>
          <cell r="B215" t="str">
            <v>Ñaøo neàn ñg môû roäng  &lt;300m ,maùy ñaøo0.8,oâ toâ 5T,ÑC4</v>
          </cell>
          <cell r="C215" t="str">
            <v>100m3</v>
          </cell>
          <cell r="F215">
            <v>233774</v>
          </cell>
          <cell r="G215">
            <v>590323</v>
          </cell>
        </row>
        <row r="216">
          <cell r="A216">
            <v>56.131</v>
          </cell>
          <cell r="B216" t="str">
            <v>Ñaøo neàn ñg môû roäng  &lt;300m ,maùy ñaøo0.8,oâ toâ 7T,ÑC1</v>
          </cell>
          <cell r="C216" t="str">
            <v>100m3</v>
          </cell>
          <cell r="F216">
            <v>135403</v>
          </cell>
          <cell r="G216">
            <v>390349</v>
          </cell>
        </row>
        <row r="217">
          <cell r="A217">
            <v>56.131999999999998</v>
          </cell>
          <cell r="B217" t="str">
            <v>Ñaøo neàn ñg môû roäng  &lt;300m ,maùy ñaøo0.8,oâ toâ 7T,ÑC2</v>
          </cell>
          <cell r="C217" t="str">
            <v>100m3</v>
          </cell>
          <cell r="F217">
            <v>168814</v>
          </cell>
          <cell r="G217">
            <v>446375</v>
          </cell>
        </row>
        <row r="218">
          <cell r="A218">
            <v>56.132999999999996</v>
          </cell>
          <cell r="B218" t="str">
            <v>Ñaøo neàn ñg môû roäng  &lt;300m ,maùy ñaøo0.8,oâ toâ 7T,ÑC3</v>
          </cell>
          <cell r="C218" t="str">
            <v>100m3</v>
          </cell>
          <cell r="F218">
            <v>201708</v>
          </cell>
          <cell r="G218">
            <v>558719</v>
          </cell>
        </row>
        <row r="219">
          <cell r="A219">
            <v>56.133999999999993</v>
          </cell>
          <cell r="B219" t="str">
            <v>Ñaøo neàn ñg môû roäng  &lt;300m ,maùy ñaøo0.8,oâ toâ 7T,ÑC4</v>
          </cell>
          <cell r="C219" t="str">
            <v>100m3</v>
          </cell>
          <cell r="F219">
            <v>233774</v>
          </cell>
          <cell r="G219">
            <v>613306</v>
          </cell>
        </row>
        <row r="220">
          <cell r="A220">
            <v>56.161000000000001</v>
          </cell>
          <cell r="B220" t="str">
            <v>Ñaøo neàn ñg môû roäng  &lt;300m ,maùy ñaøo1.25,oâ toâ 7T,ÑC1</v>
          </cell>
          <cell r="C220" t="str">
            <v>100m3</v>
          </cell>
          <cell r="F220">
            <v>135403</v>
          </cell>
          <cell r="G220">
            <v>417000</v>
          </cell>
        </row>
        <row r="221">
          <cell r="A221">
            <v>56.161999999999999</v>
          </cell>
          <cell r="B221" t="str">
            <v>Ñaøo neàn ñg môû roäng  &lt;300m ,maùy ñaøo1.25,oâ toâ 7T,ÑC2</v>
          </cell>
          <cell r="C221" t="str">
            <v>100m3</v>
          </cell>
          <cell r="F221">
            <v>168814</v>
          </cell>
          <cell r="G221">
            <v>474063</v>
          </cell>
        </row>
        <row r="222">
          <cell r="A222">
            <v>56.162999999999997</v>
          </cell>
          <cell r="B222" t="str">
            <v>Ñaøo neàn ñg môû roäng  &lt;300m ,maùy ñaøo1.25,oâ toâ 7T,ÑC3</v>
          </cell>
          <cell r="C222" t="str">
            <v>100m3</v>
          </cell>
          <cell r="F222">
            <v>201708</v>
          </cell>
          <cell r="G222">
            <v>585734</v>
          </cell>
        </row>
        <row r="223">
          <cell r="A223">
            <v>56.163999999999994</v>
          </cell>
          <cell r="B223" t="str">
            <v>Ñaøo neàn ñg môû roäng  &lt;300m ,maùy ñaøo1.25,oâ toâ 7T,ÑC4</v>
          </cell>
          <cell r="C223" t="str">
            <v>100m3</v>
          </cell>
          <cell r="F223">
            <v>233774</v>
          </cell>
          <cell r="G223">
            <v>718774</v>
          </cell>
        </row>
        <row r="224">
          <cell r="A224">
            <v>58.110999999999997</v>
          </cell>
          <cell r="B224" t="str">
            <v>Vaän chuyeån tieáp cöï ly &lt;2km, oâ toâ 5T, (x1)ÑC1</v>
          </cell>
          <cell r="C224" t="str">
            <v>100m3</v>
          </cell>
          <cell r="G224">
            <v>169866</v>
          </cell>
        </row>
        <row r="225">
          <cell r="A225">
            <v>58.112000000000002</v>
          </cell>
          <cell r="B225" t="str">
            <v>Vaän chuyeån tieáp cöï ly &lt;2km, oâ toâ 5T, (x1)ÑC2</v>
          </cell>
          <cell r="C225" t="str">
            <v>100m3</v>
          </cell>
          <cell r="G225">
            <v>185308</v>
          </cell>
        </row>
        <row r="226">
          <cell r="A226">
            <v>58.113000000000007</v>
          </cell>
          <cell r="B226" t="str">
            <v>Vaän chuyeån tieáp cöï ly &lt;2km, oâ toâ 5T, (x1)ÑC3</v>
          </cell>
          <cell r="C226" t="str">
            <v>100m3</v>
          </cell>
          <cell r="G226">
            <v>221340</v>
          </cell>
        </row>
        <row r="227">
          <cell r="A227">
            <v>58.114000000000011</v>
          </cell>
          <cell r="B227" t="str">
            <v>Vaän chuyeån tieáp cöï ly &lt;2km, oâ toâ 5T, (x1)ÑC4</v>
          </cell>
          <cell r="C227" t="str">
            <v>100m3</v>
          </cell>
          <cell r="G227">
            <v>226487</v>
          </cell>
        </row>
        <row r="228">
          <cell r="A228">
            <v>58.121000000000002</v>
          </cell>
          <cell r="B228" t="str">
            <v>Vaän chuyeån tieáp cöï ly &lt;2km, oâ toâ 7T, (x1)ÑC1</v>
          </cell>
          <cell r="C228" t="str">
            <v>100m3</v>
          </cell>
          <cell r="G228">
            <v>162493</v>
          </cell>
        </row>
        <row r="229">
          <cell r="A229">
            <v>58.122</v>
          </cell>
          <cell r="B229" t="str">
            <v>Vaän chuyeån tieáp cöï ly &lt;2km, oâ toâ 7T, (x1)ÑC2</v>
          </cell>
          <cell r="C229" t="str">
            <v>100m3</v>
          </cell>
          <cell r="G229">
            <v>170051</v>
          </cell>
        </row>
        <row r="230">
          <cell r="A230">
            <v>58.122999999999998</v>
          </cell>
          <cell r="B230" t="str">
            <v>Vaän chuyeån tieáp cöï ly &lt;2km, oâ toâ 7T, (x1)ÑC3</v>
          </cell>
          <cell r="C230" t="str">
            <v>100m3</v>
          </cell>
          <cell r="G230">
            <v>181388</v>
          </cell>
        </row>
        <row r="231">
          <cell r="A231">
            <v>58.123999999999995</v>
          </cell>
          <cell r="B231" t="str">
            <v>Vaän chuyeån tieáp cöï ly &lt;2km, oâ toâ 7T, (x1)ÑC4</v>
          </cell>
          <cell r="C231" t="str">
            <v>100m3</v>
          </cell>
          <cell r="G231">
            <v>188946</v>
          </cell>
        </row>
        <row r="232">
          <cell r="A232">
            <v>58.210999999999999</v>
          </cell>
          <cell r="B232" t="str">
            <v>Vaän chuyeån tieáp cöï ly &lt;4km, oâ toâ 5T, (x3)ÑC1</v>
          </cell>
          <cell r="C232" t="str">
            <v>100m3</v>
          </cell>
          <cell r="G232">
            <v>409221</v>
          </cell>
        </row>
        <row r="233">
          <cell r="A233">
            <v>58.212000000000003</v>
          </cell>
          <cell r="B233" t="str">
            <v>Vaän chuyeån tieáp cöï ly &lt;4km, oâ toâ 5T, (x3)ÑC2</v>
          </cell>
          <cell r="C233" t="str">
            <v>100m3</v>
          </cell>
          <cell r="G233">
            <v>463269</v>
          </cell>
        </row>
        <row r="234">
          <cell r="A234">
            <v>58.213000000000008</v>
          </cell>
          <cell r="B234" t="str">
            <v>Vaän chuyeån tieáp cöï ly &lt;4km, oâ toâ 5T, (x3)ÑC3</v>
          </cell>
          <cell r="C234" t="str">
            <v>100m3</v>
          </cell>
          <cell r="G234">
            <v>509598</v>
          </cell>
        </row>
        <row r="235">
          <cell r="A235">
            <v>58.214000000000013</v>
          </cell>
          <cell r="B235" t="str">
            <v>Vaän chuyeån tieáp cöï ly &lt;4km, oâ toâ 5T, (x3)ÑC4</v>
          </cell>
          <cell r="C235" t="str">
            <v>100m3</v>
          </cell>
          <cell r="G235">
            <v>563646</v>
          </cell>
        </row>
        <row r="236">
          <cell r="A236">
            <v>58.220999999999997</v>
          </cell>
          <cell r="B236" t="str">
            <v>Vaän chuyeån tieáp cöï ly &lt;4km, oâ toâ 7T, (x3)ÑC1</v>
          </cell>
          <cell r="C236" t="str">
            <v>100m3</v>
          </cell>
          <cell r="G236">
            <v>341940</v>
          </cell>
        </row>
        <row r="237">
          <cell r="A237">
            <v>58.222000000000001</v>
          </cell>
          <cell r="B237" t="str">
            <v>Vaän chuyeån tieáp cöï ly &lt;4km, oâ toâ 7T, (x3)ÑC2</v>
          </cell>
          <cell r="C237" t="str">
            <v>100m3</v>
          </cell>
          <cell r="G237">
            <v>430797</v>
          </cell>
        </row>
        <row r="238">
          <cell r="A238">
            <v>58.223000000000006</v>
          </cell>
          <cell r="B238" t="str">
            <v>Vaän chuyeån tieáp cöï ly &lt;4km, oâ toâ 7T, (x3)ÑC3</v>
          </cell>
          <cell r="C238" t="str">
            <v>100m3</v>
          </cell>
          <cell r="G238">
            <v>462468</v>
          </cell>
        </row>
        <row r="239">
          <cell r="A239">
            <v>58.224000000000011</v>
          </cell>
          <cell r="B239" t="str">
            <v>Vaän chuyeån tieáp cöï ly &lt;4km, oâ toâ 7T, (x3)ÑC4</v>
          </cell>
          <cell r="C239" t="str">
            <v>100m3</v>
          </cell>
          <cell r="G239">
            <v>464805</v>
          </cell>
        </row>
        <row r="240">
          <cell r="A240">
            <v>58.311</v>
          </cell>
          <cell r="B240" t="str">
            <v>Vaän chuyeån tieáp cöï ly &lt;7km,oâ toâ 5T,ÑC1</v>
          </cell>
          <cell r="C240" t="str">
            <v>100m3</v>
          </cell>
          <cell r="G240">
            <v>113244</v>
          </cell>
        </row>
        <row r="241">
          <cell r="A241">
            <v>58.311999999999998</v>
          </cell>
          <cell r="B241" t="str">
            <v>Vaän chuyeån tieáp cöï ly &lt;7km,oâ toâ 5T,ÑC2</v>
          </cell>
          <cell r="C241" t="str">
            <v>100m3</v>
          </cell>
          <cell r="G241">
            <v>137437</v>
          </cell>
        </row>
        <row r="242">
          <cell r="A242">
            <v>58.312999999999995</v>
          </cell>
          <cell r="B242" t="str">
            <v>Vaän chuyeån tieáp cöï ly &lt;7km,oâ toâ 5T,ÑC3</v>
          </cell>
          <cell r="C242" t="str">
            <v>100m3</v>
          </cell>
          <cell r="G242">
            <v>149791</v>
          </cell>
        </row>
        <row r="243">
          <cell r="A243">
            <v>58.313999999999993</v>
          </cell>
          <cell r="B243" t="str">
            <v>Vaän chuyeån tieáp cöï ly &lt;7km,oâ toâ 5T,ÑC4</v>
          </cell>
          <cell r="C243" t="str">
            <v>100m3</v>
          </cell>
          <cell r="G243">
            <v>169866</v>
          </cell>
        </row>
        <row r="244">
          <cell r="A244">
            <v>62.110999999999997</v>
          </cell>
          <cell r="B244" t="str">
            <v>San ñaàm ñaát maët baèng,ÑC1</v>
          </cell>
          <cell r="C244" t="str">
            <v>100m3</v>
          </cell>
          <cell r="G244">
            <v>82252</v>
          </cell>
        </row>
        <row r="245">
          <cell r="A245">
            <v>62.112000000000002</v>
          </cell>
          <cell r="B245" t="str">
            <v>San ñaàm ñaát maët baèng,ÑC2</v>
          </cell>
          <cell r="C245" t="str">
            <v>100m3</v>
          </cell>
          <cell r="G245">
            <v>91210</v>
          </cell>
        </row>
        <row r="246">
          <cell r="A246">
            <v>62.113000000000007</v>
          </cell>
          <cell r="B246" t="str">
            <v>San ñaàm ñaát maët baèng,ÑC3</v>
          </cell>
          <cell r="C246" t="str">
            <v>100m3</v>
          </cell>
          <cell r="G246">
            <v>111570</v>
          </cell>
        </row>
        <row r="247">
          <cell r="A247">
            <v>62.114000000000011</v>
          </cell>
          <cell r="B247" t="str">
            <v>San ñaàm ñaát maët baèng,ÑC4</v>
          </cell>
          <cell r="C247" t="str">
            <v>100m3</v>
          </cell>
          <cell r="G247">
            <v>129573</v>
          </cell>
        </row>
        <row r="248">
          <cell r="A248">
            <v>65.111000000000004</v>
          </cell>
          <cell r="B248" t="str">
            <v>Ñaép ñaát neàn ñöôøng, maùy ñaàm 9T,K=0.9,ÑC1</v>
          </cell>
          <cell r="C248" t="str">
            <v>100m3</v>
          </cell>
          <cell r="F248">
            <v>63719</v>
          </cell>
          <cell r="G248">
            <v>102612</v>
          </cell>
        </row>
        <row r="249">
          <cell r="A249">
            <v>65.111999999999995</v>
          </cell>
          <cell r="B249" t="str">
            <v>Ñaép ñaát neàn ñöôøng, maùy ñaàm 9T,K=0.9,ÑC2</v>
          </cell>
          <cell r="C249" t="str">
            <v>100m3</v>
          </cell>
          <cell r="F249">
            <v>63719</v>
          </cell>
          <cell r="G249">
            <v>114827</v>
          </cell>
        </row>
        <row r="250">
          <cell r="A250">
            <v>65.112999999999985</v>
          </cell>
          <cell r="B250" t="str">
            <v>Ñaép ñaát neàn ñöôøng, maùy ñaàm 9T,K=0.9,ÑC3</v>
          </cell>
          <cell r="C250" t="str">
            <v>100m3</v>
          </cell>
          <cell r="F250">
            <v>63719</v>
          </cell>
          <cell r="G250">
            <v>130118</v>
          </cell>
        </row>
        <row r="251">
          <cell r="A251">
            <v>65.113999999999976</v>
          </cell>
          <cell r="B251" t="str">
            <v>Ñaép ñaát neàn ñöôøng, maùy ñaàm 9T,K=0.9,ÑC4</v>
          </cell>
          <cell r="C251" t="str">
            <v>100m3</v>
          </cell>
          <cell r="F251">
            <v>63719</v>
          </cell>
          <cell r="G251">
            <v>132561</v>
          </cell>
        </row>
        <row r="252">
          <cell r="A252">
            <v>65.120999999999995</v>
          </cell>
          <cell r="B252" t="str">
            <v>Ñaép ñaát neàn ñöôøng, maùy ñaàm 9T,K=0.95,ÑC1</v>
          </cell>
          <cell r="C252" t="str">
            <v>100m3</v>
          </cell>
          <cell r="F252">
            <v>63719</v>
          </cell>
          <cell r="G252">
            <v>139076</v>
          </cell>
        </row>
        <row r="253">
          <cell r="A253">
            <v>65.122</v>
          </cell>
          <cell r="B253" t="str">
            <v>Ñaép ñaát neàn ñöôøng, maùy ñaàm 9T,K=0.95,ÑC2</v>
          </cell>
          <cell r="C253" t="str">
            <v>100m3</v>
          </cell>
          <cell r="F253">
            <v>63719</v>
          </cell>
          <cell r="G253">
            <v>153735</v>
          </cell>
        </row>
        <row r="254">
          <cell r="A254">
            <v>65.123000000000005</v>
          </cell>
          <cell r="B254" t="str">
            <v>Ñaép ñaát neàn ñöôøng, maùy ñaàm 9T,K=0.95,ÑC3</v>
          </cell>
          <cell r="C254" t="str">
            <v>100m3</v>
          </cell>
          <cell r="F254">
            <v>63719</v>
          </cell>
          <cell r="G254">
            <v>188753</v>
          </cell>
        </row>
        <row r="255">
          <cell r="A255">
            <v>65.124000000000009</v>
          </cell>
          <cell r="B255" t="str">
            <v>Ñaép ñaát neàn ñöôøng, maùy ñaàm 9T,K=0.95,ÑC4</v>
          </cell>
          <cell r="C255" t="str">
            <v>100m3</v>
          </cell>
          <cell r="F255">
            <v>63719</v>
          </cell>
          <cell r="G255">
            <v>192193</v>
          </cell>
        </row>
        <row r="256">
          <cell r="A256">
            <v>65.210999999999999</v>
          </cell>
          <cell r="B256" t="str">
            <v>Ñaép ñaát neàn ñöôøng, maùy ñaàm 16T,K=0.9,ÑC1</v>
          </cell>
          <cell r="C256" t="str">
            <v>100m3</v>
          </cell>
          <cell r="F256">
            <v>63719</v>
          </cell>
          <cell r="G256">
            <v>105374</v>
          </cell>
        </row>
        <row r="257">
          <cell r="A257">
            <v>65.212000000000003</v>
          </cell>
          <cell r="B257" t="str">
            <v>Ñaép ñaát neàn ñöôøng, maùy ñaàm 16T,K=0.9,ÑC2</v>
          </cell>
          <cell r="C257" t="str">
            <v>100m3</v>
          </cell>
          <cell r="F257">
            <v>63719</v>
          </cell>
          <cell r="G257">
            <v>118228</v>
          </cell>
        </row>
        <row r="258">
          <cell r="A258">
            <v>65.213000000000008</v>
          </cell>
          <cell r="B258" t="str">
            <v>Ñaép ñaát neàn ñöôøng, maùy ñaàm 16T,K=0.9,ÑC3</v>
          </cell>
          <cell r="C258" t="str">
            <v>100m3</v>
          </cell>
          <cell r="F258">
            <v>63719</v>
          </cell>
          <cell r="G258">
            <v>133922</v>
          </cell>
        </row>
        <row r="259">
          <cell r="A259">
            <v>65.214000000000013</v>
          </cell>
          <cell r="B259" t="str">
            <v>Ñaép ñaát neàn ñöôøng, maùy ñaàm 16T,K=0.9,ÑC4</v>
          </cell>
          <cell r="C259" t="str">
            <v>100m3</v>
          </cell>
          <cell r="F259">
            <v>63719</v>
          </cell>
          <cell r="G259">
            <v>136762</v>
          </cell>
        </row>
        <row r="260">
          <cell r="A260">
            <v>65.221000000000004</v>
          </cell>
          <cell r="B260" t="str">
            <v>Ñaép ñaát neàn ñöôøng, maùy ñaàm 16T,K=0.95,ÑC1</v>
          </cell>
          <cell r="C260" t="str">
            <v>100m3</v>
          </cell>
          <cell r="F260">
            <v>63719</v>
          </cell>
          <cell r="G260">
            <v>142292</v>
          </cell>
        </row>
        <row r="261">
          <cell r="A261">
            <v>65.221999999999994</v>
          </cell>
          <cell r="B261" t="str">
            <v>Ñaép ñaát neàn ñöôøng, maùy ñaàm 16T,K=0.95,ÑC2</v>
          </cell>
          <cell r="C261" t="str">
            <v>100m3</v>
          </cell>
          <cell r="F261">
            <v>63719</v>
          </cell>
          <cell r="G261">
            <v>158136</v>
          </cell>
        </row>
        <row r="262">
          <cell r="A262">
            <v>65.222999999999985</v>
          </cell>
          <cell r="B262" t="str">
            <v>Ñaép ñaát neàn ñöôøng, maùy ñaàm 16T,K=0.95,ÑC3</v>
          </cell>
          <cell r="C262" t="str">
            <v>100m3</v>
          </cell>
          <cell r="F262">
            <v>63719</v>
          </cell>
          <cell r="G262">
            <v>193559</v>
          </cell>
        </row>
        <row r="263">
          <cell r="A263">
            <v>65.223999999999975</v>
          </cell>
          <cell r="B263" t="str">
            <v>Ñaép ñaát neàn ñöôøng, maùy ñaàm 16T,K=0.95,ÑC4</v>
          </cell>
          <cell r="C263" t="str">
            <v>100m3</v>
          </cell>
          <cell r="F263">
            <v>63719</v>
          </cell>
          <cell r="G263">
            <v>197445</v>
          </cell>
        </row>
        <row r="264">
          <cell r="A264">
            <v>71.120999999999995</v>
          </cell>
          <cell r="B264" t="str">
            <v>Phaù ñaù maët baèng &lt;=2m, ñaù caáp 1</v>
          </cell>
          <cell r="C264" t="str">
            <v>100m3</v>
          </cell>
          <cell r="E264">
            <v>1218300</v>
          </cell>
          <cell r="F264">
            <v>1535050</v>
          </cell>
          <cell r="G264">
            <v>626444</v>
          </cell>
        </row>
        <row r="265">
          <cell r="A265">
            <v>71.122</v>
          </cell>
          <cell r="B265" t="str">
            <v>Phaù ñaù maët baèng &lt;=2m, ñaù caáp 2</v>
          </cell>
          <cell r="C265" t="str">
            <v>100m3</v>
          </cell>
          <cell r="E265">
            <v>1109900</v>
          </cell>
          <cell r="F265">
            <v>1256175</v>
          </cell>
          <cell r="G265">
            <v>559411</v>
          </cell>
        </row>
        <row r="266">
          <cell r="A266">
            <v>71.123000000000005</v>
          </cell>
          <cell r="B266" t="str">
            <v>Phaù ñaù maët baèng &lt;=2m, ñaù caáp 3</v>
          </cell>
          <cell r="C266" t="str">
            <v>100m3</v>
          </cell>
          <cell r="E266">
            <v>1009100</v>
          </cell>
          <cell r="F266">
            <v>1087154</v>
          </cell>
          <cell r="G266">
            <v>495835</v>
          </cell>
        </row>
        <row r="267">
          <cell r="A267">
            <v>71.124000000000009</v>
          </cell>
          <cell r="B267" t="str">
            <v>Phaù ñaù maët baèng &lt;=2m, ñaù caáp 4</v>
          </cell>
          <cell r="C267" t="str">
            <v>100m3</v>
          </cell>
          <cell r="E267">
            <v>908350</v>
          </cell>
          <cell r="F267">
            <v>1005851</v>
          </cell>
          <cell r="G267">
            <v>462318</v>
          </cell>
        </row>
        <row r="268">
          <cell r="A268">
            <v>72.113</v>
          </cell>
          <cell r="B268" t="str">
            <v>Ñaøo phaù ñaù keânh möông,ÑC3 &lt;=0,5</v>
          </cell>
          <cell r="C268" t="str">
            <v>100m3</v>
          </cell>
          <cell r="E268">
            <v>525000</v>
          </cell>
          <cell r="F268">
            <v>1805145</v>
          </cell>
        </row>
        <row r="269">
          <cell r="A269">
            <v>72.123000000000005</v>
          </cell>
          <cell r="B269" t="str">
            <v>Ñaøo phaù ñaù keânh möông,ÑC3 &gt;0,5</v>
          </cell>
          <cell r="C269" t="str">
            <v>100m3</v>
          </cell>
          <cell r="E269">
            <v>525000</v>
          </cell>
          <cell r="F269">
            <v>1275492</v>
          </cell>
        </row>
        <row r="270">
          <cell r="A270">
            <v>73.111000000000004</v>
          </cell>
          <cell r="B270" t="str">
            <v>Ñaøo phaù ñaù neàn ñöôøng &lt;=0.5m, Ñaù caáp 1</v>
          </cell>
          <cell r="C270" t="str">
            <v>100m3</v>
          </cell>
          <cell r="E270">
            <v>1220800</v>
          </cell>
          <cell r="F270">
            <v>2174821</v>
          </cell>
        </row>
        <row r="271">
          <cell r="A271">
            <v>73.111999999999995</v>
          </cell>
          <cell r="B271" t="str">
            <v>Ñaøo phaù ñaù neàn ñöôøng &lt;=0.5m, Ñaù caáp 2</v>
          </cell>
          <cell r="C271" t="str">
            <v>100m3</v>
          </cell>
          <cell r="E271">
            <v>1100000</v>
          </cell>
          <cell r="F271">
            <v>1780283</v>
          </cell>
        </row>
        <row r="272">
          <cell r="A272">
            <v>73.112999999999985</v>
          </cell>
          <cell r="B272" t="str">
            <v>Ñaøo phaù ñaù neàn ñöôøng &lt;=0.5m, Ñaù caáp 3</v>
          </cell>
          <cell r="C272" t="str">
            <v>100m3</v>
          </cell>
          <cell r="E272">
            <v>1000000</v>
          </cell>
          <cell r="F272">
            <v>1541399</v>
          </cell>
        </row>
        <row r="273">
          <cell r="A273">
            <v>73.113999999999976</v>
          </cell>
          <cell r="B273" t="str">
            <v>Ñaøo phaù ñaù neàn ñöôøng &lt;=0.5m, Ñaù caáp 4</v>
          </cell>
          <cell r="C273" t="str">
            <v>100m3</v>
          </cell>
          <cell r="E273">
            <v>900000</v>
          </cell>
          <cell r="F273">
            <v>1425740</v>
          </cell>
        </row>
        <row r="274">
          <cell r="A274">
            <v>73.120999999999995</v>
          </cell>
          <cell r="B274" t="str">
            <v>Ñaøo phaù ñaù neàn ñöôøng &gt;0.5m, Ñaù caáp 1</v>
          </cell>
          <cell r="C274" t="str">
            <v>100m3</v>
          </cell>
          <cell r="E274">
            <v>1220800</v>
          </cell>
          <cell r="F274">
            <v>1756503</v>
          </cell>
        </row>
        <row r="275">
          <cell r="A275">
            <v>73.122</v>
          </cell>
          <cell r="B275" t="str">
            <v>Ñaøo phaù ñaù neàn ñöôøng &gt;0.5m, Ñaù caáp 2</v>
          </cell>
          <cell r="C275" t="str">
            <v>100m3</v>
          </cell>
          <cell r="E275">
            <v>1100000</v>
          </cell>
          <cell r="F275">
            <v>1461411</v>
          </cell>
        </row>
        <row r="276">
          <cell r="A276">
            <v>73.123000000000005</v>
          </cell>
          <cell r="B276" t="str">
            <v>Ñaøo phaù ñaù neàn ñöôøng &gt;0.5m, Ñaù caáp 3</v>
          </cell>
          <cell r="C276" t="str">
            <v>100m3</v>
          </cell>
          <cell r="E276">
            <v>1000000</v>
          </cell>
          <cell r="F276">
            <v>1249549</v>
          </cell>
        </row>
        <row r="277">
          <cell r="A277">
            <v>73.131</v>
          </cell>
          <cell r="B277" t="str">
            <v>Vaän chuyeån tieáp 10m baèng thuû coâng</v>
          </cell>
          <cell r="C277" t="str">
            <v>100m3</v>
          </cell>
          <cell r="F277">
            <v>286445</v>
          </cell>
        </row>
        <row r="278">
          <cell r="A278">
            <v>113.11</v>
          </cell>
          <cell r="B278" t="str">
            <v>Laøm maët ñöôøng baèng ñaù ba, ñaù hoäc daøy 15cm</v>
          </cell>
          <cell r="C278" t="str">
            <v>100m2</v>
          </cell>
          <cell r="E278">
            <v>810000</v>
          </cell>
          <cell r="F278">
            <v>84681</v>
          </cell>
          <cell r="G278">
            <v>32863</v>
          </cell>
        </row>
        <row r="279">
          <cell r="A279">
            <v>113.12</v>
          </cell>
          <cell r="B279" t="str">
            <v>Laøm maët ñöôøng baèng ñaù ba, ñaù hoäc daøy 20cm</v>
          </cell>
          <cell r="C279" t="str">
            <v>100m2</v>
          </cell>
          <cell r="E279">
            <v>1080000</v>
          </cell>
          <cell r="F279">
            <v>112908</v>
          </cell>
          <cell r="G279">
            <v>32863</v>
          </cell>
        </row>
        <row r="280">
          <cell r="A280">
            <v>113.13</v>
          </cell>
          <cell r="B280" t="str">
            <v>Laøm maët ñöôøng baèng ñaù ba, ñaù hoäc daøy 25cm</v>
          </cell>
          <cell r="C280" t="str">
            <v>100m2</v>
          </cell>
          <cell r="E280">
            <v>1350000</v>
          </cell>
          <cell r="F280">
            <v>162104</v>
          </cell>
          <cell r="G280">
            <v>32863</v>
          </cell>
        </row>
        <row r="281">
          <cell r="A281">
            <v>113.14</v>
          </cell>
          <cell r="B281" t="str">
            <v>Laøm maët ñöôøng baèng ñaù ba, ñaù hoäc daøy 30cm</v>
          </cell>
          <cell r="C281" t="str">
            <v>100m2</v>
          </cell>
          <cell r="E281">
            <v>1620000</v>
          </cell>
          <cell r="F281">
            <v>194464</v>
          </cell>
          <cell r="G281">
            <v>32863</v>
          </cell>
        </row>
        <row r="282">
          <cell r="A282">
            <v>113.21</v>
          </cell>
          <cell r="B282" t="str">
            <v>Laøm moùng ñöôøng baèng caùt daøy 10cm</v>
          </cell>
          <cell r="C282" t="str">
            <v>100m2</v>
          </cell>
          <cell r="E282">
            <v>305000</v>
          </cell>
          <cell r="F282">
            <v>13509</v>
          </cell>
          <cell r="G282">
            <v>32863</v>
          </cell>
        </row>
        <row r="283">
          <cell r="A283">
            <v>113.22</v>
          </cell>
          <cell r="B283" t="str">
            <v>Laøm moùng ñöôøng baèng caùt daøy 15cm</v>
          </cell>
          <cell r="C283" t="str">
            <v>100m2</v>
          </cell>
          <cell r="E283">
            <v>457500</v>
          </cell>
          <cell r="F283">
            <v>20263</v>
          </cell>
          <cell r="G283">
            <v>32863</v>
          </cell>
        </row>
        <row r="284">
          <cell r="A284">
            <v>113.23</v>
          </cell>
          <cell r="B284" t="str">
            <v>Laøm moùng ñöôøng baèng caùt daøy 20cm</v>
          </cell>
          <cell r="C284" t="str">
            <v>100m2</v>
          </cell>
          <cell r="E284">
            <v>610000</v>
          </cell>
          <cell r="F284">
            <v>27017</v>
          </cell>
          <cell r="G284">
            <v>32863</v>
          </cell>
        </row>
        <row r="285">
          <cell r="A285">
            <v>113.24</v>
          </cell>
          <cell r="B285" t="str">
            <v>Laøm moùng ñöôøng baèng caùt daøy 25cm</v>
          </cell>
          <cell r="C285" t="str">
            <v>100m2</v>
          </cell>
          <cell r="E285">
            <v>762500</v>
          </cell>
          <cell r="F285">
            <v>33872</v>
          </cell>
          <cell r="G285">
            <v>65726</v>
          </cell>
        </row>
        <row r="286">
          <cell r="A286">
            <v>113.25</v>
          </cell>
          <cell r="B286" t="str">
            <v>Laøm moùng ñöôøng baèng caùt daøy 30cm</v>
          </cell>
          <cell r="C286" t="str">
            <v>100m2</v>
          </cell>
          <cell r="E286">
            <v>915000</v>
          </cell>
          <cell r="F286">
            <v>40627</v>
          </cell>
          <cell r="G286">
            <v>65726</v>
          </cell>
        </row>
        <row r="287">
          <cell r="A287">
            <v>114.111</v>
          </cell>
          <cell r="B287" t="str">
            <v>Laøm maët ñöôøng ñaù daêm nöôùc lôùp treân daøy 8cm</v>
          </cell>
          <cell r="C287" t="str">
            <v>100m2</v>
          </cell>
          <cell r="E287">
            <v>1054400</v>
          </cell>
          <cell r="F287">
            <v>112908</v>
          </cell>
          <cell r="G287">
            <v>217259</v>
          </cell>
        </row>
        <row r="288">
          <cell r="A288">
            <v>114.11199999999999</v>
          </cell>
          <cell r="B288" t="str">
            <v>Laøm maët ñöôøng ñaù daêm nöôùc lôùp treân daøy 10cm</v>
          </cell>
          <cell r="C288" t="str">
            <v>100m2</v>
          </cell>
          <cell r="E288">
            <v>1307400</v>
          </cell>
          <cell r="F288">
            <v>120973</v>
          </cell>
          <cell r="G288">
            <v>268379</v>
          </cell>
        </row>
        <row r="289">
          <cell r="A289">
            <v>114.113</v>
          </cell>
          <cell r="B289" t="str">
            <v>Laøm maët ñöôøng ñaù daêm nöôùc lôùp treân daøy 12cm</v>
          </cell>
          <cell r="C289" t="str">
            <v>100m2</v>
          </cell>
          <cell r="E289">
            <v>1551000</v>
          </cell>
          <cell r="F289">
            <v>126719</v>
          </cell>
          <cell r="G289">
            <v>321325</v>
          </cell>
        </row>
        <row r="290">
          <cell r="A290">
            <v>114.114</v>
          </cell>
          <cell r="B290" t="str">
            <v>Laøm maët ñöôøng ñaù daêm nöôùc lôùp treân daøy 14cm</v>
          </cell>
          <cell r="C290" t="str">
            <v>100m2</v>
          </cell>
          <cell r="E290">
            <v>1811100</v>
          </cell>
          <cell r="F290">
            <v>132163</v>
          </cell>
          <cell r="G290">
            <v>374271</v>
          </cell>
        </row>
        <row r="291">
          <cell r="A291">
            <v>114.11499999999999</v>
          </cell>
          <cell r="B291" t="str">
            <v>Laøm maët ñöôøng ñaù daêm nöôùc lôùp treân daøy 15cm</v>
          </cell>
          <cell r="C291" t="str">
            <v>100m2</v>
          </cell>
          <cell r="E291">
            <v>1935300</v>
          </cell>
          <cell r="F291">
            <v>135389</v>
          </cell>
          <cell r="G291">
            <v>399830</v>
          </cell>
        </row>
        <row r="292">
          <cell r="A292">
            <v>114.121</v>
          </cell>
          <cell r="B292" t="str">
            <v>Laøm maët ñöôøng ñaù daêm nöôùc lôùp döôùi daøy 8cm</v>
          </cell>
          <cell r="C292" t="str">
            <v>100m2</v>
          </cell>
          <cell r="E292">
            <v>845600</v>
          </cell>
          <cell r="F292">
            <v>55144</v>
          </cell>
          <cell r="G292">
            <v>182571</v>
          </cell>
        </row>
        <row r="293">
          <cell r="A293">
            <v>114.122</v>
          </cell>
          <cell r="B293" t="str">
            <v>Laøm maët ñöôøng ñaù daêm nöôùc lôùp döôùi daøy 10cm</v>
          </cell>
          <cell r="C293" t="str">
            <v>100m2</v>
          </cell>
          <cell r="E293">
            <v>1056000</v>
          </cell>
          <cell r="F293">
            <v>61797</v>
          </cell>
          <cell r="G293">
            <v>219085</v>
          </cell>
        </row>
        <row r="294">
          <cell r="A294">
            <v>114.123</v>
          </cell>
          <cell r="B294" t="str">
            <v>Laøm maët ñöôøng ñaù daêm nöôùc lôùp döôùi daøy 12cm</v>
          </cell>
          <cell r="C294" t="str">
            <v>100m2</v>
          </cell>
          <cell r="E294">
            <v>1267200</v>
          </cell>
          <cell r="F294">
            <v>66132</v>
          </cell>
          <cell r="G294">
            <v>286636</v>
          </cell>
        </row>
        <row r="295">
          <cell r="A295">
            <v>114.12400000000001</v>
          </cell>
          <cell r="B295" t="str">
            <v>Laøm maët ñöôøng ñaù daêm nöôùc lôùp döôùi daøy 14cm</v>
          </cell>
          <cell r="C295" t="str">
            <v>100m2</v>
          </cell>
          <cell r="E295">
            <v>1478400</v>
          </cell>
          <cell r="F295">
            <v>70568</v>
          </cell>
          <cell r="G295">
            <v>317674</v>
          </cell>
        </row>
        <row r="296">
          <cell r="A296">
            <v>114.125</v>
          </cell>
          <cell r="B296" t="str">
            <v>Laøm maët ñöôøng ñaù daêm nöôùc lôùp döôùi daøy 15cm</v>
          </cell>
          <cell r="C296" t="str">
            <v>100m2</v>
          </cell>
          <cell r="E296">
            <v>1579200</v>
          </cell>
          <cell r="F296">
            <v>72786</v>
          </cell>
          <cell r="G296">
            <v>339582</v>
          </cell>
        </row>
        <row r="297">
          <cell r="A297">
            <v>114.211</v>
          </cell>
          <cell r="B297" t="str">
            <v>Laøm maët ñöôøng caáp phoái  lôùp treân daøy 6cm</v>
          </cell>
          <cell r="C297" t="str">
            <v>100m2</v>
          </cell>
          <cell r="E297">
            <v>241410</v>
          </cell>
          <cell r="F297">
            <v>33185</v>
          </cell>
          <cell r="G297">
            <v>129625</v>
          </cell>
        </row>
        <row r="298">
          <cell r="A298">
            <v>114.212</v>
          </cell>
          <cell r="B298" t="str">
            <v>Laøm maët ñöôøng caáp phoái lôùp treân daøy 8cm</v>
          </cell>
          <cell r="C298" t="str">
            <v>100m2</v>
          </cell>
          <cell r="E298">
            <v>312660</v>
          </cell>
          <cell r="F298">
            <v>35265</v>
          </cell>
          <cell r="G298">
            <v>178920</v>
          </cell>
        </row>
        <row r="299">
          <cell r="A299">
            <v>114.21299999999999</v>
          </cell>
          <cell r="B299" t="str">
            <v>Laøm maët ñöôøng caáp phoái lôùp treân daøy 10cm</v>
          </cell>
          <cell r="C299" t="str">
            <v>100m2</v>
          </cell>
          <cell r="E299">
            <v>384160</v>
          </cell>
          <cell r="F299">
            <v>37444</v>
          </cell>
          <cell r="G299">
            <v>219085</v>
          </cell>
        </row>
        <row r="300">
          <cell r="A300">
            <v>114.21399999999998</v>
          </cell>
          <cell r="B300" t="str">
            <v>Laøm maët ñöôøng caáp phoái lôùp treân daøy 12cm</v>
          </cell>
          <cell r="C300" t="str">
            <v>100m2</v>
          </cell>
          <cell r="E300">
            <v>455660</v>
          </cell>
          <cell r="F300">
            <v>39623</v>
          </cell>
          <cell r="G300">
            <v>266554</v>
          </cell>
        </row>
        <row r="301">
          <cell r="A301">
            <v>114.215</v>
          </cell>
          <cell r="B301" t="str">
            <v>Laøm maët ñöôøng caáp phoái lôùp treân daøy 14cm</v>
          </cell>
          <cell r="C301" t="str">
            <v>100m2</v>
          </cell>
          <cell r="E301">
            <v>526910</v>
          </cell>
          <cell r="F301">
            <v>41803</v>
          </cell>
          <cell r="G301">
            <v>310371</v>
          </cell>
        </row>
        <row r="302">
          <cell r="A302">
            <v>114.21599999999997</v>
          </cell>
          <cell r="B302" t="str">
            <v>Laøm maët ñöôøng caáp phoái lôùp treân daøy 16cm</v>
          </cell>
          <cell r="C302" t="str">
            <v>100m2</v>
          </cell>
          <cell r="E302">
            <v>598410</v>
          </cell>
          <cell r="F302">
            <v>43982</v>
          </cell>
          <cell r="G302">
            <v>348711</v>
          </cell>
        </row>
        <row r="303">
          <cell r="A303">
            <v>114.21699999999996</v>
          </cell>
          <cell r="B303" t="str">
            <v>Laøm maët ñöôøng caáp phoái lôùp treân daøy 18cm</v>
          </cell>
          <cell r="C303" t="str">
            <v>100m2</v>
          </cell>
          <cell r="E303">
            <v>669660</v>
          </cell>
          <cell r="F303">
            <v>46062</v>
          </cell>
          <cell r="G303">
            <v>396179</v>
          </cell>
        </row>
        <row r="304">
          <cell r="A304">
            <v>114.218</v>
          </cell>
          <cell r="B304" t="str">
            <v>Laøm maët ñöôøng caáp phoái lôùp treân daøy 20cm</v>
          </cell>
          <cell r="C304" t="str">
            <v>100m2</v>
          </cell>
          <cell r="E304">
            <v>741160</v>
          </cell>
          <cell r="F304">
            <v>48241</v>
          </cell>
          <cell r="G304">
            <v>439996</v>
          </cell>
        </row>
        <row r="305">
          <cell r="A305">
            <v>114.221</v>
          </cell>
          <cell r="B305" t="str">
            <v>Laøm maët ñöôøng caáp phoái lôùp döôùi daøy 6cm</v>
          </cell>
          <cell r="C305" t="str">
            <v>100m2</v>
          </cell>
          <cell r="E305">
            <v>214250</v>
          </cell>
          <cell r="F305">
            <v>19614</v>
          </cell>
          <cell r="G305">
            <v>93111</v>
          </cell>
        </row>
        <row r="306">
          <cell r="A306">
            <v>114.22199999999999</v>
          </cell>
          <cell r="B306" t="str">
            <v>Laøm maët ñöôøng caáp phoái lôùp döôùi daøy 8cm</v>
          </cell>
          <cell r="C306" t="str">
            <v>100m2</v>
          </cell>
          <cell r="E306">
            <v>285500</v>
          </cell>
          <cell r="F306">
            <v>21793</v>
          </cell>
          <cell r="G306">
            <v>127800</v>
          </cell>
        </row>
        <row r="307">
          <cell r="A307">
            <v>114.223</v>
          </cell>
          <cell r="B307" t="str">
            <v>Laøm maët ñöôøng caáp phoái lôùp döôùi daøy 10cm</v>
          </cell>
          <cell r="C307" t="str">
            <v>100m2</v>
          </cell>
          <cell r="E307">
            <v>357000</v>
          </cell>
          <cell r="F307">
            <v>23972</v>
          </cell>
          <cell r="G307">
            <v>155185</v>
          </cell>
        </row>
        <row r="308">
          <cell r="A308">
            <v>114.224</v>
          </cell>
          <cell r="B308" t="str">
            <v>Laøm maët ñöôøng caáp phoái daøy 12cm , lôùp döôùi</v>
          </cell>
          <cell r="C308" t="str">
            <v>100m2</v>
          </cell>
          <cell r="E308">
            <v>428500</v>
          </cell>
          <cell r="F308">
            <v>26151</v>
          </cell>
          <cell r="G308">
            <v>189874</v>
          </cell>
        </row>
        <row r="309">
          <cell r="A309">
            <v>114.22499999999999</v>
          </cell>
          <cell r="B309" t="str">
            <v>Laøm maët ñöôøng caáp phoái daøy 14cm , lôùp döôùi</v>
          </cell>
          <cell r="C309" t="str">
            <v>100m2</v>
          </cell>
          <cell r="E309">
            <v>161919</v>
          </cell>
          <cell r="F309">
            <v>28331</v>
          </cell>
          <cell r="G309">
            <v>220911</v>
          </cell>
        </row>
        <row r="310">
          <cell r="A310">
            <v>114.226</v>
          </cell>
          <cell r="B310" t="str">
            <v>Laøm maët ñöôøng soûi ñoài daøy 16cm , lôùp döôùi</v>
          </cell>
          <cell r="C310" t="str">
            <v>100m2</v>
          </cell>
          <cell r="E310">
            <v>185085</v>
          </cell>
          <cell r="F310">
            <v>30411</v>
          </cell>
          <cell r="G310">
            <v>248297</v>
          </cell>
        </row>
        <row r="311">
          <cell r="A311">
            <v>114.227</v>
          </cell>
          <cell r="B311" t="str">
            <v>Laøm maët ñöôøng caáp phoái  lôùp döôùi daøy 18 cm</v>
          </cell>
          <cell r="C311" t="str">
            <v>100m2</v>
          </cell>
          <cell r="E311">
            <v>642500</v>
          </cell>
          <cell r="F311">
            <v>32500</v>
          </cell>
          <cell r="G311">
            <v>282985</v>
          </cell>
        </row>
        <row r="312">
          <cell r="A312">
            <v>114.22799999999999</v>
          </cell>
          <cell r="B312" t="str">
            <v>Laøm maët ñöôøng caáp phoái lôùp döôùi daøy 20cm</v>
          </cell>
          <cell r="C312" t="str">
            <v>100m2</v>
          </cell>
          <cell r="E312">
            <v>714000</v>
          </cell>
          <cell r="F312">
            <v>34769</v>
          </cell>
          <cell r="G312">
            <v>324976</v>
          </cell>
        </row>
        <row r="313">
          <cell r="A313">
            <v>114.312</v>
          </cell>
          <cell r="B313" t="str">
            <v>Laøm maët ñöôøng ñaù daêm laùng nhöïa ,daøy 10cm ,nhöïa 3kg/m2</v>
          </cell>
          <cell r="C313" t="str">
            <v>100m2</v>
          </cell>
          <cell r="E313">
            <v>2519600</v>
          </cell>
          <cell r="F313">
            <v>120464</v>
          </cell>
          <cell r="G313">
            <v>337756</v>
          </cell>
        </row>
        <row r="314">
          <cell r="A314">
            <v>114.315</v>
          </cell>
          <cell r="B314" t="str">
            <v>Laøm maët ñöôøng ñaù daêm laùng nhöïa ,daøy 15cm ,nhöïa 3kg/m2</v>
          </cell>
          <cell r="C314" t="str">
            <v>100m2</v>
          </cell>
          <cell r="E314">
            <v>3126500</v>
          </cell>
          <cell r="F314">
            <v>131942</v>
          </cell>
          <cell r="G314">
            <v>421739</v>
          </cell>
        </row>
        <row r="315">
          <cell r="A315">
            <v>114.322</v>
          </cell>
          <cell r="B315" t="str">
            <v>Laøm maët ñöôøng ñaù daêm laùng nhöïa daøy 10cm, nhöïa 3,5kg/m2</v>
          </cell>
          <cell r="C315" t="str">
            <v>100m2</v>
          </cell>
          <cell r="E315">
            <v>2673400</v>
          </cell>
          <cell r="F315">
            <v>120464</v>
          </cell>
          <cell r="G315">
            <v>337756</v>
          </cell>
        </row>
        <row r="316">
          <cell r="A316">
            <v>114.33199999999999</v>
          </cell>
          <cell r="B316" t="str">
            <v>Maët ñöôøng ñaù daêm laùng nhöïa daøy 10cm,tieâu chuaån nhöïa 5kg/m2</v>
          </cell>
          <cell r="C316" t="str">
            <v>100m2</v>
          </cell>
          <cell r="E316">
            <v>3131400</v>
          </cell>
          <cell r="F316">
            <v>154898</v>
          </cell>
          <cell r="G316">
            <v>365142</v>
          </cell>
        </row>
        <row r="317">
          <cell r="A317">
            <v>114.334</v>
          </cell>
          <cell r="B317" t="str">
            <v>Maët ñöôøng ñaù daêm laùng nhöïa daøy 14cm,tieâu chuaån nhöïa 5kg/m2</v>
          </cell>
          <cell r="C317" t="str">
            <v>100m2</v>
          </cell>
          <cell r="E317">
            <v>3627000</v>
          </cell>
          <cell r="F317">
            <v>154898</v>
          </cell>
          <cell r="G317">
            <v>365142</v>
          </cell>
        </row>
        <row r="318">
          <cell r="A318">
            <v>114.41800000000001</v>
          </cell>
          <cell r="B318" t="str">
            <v>Laøm maët ñöôøng ñaù daêm nhöïa thaâm nhaäp,daøy 14cm,t/c nhöïa 5.5kg</v>
          </cell>
          <cell r="C318" t="str">
            <v>100m2</v>
          </cell>
          <cell r="E318">
            <v>3926550</v>
          </cell>
          <cell r="F318">
            <v>172516</v>
          </cell>
          <cell r="G318">
            <v>346885</v>
          </cell>
        </row>
        <row r="319">
          <cell r="A319">
            <v>114.419</v>
          </cell>
          <cell r="B319" t="str">
            <v>Laøm maët ñöôøng ñaù daêm nhöïa thaâm nhaäp,daøy 15cm,t/c nhöïa 5.5kg</v>
          </cell>
          <cell r="C319" t="str">
            <v>100m2</v>
          </cell>
          <cell r="E319">
            <v>4040250</v>
          </cell>
          <cell r="F319">
            <v>181812</v>
          </cell>
          <cell r="G319">
            <v>383399</v>
          </cell>
        </row>
        <row r="320">
          <cell r="A320">
            <v>114.429</v>
          </cell>
          <cell r="B320" t="str">
            <v>Laøm maët ñöôøng ñaù daêm nhöïa thaám nhaäp,daøy 15cm,nhöïa 6kg/m2</v>
          </cell>
          <cell r="C320" t="str">
            <v>100m2</v>
          </cell>
          <cell r="E320">
            <v>4194700</v>
          </cell>
          <cell r="F320">
            <v>181812</v>
          </cell>
          <cell r="G320">
            <v>383399</v>
          </cell>
        </row>
        <row r="321">
          <cell r="A321">
            <v>114.532</v>
          </cell>
          <cell r="B321" t="str">
            <v>Laøm maët ñöôøng caáp phoái laùng nhöïa daøy 8cm, 5,5kg/m2</v>
          </cell>
          <cell r="C321" t="str">
            <v>100m2</v>
          </cell>
          <cell r="E321">
            <v>2643510</v>
          </cell>
          <cell r="F321">
            <v>135300</v>
          </cell>
          <cell r="G321">
            <v>292114</v>
          </cell>
        </row>
        <row r="322">
          <cell r="A322">
            <v>114.533</v>
          </cell>
          <cell r="B322" t="str">
            <v>Laøm maët ñöôøng caáp phoái laùng nhöïa daøy 10cm, 5,5kg/m2</v>
          </cell>
          <cell r="C322" t="str">
            <v>100m2</v>
          </cell>
          <cell r="E322">
            <v>2715510</v>
          </cell>
          <cell r="F322">
            <v>140885</v>
          </cell>
          <cell r="G322">
            <v>419913</v>
          </cell>
        </row>
        <row r="323">
          <cell r="A323">
            <v>114.53400000000001</v>
          </cell>
          <cell r="B323" t="str">
            <v>Laøm maët ñöôøng caáp phoái laùng nhöïa daøy 12 cm, t/c nhöïa 5,5kg/m2</v>
          </cell>
          <cell r="C323" t="str">
            <v>100m2</v>
          </cell>
          <cell r="E323">
            <v>2788510</v>
          </cell>
          <cell r="F323">
            <v>140885</v>
          </cell>
          <cell r="G323">
            <v>419913</v>
          </cell>
        </row>
        <row r="324">
          <cell r="A324">
            <v>114.535</v>
          </cell>
          <cell r="B324" t="str">
            <v>Laøm maët ñöôøng caáp phoái laùng nhöïa daøy 14 cm, t/c nhöïa 5,5kg/m2</v>
          </cell>
          <cell r="C324" t="str">
            <v>100m2</v>
          </cell>
          <cell r="E324">
            <v>2857510</v>
          </cell>
          <cell r="F324">
            <v>140885</v>
          </cell>
          <cell r="G324">
            <v>419913</v>
          </cell>
        </row>
        <row r="325">
          <cell r="A325">
            <v>114.53599999999999</v>
          </cell>
          <cell r="B325" t="str">
            <v>Laøm maët ñöôøng caáp phoái laùng nhöïa daøy 16 cm, t/c nhöïa 5,5kg/m2</v>
          </cell>
          <cell r="C325" t="str">
            <v>100m2</v>
          </cell>
          <cell r="E325">
            <v>2929760</v>
          </cell>
          <cell r="F325">
            <v>146574</v>
          </cell>
          <cell r="G325">
            <v>547713</v>
          </cell>
        </row>
        <row r="326">
          <cell r="A326">
            <v>114.53699999999998</v>
          </cell>
          <cell r="B326" t="str">
            <v>Laøm maët ñöôøng caáp phoái laùng nhöïa daøy 18 cm, t/c nhöïa 5,5kg/m2</v>
          </cell>
          <cell r="C326" t="str">
            <v>100m2</v>
          </cell>
          <cell r="E326">
            <v>3001010</v>
          </cell>
          <cell r="F326">
            <v>146574</v>
          </cell>
          <cell r="G326">
            <v>547713</v>
          </cell>
        </row>
        <row r="327">
          <cell r="A327">
            <v>114.53799999999997</v>
          </cell>
          <cell r="B327" t="str">
            <v>Laøm maët ñöôøng caáp phoái laùng nhöïa daøy 20 cm, t/c nhöïa 5,5kg/m2</v>
          </cell>
          <cell r="C327" t="str">
            <v>100m2</v>
          </cell>
          <cell r="E327">
            <v>3072510</v>
          </cell>
          <cell r="F327">
            <v>146574</v>
          </cell>
          <cell r="G327">
            <v>547713</v>
          </cell>
        </row>
        <row r="328">
          <cell r="A328">
            <v>114.60299999999999</v>
          </cell>
          <cell r="B328" t="str">
            <v>Laøm maët ñöôøng ñaù daêm keïp ñaát , daøy 14</v>
          </cell>
          <cell r="C328" t="str">
            <v>100m2</v>
          </cell>
          <cell r="E328">
            <v>2117480</v>
          </cell>
          <cell r="F328">
            <v>170676</v>
          </cell>
          <cell r="G328">
            <v>255599</v>
          </cell>
        </row>
        <row r="329">
          <cell r="A329">
            <v>115.121</v>
          </cell>
          <cell r="B329" t="str">
            <v>Raõi thaûm maët ñöôøng beâ toâng nhöïa haït thoâ, daøy 3cm</v>
          </cell>
          <cell r="C329" t="str">
            <v>100m2</v>
          </cell>
          <cell r="E329">
            <v>1373257</v>
          </cell>
          <cell r="F329">
            <v>13064</v>
          </cell>
          <cell r="G329">
            <v>43467</v>
          </cell>
        </row>
        <row r="330">
          <cell r="A330">
            <v>115.122</v>
          </cell>
          <cell r="B330" t="str">
            <v>Raõi thaûm maët ñöôøng beâ toâng nhöïa haït thoâ, daøy 4cm</v>
          </cell>
          <cell r="C330" t="str">
            <v>100m2</v>
          </cell>
          <cell r="E330">
            <v>1832323</v>
          </cell>
          <cell r="F330">
            <v>16122</v>
          </cell>
          <cell r="G330">
            <v>44694</v>
          </cell>
        </row>
        <row r="331">
          <cell r="A331">
            <v>115.123</v>
          </cell>
          <cell r="B331" t="str">
            <v>Raõi thaûm maët ñöôøng beâ toâng nhöïa haït thoâ, daøy 5cm</v>
          </cell>
          <cell r="C331" t="str">
            <v>100m2</v>
          </cell>
          <cell r="E331">
            <v>2618927</v>
          </cell>
          <cell r="F331">
            <v>20069</v>
          </cell>
          <cell r="G331">
            <v>48592</v>
          </cell>
        </row>
        <row r="332">
          <cell r="A332">
            <v>115.12400000000001</v>
          </cell>
          <cell r="B332" t="str">
            <v>Raõi thaûm maët ñöôøng beâ toâng nhöïa haït thoâ, daøy 6cm</v>
          </cell>
          <cell r="C332" t="str">
            <v>100m2</v>
          </cell>
          <cell r="E332">
            <v>3141811</v>
          </cell>
          <cell r="F332">
            <v>24127</v>
          </cell>
          <cell r="G332">
            <v>50924</v>
          </cell>
        </row>
        <row r="333">
          <cell r="A333">
            <v>115.125</v>
          </cell>
          <cell r="B333" t="str">
            <v>Raõi thaûm maët ñöôøng beâ toâng nhöïa haït thoâ, daøy 7cm</v>
          </cell>
          <cell r="C333" t="str">
            <v>100m2</v>
          </cell>
          <cell r="E333">
            <v>3664695</v>
          </cell>
          <cell r="F333">
            <v>28186</v>
          </cell>
          <cell r="G333">
            <v>52213</v>
          </cell>
        </row>
        <row r="334">
          <cell r="A334">
            <v>115.131</v>
          </cell>
          <cell r="B334" t="str">
            <v>Raõi thaûm maët ñöôøng beâ toâng nhöïa haït mòn daøy 3cm</v>
          </cell>
          <cell r="C334" t="str">
            <v>100m2</v>
          </cell>
          <cell r="E334">
            <v>1598916</v>
          </cell>
          <cell r="F334">
            <v>12515</v>
          </cell>
          <cell r="G334">
            <v>43589</v>
          </cell>
        </row>
        <row r="335">
          <cell r="A335">
            <v>115.13200000000001</v>
          </cell>
          <cell r="B335" t="str">
            <v>Raõi thaûm maët ñöôøng beâ toâng nhöïa haït mòn daøy 4cm</v>
          </cell>
          <cell r="C335" t="str">
            <v>100m2</v>
          </cell>
          <cell r="E335">
            <v>2131889</v>
          </cell>
          <cell r="F335">
            <v>16686</v>
          </cell>
          <cell r="G335">
            <v>44878</v>
          </cell>
        </row>
        <row r="336">
          <cell r="A336">
            <v>115.13300000000001</v>
          </cell>
          <cell r="B336" t="str">
            <v>Raõi thaûm maët ñöôøng beâ toâng nhöïa haït mòn daøy 5cm</v>
          </cell>
          <cell r="C336" t="str">
            <v>100m2</v>
          </cell>
          <cell r="E336">
            <v>2664861</v>
          </cell>
          <cell r="F336">
            <v>20858</v>
          </cell>
          <cell r="G336">
            <v>49881</v>
          </cell>
        </row>
        <row r="337">
          <cell r="A337">
            <v>115.13400000000001</v>
          </cell>
          <cell r="B337" t="str">
            <v>Raõi thaûm maët ñöôøng beâ toâng nhöïa haït mòn daøy 6cm</v>
          </cell>
          <cell r="C337" t="str">
            <v>100m2</v>
          </cell>
          <cell r="E337">
            <v>3196953</v>
          </cell>
          <cell r="F337">
            <v>25029</v>
          </cell>
          <cell r="G337">
            <v>51108</v>
          </cell>
        </row>
        <row r="338">
          <cell r="A338">
            <v>115.13500000000001</v>
          </cell>
          <cell r="B338" t="str">
            <v>Raõi thaûm maët ñöôøng beâ toâng nhöïa haït mòn daøy 7cm</v>
          </cell>
          <cell r="C338" t="str">
            <v>100m2</v>
          </cell>
          <cell r="E338">
            <v>3731246</v>
          </cell>
          <cell r="F338">
            <v>29201</v>
          </cell>
          <cell r="G338">
            <v>52335</v>
          </cell>
        </row>
        <row r="339">
          <cell r="A339">
            <v>115.301</v>
          </cell>
          <cell r="B339" t="str">
            <v>Laøm lôùp dính baùm baèng nhöïa , tieâu chuaån 0.5Kg/m2</v>
          </cell>
          <cell r="C339" t="str">
            <v>100m2</v>
          </cell>
          <cell r="E339">
            <v>109739</v>
          </cell>
          <cell r="F339">
            <v>3394</v>
          </cell>
          <cell r="G339">
            <v>44100</v>
          </cell>
        </row>
        <row r="340">
          <cell r="A340">
            <v>115.30200000000001</v>
          </cell>
          <cell r="B340" t="str">
            <v>Laøm lôùp dính baùm baèng nhöïa , tieâu chuaån 0.8Kg/m2</v>
          </cell>
          <cell r="C340" t="str">
            <v>100m2</v>
          </cell>
          <cell r="E340">
            <v>205825</v>
          </cell>
          <cell r="F340">
            <v>3394</v>
          </cell>
          <cell r="G340">
            <v>44100</v>
          </cell>
        </row>
        <row r="341">
          <cell r="A341">
            <v>115.303</v>
          </cell>
          <cell r="B341" t="str">
            <v>Laøm lôùp dính baùm baèng nhöïa , tieâu chuaån 1Kg/m2</v>
          </cell>
          <cell r="C341" t="str">
            <v>100m2</v>
          </cell>
          <cell r="E341">
            <v>257295</v>
          </cell>
          <cell r="F341">
            <v>3394</v>
          </cell>
          <cell r="G341">
            <v>44100</v>
          </cell>
        </row>
        <row r="342">
          <cell r="A342">
            <v>115.523</v>
          </cell>
          <cell r="B342" t="str">
            <v>Vaän chuyeån beâ toâng nhöïa cöï ly 1km, oâ toâ 10T</v>
          </cell>
          <cell r="C342" t="str">
            <v>taán</v>
          </cell>
          <cell r="G342">
            <v>3979</v>
          </cell>
        </row>
        <row r="343">
          <cell r="A343">
            <v>115.533</v>
          </cell>
          <cell r="B343" t="str">
            <v>Vaän chuyeån beâ toâng nhöïa cöï ly 2km, oâ toâ 10T</v>
          </cell>
          <cell r="C343" t="str">
            <v>taán</v>
          </cell>
          <cell r="G343">
            <v>5190</v>
          </cell>
        </row>
        <row r="344">
          <cell r="A344">
            <v>115.54300000000001</v>
          </cell>
          <cell r="B344" t="str">
            <v>Vaän chuyeån beâ toâng nhöïa cöï ly 3km, oâ toâ 10T</v>
          </cell>
          <cell r="C344" t="str">
            <v>taán</v>
          </cell>
          <cell r="G344">
            <v>6185</v>
          </cell>
        </row>
        <row r="345">
          <cell r="A345">
            <v>115.553</v>
          </cell>
          <cell r="B345" t="str">
            <v>Vaän chuyeån beâ toâng nhöïa cöï ly 4km, oâ toâ 10T</v>
          </cell>
          <cell r="C345" t="str">
            <v>taán</v>
          </cell>
          <cell r="G345">
            <v>7137</v>
          </cell>
        </row>
        <row r="346">
          <cell r="A346">
            <v>115.563</v>
          </cell>
          <cell r="B346" t="str">
            <v>Vaän chuyeån tieáp 1km</v>
          </cell>
          <cell r="C346" t="str">
            <v>taán</v>
          </cell>
          <cell r="G346">
            <v>433</v>
          </cell>
        </row>
        <row r="347">
          <cell r="A347">
            <v>116.101</v>
          </cell>
          <cell r="B347" t="str">
            <v>Coïc tieâu</v>
          </cell>
          <cell r="C347" t="str">
            <v>coïc</v>
          </cell>
          <cell r="E347">
            <v>13050</v>
          </cell>
          <cell r="F347">
            <v>1759</v>
          </cell>
        </row>
        <row r="348">
          <cell r="A348">
            <v>116.102</v>
          </cell>
          <cell r="B348" t="str">
            <v>Laøm coät Km baèng beâ toâng</v>
          </cell>
          <cell r="C348" t="str">
            <v>caùi</v>
          </cell>
          <cell r="E348">
            <v>73256</v>
          </cell>
          <cell r="F348">
            <v>17153</v>
          </cell>
        </row>
        <row r="349">
          <cell r="A349">
            <v>116.202</v>
          </cell>
          <cell r="B349" t="str">
            <v>Laøm bieån baùo hình chöõ nhaät 1m x 1,2m</v>
          </cell>
          <cell r="C349" t="str">
            <v>caùi</v>
          </cell>
          <cell r="E349">
            <v>51513</v>
          </cell>
          <cell r="F349">
            <v>9896</v>
          </cell>
        </row>
        <row r="350">
          <cell r="A350">
            <v>116.203</v>
          </cell>
          <cell r="B350" t="str">
            <v>Laøm bieån baùo hình chöõ nhaät 1m x 1,6m</v>
          </cell>
          <cell r="C350" t="str">
            <v>caùi</v>
          </cell>
          <cell r="E350">
            <v>69214</v>
          </cell>
          <cell r="F350">
            <v>13634</v>
          </cell>
        </row>
        <row r="351">
          <cell r="A351">
            <v>116.30200000000001</v>
          </cell>
          <cell r="B351" t="str">
            <v>Laøm coät ñôû bieån baùo daøi 2,8-3m</v>
          </cell>
          <cell r="C351" t="str">
            <v>coät</v>
          </cell>
          <cell r="E351">
            <v>59452</v>
          </cell>
          <cell r="F351">
            <v>8247</v>
          </cell>
        </row>
        <row r="352">
          <cell r="A352">
            <v>116.402</v>
          </cell>
          <cell r="B352" t="str">
            <v>Laøm baûng chöõ nhaät  0,4 x 0,7</v>
          </cell>
          <cell r="C352" t="str">
            <v>caùi</v>
          </cell>
          <cell r="E352">
            <v>22121</v>
          </cell>
          <cell r="F352">
            <v>2529</v>
          </cell>
        </row>
        <row r="353">
          <cell r="A353">
            <v>116.40300000000001</v>
          </cell>
          <cell r="B353" t="str">
            <v>Bieån baùo troøn</v>
          </cell>
          <cell r="C353" t="str">
            <v>caùi</v>
          </cell>
          <cell r="E353">
            <v>16446</v>
          </cell>
          <cell r="F353">
            <v>3189</v>
          </cell>
        </row>
        <row r="354">
          <cell r="A354">
            <v>116.404</v>
          </cell>
          <cell r="B354" t="str">
            <v>Laøm bieån baùo hình tam giaùc</v>
          </cell>
          <cell r="C354" t="str">
            <v>bieån</v>
          </cell>
          <cell r="E354">
            <v>10783</v>
          </cell>
          <cell r="F354">
            <v>1979</v>
          </cell>
        </row>
        <row r="355">
          <cell r="A355">
            <v>118.111</v>
          </cell>
          <cell r="B355" t="str">
            <v>Gia coâng laép ñaët caùc boä phaän baèng theùp hình</v>
          </cell>
          <cell r="C355" t="str">
            <v>Taán</v>
          </cell>
          <cell r="E355">
            <v>4745780</v>
          </cell>
          <cell r="F355">
            <v>329861</v>
          </cell>
          <cell r="G355">
            <v>206870</v>
          </cell>
        </row>
        <row r="356">
          <cell r="A356">
            <v>118.11199999999999</v>
          </cell>
          <cell r="B356" t="str">
            <v>Gia coâng laép ñaët caùc boä phaän baèng theùp baûn</v>
          </cell>
          <cell r="C356" t="str">
            <v>Taán</v>
          </cell>
          <cell r="E356">
            <v>4853280</v>
          </cell>
          <cell r="F356">
            <v>329861</v>
          </cell>
          <cell r="G356">
            <v>206870</v>
          </cell>
        </row>
        <row r="357">
          <cell r="A357">
            <v>118.142</v>
          </cell>
          <cell r="B357" t="str">
            <v>Thaùo dôû daøn Caàu Eiffel baèng thuû coâng</v>
          </cell>
          <cell r="C357" t="str">
            <v>Taán</v>
          </cell>
          <cell r="F357">
            <v>93554</v>
          </cell>
        </row>
        <row r="358">
          <cell r="A358">
            <v>118.143</v>
          </cell>
          <cell r="B358" t="str">
            <v>Thaùo dôû ñaø saét</v>
          </cell>
          <cell r="C358" t="str">
            <v>Taán</v>
          </cell>
          <cell r="F358">
            <v>7988</v>
          </cell>
          <cell r="G358">
            <v>65958</v>
          </cell>
        </row>
        <row r="359">
          <cell r="A359">
            <v>118.21599999999999</v>
          </cell>
          <cell r="B359" t="str">
            <v>Raùp saøn saét caàu</v>
          </cell>
          <cell r="C359" t="str">
            <v>Taán</v>
          </cell>
          <cell r="F359">
            <v>25013</v>
          </cell>
        </row>
        <row r="360">
          <cell r="A360">
            <v>118.217</v>
          </cell>
          <cell r="B360" t="str">
            <v>Laép ñaët vaøy caàu Eiffel,Bailey baèng thuû coâng</v>
          </cell>
          <cell r="C360" t="str">
            <v>taán</v>
          </cell>
          <cell r="F360">
            <v>131647</v>
          </cell>
        </row>
        <row r="361">
          <cell r="A361">
            <v>118.218</v>
          </cell>
          <cell r="B361" t="str">
            <v>Laép ñaët caàu taïm Eiffel,Bailey baèng caàn truïc</v>
          </cell>
          <cell r="C361" t="str">
            <v>Taán</v>
          </cell>
          <cell r="F361">
            <v>83501</v>
          </cell>
          <cell r="G361">
            <v>77650</v>
          </cell>
        </row>
        <row r="362">
          <cell r="A362">
            <v>118.22</v>
          </cell>
          <cell r="B362" t="str">
            <v>Laép raùp goã ø maët caàu</v>
          </cell>
          <cell r="C362" t="str">
            <v>m3</v>
          </cell>
          <cell r="E362">
            <v>1657000</v>
          </cell>
          <cell r="F362">
            <v>43237</v>
          </cell>
        </row>
        <row r="363">
          <cell r="A363">
            <v>118.23</v>
          </cell>
          <cell r="B363" t="str">
            <v>Lao laép ñaø theùp</v>
          </cell>
          <cell r="C363" t="str">
            <v>Taán</v>
          </cell>
          <cell r="F363">
            <v>10647</v>
          </cell>
          <cell r="G363">
            <v>87915</v>
          </cell>
        </row>
        <row r="364">
          <cell r="A364">
            <v>118.242</v>
          </cell>
          <cell r="B364" t="str">
            <v>Thaùo dôû goã heä maët caàu</v>
          </cell>
          <cell r="C364" t="str">
            <v>m3</v>
          </cell>
          <cell r="F364">
            <v>16214</v>
          </cell>
        </row>
        <row r="365">
          <cell r="A365">
            <v>119.31100000000001</v>
          </cell>
          <cell r="B365" t="str">
            <v>Beâ toâng coáng 80</v>
          </cell>
          <cell r="C365" t="str">
            <v>md</v>
          </cell>
          <cell r="E365">
            <v>84981.6</v>
          </cell>
          <cell r="F365">
            <v>40906.800000000003</v>
          </cell>
          <cell r="G365">
            <v>1975.6000000000001</v>
          </cell>
        </row>
        <row r="366">
          <cell r="A366">
            <v>119.312</v>
          </cell>
          <cell r="B366" t="str">
            <v>Beâ toâng coáng ñk 100, daøy 9cm</v>
          </cell>
          <cell r="C366" t="str">
            <v>m</v>
          </cell>
          <cell r="E366">
            <v>127042</v>
          </cell>
          <cell r="F366">
            <v>45894</v>
          </cell>
          <cell r="G366">
            <v>2589</v>
          </cell>
        </row>
        <row r="367">
          <cell r="A367">
            <v>119.313</v>
          </cell>
          <cell r="B367" t="str">
            <v>Beâ toâng coáng ñk 100, daøy 12cm</v>
          </cell>
          <cell r="C367" t="str">
            <v>m</v>
          </cell>
          <cell r="E367">
            <v>184657</v>
          </cell>
          <cell r="F367">
            <v>48631</v>
          </cell>
          <cell r="G367">
            <v>3383</v>
          </cell>
        </row>
        <row r="368">
          <cell r="A368">
            <v>119.316</v>
          </cell>
          <cell r="B368" t="str">
            <v>Beâ toâng coáng ñk 150, daøy 12cm</v>
          </cell>
          <cell r="C368" t="str">
            <v>m</v>
          </cell>
          <cell r="E368">
            <v>263536</v>
          </cell>
          <cell r="F368">
            <v>63431</v>
          </cell>
          <cell r="G368">
            <v>5109</v>
          </cell>
        </row>
        <row r="369">
          <cell r="A369">
            <v>119.31699999999999</v>
          </cell>
          <cell r="B369" t="str">
            <v>Beâ toâng coáng ñk 150, daøy 15cm</v>
          </cell>
          <cell r="C369" t="str">
            <v>m</v>
          </cell>
          <cell r="E369">
            <v>340851</v>
          </cell>
          <cell r="F369">
            <v>68780</v>
          </cell>
          <cell r="G369">
            <v>6278</v>
          </cell>
        </row>
        <row r="370">
          <cell r="A370">
            <v>119.321</v>
          </cell>
          <cell r="B370" t="str">
            <v xml:space="preserve">Coát theùp coáng 80 </v>
          </cell>
          <cell r="C370" t="str">
            <v>taán</v>
          </cell>
          <cell r="E370">
            <v>4521880</v>
          </cell>
          <cell r="F370">
            <v>204180</v>
          </cell>
        </row>
        <row r="371">
          <cell r="A371">
            <v>119.322</v>
          </cell>
          <cell r="B371" t="str">
            <v>Coát theùp coáng ñk 100, daøy 9cm</v>
          </cell>
          <cell r="C371" t="str">
            <v>taán</v>
          </cell>
          <cell r="E371">
            <v>4521000</v>
          </cell>
          <cell r="F371">
            <v>202264</v>
          </cell>
        </row>
        <row r="372">
          <cell r="A372">
            <v>119.32299999999999</v>
          </cell>
          <cell r="B372" t="str">
            <v>Coát theùp coáng ñk 100, daøy 12cm</v>
          </cell>
          <cell r="C372" t="str">
            <v>taán</v>
          </cell>
          <cell r="E372">
            <v>4517150</v>
          </cell>
          <cell r="F372">
            <v>198881</v>
          </cell>
        </row>
        <row r="373">
          <cell r="A373">
            <v>119.32599999999999</v>
          </cell>
          <cell r="B373" t="str">
            <v>Coát theùp coáng ñk 150, daøy 12cm</v>
          </cell>
          <cell r="C373" t="str">
            <v>taán</v>
          </cell>
          <cell r="E373">
            <v>4521990</v>
          </cell>
          <cell r="F373">
            <v>208239</v>
          </cell>
        </row>
        <row r="374">
          <cell r="A374">
            <v>119.327</v>
          </cell>
          <cell r="B374" t="str">
            <v>Coát theùp coáng ñk 150, daøy 15cm</v>
          </cell>
          <cell r="C374" t="str">
            <v>taán</v>
          </cell>
          <cell r="E374">
            <v>4510165</v>
          </cell>
          <cell r="F374">
            <v>182646</v>
          </cell>
        </row>
        <row r="375">
          <cell r="A375">
            <v>119.42100000000001</v>
          </cell>
          <cell r="B375" t="str">
            <v>Ñaù daêm ñeäm coángmoùng coáng loaïi 2</v>
          </cell>
          <cell r="C375" t="str">
            <v>m</v>
          </cell>
          <cell r="E375">
            <v>11250</v>
          </cell>
          <cell r="F375">
            <v>17037</v>
          </cell>
        </row>
        <row r="376">
          <cell r="A376">
            <v>119.431</v>
          </cell>
          <cell r="B376" t="str">
            <v>Xaây  moùng coáng ñôn 80 loaïi III</v>
          </cell>
          <cell r="C376" t="str">
            <v>m</v>
          </cell>
          <cell r="E376">
            <v>79751</v>
          </cell>
          <cell r="F376">
            <v>26312</v>
          </cell>
        </row>
        <row r="377">
          <cell r="A377">
            <v>119.432</v>
          </cell>
          <cell r="B377" t="str">
            <v>Xaây moùng coáng ñôn 100, loaïi III</v>
          </cell>
          <cell r="C377" t="str">
            <v>m</v>
          </cell>
          <cell r="E377">
            <v>117116</v>
          </cell>
          <cell r="F377">
            <v>36998</v>
          </cell>
        </row>
        <row r="378">
          <cell r="A378">
            <v>119.441</v>
          </cell>
          <cell r="B378" t="str">
            <v>Laøm moùng thaân coáng ñôn f 80,loaïi IVa</v>
          </cell>
          <cell r="C378" t="str">
            <v>m</v>
          </cell>
          <cell r="E378">
            <v>27840</v>
          </cell>
          <cell r="F378">
            <v>18448</v>
          </cell>
        </row>
        <row r="379">
          <cell r="A379">
            <v>119.53100000000001</v>
          </cell>
          <cell r="B379" t="str">
            <v>Laøm moùng thaân coáng ñoâi  f 80 loaïi III</v>
          </cell>
          <cell r="C379" t="str">
            <v>m</v>
          </cell>
          <cell r="E379">
            <v>219300</v>
          </cell>
          <cell r="F379">
            <v>66434</v>
          </cell>
        </row>
        <row r="380">
          <cell r="A380">
            <v>119.711</v>
          </cell>
          <cell r="B380" t="str">
            <v>Xaây ñaàu coáng ñôn 80</v>
          </cell>
          <cell r="C380" t="str">
            <v>caùi</v>
          </cell>
          <cell r="E380">
            <v>927040</v>
          </cell>
          <cell r="F380">
            <v>154032</v>
          </cell>
        </row>
        <row r="381">
          <cell r="A381">
            <v>119.712</v>
          </cell>
          <cell r="B381" t="str">
            <v>Xaây ñaàu coáng ñôn 100</v>
          </cell>
          <cell r="C381" t="str">
            <v>ñaàu</v>
          </cell>
          <cell r="E381">
            <v>1310390</v>
          </cell>
          <cell r="F381">
            <v>235642</v>
          </cell>
        </row>
        <row r="382">
          <cell r="A382">
            <v>119.81100000000001</v>
          </cell>
          <cell r="B382" t="str">
            <v xml:space="preserve">Xaây hoá tuïï coáng 80 </v>
          </cell>
          <cell r="C382" t="str">
            <v>caùi</v>
          </cell>
          <cell r="E382">
            <v>1171926</v>
          </cell>
          <cell r="F382">
            <v>273690</v>
          </cell>
        </row>
        <row r="383">
          <cell r="A383">
            <v>119.812</v>
          </cell>
          <cell r="B383" t="str">
            <v>Xaây hoá tuï nöôùc saâu 1,5m, coáng ñôn 100</v>
          </cell>
          <cell r="C383" t="str">
            <v>hoá</v>
          </cell>
          <cell r="E383">
            <v>1319400</v>
          </cell>
          <cell r="F383">
            <v>311847</v>
          </cell>
        </row>
        <row r="384">
          <cell r="A384">
            <v>119.911</v>
          </cell>
          <cell r="B384" t="str">
            <v>Queùt nhöïa ñöôøng choáng thaám coáng 80</v>
          </cell>
          <cell r="C384" t="str">
            <v>oáng</v>
          </cell>
          <cell r="E384">
            <v>36984</v>
          </cell>
          <cell r="F384">
            <v>4972</v>
          </cell>
        </row>
        <row r="385">
          <cell r="A385">
            <v>119.91200000000001</v>
          </cell>
          <cell r="B385" t="str">
            <v>Queùt nhöïa ñöôøng choáng thaám coáng 100</v>
          </cell>
          <cell r="C385" t="str">
            <v>oáng</v>
          </cell>
          <cell r="E385">
            <v>50944</v>
          </cell>
          <cell r="F385">
            <v>5837</v>
          </cell>
        </row>
        <row r="386">
          <cell r="A386">
            <v>119.914</v>
          </cell>
          <cell r="B386" t="str">
            <v>Queùt nhöïa ñöôøng choáng thaám coáng 150</v>
          </cell>
          <cell r="C386" t="str">
            <v>oáng</v>
          </cell>
          <cell r="E386">
            <v>73994</v>
          </cell>
          <cell r="F386">
            <v>11025</v>
          </cell>
        </row>
        <row r="387">
          <cell r="A387">
            <v>119.943</v>
          </cell>
          <cell r="B387" t="str">
            <v>Traùm moái noái</v>
          </cell>
          <cell r="C387" t="str">
            <v>m2</v>
          </cell>
          <cell r="E387">
            <v>7032</v>
          </cell>
          <cell r="F387">
            <v>3027</v>
          </cell>
        </row>
        <row r="388">
          <cell r="A388">
            <v>119.944</v>
          </cell>
          <cell r="B388" t="str">
            <v>Traùm moái noái</v>
          </cell>
          <cell r="C388" t="str">
            <v>m2</v>
          </cell>
          <cell r="E388">
            <v>8521</v>
          </cell>
          <cell r="F388">
            <v>3027</v>
          </cell>
        </row>
        <row r="389">
          <cell r="A389">
            <v>119.961</v>
          </cell>
          <cell r="B389" t="str">
            <v>Laép ñaët oáng ñk15</v>
          </cell>
          <cell r="C389" t="str">
            <v>m</v>
          </cell>
          <cell r="F389">
            <v>4820</v>
          </cell>
        </row>
        <row r="390">
          <cell r="A390">
            <v>119.968</v>
          </cell>
          <cell r="B390" t="str">
            <v>Laép ñaët coáng ñk 60</v>
          </cell>
          <cell r="C390" t="str">
            <v>m</v>
          </cell>
          <cell r="F390">
            <v>15682</v>
          </cell>
        </row>
        <row r="391">
          <cell r="A391">
            <v>119.96899999999999</v>
          </cell>
          <cell r="B391" t="str">
            <v>Laép ñaët coáng 80</v>
          </cell>
          <cell r="C391" t="str">
            <v>m</v>
          </cell>
          <cell r="F391">
            <v>1583</v>
          </cell>
          <cell r="G391">
            <v>6581</v>
          </cell>
        </row>
        <row r="392">
          <cell r="A392">
            <v>119.97</v>
          </cell>
          <cell r="B392" t="str">
            <v>Laép daët coáng ñk 100</v>
          </cell>
          <cell r="C392" t="str">
            <v>m</v>
          </cell>
          <cell r="F392">
            <v>2027</v>
          </cell>
          <cell r="G392">
            <v>8492</v>
          </cell>
        </row>
        <row r="393">
          <cell r="A393">
            <v>119.97199999999999</v>
          </cell>
          <cell r="B393" t="str">
            <v>Laép daët coáng ñk 150</v>
          </cell>
          <cell r="C393" t="str">
            <v>m</v>
          </cell>
          <cell r="F393">
            <v>3382</v>
          </cell>
          <cell r="G393">
            <v>14224</v>
          </cell>
        </row>
        <row r="394">
          <cell r="A394">
            <v>200.11099999999999</v>
          </cell>
          <cell r="B394" t="str">
            <v>Gia coá thöôïng haï löu baèng ñaù hoäc M.50</v>
          </cell>
          <cell r="C394" t="str">
            <v>m3</v>
          </cell>
          <cell r="E394">
            <v>154654</v>
          </cell>
          <cell r="F394">
            <v>20646</v>
          </cell>
        </row>
        <row r="395">
          <cell r="A395">
            <v>200.11199999999999</v>
          </cell>
          <cell r="B395" t="str">
            <v>Xaây moùng ñaù hoäc,daøy&lt;60cm,vöõa M.75</v>
          </cell>
          <cell r="C395" t="str">
            <v>m3</v>
          </cell>
          <cell r="E395">
            <v>181740</v>
          </cell>
          <cell r="F395">
            <v>20646</v>
          </cell>
        </row>
        <row r="396">
          <cell r="A396">
            <v>200.12200000000001</v>
          </cell>
          <cell r="B396" t="str">
            <v>Xaây moùng ñaù hoäc,daøy&gt;60cm,vöõa M.75</v>
          </cell>
          <cell r="C396" t="str">
            <v>m3</v>
          </cell>
          <cell r="E396">
            <v>181740</v>
          </cell>
          <cell r="F396">
            <v>19889</v>
          </cell>
        </row>
        <row r="397">
          <cell r="A397">
            <v>200.21199999999999</v>
          </cell>
          <cell r="B397" t="str">
            <v>Xaây töôøng ñaù hoäc,daøy&lt;60cm,cao&lt;2m,vöõa M.75</v>
          </cell>
          <cell r="C397" t="str">
            <v>m3</v>
          </cell>
          <cell r="E397">
            <v>181740</v>
          </cell>
          <cell r="F397">
            <v>23348</v>
          </cell>
        </row>
        <row r="398">
          <cell r="A398">
            <v>200.22200000000001</v>
          </cell>
          <cell r="B398" t="str">
            <v>Xaây töôøng ñaù hoäc,daøy&lt;60cm,cao&gt;2m,vöõa M.75</v>
          </cell>
          <cell r="C398" t="str">
            <v>m3</v>
          </cell>
          <cell r="E398">
            <v>203940</v>
          </cell>
          <cell r="F398">
            <v>27023</v>
          </cell>
        </row>
        <row r="399">
          <cell r="A399">
            <v>200.232</v>
          </cell>
          <cell r="B399" t="str">
            <v>Xaây töôøng ñaù hoäc,daøy&gt;60cm,cao&lt;2m,vöõa M.75</v>
          </cell>
          <cell r="C399" t="str">
            <v>m3</v>
          </cell>
          <cell r="E399">
            <v>181740</v>
          </cell>
          <cell r="F399">
            <v>22483</v>
          </cell>
        </row>
        <row r="400">
          <cell r="A400">
            <v>200.24199999999999</v>
          </cell>
          <cell r="B400" t="str">
            <v>Xaây töôøng ñaù hoäc,daøy&gt;60cm,cao&gt;2m,vöõa M.75</v>
          </cell>
          <cell r="C400" t="str">
            <v>m3</v>
          </cell>
          <cell r="E400">
            <v>198925</v>
          </cell>
          <cell r="F400">
            <v>25618</v>
          </cell>
        </row>
        <row r="401">
          <cell r="A401">
            <v>200.411</v>
          </cell>
          <cell r="B401" t="str">
            <v>Xaây moá caàu cao &lt; 2m, ñaù hoäc M.75</v>
          </cell>
          <cell r="C401" t="str">
            <v>m3</v>
          </cell>
          <cell r="E401">
            <v>181740</v>
          </cell>
          <cell r="F401">
            <v>26699</v>
          </cell>
        </row>
        <row r="402">
          <cell r="A402">
            <v>200.41200000000001</v>
          </cell>
          <cell r="B402" t="str">
            <v>Xaây moá caàu cao &lt; 2m, ñaù hoäc M.100</v>
          </cell>
          <cell r="C402" t="str">
            <v>m3</v>
          </cell>
          <cell r="E402">
            <v>207032</v>
          </cell>
          <cell r="F402">
            <v>26699</v>
          </cell>
        </row>
        <row r="403">
          <cell r="A403">
            <v>200.542</v>
          </cell>
          <cell r="B403" t="str">
            <v>Xeáp ñaù khan maët baèng,baèng ñaù hoäc ,vöõa M.75</v>
          </cell>
          <cell r="C403" t="str">
            <v>m3</v>
          </cell>
          <cell r="E403">
            <v>78530</v>
          </cell>
          <cell r="F403">
            <v>16754</v>
          </cell>
        </row>
        <row r="404">
          <cell r="A404">
            <v>200.54300000000001</v>
          </cell>
          <cell r="B404" t="str">
            <v>Xeáp ñaù khan maët baèng,baèng ñaù hoäc ,vöõa M.100</v>
          </cell>
          <cell r="C404" t="str">
            <v>m3</v>
          </cell>
          <cell r="E404">
            <v>82521</v>
          </cell>
          <cell r="F404">
            <v>16754</v>
          </cell>
        </row>
        <row r="405">
          <cell r="A405">
            <v>200.55199999999999</v>
          </cell>
          <cell r="B405" t="str">
            <v>Xeáp ñaù khan maùi doác thaúng,baèng ñaù hoäc ,vöõa M.75</v>
          </cell>
          <cell r="C405" t="str">
            <v>m3</v>
          </cell>
          <cell r="E405">
            <v>78530</v>
          </cell>
          <cell r="F405">
            <v>19916</v>
          </cell>
        </row>
        <row r="406">
          <cell r="A406">
            <v>200.553</v>
          </cell>
          <cell r="B406" t="str">
            <v>Xeáp ñaù khan maùi doác thaúng,baèng ñaù hoäc ,vöõa M.100</v>
          </cell>
          <cell r="C406" t="str">
            <v>m3</v>
          </cell>
          <cell r="E406">
            <v>82521</v>
          </cell>
          <cell r="F406">
            <v>19916</v>
          </cell>
        </row>
        <row r="407">
          <cell r="A407">
            <v>200.61099999999999</v>
          </cell>
          <cell r="B407" t="str">
            <v>Xeáp ñaù khan maët baèng</v>
          </cell>
          <cell r="C407" t="str">
            <v>m3</v>
          </cell>
          <cell r="E407">
            <v>58880</v>
          </cell>
          <cell r="F407">
            <v>12971</v>
          </cell>
        </row>
        <row r="408">
          <cell r="A408">
            <v>200.62100000000001</v>
          </cell>
          <cell r="B408" t="str">
            <v xml:space="preserve">Xeáp ñaù khan maùi doác </v>
          </cell>
          <cell r="C408" t="str">
            <v>m3</v>
          </cell>
          <cell r="E408">
            <v>58880</v>
          </cell>
          <cell r="F408">
            <v>15155</v>
          </cell>
        </row>
        <row r="409">
          <cell r="A409">
            <v>202.41200000000001</v>
          </cell>
          <cell r="B409" t="str">
            <v>Xaây  ñaù cheû M.75</v>
          </cell>
          <cell r="C409" t="str">
            <v>m3</v>
          </cell>
          <cell r="E409">
            <v>155000</v>
          </cell>
          <cell r="F409">
            <v>14844</v>
          </cell>
          <cell r="G409">
            <v>872</v>
          </cell>
        </row>
        <row r="410">
          <cell r="A410">
            <v>202.61199999999999</v>
          </cell>
          <cell r="B410" t="str">
            <v>Xaây moùng ñaù cheû 15.20.25, vöõa M.75</v>
          </cell>
          <cell r="C410" t="str">
            <v>m3</v>
          </cell>
          <cell r="E410">
            <v>162813</v>
          </cell>
          <cell r="F410">
            <v>14844</v>
          </cell>
          <cell r="G410">
            <v>898</v>
          </cell>
        </row>
        <row r="411">
          <cell r="A411">
            <v>202.732</v>
          </cell>
          <cell r="B411" t="str">
            <v>Xaây töôøng ñaù cheû 15x20x25, chieàu daøy &gt;30, cao &lt;2m,M.75</v>
          </cell>
          <cell r="C411" t="str">
            <v>m3</v>
          </cell>
          <cell r="E411">
            <v>162813</v>
          </cell>
          <cell r="F411">
            <v>15064</v>
          </cell>
          <cell r="G411">
            <v>898</v>
          </cell>
        </row>
        <row r="412">
          <cell r="A412">
            <v>204.11199999999999</v>
          </cell>
          <cell r="B412" t="str">
            <v>Xaây moùng gaïch theû , M.75</v>
          </cell>
          <cell r="C412" t="str">
            <v>m3</v>
          </cell>
          <cell r="E412">
            <v>371486</v>
          </cell>
          <cell r="F412">
            <v>18160</v>
          </cell>
        </row>
        <row r="413">
          <cell r="A413">
            <v>221.11099999999999</v>
          </cell>
          <cell r="B413" t="str">
            <v>Beâ toâng loùt moùng,ñaù 4x6,moùng &lt;=250cm,vöõa M.100</v>
          </cell>
          <cell r="C413" t="str">
            <v>m3</v>
          </cell>
          <cell r="E413">
            <v>349576</v>
          </cell>
          <cell r="F413">
            <v>17068</v>
          </cell>
          <cell r="G413">
            <v>7398</v>
          </cell>
        </row>
        <row r="414">
          <cell r="A414">
            <v>221.12100000000001</v>
          </cell>
          <cell r="B414" t="str">
            <v>Beâ toâng loùt moùng,ñaù 4x6,moùng &gt;=250cm,vöõa M.100</v>
          </cell>
          <cell r="C414" t="str">
            <v>m3</v>
          </cell>
          <cell r="E414">
            <v>349576</v>
          </cell>
          <cell r="F414">
            <v>12206</v>
          </cell>
          <cell r="G414">
            <v>7398</v>
          </cell>
        </row>
        <row r="415">
          <cell r="A415">
            <v>221.21100000000001</v>
          </cell>
          <cell r="B415" t="str">
            <v>Beâ toâng moùng baêng &lt;250, ñaù 4x6 M.150</v>
          </cell>
          <cell r="C415" t="str">
            <v>m3</v>
          </cell>
          <cell r="E415">
            <v>434443</v>
          </cell>
          <cell r="F415">
            <v>22653</v>
          </cell>
          <cell r="G415">
            <v>7681</v>
          </cell>
        </row>
        <row r="416">
          <cell r="A416">
            <v>221.31100000000001</v>
          </cell>
          <cell r="B416" t="str">
            <v>Beâ toâng moùng ñaù 1x2 , M.150</v>
          </cell>
          <cell r="C416" t="str">
            <v>m3</v>
          </cell>
          <cell r="E416">
            <v>499632</v>
          </cell>
          <cell r="F416">
            <v>34342</v>
          </cell>
          <cell r="G416">
            <v>7681</v>
          </cell>
        </row>
        <row r="417">
          <cell r="A417">
            <v>221.31200000000001</v>
          </cell>
          <cell r="B417" t="str">
            <v>Beâ toâng moùng ñaù 1x2, M.200</v>
          </cell>
          <cell r="C417" t="str">
            <v>m3</v>
          </cell>
          <cell r="E417">
            <v>550549</v>
          </cell>
          <cell r="F417">
            <v>34342</v>
          </cell>
          <cell r="G417">
            <v>7681</v>
          </cell>
        </row>
        <row r="418">
          <cell r="A418">
            <v>221.322</v>
          </cell>
          <cell r="B418" t="str">
            <v>Beâ toâng moùng moá caàu ñaù 1x2,M.200</v>
          </cell>
          <cell r="C418" t="str">
            <v>m3</v>
          </cell>
          <cell r="E418">
            <v>477520</v>
          </cell>
          <cell r="F418">
            <v>25239</v>
          </cell>
          <cell r="G418">
            <v>7681</v>
          </cell>
        </row>
        <row r="419">
          <cell r="A419">
            <v>221.51300000000001</v>
          </cell>
          <cell r="B419" t="str">
            <v>Beâ toâng neàn ñaù 1x2 M,250</v>
          </cell>
          <cell r="C419" t="str">
            <v>m3</v>
          </cell>
          <cell r="E419">
            <v>472677</v>
          </cell>
          <cell r="F419">
            <v>18826</v>
          </cell>
          <cell r="G419">
            <v>7398</v>
          </cell>
        </row>
        <row r="420">
          <cell r="A420">
            <v>222.11099999999999</v>
          </cell>
          <cell r="B420" t="str">
            <v>Beâ toâng töôøng thaúng daøy &lt;45cm, cao &lt;4m , M,150</v>
          </cell>
          <cell r="C420" t="str">
            <v>m3</v>
          </cell>
          <cell r="E420">
            <v>604838</v>
          </cell>
          <cell r="F420">
            <v>82691</v>
          </cell>
          <cell r="G420">
            <v>10038</v>
          </cell>
        </row>
        <row r="421">
          <cell r="A421">
            <v>222.11199999999999</v>
          </cell>
          <cell r="B421" t="str">
            <v>Beâ toâng töôøng thaúng daøy &lt;45cm, cao &lt;4m , M,200</v>
          </cell>
          <cell r="C421" t="str">
            <v>m3</v>
          </cell>
          <cell r="E421">
            <v>655755</v>
          </cell>
          <cell r="F421">
            <v>82691</v>
          </cell>
          <cell r="G421">
            <v>10038</v>
          </cell>
        </row>
        <row r="422">
          <cell r="A422">
            <v>222.113</v>
          </cell>
          <cell r="B422" t="str">
            <v>Beâ toâng töôøng thaúng daøy &lt;45cm, cao &lt;4m , M,250</v>
          </cell>
          <cell r="C422" t="str">
            <v>m3</v>
          </cell>
          <cell r="E422">
            <v>708343</v>
          </cell>
          <cell r="F422">
            <v>82691</v>
          </cell>
          <cell r="G422">
            <v>10038</v>
          </cell>
        </row>
        <row r="423">
          <cell r="A423">
            <v>222.114</v>
          </cell>
          <cell r="B423" t="str">
            <v>Beâ toâng töôøng thaúng daøy &lt;45cm, cao &lt;4m , M,300</v>
          </cell>
          <cell r="C423" t="str">
            <v>m3</v>
          </cell>
          <cell r="E423">
            <v>721365</v>
          </cell>
          <cell r="F423">
            <v>82691</v>
          </cell>
          <cell r="G423">
            <v>10038</v>
          </cell>
        </row>
        <row r="424">
          <cell r="A424">
            <v>223.11099999999999</v>
          </cell>
          <cell r="B424" t="str">
            <v>Beâ toâng thaân moá caàu,M.150</v>
          </cell>
          <cell r="C424" t="str">
            <v>m3</v>
          </cell>
          <cell r="E424">
            <v>424858</v>
          </cell>
          <cell r="F424">
            <v>36615</v>
          </cell>
          <cell r="G424">
            <v>7681</v>
          </cell>
        </row>
        <row r="425">
          <cell r="A425">
            <v>223.131</v>
          </cell>
          <cell r="B425" t="str">
            <v>Beâ toâng muõ moá caàu, M.150</v>
          </cell>
          <cell r="C425" t="str">
            <v>m3</v>
          </cell>
          <cell r="E425">
            <v>434923</v>
          </cell>
          <cell r="F425">
            <v>80046</v>
          </cell>
          <cell r="G425">
            <v>7681</v>
          </cell>
        </row>
        <row r="426">
          <cell r="A426">
            <v>223.13200000000001</v>
          </cell>
          <cell r="B426" t="str">
            <v>Beâ toâng muõ moá caàu, M.200</v>
          </cell>
          <cell r="C426" t="str">
            <v>m3</v>
          </cell>
          <cell r="E426">
            <v>485840</v>
          </cell>
          <cell r="F426">
            <v>80046</v>
          </cell>
          <cell r="G426">
            <v>7681</v>
          </cell>
        </row>
        <row r="427">
          <cell r="A427">
            <v>223.13300000000001</v>
          </cell>
          <cell r="B427" t="str">
            <v>Beâ toâng muõ moá caàu, M.250</v>
          </cell>
          <cell r="C427" t="str">
            <v>m3</v>
          </cell>
          <cell r="E427">
            <v>538427</v>
          </cell>
          <cell r="F427">
            <v>80046</v>
          </cell>
          <cell r="G427">
            <v>7681</v>
          </cell>
        </row>
        <row r="428">
          <cell r="A428">
            <v>223.13399999999999</v>
          </cell>
          <cell r="B428" t="str">
            <v>Beâ toâng muõ moá caàu, M.300</v>
          </cell>
          <cell r="C428" t="str">
            <v>m3</v>
          </cell>
          <cell r="E428">
            <v>557162</v>
          </cell>
          <cell r="F428">
            <v>80046</v>
          </cell>
          <cell r="G428">
            <v>7681</v>
          </cell>
        </row>
        <row r="429">
          <cell r="A429">
            <v>223.21199999999999</v>
          </cell>
          <cell r="B429" t="str">
            <v>Beâ toâng ñaù 1x2,thaân truï caàu,M.200</v>
          </cell>
          <cell r="C429" t="str">
            <v>m3</v>
          </cell>
          <cell r="E429">
            <v>477715</v>
          </cell>
          <cell r="F429">
            <v>64763</v>
          </cell>
          <cell r="G429">
            <v>7681</v>
          </cell>
        </row>
        <row r="430">
          <cell r="A430">
            <v>224.11199999999999</v>
          </cell>
          <cell r="B430" t="str">
            <v>Beâ toâng thaân moá caàu,M.200</v>
          </cell>
          <cell r="C430" t="str">
            <v>m3</v>
          </cell>
          <cell r="E430">
            <v>475775</v>
          </cell>
          <cell r="F430">
            <v>36615</v>
          </cell>
          <cell r="G430">
            <v>7681</v>
          </cell>
        </row>
        <row r="431">
          <cell r="A431">
            <v>224.21100000000001</v>
          </cell>
          <cell r="B431" t="str">
            <v>Beâ toâng daàm , giaèng caàu , M.200</v>
          </cell>
          <cell r="C431" t="str">
            <v>m3</v>
          </cell>
          <cell r="E431">
            <v>749650</v>
          </cell>
          <cell r="F431">
            <v>48929</v>
          </cell>
          <cell r="G431">
            <v>14700</v>
          </cell>
        </row>
        <row r="432">
          <cell r="A432">
            <v>224.21199999999999</v>
          </cell>
          <cell r="B432" t="str">
            <v>Beâ toâng daàm , giaèng caàu , M.250</v>
          </cell>
          <cell r="C432" t="str">
            <v>m3</v>
          </cell>
          <cell r="E432">
            <v>802237</v>
          </cell>
          <cell r="F432">
            <v>48929</v>
          </cell>
          <cell r="G432">
            <v>14700</v>
          </cell>
        </row>
        <row r="433">
          <cell r="A433">
            <v>224.21299999999999</v>
          </cell>
          <cell r="B433" t="str">
            <v>Beâ toâng daàm , giaèng caàu , M.300</v>
          </cell>
          <cell r="C433" t="str">
            <v>m3</v>
          </cell>
          <cell r="E433">
            <v>822568</v>
          </cell>
          <cell r="F433">
            <v>48929</v>
          </cell>
          <cell r="G433">
            <v>14700</v>
          </cell>
        </row>
        <row r="434">
          <cell r="A434">
            <v>225.113</v>
          </cell>
          <cell r="B434" t="str">
            <v>Beâ toâng thaân moá caàu,M.250</v>
          </cell>
          <cell r="C434" t="str">
            <v>m3</v>
          </cell>
          <cell r="E434">
            <v>528363</v>
          </cell>
          <cell r="F434">
            <v>36615</v>
          </cell>
          <cell r="G434">
            <v>7681</v>
          </cell>
        </row>
        <row r="435">
          <cell r="A435">
            <v>225.21100000000001</v>
          </cell>
          <cell r="B435" t="str">
            <v>Ñoå beâ toâng ñan ñaù 1x2 , M.150</v>
          </cell>
          <cell r="C435" t="str">
            <v>m3</v>
          </cell>
          <cell r="E435">
            <v>544872</v>
          </cell>
          <cell r="F435">
            <v>77394</v>
          </cell>
          <cell r="G435">
            <v>12230</v>
          </cell>
        </row>
        <row r="436">
          <cell r="A436">
            <v>225.21199999999999</v>
          </cell>
          <cell r="B436" t="str">
            <v>Ñoå beâ toâng ñan ñaù 1x2 , M.200</v>
          </cell>
          <cell r="C436" t="str">
            <v>m3</v>
          </cell>
          <cell r="E436">
            <v>595789</v>
          </cell>
          <cell r="F436">
            <v>77394</v>
          </cell>
          <cell r="G436">
            <v>12230</v>
          </cell>
        </row>
        <row r="437">
          <cell r="A437">
            <v>225.21299999999999</v>
          </cell>
          <cell r="B437" t="str">
            <v>Beâ toâng naép ñan, ñaù 1x2 , M.250</v>
          </cell>
          <cell r="C437" t="str">
            <v>m3</v>
          </cell>
          <cell r="E437">
            <v>648376</v>
          </cell>
          <cell r="F437">
            <v>77394</v>
          </cell>
          <cell r="G437">
            <v>12230</v>
          </cell>
        </row>
        <row r="438">
          <cell r="A438">
            <v>226.114</v>
          </cell>
          <cell r="B438" t="str">
            <v>Beâ toâng thaân moá caàu,M.300</v>
          </cell>
          <cell r="C438" t="str">
            <v>m3</v>
          </cell>
          <cell r="E438">
            <v>548613</v>
          </cell>
          <cell r="F438">
            <v>36615</v>
          </cell>
          <cell r="G438">
            <v>7681</v>
          </cell>
        </row>
        <row r="439">
          <cell r="A439">
            <v>227.221</v>
          </cell>
          <cell r="B439" t="str">
            <v>Beâ toâng möông caùp, raõnh nöôùc M.150</v>
          </cell>
          <cell r="C439" t="str">
            <v>m3</v>
          </cell>
          <cell r="E439">
            <v>478538</v>
          </cell>
          <cell r="F439">
            <v>70584</v>
          </cell>
          <cell r="G439">
            <v>5376</v>
          </cell>
        </row>
        <row r="440">
          <cell r="A440">
            <v>228.11199999999999</v>
          </cell>
          <cell r="B440" t="str">
            <v>Beâ toâng oáng coáng M.200</v>
          </cell>
          <cell r="C440" t="str">
            <v>m3</v>
          </cell>
          <cell r="E440">
            <v>907533</v>
          </cell>
          <cell r="F440">
            <v>374722</v>
          </cell>
          <cell r="G440">
            <v>10038</v>
          </cell>
        </row>
        <row r="441">
          <cell r="A441">
            <v>240.11099999999999</v>
          </cell>
          <cell r="B441" t="str">
            <v>Coát theùp moùng ñk &lt;10</v>
          </cell>
          <cell r="C441" t="str">
            <v>Taán</v>
          </cell>
          <cell r="E441">
            <v>4338810</v>
          </cell>
          <cell r="F441">
            <v>117094</v>
          </cell>
          <cell r="G441">
            <v>20797</v>
          </cell>
        </row>
        <row r="442">
          <cell r="A442">
            <v>240.12100000000001</v>
          </cell>
          <cell r="B442" t="str">
            <v>Coát theùp moùng ñk &lt;18</v>
          </cell>
          <cell r="C442" t="str">
            <v>Taán</v>
          </cell>
          <cell r="E442">
            <v>4602220</v>
          </cell>
          <cell r="F442">
            <v>86269</v>
          </cell>
          <cell r="G442">
            <v>87691</v>
          </cell>
        </row>
        <row r="443">
          <cell r="A443">
            <v>240.131</v>
          </cell>
          <cell r="B443" t="str">
            <v>Coát theùp moùng ñk &gt;18</v>
          </cell>
          <cell r="C443" t="str">
            <v>Taán</v>
          </cell>
          <cell r="E443">
            <v>4812940</v>
          </cell>
          <cell r="F443">
            <v>65684</v>
          </cell>
          <cell r="G443">
            <v>88888</v>
          </cell>
        </row>
        <row r="444">
          <cell r="A444">
            <v>240.511</v>
          </cell>
          <cell r="B444" t="str">
            <v>Saûn xuaát laép döïng coát theùp xaø daàm ñk&lt;=10mm,cao&lt;=4m</v>
          </cell>
          <cell r="C444" t="str">
            <v>Taán</v>
          </cell>
          <cell r="E444">
            <v>4338810</v>
          </cell>
          <cell r="F444">
            <v>178125</v>
          </cell>
          <cell r="G444">
            <v>20797</v>
          </cell>
        </row>
        <row r="445">
          <cell r="A445">
            <v>240.511</v>
          </cell>
          <cell r="B445" t="str">
            <v>Coát theùp  xaø daàm, giaèng , theùp &lt;=10, cao &lt;=4m</v>
          </cell>
          <cell r="C445" t="str">
            <v>taán</v>
          </cell>
          <cell r="E445">
            <v>4338810</v>
          </cell>
          <cell r="F445">
            <v>178125</v>
          </cell>
          <cell r="G445">
            <v>20797</v>
          </cell>
        </row>
        <row r="446">
          <cell r="A446">
            <v>240.512</v>
          </cell>
          <cell r="B446" t="str">
            <v>Coát theùp  xaø daàm, giaèng , theùp &lt;=10, cao &gt;4m</v>
          </cell>
          <cell r="C446" t="str">
            <v>taán</v>
          </cell>
          <cell r="E446">
            <v>4338810</v>
          </cell>
          <cell r="F446">
            <v>182193</v>
          </cell>
          <cell r="G446">
            <v>22451</v>
          </cell>
        </row>
        <row r="447">
          <cell r="A447">
            <v>240.52099999999999</v>
          </cell>
          <cell r="B447" t="str">
            <v>Saûn xuaát laép döïng coát theùp xaø daàm ñk&lt;=18mm,cao&lt;=4m</v>
          </cell>
          <cell r="C447" t="str">
            <v>Taán</v>
          </cell>
          <cell r="E447">
            <v>4604140</v>
          </cell>
          <cell r="F447">
            <v>110393</v>
          </cell>
          <cell r="G447">
            <v>151575</v>
          </cell>
        </row>
        <row r="448">
          <cell r="A448">
            <v>240.52099999999999</v>
          </cell>
          <cell r="B448" t="str">
            <v>Coát theùp  xaø daàm, giaèng , theùp &lt;=18, cao &lt;=4m</v>
          </cell>
          <cell r="C448" t="str">
            <v>taán</v>
          </cell>
          <cell r="E448">
            <v>4604140</v>
          </cell>
          <cell r="F448">
            <v>110393</v>
          </cell>
          <cell r="G448">
            <v>151575</v>
          </cell>
        </row>
        <row r="449">
          <cell r="A449">
            <v>240.52199999999999</v>
          </cell>
          <cell r="B449" t="str">
            <v>Coát theùp  xaø daàm, giaèng , theùp &lt;=18, cao &gt;4m</v>
          </cell>
          <cell r="C449" t="str">
            <v>taán</v>
          </cell>
          <cell r="E449">
            <v>4604140</v>
          </cell>
          <cell r="F449">
            <v>114462</v>
          </cell>
          <cell r="G449">
            <v>153229</v>
          </cell>
        </row>
        <row r="450">
          <cell r="A450">
            <v>240.53100000000001</v>
          </cell>
          <cell r="B450" t="str">
            <v>Coát theùp  xaø daàm, giaèng , theùp &gt;18, cao &lt;=4m</v>
          </cell>
          <cell r="C450" t="str">
            <v>taán</v>
          </cell>
          <cell r="E450">
            <v>4818876</v>
          </cell>
          <cell r="F450">
            <v>100058</v>
          </cell>
          <cell r="G450">
            <v>96500</v>
          </cell>
        </row>
        <row r="451">
          <cell r="A451">
            <v>240.53200000000001</v>
          </cell>
          <cell r="B451" t="str">
            <v>Coát theùp  xaø daàm, giaèng , theùp &gt;18, cao &gt;4m</v>
          </cell>
          <cell r="C451" t="str">
            <v>taán</v>
          </cell>
          <cell r="E451">
            <v>4818876</v>
          </cell>
          <cell r="F451">
            <v>100827</v>
          </cell>
          <cell r="G451">
            <v>98155</v>
          </cell>
        </row>
        <row r="452">
          <cell r="A452">
            <v>240.61099999999999</v>
          </cell>
          <cell r="B452" t="str">
            <v>Coát theùp naép ñan</v>
          </cell>
          <cell r="C452" t="str">
            <v>Taán</v>
          </cell>
          <cell r="E452">
            <v>4338810</v>
          </cell>
          <cell r="F452">
            <v>238819</v>
          </cell>
          <cell r="G452">
            <v>20797</v>
          </cell>
        </row>
        <row r="453">
          <cell r="A453">
            <v>240.81200000000001</v>
          </cell>
          <cell r="B453" t="str">
            <v>Gia coâng laép ñaët löôùi chaén raùc</v>
          </cell>
          <cell r="C453" t="str">
            <v>taán</v>
          </cell>
          <cell r="E453">
            <v>4604884</v>
          </cell>
          <cell r="F453">
            <v>295616</v>
          </cell>
          <cell r="G453">
            <v>139331</v>
          </cell>
        </row>
        <row r="454">
          <cell r="A454">
            <v>300.512</v>
          </cell>
          <cell r="B454" t="str">
            <v>Beâ toâng ñan M.200</v>
          </cell>
          <cell r="C454" t="str">
            <v>m3</v>
          </cell>
          <cell r="E454">
            <v>471497</v>
          </cell>
          <cell r="F454">
            <v>32066</v>
          </cell>
          <cell r="G454">
            <v>5376</v>
          </cell>
        </row>
        <row r="455">
          <cell r="A455">
            <v>300.54199999999997</v>
          </cell>
          <cell r="B455" t="str">
            <v>Beâ toâng haøng raøo, lan can, M200</v>
          </cell>
          <cell r="C455" t="str">
            <v>m3</v>
          </cell>
          <cell r="E455">
            <v>463154</v>
          </cell>
          <cell r="F455">
            <v>35480</v>
          </cell>
          <cell r="G455">
            <v>5376</v>
          </cell>
        </row>
        <row r="456">
          <cell r="A456">
            <v>301.42099999999999</v>
          </cell>
          <cell r="B456" t="str">
            <v>Saûn xuaát coát theùp ñan</v>
          </cell>
          <cell r="C456" t="str">
            <v>taán</v>
          </cell>
          <cell r="E456">
            <v>4338810</v>
          </cell>
          <cell r="F456">
            <v>184838</v>
          </cell>
          <cell r="G456">
            <v>20797</v>
          </cell>
        </row>
        <row r="457">
          <cell r="A457">
            <v>302.31099999999998</v>
          </cell>
          <cell r="B457" t="str">
            <v>Laép xaø, daàm, giaèng troïng löôïng caáu kieän &lt;=1T</v>
          </cell>
          <cell r="C457" t="str">
            <v>caùi</v>
          </cell>
          <cell r="E457">
            <v>69278</v>
          </cell>
          <cell r="F457">
            <v>5524</v>
          </cell>
          <cell r="G457">
            <v>40244</v>
          </cell>
        </row>
        <row r="458">
          <cell r="A458">
            <v>302.31200000000001</v>
          </cell>
          <cell r="B458" t="str">
            <v>Laép xaø, daàm, giaèng troïng löôïng caáu kieän &lt;=3T</v>
          </cell>
          <cell r="C458" t="str">
            <v>caùi</v>
          </cell>
          <cell r="E458">
            <v>201036</v>
          </cell>
          <cell r="F458">
            <v>10485</v>
          </cell>
          <cell r="G458">
            <v>58614</v>
          </cell>
        </row>
        <row r="459">
          <cell r="A459">
            <v>302.31299999999999</v>
          </cell>
          <cell r="B459" t="str">
            <v>Laép xaø, daàm, giaèng troïng löôïng caáu kieän &lt;=5T</v>
          </cell>
          <cell r="C459" t="str">
            <v>caùi</v>
          </cell>
          <cell r="E459">
            <v>201036</v>
          </cell>
          <cell r="F459">
            <v>11725</v>
          </cell>
          <cell r="G459">
            <v>72392</v>
          </cell>
        </row>
        <row r="460">
          <cell r="A460">
            <v>302.411</v>
          </cell>
          <cell r="B460" t="str">
            <v>Laép daàm caàu truïc troïng löôïng caáu kieän &lt;=3T</v>
          </cell>
          <cell r="C460" t="str">
            <v>caùi</v>
          </cell>
          <cell r="E460">
            <v>156860</v>
          </cell>
          <cell r="F460">
            <v>14179</v>
          </cell>
          <cell r="G460">
            <v>423693</v>
          </cell>
        </row>
        <row r="461">
          <cell r="A461">
            <v>302.41199999999998</v>
          </cell>
          <cell r="B461" t="str">
            <v>Laép daàm caàu truïc troïng löôïng caáu kieän &gt;3T</v>
          </cell>
          <cell r="C461" t="str">
            <v>caùi</v>
          </cell>
          <cell r="E461">
            <v>156860</v>
          </cell>
          <cell r="F461">
            <v>16915</v>
          </cell>
          <cell r="G461">
            <v>475078</v>
          </cell>
        </row>
        <row r="462">
          <cell r="A462">
            <v>302.52199999999999</v>
          </cell>
          <cell r="B462" t="str">
            <v xml:space="preserve">Laép ñaët ñan </v>
          </cell>
          <cell r="C462" t="str">
            <v>caùi</v>
          </cell>
          <cell r="E462">
            <v>7568</v>
          </cell>
          <cell r="F462">
            <v>9583</v>
          </cell>
        </row>
        <row r="463">
          <cell r="A463">
            <v>500.11099999999999</v>
          </cell>
          <cell r="B463" t="str">
            <v>Saûn xuaát caáu kieän theùp</v>
          </cell>
          <cell r="C463" t="str">
            <v>taán</v>
          </cell>
          <cell r="E463">
            <v>4999092</v>
          </cell>
          <cell r="F463">
            <v>480890</v>
          </cell>
          <cell r="G463">
            <v>873618</v>
          </cell>
        </row>
        <row r="464">
          <cell r="A464">
            <v>500.31200000000001</v>
          </cell>
          <cell r="B464" t="str">
            <v xml:space="preserve">Saûn xuaát xaø goà theùp </v>
          </cell>
          <cell r="C464" t="str">
            <v>Taán</v>
          </cell>
          <cell r="E464">
            <v>4463453</v>
          </cell>
          <cell r="F464">
            <v>75881</v>
          </cell>
        </row>
        <row r="465">
          <cell r="A465">
            <v>505.11099999999999</v>
          </cell>
          <cell r="B465" t="str">
            <v>Laép döïng coät theùp</v>
          </cell>
          <cell r="C465" t="str">
            <v>taán</v>
          </cell>
          <cell r="E465">
            <v>165396</v>
          </cell>
          <cell r="F465">
            <v>104979</v>
          </cell>
          <cell r="G465">
            <v>299905</v>
          </cell>
        </row>
        <row r="466">
          <cell r="A466">
            <v>505.31099999999998</v>
          </cell>
          <cell r="B466" t="str">
            <v>Laép döïng xaø goà theùp</v>
          </cell>
          <cell r="C466" t="str">
            <v>Taán</v>
          </cell>
          <cell r="E466">
            <v>177077</v>
          </cell>
          <cell r="F466">
            <v>29509</v>
          </cell>
          <cell r="G466">
            <v>282111</v>
          </cell>
        </row>
        <row r="467">
          <cell r="A467">
            <v>651.15200000000004</v>
          </cell>
          <cell r="B467" t="str">
            <v>Traùt töôøng daøy 2cm , vöõa M.75</v>
          </cell>
          <cell r="C467" t="str">
            <v>m2</v>
          </cell>
          <cell r="E467">
            <v>6746</v>
          </cell>
          <cell r="F467">
            <v>1506</v>
          </cell>
          <cell r="G467">
            <v>77</v>
          </cell>
        </row>
        <row r="468">
          <cell r="A468">
            <v>671.11300000000006</v>
          </cell>
          <cell r="B468" t="str">
            <v>Laùng neàn daøy 2cm , M.100</v>
          </cell>
          <cell r="C468" t="str">
            <v>m2</v>
          </cell>
          <cell r="E468">
            <v>8838</v>
          </cell>
          <cell r="F468">
            <v>748</v>
          </cell>
          <cell r="G468">
            <v>77</v>
          </cell>
        </row>
        <row r="469">
          <cell r="A469">
            <v>672.12199999999996</v>
          </cell>
          <cell r="B469" t="str">
            <v>Laùng vöõa loøng möông daøy 2cm, M.75</v>
          </cell>
          <cell r="C469" t="str">
            <v>m2</v>
          </cell>
          <cell r="E469">
            <v>8050</v>
          </cell>
          <cell r="F469">
            <v>1561</v>
          </cell>
          <cell r="G469">
            <v>77</v>
          </cell>
        </row>
        <row r="470">
          <cell r="A470">
            <v>672.13</v>
          </cell>
          <cell r="B470" t="str">
            <v>Laùng vöõa raõnh thu nöôùc, daøy 1cm, M.75</v>
          </cell>
          <cell r="C470" t="str">
            <v>m2</v>
          </cell>
          <cell r="E470">
            <v>3813</v>
          </cell>
          <cell r="F470">
            <v>1297</v>
          </cell>
          <cell r="G470">
            <v>77</v>
          </cell>
        </row>
        <row r="471">
          <cell r="A471">
            <v>672.14200000000005</v>
          </cell>
          <cell r="B471" t="str">
            <v>Laùng vóa heø daøy 3cm,M.75</v>
          </cell>
          <cell r="C471" t="str">
            <v>m2</v>
          </cell>
          <cell r="E471">
            <v>11122</v>
          </cell>
          <cell r="F471">
            <v>1484</v>
          </cell>
          <cell r="G471">
            <v>77</v>
          </cell>
        </row>
        <row r="472">
          <cell r="A472">
            <v>684.13199999999995</v>
          </cell>
          <cell r="B472" t="str">
            <v>Laùt gaïch khía 20x20, M75</v>
          </cell>
          <cell r="C472" t="str">
            <v>m2</v>
          </cell>
          <cell r="E472">
            <v>56339</v>
          </cell>
          <cell r="F472">
            <v>1869</v>
          </cell>
        </row>
        <row r="473">
          <cell r="A473">
            <v>701.01</v>
          </cell>
          <cell r="B473" t="str">
            <v>Ron maïch</v>
          </cell>
          <cell r="C473" t="str">
            <v>m2</v>
          </cell>
          <cell r="F473">
            <v>1405</v>
          </cell>
        </row>
        <row r="474">
          <cell r="A474">
            <v>701.01099999999997</v>
          </cell>
          <cell r="B474" t="str">
            <v>Ron maïch loài</v>
          </cell>
          <cell r="C474" t="str">
            <v>m2</v>
          </cell>
          <cell r="F474">
            <v>1500</v>
          </cell>
        </row>
        <row r="475">
          <cell r="A475">
            <v>703.32</v>
          </cell>
          <cell r="B475" t="str">
            <v>Sôn töôøng 3 nöôùc</v>
          </cell>
          <cell r="C475" t="str">
            <v>m2</v>
          </cell>
          <cell r="E475">
            <v>4700</v>
          </cell>
          <cell r="F475">
            <v>703</v>
          </cell>
        </row>
        <row r="476">
          <cell r="A476">
            <v>703.43</v>
          </cell>
          <cell r="B476" t="str">
            <v>Sôn saét theùp 3 nöôùc</v>
          </cell>
          <cell r="C476" t="str">
            <v>m2</v>
          </cell>
          <cell r="E476">
            <v>1966</v>
          </cell>
          <cell r="F476">
            <v>659</v>
          </cell>
        </row>
        <row r="477">
          <cell r="A477">
            <v>703.44</v>
          </cell>
          <cell r="B477" t="str">
            <v>Sôn saét theùp 3 nöôùc</v>
          </cell>
          <cell r="C477" t="str">
            <v>m2</v>
          </cell>
          <cell r="E477">
            <v>2582</v>
          </cell>
          <cell r="F477">
            <v>984</v>
          </cell>
        </row>
        <row r="478">
          <cell r="A478">
            <v>704.11</v>
          </cell>
          <cell r="B478" t="str">
            <v>Queùt nhöïa ñöôøng</v>
          </cell>
          <cell r="C478" t="str">
            <v>m2</v>
          </cell>
          <cell r="E478">
            <v>6432</v>
          </cell>
          <cell r="F478">
            <v>757</v>
          </cell>
        </row>
        <row r="479">
          <cell r="A479">
            <v>704.22</v>
          </cell>
          <cell r="B479" t="str">
            <v>Queùt nhöïa ,daùn giaáy daàu, 2lôùp giaáy, 2 lôùp nhöïa</v>
          </cell>
          <cell r="C479" t="str">
            <v>m2</v>
          </cell>
          <cell r="E479">
            <v>20131</v>
          </cell>
          <cell r="F479">
            <v>4324</v>
          </cell>
        </row>
        <row r="480">
          <cell r="A480">
            <v>705.01</v>
          </cell>
          <cell r="B480" t="str">
            <v>Cheùt khe noái baèng daây thöøng taåm nhöïa</v>
          </cell>
          <cell r="C480" t="str">
            <v>m</v>
          </cell>
          <cell r="E480">
            <v>3042</v>
          </cell>
          <cell r="F480">
            <v>4108</v>
          </cell>
        </row>
        <row r="481">
          <cell r="A481">
            <v>706.04</v>
          </cell>
          <cell r="B481" t="str">
            <v>Lôùp ñeäm ñaù daêm</v>
          </cell>
          <cell r="C481" t="str">
            <v>m3</v>
          </cell>
          <cell r="E481">
            <v>97600</v>
          </cell>
          <cell r="F481">
            <v>26584</v>
          </cell>
        </row>
        <row r="482">
          <cell r="A482" t="str">
            <v>221.211b</v>
          </cell>
          <cell r="B482" t="str">
            <v>Beâ toâng moùng M.150</v>
          </cell>
          <cell r="C482" t="str">
            <v>m3</v>
          </cell>
          <cell r="E482">
            <v>407727</v>
          </cell>
          <cell r="F482">
            <v>22653</v>
          </cell>
          <cell r="G482">
            <v>7681</v>
          </cell>
        </row>
        <row r="483">
          <cell r="A483" t="str">
            <v>E1.225</v>
          </cell>
          <cell r="B483" t="str">
            <v>Laép boùng ñeøn</v>
          </cell>
          <cell r="C483" t="str">
            <v>boä</v>
          </cell>
          <cell r="F483">
            <v>4655</v>
          </cell>
        </row>
        <row r="484">
          <cell r="A484" t="str">
            <v>F1.151</v>
          </cell>
          <cell r="B484" t="str">
            <v>Laép ñaët oáng nhöïa</v>
          </cell>
          <cell r="C484" t="str">
            <v>m</v>
          </cell>
          <cell r="E484">
            <v>6697</v>
          </cell>
          <cell r="F484">
            <v>2069</v>
          </cell>
        </row>
        <row r="485">
          <cell r="A485" t="str">
            <v>F4.853</v>
          </cell>
          <cell r="B485" t="str">
            <v>Keùo daây caùp ñieän qua oáng</v>
          </cell>
          <cell r="C485" t="str">
            <v>m</v>
          </cell>
          <cell r="E485">
            <v>26101</v>
          </cell>
          <cell r="F485">
            <v>548</v>
          </cell>
        </row>
        <row r="486">
          <cell r="A486" t="str">
            <v>NC</v>
          </cell>
          <cell r="B486" t="str">
            <v>Laøm caàu taïm ÑBGT</v>
          </cell>
          <cell r="C486" t="str">
            <v>coâng</v>
          </cell>
          <cell r="F486">
            <v>10344</v>
          </cell>
        </row>
        <row r="487">
          <cell r="A487" t="str">
            <v>T.3104</v>
          </cell>
          <cell r="B487" t="str">
            <v>Keõ oâ vuoâng</v>
          </cell>
          <cell r="C487" t="str">
            <v>m2</v>
          </cell>
          <cell r="F487">
            <v>1420</v>
          </cell>
        </row>
        <row r="488">
          <cell r="A488" t="str">
            <v>T.K1.221</v>
          </cell>
          <cell r="B488" t="str">
            <v>Laép ñaët oáng saønh 20</v>
          </cell>
          <cell r="C488" t="str">
            <v>m</v>
          </cell>
          <cell r="E488">
            <v>20600</v>
          </cell>
          <cell r="F488">
            <v>4373</v>
          </cell>
        </row>
        <row r="489">
          <cell r="A489" t="str">
            <v>T04.601</v>
          </cell>
          <cell r="B489" t="str">
            <v>Ñaøo möông doïc ,khuoân ñöôøng ÑC1,2</v>
          </cell>
          <cell r="C489" t="str">
            <v>100m3</v>
          </cell>
          <cell r="F489">
            <v>12601</v>
          </cell>
          <cell r="G489">
            <v>252611</v>
          </cell>
        </row>
        <row r="490">
          <cell r="A490" t="str">
            <v>T04.602</v>
          </cell>
          <cell r="B490" t="str">
            <v>Ñaøo möông doïc ,khuoân ñöôøng ÑC3</v>
          </cell>
          <cell r="C490" t="str">
            <v>100m3</v>
          </cell>
          <cell r="F490">
            <v>14497</v>
          </cell>
          <cell r="G490">
            <v>290604</v>
          </cell>
        </row>
        <row r="491">
          <cell r="A491" t="str">
            <v>T04.701</v>
          </cell>
          <cell r="B491" t="str">
            <v>Ban söõa maët ñöôøng</v>
          </cell>
          <cell r="C491" t="str">
            <v>100m2</v>
          </cell>
          <cell r="F491">
            <v>1028</v>
          </cell>
          <cell r="G491">
            <v>10509</v>
          </cell>
        </row>
        <row r="492">
          <cell r="A492" t="str">
            <v>T041.411</v>
          </cell>
          <cell r="B492" t="str">
            <v>Ñaép ñaát seùt</v>
          </cell>
          <cell r="C492" t="str">
            <v>m3</v>
          </cell>
          <cell r="E492">
            <v>21960</v>
          </cell>
          <cell r="F492">
            <v>5302</v>
          </cell>
        </row>
        <row r="493">
          <cell r="A493" t="str">
            <v>T05,402</v>
          </cell>
          <cell r="B493" t="str">
            <v>Lu laïi maët ñöôøng ñaù daêm</v>
          </cell>
          <cell r="C493" t="str">
            <v>100m2</v>
          </cell>
        </row>
        <row r="494">
          <cell r="A494" t="str">
            <v>T05,403</v>
          </cell>
          <cell r="B494" t="str">
            <v>Lu laïi maët ñöôøng ñaõ caøy phaù</v>
          </cell>
          <cell r="C494" t="str">
            <v>100m2</v>
          </cell>
        </row>
        <row r="495">
          <cell r="A495" t="str">
            <v>T05.302</v>
          </cell>
          <cell r="B495" t="str">
            <v>Töôùi nöôùc ñeå ñaàm khi ñaép ñaát</v>
          </cell>
          <cell r="C495" t="str">
            <v>10m3</v>
          </cell>
          <cell r="G495">
            <v>228948</v>
          </cell>
        </row>
        <row r="496">
          <cell r="A496" t="str">
            <v>T05.401</v>
          </cell>
          <cell r="B496" t="str">
            <v>Lu nguyeân thoå neàn ñöôøng</v>
          </cell>
          <cell r="C496" t="str">
            <v>100m2</v>
          </cell>
          <cell r="F496">
            <v>1442</v>
          </cell>
          <cell r="G496">
            <v>22284</v>
          </cell>
        </row>
        <row r="497">
          <cell r="A497" t="str">
            <v>T071.122</v>
          </cell>
          <cell r="B497" t="str">
            <v>Khoan loã ñk 42mm vaøo ñaù caáp 2</v>
          </cell>
          <cell r="C497" t="str">
            <v>m</v>
          </cell>
          <cell r="F497">
            <v>838</v>
          </cell>
          <cell r="G497">
            <v>13977</v>
          </cell>
        </row>
        <row r="498">
          <cell r="A498" t="str">
            <v>T113.210</v>
          </cell>
          <cell r="B498" t="str">
            <v>Traõi ñaù mi daøy 2cm</v>
          </cell>
          <cell r="C498" t="str">
            <v>100m2</v>
          </cell>
          <cell r="E498">
            <v>366000</v>
          </cell>
          <cell r="F498">
            <v>2702</v>
          </cell>
          <cell r="G498">
            <v>16431</v>
          </cell>
        </row>
        <row r="499">
          <cell r="A499" t="str">
            <v>T114,314</v>
          </cell>
          <cell r="B499" t="str">
            <v>Laøm maët ñöôøng ñaù laùng nhöïa daøy 14cm, nhöïa 3,2kg/m2</v>
          </cell>
          <cell r="C499" t="str">
            <v>100m2</v>
          </cell>
          <cell r="E499">
            <v>3067828</v>
          </cell>
          <cell r="F499">
            <v>120464</v>
          </cell>
          <cell r="G499">
            <v>337756</v>
          </cell>
        </row>
        <row r="500">
          <cell r="A500" t="str">
            <v>T114,321</v>
          </cell>
          <cell r="B500" t="str">
            <v>Laøm maët ñöôøng ñaù daêm laùng nhöïa ,daøy 6cm ,nhöïa 3,5kg/m2</v>
          </cell>
          <cell r="C500" t="str">
            <v>100m2</v>
          </cell>
          <cell r="E500">
            <v>2077200</v>
          </cell>
          <cell r="F500">
            <v>108987</v>
          </cell>
          <cell r="G500">
            <v>255599</v>
          </cell>
        </row>
        <row r="501">
          <cell r="A501" t="str">
            <v>T114.112</v>
          </cell>
          <cell r="B501" t="str">
            <v>Laøm maët ñöôøng ñaù daêm nöôùc lôùp treân daøy 11cm</v>
          </cell>
          <cell r="C501" t="str">
            <v>100m2</v>
          </cell>
          <cell r="E501">
            <v>1408510</v>
          </cell>
          <cell r="F501">
            <v>123846</v>
          </cell>
          <cell r="G501">
            <v>294852</v>
          </cell>
        </row>
        <row r="502">
          <cell r="A502" t="str">
            <v>T114.113</v>
          </cell>
          <cell r="B502" t="str">
            <v>Laøm maët ñöôøng ñaù daêm nöôùc lôùp treân daøy 12cm(khoâng caùt saïn)</v>
          </cell>
          <cell r="C502" t="str">
            <v>100m2</v>
          </cell>
          <cell r="E502">
            <v>1472500</v>
          </cell>
          <cell r="F502">
            <v>126719</v>
          </cell>
          <cell r="G502">
            <v>321325</v>
          </cell>
        </row>
        <row r="503">
          <cell r="A503" t="str">
            <v>T114.115</v>
          </cell>
          <cell r="B503" t="str">
            <v>Laøm maët ñöôøng ñaù daêm nöôùc lôùp treân daøy 15cm(khoâng caùt saïn)</v>
          </cell>
          <cell r="C503" t="str">
            <v>100m2</v>
          </cell>
          <cell r="E503">
            <v>1840300</v>
          </cell>
          <cell r="F503">
            <v>135389</v>
          </cell>
          <cell r="G503">
            <v>399830</v>
          </cell>
        </row>
        <row r="504">
          <cell r="A504" t="str">
            <v>T114.121</v>
          </cell>
          <cell r="B504" t="str">
            <v>Laøm maët ñöôøng ñaù daêm lôùp döôùi, daøy 11cm</v>
          </cell>
          <cell r="C504" t="str">
            <v>100m2</v>
          </cell>
          <cell r="E504">
            <v>1161600</v>
          </cell>
          <cell r="F504">
            <v>63695</v>
          </cell>
          <cell r="G504">
            <v>252861</v>
          </cell>
        </row>
        <row r="505">
          <cell r="A505" t="str">
            <v>T114.211</v>
          </cell>
          <cell r="B505" t="str">
            <v>Laøm maët ñöôøng soûi ñoài daøy 5cm, lôùp treân</v>
          </cell>
          <cell r="C505" t="str">
            <v>100m2</v>
          </cell>
          <cell r="E505">
            <v>57834</v>
          </cell>
          <cell r="F505">
            <v>32194</v>
          </cell>
          <cell r="G505">
            <v>109543</v>
          </cell>
        </row>
        <row r="506">
          <cell r="A506" t="str">
            <v>T114.215</v>
          </cell>
          <cell r="B506" t="str">
            <v>Laøm maët ñöôøng soûi ñoài lôùp treân daøy 15cm</v>
          </cell>
          <cell r="C506" t="str">
            <v>100m2</v>
          </cell>
          <cell r="E506">
            <v>173502</v>
          </cell>
          <cell r="F506">
            <v>42892</v>
          </cell>
          <cell r="G506">
            <v>329541</v>
          </cell>
        </row>
        <row r="507">
          <cell r="A507" t="str">
            <v>T114.223</v>
          </cell>
          <cell r="B507" t="str">
            <v>Laøm maët ñöôøng soûi ñoài daøy 10cm , lôùp döôùi</v>
          </cell>
          <cell r="C507" t="str">
            <v>100m2</v>
          </cell>
          <cell r="E507">
            <v>115668</v>
          </cell>
          <cell r="F507">
            <v>23972</v>
          </cell>
          <cell r="G507">
            <v>155185</v>
          </cell>
        </row>
        <row r="508">
          <cell r="A508" t="str">
            <v>T114.224</v>
          </cell>
          <cell r="B508" t="str">
            <v>Laøm maët ñöôøng soûi ñoài daøy 12cm , lôùp döôùi</v>
          </cell>
          <cell r="C508" t="str">
            <v>100m2</v>
          </cell>
          <cell r="E508">
            <v>138834</v>
          </cell>
          <cell r="F508">
            <v>26151</v>
          </cell>
          <cell r="G508">
            <v>189874</v>
          </cell>
        </row>
        <row r="509">
          <cell r="A509" t="str">
            <v>T114.227</v>
          </cell>
          <cell r="B509" t="str">
            <v>Laøm maët ñöôøng soûi ñoài daøy 18cm , lôùp döôùi</v>
          </cell>
          <cell r="C509" t="str">
            <v>100m2</v>
          </cell>
          <cell r="E509">
            <v>208170</v>
          </cell>
          <cell r="F509">
            <v>32590</v>
          </cell>
          <cell r="G509">
            <v>282985</v>
          </cell>
        </row>
        <row r="510">
          <cell r="A510" t="str">
            <v>T114.228</v>
          </cell>
          <cell r="B510" t="str">
            <v>Laøm maët ñöôøng soûi soâng  daøy 20cm</v>
          </cell>
          <cell r="C510" t="str">
            <v>100m2</v>
          </cell>
          <cell r="E510">
            <v>447121</v>
          </cell>
          <cell r="F510">
            <v>34769</v>
          </cell>
          <cell r="G510">
            <v>324976</v>
          </cell>
        </row>
        <row r="511">
          <cell r="A511" t="str">
            <v>T114.335</v>
          </cell>
          <cell r="B511" t="str">
            <v>Laøm maët ñöôøng ñaù laùng nhöïa daøy 15cm, nhöïa 5,5kg/m2(3 lôùp)</v>
          </cell>
          <cell r="C511" t="str">
            <v>100m2</v>
          </cell>
          <cell r="E511">
            <v>4201800</v>
          </cell>
          <cell r="F511">
            <v>166376</v>
          </cell>
          <cell r="G511">
            <v>456428</v>
          </cell>
        </row>
        <row r="512">
          <cell r="A512" t="str">
            <v>T115.002b</v>
          </cell>
          <cell r="B512" t="str">
            <v>Laøm væa baèng ñaù cheû</v>
          </cell>
          <cell r="C512" t="str">
            <v>100m</v>
          </cell>
          <cell r="E512">
            <v>432000</v>
          </cell>
          <cell r="F512">
            <v>29519</v>
          </cell>
        </row>
        <row r="513">
          <cell r="A513" t="str">
            <v>T15,971</v>
          </cell>
          <cell r="B513" t="str">
            <v>Laùng nhöïa 2 lôùp ,t/c nhöïa2,3kg/m2</v>
          </cell>
          <cell r="C513" t="str">
            <v>100m2</v>
          </cell>
        </row>
        <row r="514">
          <cell r="A514" t="str">
            <v>T15,975</v>
          </cell>
          <cell r="B514" t="str">
            <v>Laùng nhöïa 2 lôùp ,t/c nhöïa 2,3kg/m2</v>
          </cell>
          <cell r="C514" t="str">
            <v>100m2</v>
          </cell>
          <cell r="E514">
            <v>1387128</v>
          </cell>
          <cell r="F514">
            <v>63833</v>
          </cell>
          <cell r="G514">
            <v>129608</v>
          </cell>
        </row>
        <row r="515">
          <cell r="A515" t="str">
            <v>T15.112</v>
          </cell>
          <cell r="B515" t="str">
            <v>Laøm ñaù vóa baèng ñaù hoäc</v>
          </cell>
          <cell r="C515" t="str">
            <v>100m</v>
          </cell>
          <cell r="E515">
            <v>202500</v>
          </cell>
          <cell r="F515">
            <v>29519</v>
          </cell>
        </row>
        <row r="516">
          <cell r="A516" t="str">
            <v>T16.401</v>
          </cell>
          <cell r="B516" t="str">
            <v>Caøy phaù maët ñöôøng cuõ baèng ñaù daêm ,hay traùng nhöïa</v>
          </cell>
          <cell r="C516" t="str">
            <v>100m2</v>
          </cell>
          <cell r="F516">
            <v>1442</v>
          </cell>
          <cell r="G516">
            <v>38996</v>
          </cell>
        </row>
        <row r="517">
          <cell r="A517" t="str">
            <v>T17.006</v>
          </cell>
          <cell r="B517" t="str">
            <v>Haøn , raùp noái caùc boä phaän theùp 6mm</v>
          </cell>
          <cell r="C517" t="str">
            <v>10m</v>
          </cell>
          <cell r="E517">
            <v>37680</v>
          </cell>
          <cell r="F517">
            <v>31579</v>
          </cell>
          <cell r="G517">
            <v>45550</v>
          </cell>
        </row>
        <row r="518">
          <cell r="A518" t="str">
            <v>T17.111</v>
          </cell>
          <cell r="B518" t="str">
            <v>Lôùp ñeäm ñaù daêm</v>
          </cell>
          <cell r="C518" t="str">
            <v>m3</v>
          </cell>
          <cell r="E518">
            <v>82400</v>
          </cell>
          <cell r="F518">
            <v>8234</v>
          </cell>
        </row>
        <row r="519">
          <cell r="A519" t="str">
            <v>T18.004</v>
          </cell>
          <cell r="B519" t="str">
            <v>Xuùc ñaù leân oâ toâ thuû coâng</v>
          </cell>
          <cell r="C519" t="str">
            <v>m3</v>
          </cell>
          <cell r="F519">
            <v>2272</v>
          </cell>
        </row>
        <row r="520">
          <cell r="A520" t="str">
            <v>T18.201</v>
          </cell>
          <cell r="B520" t="str">
            <v>Xuùc ñaát, caùt, soûi leân oâ toâ</v>
          </cell>
          <cell r="C520" t="str">
            <v>100m3</v>
          </cell>
          <cell r="G520">
            <v>320034</v>
          </cell>
        </row>
        <row r="521">
          <cell r="A521" t="str">
            <v>T18.202</v>
          </cell>
          <cell r="B521" t="str">
            <v>Xuùc ñaù leân oâ toâ</v>
          </cell>
          <cell r="C521" t="str">
            <v>100m3</v>
          </cell>
          <cell r="G521">
            <v>369536</v>
          </cell>
        </row>
        <row r="522">
          <cell r="A522" t="str">
            <v>T20.603</v>
          </cell>
          <cell r="B522" t="str">
            <v>Xeáp ñaù khan maët baèng,baèng ñaù cheû,vöõa M.100</v>
          </cell>
          <cell r="C522" t="str">
            <v>m3</v>
          </cell>
          <cell r="E522">
            <v>121975</v>
          </cell>
          <cell r="F522">
            <v>15020</v>
          </cell>
          <cell r="G522">
            <v>406</v>
          </cell>
        </row>
        <row r="523">
          <cell r="A523" t="str">
            <v>T20.606</v>
          </cell>
          <cell r="B523" t="str">
            <v>Xeáp ñaù khan maùi doác thaúng,baèng ñaù cheû, vöõa M.100</v>
          </cell>
          <cell r="C523" t="str">
            <v>m3</v>
          </cell>
          <cell r="E523">
            <v>121975</v>
          </cell>
          <cell r="F523">
            <v>16889</v>
          </cell>
          <cell r="G523">
            <v>406</v>
          </cell>
        </row>
        <row r="524">
          <cell r="A524" t="str">
            <v>T200.112</v>
          </cell>
          <cell r="B524" t="str">
            <v>Xaây moùng ñaù hoäc,daøy&lt;60cm,vöõa M.100</v>
          </cell>
          <cell r="C524" t="str">
            <v>m3</v>
          </cell>
          <cell r="E524">
            <v>206834</v>
          </cell>
          <cell r="F524">
            <v>20646</v>
          </cell>
        </row>
        <row r="525">
          <cell r="A525" t="str">
            <v>T200.122</v>
          </cell>
          <cell r="B525" t="str">
            <v>Xaây moùng ñaù hoäc,daøy&gt;60cm,vöõa M.100</v>
          </cell>
          <cell r="C525" t="str">
            <v>m3</v>
          </cell>
          <cell r="E525">
            <v>206834</v>
          </cell>
          <cell r="F525">
            <v>19889</v>
          </cell>
        </row>
        <row r="526">
          <cell r="A526" t="str">
            <v>T200.212</v>
          </cell>
          <cell r="B526" t="str">
            <v>Xaây töôøng ñaù hoäc,daøy&lt;60cm,cao&lt;2m,vöõa M.100</v>
          </cell>
          <cell r="C526" t="str">
            <v>m3</v>
          </cell>
          <cell r="E526">
            <v>206834</v>
          </cell>
          <cell r="F526">
            <v>23348</v>
          </cell>
        </row>
        <row r="527">
          <cell r="A527" t="str">
            <v>T200.222</v>
          </cell>
          <cell r="B527" t="str">
            <v>Xaây töôøng ñaù hoäc,daøy&lt;60cm,cao&gt;2m,vöõa M.100</v>
          </cell>
          <cell r="C527" t="str">
            <v>m3</v>
          </cell>
          <cell r="E527">
            <v>226577</v>
          </cell>
          <cell r="F527">
            <v>27023</v>
          </cell>
        </row>
        <row r="528">
          <cell r="A528" t="str">
            <v>T200.232</v>
          </cell>
          <cell r="B528" t="str">
            <v>Xaây töôøng ñaù hoäc,daøy&gt;60cm,cao&lt;2m,vöõa M.100</v>
          </cell>
          <cell r="C528" t="str">
            <v>m3</v>
          </cell>
          <cell r="E528">
            <v>206834</v>
          </cell>
          <cell r="F528">
            <v>22483</v>
          </cell>
        </row>
        <row r="529">
          <cell r="A529" t="str">
            <v>T200.242</v>
          </cell>
          <cell r="B529" t="str">
            <v>Xaây töôøng ñaù hoäc,daøy&gt;60cm,cao&gt;2m,vöõa M.100</v>
          </cell>
          <cell r="C529" t="str">
            <v>m3</v>
          </cell>
          <cell r="E529">
            <v>222149</v>
          </cell>
          <cell r="F529">
            <v>25618</v>
          </cell>
        </row>
        <row r="530">
          <cell r="A530" t="str">
            <v>T202.532</v>
          </cell>
          <cell r="B530" t="str">
            <v>Xaây töôøng ñaù cheû 20.20.25 M.100</v>
          </cell>
          <cell r="C530" t="str">
            <v>m3</v>
          </cell>
          <cell r="E530">
            <v>171549</v>
          </cell>
          <cell r="F530">
            <v>15284</v>
          </cell>
          <cell r="G530">
            <v>872</v>
          </cell>
        </row>
        <row r="531">
          <cell r="A531" t="str">
            <v>T202.612</v>
          </cell>
          <cell r="B531" t="str">
            <v>Xaây moùng ñaù cheû 15.20.25, M.100</v>
          </cell>
          <cell r="C531" t="str">
            <v>m3</v>
          </cell>
          <cell r="E531">
            <v>179931</v>
          </cell>
          <cell r="F531">
            <v>14844</v>
          </cell>
          <cell r="G531">
            <v>898</v>
          </cell>
        </row>
        <row r="532">
          <cell r="A532" t="str">
            <v>T202.712</v>
          </cell>
          <cell r="B532" t="str">
            <v>Xaây töôøng ñaù cheû 15.20.25 , M.100 &lt;=2m,daøy &lt;=30cm</v>
          </cell>
          <cell r="C532" t="str">
            <v>m3</v>
          </cell>
          <cell r="E532">
            <v>184532</v>
          </cell>
          <cell r="F532">
            <v>15393</v>
          </cell>
          <cell r="G532">
            <v>898</v>
          </cell>
        </row>
        <row r="533">
          <cell r="A533" t="str">
            <v>T202.732</v>
          </cell>
          <cell r="B533" t="str">
            <v>Xaây töôøng ñaù cheû 15x20x25 chieàu daøy &gt;30, cao &lt;2m</v>
          </cell>
          <cell r="C533" t="str">
            <v>m3</v>
          </cell>
          <cell r="E533">
            <v>187036</v>
          </cell>
          <cell r="F533">
            <v>15064</v>
          </cell>
          <cell r="G533">
            <v>898</v>
          </cell>
        </row>
        <row r="534">
          <cell r="A534" t="str">
            <v>T202.742</v>
          </cell>
          <cell r="B534" t="str">
            <v>Xaây töôøng ñaù cheû 15.20.25 , M.100</v>
          </cell>
          <cell r="C534" t="str">
            <v>m3</v>
          </cell>
          <cell r="E534">
            <v>187036</v>
          </cell>
          <cell r="F534">
            <v>15943</v>
          </cell>
          <cell r="G534">
            <v>988</v>
          </cell>
        </row>
        <row r="535">
          <cell r="A535" t="str">
            <v>T204.112</v>
          </cell>
          <cell r="B535" t="str">
            <v>Xaây moùng gaïch theû daøy &lt;30cm, M.100</v>
          </cell>
          <cell r="C535" t="str">
            <v>m3</v>
          </cell>
          <cell r="E535">
            <v>372486</v>
          </cell>
          <cell r="F535">
            <v>18160</v>
          </cell>
        </row>
        <row r="536">
          <cell r="A536" t="str">
            <v>T210.111</v>
          </cell>
          <cell r="B536" t="str">
            <v>Beâ toâng ñaù 4x6 , M.50</v>
          </cell>
          <cell r="C536" t="str">
            <v>m3</v>
          </cell>
          <cell r="E536">
            <v>185838</v>
          </cell>
          <cell r="F536">
            <v>12102</v>
          </cell>
        </row>
        <row r="537">
          <cell r="A537" t="str">
            <v>T210.111a</v>
          </cell>
          <cell r="B537" t="str">
            <v>Beâ toâng ñaù 4x6 , M.75</v>
          </cell>
          <cell r="C537" t="str">
            <v>m3</v>
          </cell>
          <cell r="E537">
            <v>218083</v>
          </cell>
          <cell r="F537">
            <v>12102</v>
          </cell>
        </row>
        <row r="538">
          <cell r="A538" t="str">
            <v>T221,312</v>
          </cell>
          <cell r="B538" t="str">
            <v>Beâ toâng moùng ñaù 2x4 , M.200</v>
          </cell>
          <cell r="C538" t="str">
            <v>m3</v>
          </cell>
          <cell r="E538">
            <v>532822</v>
          </cell>
          <cell r="F538">
            <v>34342</v>
          </cell>
          <cell r="G538">
            <v>7681</v>
          </cell>
        </row>
        <row r="539">
          <cell r="A539" t="str">
            <v>T225.214</v>
          </cell>
          <cell r="B539" t="str">
            <v>Beâ toâng taám ñan ñaù 1x2, M.300</v>
          </cell>
          <cell r="C539" t="str">
            <v>m3</v>
          </cell>
          <cell r="E539">
            <v>670057</v>
          </cell>
          <cell r="F539">
            <v>77394</v>
          </cell>
          <cell r="G539">
            <v>12230</v>
          </cell>
        </row>
        <row r="540">
          <cell r="A540" t="str">
            <v>T240.131</v>
          </cell>
          <cell r="B540" t="str">
            <v>Uoán naén ray P30 bò cong</v>
          </cell>
          <cell r="C540" t="str">
            <v>Taán</v>
          </cell>
          <cell r="F540">
            <v>76339</v>
          </cell>
        </row>
        <row r="541">
          <cell r="A541" t="str">
            <v>T58.111</v>
          </cell>
          <cell r="B541" t="str">
            <v>Vaän chuyeån tieáp cöï ly &lt;2km, oâ toâ 5T, (x2)ÑC1</v>
          </cell>
          <cell r="C541" t="str">
            <v>100m3</v>
          </cell>
          <cell r="G541">
            <v>339732</v>
          </cell>
        </row>
        <row r="542">
          <cell r="A542" t="str">
            <v>T58.112</v>
          </cell>
          <cell r="B542" t="str">
            <v>Vaän chuyeån tieáp cöï ly &lt;2km, oâ toâ 5T, (x2)ÑC2</v>
          </cell>
          <cell r="C542" t="str">
            <v>100m3</v>
          </cell>
          <cell r="G542">
            <v>370616</v>
          </cell>
        </row>
        <row r="543">
          <cell r="A543" t="str">
            <v>T58.113</v>
          </cell>
          <cell r="B543" t="str">
            <v>Vaän chuyeån tieáp cöï ly &lt;2km, oâ toâ 5T, (x2)ÑC3</v>
          </cell>
          <cell r="C543" t="str">
            <v>100m3</v>
          </cell>
          <cell r="G543">
            <v>442680</v>
          </cell>
        </row>
        <row r="544">
          <cell r="A544" t="str">
            <v>T58.114</v>
          </cell>
          <cell r="B544" t="str">
            <v>Vaän chuyeån tieáp cöï ly &lt;2km, oâ toâ 5T, (x2)ÑC4</v>
          </cell>
          <cell r="C544" t="str">
            <v>100m3</v>
          </cell>
          <cell r="G544">
            <v>452974</v>
          </cell>
        </row>
        <row r="545">
          <cell r="A545" t="str">
            <v>T58.121</v>
          </cell>
          <cell r="B545" t="str">
            <v>Vaän chuyeån tieáp cöï ly &lt;2km, oâ toâ 7T, (x2)ÑC1</v>
          </cell>
          <cell r="C545" t="str">
            <v>100m3</v>
          </cell>
          <cell r="G545">
            <v>324986</v>
          </cell>
        </row>
        <row r="546">
          <cell r="A546" t="str">
            <v>T58.122</v>
          </cell>
          <cell r="B546" t="str">
            <v>Vaän chuyeån tieáp cöï ly &lt;2km, oâ toâ 7T, (x2)ÑC2</v>
          </cell>
          <cell r="C546" t="str">
            <v>100m3</v>
          </cell>
          <cell r="G546">
            <v>340102</v>
          </cell>
        </row>
        <row r="547">
          <cell r="A547" t="str">
            <v>T58.123</v>
          </cell>
          <cell r="B547" t="str">
            <v>Vaän chuyeån tieáp cöï ly &lt;2km, oâ toâ 7T, (x2)ÑC3</v>
          </cell>
          <cell r="C547" t="str">
            <v>100m3</v>
          </cell>
          <cell r="G547">
            <v>362776</v>
          </cell>
        </row>
        <row r="548">
          <cell r="A548" t="str">
            <v>T58.124</v>
          </cell>
          <cell r="B548" t="str">
            <v>Vaän chuyeån tieáp cöï ly &lt;2km, oâ toâ 7T, (x2)ÑC4</v>
          </cell>
          <cell r="C548" t="str">
            <v>100m3</v>
          </cell>
          <cell r="G548">
            <v>377892</v>
          </cell>
        </row>
        <row r="549">
          <cell r="A549" t="str">
            <v>T58.211</v>
          </cell>
          <cell r="B549" t="str">
            <v>Vaän chuyeån tieáp cöï ly &lt;4km, oâ toâ 5T, (x4)ÑC1</v>
          </cell>
          <cell r="C549" t="str">
            <v>100m3</v>
          </cell>
          <cell r="G549">
            <v>545628</v>
          </cell>
        </row>
        <row r="550">
          <cell r="A550" t="str">
            <v>T58.212</v>
          </cell>
          <cell r="B550" t="str">
            <v>Vaän chuyeån tieáp cöï ly &lt;4km, oâ toâ 5T, (x4)ÑC2</v>
          </cell>
          <cell r="C550" t="str">
            <v>100m3</v>
          </cell>
          <cell r="G550">
            <v>617692</v>
          </cell>
        </row>
        <row r="551">
          <cell r="A551" t="str">
            <v>T58.213</v>
          </cell>
          <cell r="B551" t="str">
            <v>Vaän chuyeån tieáp cöï ly &lt;4km, oâ toâ 5T, (x4)ÑC3</v>
          </cell>
          <cell r="C551" t="str">
            <v>100m3</v>
          </cell>
          <cell r="G551">
            <v>679464</v>
          </cell>
        </row>
        <row r="552">
          <cell r="A552" t="str">
            <v>T58.214</v>
          </cell>
          <cell r="B552" t="str">
            <v>Vaän chuyeån tieáp cöï ly &lt;4km, oâ toâ 5T, (x4)ÑC4</v>
          </cell>
          <cell r="C552" t="str">
            <v>100m3</v>
          </cell>
          <cell r="G552">
            <v>751528</v>
          </cell>
        </row>
        <row r="553">
          <cell r="A553" t="str">
            <v>T58.221</v>
          </cell>
          <cell r="B553" t="str">
            <v>Vaän chuyeån tieáp cöï ly &lt;4km, oâ toâ 7T, (x4)ÑC1</v>
          </cell>
          <cell r="C553" t="str">
            <v>100m3</v>
          </cell>
          <cell r="G553">
            <v>559280</v>
          </cell>
        </row>
        <row r="554">
          <cell r="A554" t="str">
            <v>T58.222</v>
          </cell>
          <cell r="B554" t="str">
            <v>Vaän chuyeån tieáp cöï ly &lt;4km, oâ toâ 7T, (x4)ÑC2</v>
          </cell>
          <cell r="C554" t="str">
            <v>100m3</v>
          </cell>
          <cell r="G554">
            <v>574396</v>
          </cell>
        </row>
        <row r="555">
          <cell r="A555" t="str">
            <v>T58.223</v>
          </cell>
          <cell r="B555" t="str">
            <v>Vaän chuyeån tieáp cöï ly &lt;4km, oâ toâ 7T, (x4)ÑC3</v>
          </cell>
          <cell r="C555" t="str">
            <v>100m3</v>
          </cell>
          <cell r="G555">
            <v>604624</v>
          </cell>
        </row>
        <row r="556">
          <cell r="A556" t="str">
            <v>T58.224</v>
          </cell>
          <cell r="B556" t="str">
            <v>Vaän chuyeån tieáp cöï ly &lt;4km, oâ toâ 7T, (x4)ÑC4</v>
          </cell>
          <cell r="C556" t="str">
            <v>100m3</v>
          </cell>
          <cell r="G556">
            <v>619740</v>
          </cell>
        </row>
        <row r="557">
          <cell r="A557" t="str">
            <v>T58.311</v>
          </cell>
          <cell r="B557" t="str">
            <v>Vaän chuyeån tieáp cöï ly 5km, ÑC1(x5)</v>
          </cell>
          <cell r="C557" t="str">
            <v>100m3</v>
          </cell>
          <cell r="G557">
            <v>566220</v>
          </cell>
        </row>
        <row r="558">
          <cell r="A558" t="str">
            <v>T58.312</v>
          </cell>
          <cell r="B558" t="str">
            <v>Vaän chuyeån tieáp cöï ly 5km, ÑC2(x5)</v>
          </cell>
          <cell r="C558" t="str">
            <v>100m3</v>
          </cell>
          <cell r="G558">
            <v>687185</v>
          </cell>
        </row>
        <row r="559">
          <cell r="A559" t="str">
            <v>T58.313</v>
          </cell>
          <cell r="B559" t="str">
            <v>Vaän chuyeån tieáp cöï ly 5km, ÑC3(x5)</v>
          </cell>
          <cell r="C559" t="str">
            <v>100m3</v>
          </cell>
          <cell r="G559">
            <v>748955</v>
          </cell>
        </row>
        <row r="560">
          <cell r="A560" t="str">
            <v>T58.314</v>
          </cell>
          <cell r="B560" t="str">
            <v>Vaän chuyeån tieáp cöï ly 5km, ÑC4(x5)</v>
          </cell>
          <cell r="C560" t="str">
            <v>100m3</v>
          </cell>
          <cell r="G560">
            <v>849330</v>
          </cell>
        </row>
        <row r="561">
          <cell r="A561" t="str">
            <v>T58.411</v>
          </cell>
          <cell r="B561" t="str">
            <v>Vaän chuyeån tieáp cöï ly 9km, ÑC1(x9)</v>
          </cell>
          <cell r="C561" t="str">
            <v>100m3</v>
          </cell>
          <cell r="F561">
            <v>926541</v>
          </cell>
        </row>
        <row r="562">
          <cell r="A562" t="str">
            <v>T58.412</v>
          </cell>
          <cell r="B562" t="str">
            <v>Vaän chuyeån tieáp cöï ly 9km, ÑC2(x9)</v>
          </cell>
          <cell r="C562" t="str">
            <v>100m3</v>
          </cell>
          <cell r="F562">
            <v>1111851</v>
          </cell>
        </row>
        <row r="563">
          <cell r="A563" t="str">
            <v>T58.413</v>
          </cell>
          <cell r="B563" t="str">
            <v>Vaän chuyeån tieáp cöï ly 9km, ÑC3(x9)</v>
          </cell>
          <cell r="C563" t="str">
            <v>100m3</v>
          </cell>
          <cell r="F563">
            <v>1213767</v>
          </cell>
        </row>
        <row r="564">
          <cell r="A564" t="str">
            <v>T58.414</v>
          </cell>
          <cell r="B564" t="str">
            <v>Vaän chuyeån tieáp cöï ly 9km, ÑC4(x9)</v>
          </cell>
          <cell r="C564" t="str">
            <v>100m3</v>
          </cell>
          <cell r="F564">
            <v>1375911</v>
          </cell>
        </row>
        <row r="565">
          <cell r="A565" t="str">
            <v>T672.122</v>
          </cell>
          <cell r="B565" t="str">
            <v>Laùng vöõa loøng möông daøy 2cm, M.100</v>
          </cell>
          <cell r="C565" t="str">
            <v>m2</v>
          </cell>
          <cell r="E565">
            <v>8048</v>
          </cell>
          <cell r="F565">
            <v>1561</v>
          </cell>
          <cell r="G565">
            <v>77</v>
          </cell>
        </row>
        <row r="566">
          <cell r="A566" t="str">
            <v>TD.113</v>
          </cell>
          <cell r="B566" t="str">
            <v>Vöõa xi maêng M.100</v>
          </cell>
          <cell r="C566" t="str">
            <v>m3</v>
          </cell>
          <cell r="E566">
            <v>353505</v>
          </cell>
          <cell r="F566">
            <v>10344</v>
          </cell>
        </row>
        <row r="567">
          <cell r="A567" t="str">
            <v>TT</v>
          </cell>
          <cell r="B567" t="str">
            <v>Laùng nhöïa 3 lôùp tieâu chuaån 5,6kg/m2</v>
          </cell>
          <cell r="C567" t="str">
            <v>100m2</v>
          </cell>
          <cell r="E567">
            <v>2263190</v>
          </cell>
          <cell r="F567">
            <v>163216.54999999999</v>
          </cell>
          <cell r="G567">
            <v>245506.64</v>
          </cell>
        </row>
        <row r="568">
          <cell r="A568" t="str">
            <v>TT</v>
          </cell>
          <cell r="B568" t="str">
            <v>Ñeäm ñaù daêm  cöûa thu nöôùc</v>
          </cell>
          <cell r="C568" t="str">
            <v>m3</v>
          </cell>
          <cell r="E568">
            <v>82400</v>
          </cell>
          <cell r="F568">
            <v>8234</v>
          </cell>
        </row>
        <row r="569">
          <cell r="A569" t="str">
            <v>TT00.601</v>
          </cell>
          <cell r="B569" t="str">
            <v>UÛi doïn quang</v>
          </cell>
          <cell r="C569" t="str">
            <v>100m2</v>
          </cell>
          <cell r="G569">
            <v>13941</v>
          </cell>
        </row>
        <row r="570">
          <cell r="A570" t="str">
            <v>TT1</v>
          </cell>
          <cell r="B570" t="str">
            <v>Cung caáp laép ñaët bulon ñk 25,L 350</v>
          </cell>
          <cell r="C570" t="str">
            <v>con</v>
          </cell>
          <cell r="E570">
            <v>14000</v>
          </cell>
          <cell r="F570">
            <v>605</v>
          </cell>
        </row>
        <row r="571">
          <cell r="A571" t="str">
            <v>TT114.222</v>
          </cell>
          <cell r="B571" t="str">
            <v>Laøm maët ñöôøng caáp phoái daøy 9cm, lôùp döôùi</v>
          </cell>
          <cell r="C571" t="str">
            <v>100m2</v>
          </cell>
          <cell r="E571">
            <v>321250</v>
          </cell>
          <cell r="F571">
            <v>22882</v>
          </cell>
          <cell r="G571">
            <v>141493</v>
          </cell>
        </row>
        <row r="572">
          <cell r="A572" t="str">
            <v>TT114.224</v>
          </cell>
          <cell r="B572" t="str">
            <v>Laøm maët ñöôøng caáp phoái daøy 13cm, lôùp döôùi</v>
          </cell>
          <cell r="C572" t="str">
            <v>100m2</v>
          </cell>
          <cell r="E572">
            <v>461125</v>
          </cell>
          <cell r="F572">
            <v>27241</v>
          </cell>
          <cell r="G572">
            <v>205392</v>
          </cell>
        </row>
        <row r="573">
          <cell r="A573" t="str">
            <v>TT114.225</v>
          </cell>
          <cell r="B573" t="str">
            <v>Laøm maët ñöôøng caáp phoái daøy 15cm, lôùp döôùi</v>
          </cell>
          <cell r="C573" t="str">
            <v>100m2</v>
          </cell>
          <cell r="E573">
            <v>535500</v>
          </cell>
          <cell r="F573">
            <v>29371</v>
          </cell>
          <cell r="G573">
            <v>234604</v>
          </cell>
        </row>
        <row r="574">
          <cell r="A574" t="str">
            <v>TT114.226</v>
          </cell>
          <cell r="B574" t="str">
            <v>Laøm maët ñöôøng caáp phoái daøy 17cm, lôùp döôùi</v>
          </cell>
          <cell r="C574" t="str">
            <v>100m2</v>
          </cell>
          <cell r="E574">
            <v>606875</v>
          </cell>
          <cell r="F574">
            <v>31501</v>
          </cell>
          <cell r="G574">
            <v>263815</v>
          </cell>
        </row>
        <row r="575">
          <cell r="A575" t="str">
            <v>TT16.401</v>
          </cell>
          <cell r="B575" t="str">
            <v>Caøy nhaùm maët ñöôøng cuõ</v>
          </cell>
          <cell r="C575" t="str">
            <v>100m2</v>
          </cell>
          <cell r="F575">
            <v>721</v>
          </cell>
          <cell r="G575">
            <v>19498</v>
          </cell>
        </row>
        <row r="576">
          <cell r="A576" t="str">
            <v>TT17.111</v>
          </cell>
          <cell r="B576" t="str">
            <v>Laøm lôùp ñeäm ñaù daêm 2x4</v>
          </cell>
          <cell r="C576" t="str">
            <v>m3</v>
          </cell>
          <cell r="E576">
            <v>123600</v>
          </cell>
          <cell r="F576">
            <v>8234</v>
          </cell>
        </row>
        <row r="577">
          <cell r="A577" t="str">
            <v>TT17.111a</v>
          </cell>
          <cell r="B577" t="str">
            <v>Xeáp ñaù xoâ boà</v>
          </cell>
          <cell r="C577" t="str">
            <v>m3</v>
          </cell>
          <cell r="E577">
            <v>18540</v>
          </cell>
          <cell r="F577">
            <v>8234</v>
          </cell>
        </row>
        <row r="578">
          <cell r="A578" t="str">
            <v>TT2</v>
          </cell>
          <cell r="B578" t="str">
            <v>Gia coâng cheá taïo coät truï , tay vòn lan can  oáng theùp 100</v>
          </cell>
          <cell r="C578" t="str">
            <v>m</v>
          </cell>
          <cell r="E578">
            <v>63000</v>
          </cell>
          <cell r="F578">
            <v>5405</v>
          </cell>
        </row>
        <row r="579">
          <cell r="A579" t="str">
            <v>TT3</v>
          </cell>
          <cell r="B579" t="str">
            <v>Veä sinh maët ñöôøng</v>
          </cell>
          <cell r="C579" t="str">
            <v>100m2</v>
          </cell>
          <cell r="F579">
            <v>17965</v>
          </cell>
        </row>
      </sheetData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DGXDCB_DD"/>
      <sheetName val="TDT"/>
      <sheetName val="CT_DD"/>
      <sheetName val="PL_VCTC"/>
      <sheetName val="VC_duongngan"/>
      <sheetName val="daysu_phukien"/>
      <sheetName val="Tonghop_dd"/>
      <sheetName val="THXL-dd"/>
      <sheetName val="VC_duongdai"/>
      <sheetName val="dgduongdai"/>
      <sheetName val="dutru_thbi_vlieu"/>
      <sheetName val="chenhlech_vatlieu"/>
      <sheetName val="tbi_vattu_Acap"/>
      <sheetName val="Thop_tram"/>
      <sheetName val="Thop_TNHC"/>
      <sheetName val="th_bi_tram"/>
      <sheetName val="ldat_tram"/>
      <sheetName val="VChuyen_tbi"/>
      <sheetName val="den_bu"/>
      <sheetName val="A-cap"/>
      <sheetName val="DG_TNHC"/>
      <sheetName val="DGXDCB_TRAM"/>
    </sheetNames>
    <sheetDataSet>
      <sheetData sheetId="0" refreshError="1">
        <row r="1">
          <cell r="A1" t="str">
            <v xml:space="preserve">ÑÔN GIAÙ XAÂY DÖÏNG CÔ BAÛN KHU VÖÏC III  ( 19 tænh )( LAÂM ÑOÀNG, THAØNH PHOÁ HOÀ CHÍ MINH, BÌNH DÖÔNG, BÌNH PHÖÔÙC, TAÂY NINH, ÑOÀNG NAI, BAØ RÒA-VUÕNG TAØU, LONG AN, ÑOÀNG THAÙP, AN GIANG, TIEÀN GIANG, BEÁN TRE, TRAØ VINH, VÓNH LONG, SOÙC TRAÊNG,     </v>
          </cell>
        </row>
        <row r="2">
          <cell r="A2" t="str">
            <v>MAÕ HIEÄU</v>
          </cell>
          <cell r="B2" t="str">
            <v>MAÕ HIEÄU</v>
          </cell>
          <cell r="C2" t="str">
            <v>Soá</v>
          </cell>
          <cell r="D2" t="str">
            <v xml:space="preserve">TEÂN CAÁU </v>
          </cell>
          <cell r="E2" t="str">
            <v>ÑÔN</v>
          </cell>
          <cell r="F2" t="str">
            <v>ÑÔN GIAÙ</v>
          </cell>
        </row>
        <row r="3">
          <cell r="A3" t="str">
            <v>DOØ TÌM</v>
          </cell>
          <cell r="B3" t="str">
            <v>ÑM</v>
          </cell>
          <cell r="C3" t="str">
            <v>T.T</v>
          </cell>
          <cell r="D3" t="str">
            <v>KIEÄN</v>
          </cell>
          <cell r="E3" t="str">
            <v>VÒ</v>
          </cell>
          <cell r="F3" t="str">
            <v>VAÄT LIEÄU</v>
          </cell>
          <cell r="G3" t="str">
            <v>NH. COÂNG</v>
          </cell>
          <cell r="H3" t="str">
            <v>MAÙY T.C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</row>
        <row r="5">
          <cell r="A5" t="str">
            <v>01.1111</v>
          </cell>
          <cell r="B5" t="str">
            <v>01.1111</v>
          </cell>
          <cell r="C5" t="str">
            <v>PHAÙT TUYEÁN VAØ CHAËT CAÂY</v>
          </cell>
          <cell r="D5" t="str">
            <v>Töông ñoái baèng phaúng : 0 caây</v>
          </cell>
          <cell r="E5" t="str">
            <v>100m2</v>
          </cell>
          <cell r="G5">
            <v>15304</v>
          </cell>
        </row>
        <row r="6">
          <cell r="A6" t="str">
            <v>01.1112</v>
          </cell>
          <cell r="B6" t="str">
            <v>01.1112</v>
          </cell>
          <cell r="C6" t="str">
            <v xml:space="preserve">Coâng taùc phaùt tuyeán loaïi I , maät ñoä caây </v>
          </cell>
          <cell r="D6" t="str">
            <v xml:space="preserve">                                     : 2 caây</v>
          </cell>
          <cell r="E6" t="str">
            <v>100m2</v>
          </cell>
          <cell r="G6">
            <v>22956</v>
          </cell>
        </row>
        <row r="7">
          <cell r="A7" t="str">
            <v>01.1113</v>
          </cell>
          <cell r="B7" t="str">
            <v>01.1113</v>
          </cell>
          <cell r="C7" t="str">
            <v>tieâu chuaån treân 100m2</v>
          </cell>
          <cell r="D7" t="str">
            <v xml:space="preserve">                                      : 3 caây</v>
          </cell>
          <cell r="E7" t="str">
            <v>100m2</v>
          </cell>
          <cell r="G7">
            <v>26488</v>
          </cell>
        </row>
        <row r="8">
          <cell r="A8" t="str">
            <v>01.1121</v>
          </cell>
          <cell r="B8" t="str">
            <v>01.1121</v>
          </cell>
          <cell r="D8" t="str">
            <v>Söôøn doác &gt; 25 ñoä       : 0 caây</v>
          </cell>
          <cell r="E8" t="str">
            <v>100m2</v>
          </cell>
          <cell r="G8">
            <v>17659</v>
          </cell>
        </row>
        <row r="9">
          <cell r="A9" t="str">
            <v>01.1122</v>
          </cell>
          <cell r="B9" t="str">
            <v>01.1122</v>
          </cell>
          <cell r="D9" t="str">
            <v xml:space="preserve">                                     : 2 caây</v>
          </cell>
          <cell r="E9" t="str">
            <v>100m2</v>
          </cell>
          <cell r="G9">
            <v>26341</v>
          </cell>
        </row>
        <row r="10">
          <cell r="A10" t="str">
            <v>01.1123</v>
          </cell>
          <cell r="B10" t="str">
            <v>01.1123</v>
          </cell>
          <cell r="D10" t="str">
            <v xml:space="preserve">                                      : 3 caây</v>
          </cell>
          <cell r="E10" t="str">
            <v>100m2</v>
          </cell>
          <cell r="G10">
            <v>31933</v>
          </cell>
        </row>
        <row r="11">
          <cell r="A11" t="str">
            <v>01.1131</v>
          </cell>
          <cell r="B11" t="str">
            <v>01.1131</v>
          </cell>
          <cell r="D11" t="str">
            <v>Sình laày                       : 0 caây</v>
          </cell>
          <cell r="E11" t="str">
            <v>100m2</v>
          </cell>
          <cell r="G11">
            <v>19866</v>
          </cell>
        </row>
        <row r="12">
          <cell r="A12" t="str">
            <v>01.1132</v>
          </cell>
          <cell r="B12" t="str">
            <v>01.1132</v>
          </cell>
          <cell r="D12" t="str">
            <v xml:space="preserve">                                     : 2 caây</v>
          </cell>
          <cell r="E12" t="str">
            <v>100m2</v>
          </cell>
          <cell r="G12">
            <v>29873</v>
          </cell>
        </row>
        <row r="13">
          <cell r="A13" t="str">
            <v>01.1133</v>
          </cell>
          <cell r="B13" t="str">
            <v>01.1133</v>
          </cell>
          <cell r="D13" t="str">
            <v xml:space="preserve">                                      : 3 caây</v>
          </cell>
          <cell r="E13" t="str">
            <v>100m2</v>
          </cell>
          <cell r="G13">
            <v>34582</v>
          </cell>
        </row>
        <row r="14">
          <cell r="A14" t="str">
            <v>01.1211</v>
          </cell>
          <cell r="B14" t="str">
            <v>01.1211</v>
          </cell>
          <cell r="C14" t="str">
            <v xml:space="preserve">Coâng taùc phaùt tuyeán loaïi II , maät ñoä caây </v>
          </cell>
          <cell r="D14" t="str">
            <v>Töông ñoái baèng phaúng : 0 caây</v>
          </cell>
          <cell r="E14" t="str">
            <v>100m2</v>
          </cell>
          <cell r="G14">
            <v>19572</v>
          </cell>
        </row>
        <row r="15">
          <cell r="A15" t="str">
            <v>01.1212</v>
          </cell>
          <cell r="B15" t="str">
            <v>01.1212</v>
          </cell>
          <cell r="C15" t="str">
            <v>tieâu chuaån treân 100m2</v>
          </cell>
          <cell r="D15" t="str">
            <v xml:space="preserve">                                     : 2 caây</v>
          </cell>
          <cell r="E15" t="str">
            <v>100m2</v>
          </cell>
          <cell r="G15">
            <v>29431</v>
          </cell>
        </row>
        <row r="16">
          <cell r="A16" t="str">
            <v>01.1213</v>
          </cell>
          <cell r="B16" t="str">
            <v>01.1213</v>
          </cell>
          <cell r="D16" t="str">
            <v xml:space="preserve">                                      : 3 caây</v>
          </cell>
          <cell r="E16" t="str">
            <v>100m2</v>
          </cell>
          <cell r="G16">
            <v>34140</v>
          </cell>
        </row>
        <row r="17">
          <cell r="A17" t="str">
            <v>01.1214</v>
          </cell>
          <cell r="B17" t="str">
            <v>01.1214</v>
          </cell>
          <cell r="D17" t="str">
            <v xml:space="preserve">                                      : 5 caây</v>
          </cell>
          <cell r="E17" t="str">
            <v>100m2</v>
          </cell>
          <cell r="G17">
            <v>42087</v>
          </cell>
        </row>
        <row r="18">
          <cell r="A18" t="str">
            <v>01.1215</v>
          </cell>
          <cell r="B18" t="str">
            <v>01.1215</v>
          </cell>
          <cell r="D18" t="str">
            <v>&gt;  5 caây</v>
          </cell>
          <cell r="E18" t="str">
            <v>100m2</v>
          </cell>
          <cell r="G18">
            <v>53124</v>
          </cell>
        </row>
        <row r="19">
          <cell r="A19" t="str">
            <v>01.1221</v>
          </cell>
          <cell r="B19" t="str">
            <v>01.1221</v>
          </cell>
          <cell r="D19" t="str">
            <v>Söôøn doác &gt; 25 ñoä     : 0 caây</v>
          </cell>
          <cell r="E19" t="str">
            <v>100m2</v>
          </cell>
          <cell r="G19">
            <v>22515</v>
          </cell>
        </row>
        <row r="20">
          <cell r="A20" t="str">
            <v>01.1222</v>
          </cell>
          <cell r="B20" t="str">
            <v>01.1222</v>
          </cell>
          <cell r="D20" t="str">
            <v xml:space="preserve">                                     : 2 caây</v>
          </cell>
          <cell r="E20" t="str">
            <v>100m2</v>
          </cell>
          <cell r="G20">
            <v>33846</v>
          </cell>
        </row>
        <row r="21">
          <cell r="A21" t="str">
            <v>01.1223</v>
          </cell>
          <cell r="B21" t="str">
            <v>01.1223</v>
          </cell>
          <cell r="D21" t="str">
            <v xml:space="preserve">                                      : 3 caây</v>
          </cell>
          <cell r="E21" t="str">
            <v>100m2</v>
          </cell>
          <cell r="G21">
            <v>39291</v>
          </cell>
        </row>
        <row r="22">
          <cell r="A22" t="str">
            <v>01.1224</v>
          </cell>
          <cell r="B22" t="str">
            <v>01.1224</v>
          </cell>
          <cell r="D22" t="str">
            <v xml:space="preserve">                                      : 5 caây</v>
          </cell>
          <cell r="E22" t="str">
            <v>100m2</v>
          </cell>
          <cell r="G22">
            <v>48415</v>
          </cell>
        </row>
        <row r="23">
          <cell r="A23" t="str">
            <v>01.1225</v>
          </cell>
          <cell r="B23" t="str">
            <v>01.1225</v>
          </cell>
          <cell r="D23" t="str">
            <v>&gt;  5 caây</v>
          </cell>
          <cell r="E23" t="str">
            <v>100m2</v>
          </cell>
          <cell r="G23">
            <v>60923</v>
          </cell>
        </row>
        <row r="24">
          <cell r="A24" t="str">
            <v>01.1231</v>
          </cell>
          <cell r="B24" t="str">
            <v>01.1231</v>
          </cell>
          <cell r="D24" t="str">
            <v>Sình laày                         : 0 caây</v>
          </cell>
          <cell r="E24" t="str">
            <v>100m2</v>
          </cell>
          <cell r="G24">
            <v>25458</v>
          </cell>
        </row>
        <row r="25">
          <cell r="A25" t="str">
            <v>01.1232</v>
          </cell>
          <cell r="B25" t="str">
            <v>01.1232</v>
          </cell>
          <cell r="D25" t="str">
            <v xml:space="preserve">                                     : 2 caây</v>
          </cell>
          <cell r="E25" t="str">
            <v>100m2</v>
          </cell>
          <cell r="G25">
            <v>38261</v>
          </cell>
        </row>
        <row r="26">
          <cell r="A26" t="str">
            <v>01.1233</v>
          </cell>
          <cell r="B26" t="str">
            <v>01.1233</v>
          </cell>
          <cell r="D26" t="str">
            <v xml:space="preserve">                                      : 3 caây</v>
          </cell>
          <cell r="E26" t="str">
            <v>100m2</v>
          </cell>
          <cell r="G26">
            <v>44441</v>
          </cell>
        </row>
        <row r="27">
          <cell r="A27" t="str">
            <v>01.1234</v>
          </cell>
          <cell r="B27" t="str">
            <v>01.1234</v>
          </cell>
          <cell r="D27" t="str">
            <v xml:space="preserve">                                      : 5 caây</v>
          </cell>
          <cell r="E27" t="str">
            <v>100m2</v>
          </cell>
          <cell r="G27">
            <v>54742</v>
          </cell>
        </row>
        <row r="28">
          <cell r="A28" t="str">
            <v>01.1235</v>
          </cell>
          <cell r="B28" t="str">
            <v>01.1235</v>
          </cell>
          <cell r="D28" t="str">
            <v>&gt;  5 caây</v>
          </cell>
          <cell r="E28" t="str">
            <v>100m2</v>
          </cell>
          <cell r="G28">
            <v>69017</v>
          </cell>
        </row>
        <row r="29">
          <cell r="A29" t="str">
            <v>01.1311</v>
          </cell>
          <cell r="B29" t="str">
            <v>01.1311</v>
          </cell>
          <cell r="C29" t="str">
            <v xml:space="preserve">Coâng taùc phaùt tuyeán loaïi III , maät ñoä caây </v>
          </cell>
          <cell r="D29" t="str">
            <v>Töông ñoái baèng phaúng : 0 caây</v>
          </cell>
          <cell r="E29" t="str">
            <v>100m2</v>
          </cell>
          <cell r="G29">
            <v>22515</v>
          </cell>
        </row>
        <row r="30">
          <cell r="A30" t="str">
            <v>01.1312</v>
          </cell>
          <cell r="B30" t="str">
            <v>01.1312</v>
          </cell>
          <cell r="C30" t="str">
            <v>tieâu chuaån treân 100m2</v>
          </cell>
          <cell r="D30" t="str">
            <v xml:space="preserve">                                     : 2 caây</v>
          </cell>
          <cell r="E30" t="str">
            <v>100m2</v>
          </cell>
          <cell r="G30">
            <v>32080</v>
          </cell>
        </row>
        <row r="31">
          <cell r="A31" t="str">
            <v>01.1313</v>
          </cell>
          <cell r="B31" t="str">
            <v>01.1313</v>
          </cell>
          <cell r="D31" t="str">
            <v xml:space="preserve">                                      : 3 caây</v>
          </cell>
          <cell r="E31" t="str">
            <v>100m2</v>
          </cell>
          <cell r="G31">
            <v>36936</v>
          </cell>
        </row>
        <row r="32">
          <cell r="A32" t="str">
            <v>01.1314</v>
          </cell>
          <cell r="B32" t="str">
            <v>01.1314</v>
          </cell>
          <cell r="D32" t="str">
            <v xml:space="preserve">                                      : 5 caây</v>
          </cell>
          <cell r="E32" t="str">
            <v>100m2</v>
          </cell>
          <cell r="G32">
            <v>44883</v>
          </cell>
        </row>
        <row r="33">
          <cell r="A33" t="str">
            <v>01.1315</v>
          </cell>
          <cell r="B33" t="str">
            <v>01.1315</v>
          </cell>
          <cell r="D33" t="str">
            <v>&gt;  5 caây</v>
          </cell>
          <cell r="E33" t="str">
            <v>100m2</v>
          </cell>
          <cell r="G33">
            <v>56067</v>
          </cell>
        </row>
        <row r="34">
          <cell r="A34" t="str">
            <v>01.1321</v>
          </cell>
          <cell r="B34" t="str">
            <v>01.1321</v>
          </cell>
          <cell r="D34" t="str">
            <v>Söôøn doác &gt; 25 ñoä     : 0 caây</v>
          </cell>
          <cell r="E34" t="str">
            <v>100m2</v>
          </cell>
          <cell r="G34">
            <v>25752</v>
          </cell>
        </row>
        <row r="35">
          <cell r="A35" t="str">
            <v>01.1322</v>
          </cell>
          <cell r="B35" t="str">
            <v>01.1322</v>
          </cell>
          <cell r="D35" t="str">
            <v xml:space="preserve">                                     : 2 caây</v>
          </cell>
          <cell r="E35" t="str">
            <v>100m2</v>
          </cell>
          <cell r="G35">
            <v>36789</v>
          </cell>
        </row>
        <row r="36">
          <cell r="A36" t="str">
            <v>01.1323</v>
          </cell>
          <cell r="B36" t="str">
            <v>01.1323</v>
          </cell>
          <cell r="D36" t="str">
            <v xml:space="preserve">                                      : 3 caây</v>
          </cell>
          <cell r="E36" t="str">
            <v>100m2</v>
          </cell>
          <cell r="G36">
            <v>42381</v>
          </cell>
        </row>
        <row r="37">
          <cell r="A37" t="str">
            <v>01.1324</v>
          </cell>
          <cell r="B37" t="str">
            <v>01.1324</v>
          </cell>
          <cell r="D37" t="str">
            <v xml:space="preserve">                                      : 5 caây</v>
          </cell>
          <cell r="E37" t="str">
            <v>100m2</v>
          </cell>
          <cell r="G37">
            <v>51505</v>
          </cell>
        </row>
        <row r="38">
          <cell r="A38" t="str">
            <v>01.1325</v>
          </cell>
          <cell r="B38" t="str">
            <v>01.1325</v>
          </cell>
          <cell r="D38" t="str">
            <v>&gt;  5 caây</v>
          </cell>
          <cell r="E38" t="str">
            <v>100m2</v>
          </cell>
          <cell r="G38">
            <v>65779</v>
          </cell>
        </row>
        <row r="39">
          <cell r="A39" t="str">
            <v>01.1331</v>
          </cell>
          <cell r="B39" t="str">
            <v>01.1331</v>
          </cell>
          <cell r="D39" t="str">
            <v>Sình laày                         : 0 caây</v>
          </cell>
          <cell r="E39" t="str">
            <v>100m2</v>
          </cell>
          <cell r="G39">
            <v>29284</v>
          </cell>
        </row>
        <row r="40">
          <cell r="A40" t="str">
            <v>01.1332</v>
          </cell>
          <cell r="B40" t="str">
            <v>01.1332</v>
          </cell>
          <cell r="D40" t="str">
            <v xml:space="preserve">                                     : 2 caây</v>
          </cell>
          <cell r="E40" t="str">
            <v>100m2</v>
          </cell>
          <cell r="G40">
            <v>41645</v>
          </cell>
        </row>
        <row r="41">
          <cell r="A41" t="str">
            <v>01.1333</v>
          </cell>
          <cell r="B41" t="str">
            <v>01.1333</v>
          </cell>
          <cell r="D41" t="str">
            <v xml:space="preserve">                                      : 3 caây</v>
          </cell>
          <cell r="E41" t="str">
            <v>100m2</v>
          </cell>
          <cell r="G41">
            <v>47973</v>
          </cell>
        </row>
        <row r="42">
          <cell r="A42" t="str">
            <v>01.1334</v>
          </cell>
          <cell r="B42" t="str">
            <v>01.1334</v>
          </cell>
          <cell r="D42" t="str">
            <v xml:space="preserve">                                      : 5 caây</v>
          </cell>
          <cell r="E42" t="str">
            <v>100m2</v>
          </cell>
          <cell r="G42">
            <v>58421</v>
          </cell>
        </row>
        <row r="43">
          <cell r="A43" t="str">
            <v>01.1335</v>
          </cell>
          <cell r="B43" t="str">
            <v>01.1335</v>
          </cell>
          <cell r="D43" t="str">
            <v>&gt;  5 caây</v>
          </cell>
          <cell r="E43" t="str">
            <v>100m2</v>
          </cell>
          <cell r="G43">
            <v>72843</v>
          </cell>
        </row>
        <row r="44">
          <cell r="A44" t="str">
            <v>01.1411</v>
          </cell>
          <cell r="B44" t="str">
            <v>01.1411</v>
          </cell>
          <cell r="C44" t="str">
            <v xml:space="preserve">Coâng taùc phaùt tuyeán loaïi IV , maät ñoä caây </v>
          </cell>
          <cell r="D44" t="str">
            <v>Töông ñoái baèng phaúng : 0 caây</v>
          </cell>
          <cell r="E44" t="str">
            <v>100m2</v>
          </cell>
          <cell r="G44">
            <v>24575</v>
          </cell>
        </row>
        <row r="45">
          <cell r="A45" t="str">
            <v>01.1412</v>
          </cell>
          <cell r="B45" t="str">
            <v>01.1412</v>
          </cell>
          <cell r="C45" t="str">
            <v>tieâu chuaån treân 100m2</v>
          </cell>
          <cell r="D45" t="str">
            <v xml:space="preserve">                                     : 2 caây</v>
          </cell>
          <cell r="E45" t="str">
            <v>100m2</v>
          </cell>
          <cell r="G45">
            <v>34876</v>
          </cell>
        </row>
        <row r="46">
          <cell r="A46" t="str">
            <v>01.1413</v>
          </cell>
          <cell r="B46" t="str">
            <v>01.1413</v>
          </cell>
          <cell r="D46" t="str">
            <v xml:space="preserve">                                      : 3 caây</v>
          </cell>
          <cell r="E46" t="str">
            <v>100m2</v>
          </cell>
          <cell r="G46">
            <v>40321</v>
          </cell>
        </row>
        <row r="47">
          <cell r="A47" t="str">
            <v>01.1421</v>
          </cell>
          <cell r="B47" t="str">
            <v>01.1421</v>
          </cell>
          <cell r="D47" t="str">
            <v>Söôøn doác &gt; 25 ñoä       : 0 caây</v>
          </cell>
          <cell r="E47" t="str">
            <v>100m2</v>
          </cell>
          <cell r="G47">
            <v>28254</v>
          </cell>
        </row>
        <row r="48">
          <cell r="A48" t="str">
            <v>01.1422</v>
          </cell>
          <cell r="B48" t="str">
            <v>01.1422</v>
          </cell>
          <cell r="D48" t="str">
            <v xml:space="preserve">                                     : 2 caây</v>
          </cell>
          <cell r="E48" t="str">
            <v>100m2</v>
          </cell>
          <cell r="G48">
            <v>39880</v>
          </cell>
        </row>
        <row r="49">
          <cell r="A49" t="str">
            <v>01.1423</v>
          </cell>
          <cell r="B49" t="str">
            <v>01.1423</v>
          </cell>
          <cell r="D49" t="str">
            <v xml:space="preserve">                                      : 3 caây</v>
          </cell>
          <cell r="E49" t="str">
            <v>100m2</v>
          </cell>
          <cell r="G49">
            <v>46207</v>
          </cell>
        </row>
        <row r="50">
          <cell r="A50" t="str">
            <v>01.1431</v>
          </cell>
          <cell r="B50" t="str">
            <v>01.1431</v>
          </cell>
          <cell r="D50" t="str">
            <v>Sình laày                       : 0 caây</v>
          </cell>
          <cell r="E50" t="str">
            <v>100m2</v>
          </cell>
          <cell r="G50">
            <v>31933</v>
          </cell>
        </row>
        <row r="51">
          <cell r="A51" t="str">
            <v>01.1432</v>
          </cell>
          <cell r="B51" t="str">
            <v>01.1432</v>
          </cell>
          <cell r="D51" t="str">
            <v xml:space="preserve">                                     : 2 caây</v>
          </cell>
          <cell r="E51" t="str">
            <v>100m2</v>
          </cell>
          <cell r="G51">
            <v>45324</v>
          </cell>
        </row>
        <row r="52">
          <cell r="A52" t="str">
            <v>01.1433</v>
          </cell>
          <cell r="B52" t="str">
            <v>01.1433</v>
          </cell>
          <cell r="D52" t="str">
            <v xml:space="preserve">                                      : 3 caây</v>
          </cell>
          <cell r="E52" t="str">
            <v>100m2</v>
          </cell>
          <cell r="G52">
            <v>52388</v>
          </cell>
        </row>
        <row r="53">
          <cell r="A53" t="str">
            <v>01.2111</v>
          </cell>
          <cell r="B53" t="str">
            <v>01.2111</v>
          </cell>
          <cell r="C53" t="str">
            <v>CHAËT CAÂY BAÈNG THUÛ COÂNG</v>
          </cell>
          <cell r="D53" t="str">
            <v>Ñöôøng kính caây &lt;= 20cm</v>
          </cell>
          <cell r="E53" t="str">
            <v>Caây</v>
          </cell>
          <cell r="G53">
            <v>1913</v>
          </cell>
        </row>
        <row r="54">
          <cell r="A54" t="str">
            <v>01.2112</v>
          </cell>
          <cell r="B54" t="str">
            <v>01.2112</v>
          </cell>
          <cell r="C54" t="str">
            <v xml:space="preserve">Chaët caây ôû ñòa hình töông ñoái </v>
          </cell>
          <cell r="D54" t="str">
            <v>&lt;= 30cm</v>
          </cell>
          <cell r="E54" t="str">
            <v>Caây</v>
          </cell>
          <cell r="G54">
            <v>3679</v>
          </cell>
        </row>
        <row r="55">
          <cell r="A55" t="str">
            <v>01.2113</v>
          </cell>
          <cell r="B55" t="str">
            <v>01.2113</v>
          </cell>
          <cell r="C55" t="str">
            <v xml:space="preserve"> baèng phaúng</v>
          </cell>
          <cell r="D55" t="str">
            <v>&lt;= 40cm</v>
          </cell>
          <cell r="E55" t="str">
            <v>Caây</v>
          </cell>
          <cell r="G55">
            <v>7652</v>
          </cell>
        </row>
        <row r="56">
          <cell r="A56" t="str">
            <v>01.2114</v>
          </cell>
          <cell r="B56" t="str">
            <v>01.2114</v>
          </cell>
          <cell r="D56" t="str">
            <v>&lt;= 50cm</v>
          </cell>
          <cell r="E56" t="str">
            <v>Caây</v>
          </cell>
          <cell r="G56">
            <v>14421</v>
          </cell>
        </row>
        <row r="57">
          <cell r="A57" t="str">
            <v>01.2115</v>
          </cell>
          <cell r="B57" t="str">
            <v>01.2115</v>
          </cell>
          <cell r="D57" t="str">
            <v>&lt;= 60cm</v>
          </cell>
          <cell r="E57" t="str">
            <v>Caây</v>
          </cell>
          <cell r="G57">
            <v>31344</v>
          </cell>
        </row>
        <row r="58">
          <cell r="A58" t="str">
            <v>01.2116</v>
          </cell>
          <cell r="B58" t="str">
            <v>01.2116</v>
          </cell>
          <cell r="D58" t="str">
            <v>&lt;= 70cm</v>
          </cell>
          <cell r="E58" t="str">
            <v>Caây</v>
          </cell>
          <cell r="G58">
            <v>75050</v>
          </cell>
        </row>
        <row r="59">
          <cell r="A59" t="str">
            <v>01.2117</v>
          </cell>
          <cell r="B59" t="str">
            <v>01.2117</v>
          </cell>
          <cell r="D59" t="str">
            <v>&gt; 70cm</v>
          </cell>
          <cell r="E59" t="str">
            <v>Caây</v>
          </cell>
          <cell r="G59">
            <v>141859</v>
          </cell>
        </row>
        <row r="60">
          <cell r="A60" t="str">
            <v>01.2121</v>
          </cell>
          <cell r="B60" t="str">
            <v>01.2121</v>
          </cell>
          <cell r="C60" t="str">
            <v>Chaët caây ôû söôøn ñoài doác &gt; 25 ñoä</v>
          </cell>
          <cell r="D60" t="str">
            <v>Ñöôøng kính caây &lt;= 20cm</v>
          </cell>
          <cell r="E60" t="str">
            <v>Caây</v>
          </cell>
          <cell r="G60">
            <v>2207</v>
          </cell>
        </row>
        <row r="61">
          <cell r="A61" t="str">
            <v>01.2122</v>
          </cell>
          <cell r="B61" t="str">
            <v>01.2122</v>
          </cell>
          <cell r="D61" t="str">
            <v>&lt;= 30cm</v>
          </cell>
          <cell r="E61" t="str">
            <v>Caây</v>
          </cell>
          <cell r="G61">
            <v>4120</v>
          </cell>
        </row>
        <row r="62">
          <cell r="A62" t="str">
            <v>01.2123</v>
          </cell>
          <cell r="B62" t="str">
            <v>01.2123</v>
          </cell>
          <cell r="D62" t="str">
            <v>&lt;= 40cm</v>
          </cell>
          <cell r="E62" t="str">
            <v>Caây</v>
          </cell>
          <cell r="G62">
            <v>8977</v>
          </cell>
        </row>
        <row r="63">
          <cell r="A63" t="str">
            <v>01.2124</v>
          </cell>
          <cell r="B63" t="str">
            <v>01.2124</v>
          </cell>
          <cell r="D63" t="str">
            <v>&lt;= 50cm</v>
          </cell>
          <cell r="E63" t="str">
            <v>Caây</v>
          </cell>
          <cell r="G63">
            <v>16334</v>
          </cell>
        </row>
        <row r="64">
          <cell r="A64" t="str">
            <v>01.2125</v>
          </cell>
          <cell r="B64" t="str">
            <v>01.2125</v>
          </cell>
          <cell r="D64" t="str">
            <v>&lt;= 60cm</v>
          </cell>
          <cell r="E64" t="str">
            <v>Caây</v>
          </cell>
          <cell r="G64">
            <v>45913</v>
          </cell>
        </row>
        <row r="65">
          <cell r="A65" t="str">
            <v>01.2126</v>
          </cell>
          <cell r="B65" t="str">
            <v>01.2126</v>
          </cell>
          <cell r="D65" t="str">
            <v>&lt;= 70cm</v>
          </cell>
          <cell r="E65" t="str">
            <v>Caây</v>
          </cell>
          <cell r="G65">
            <v>98448</v>
          </cell>
        </row>
        <row r="66">
          <cell r="A66" t="str">
            <v>01.2127</v>
          </cell>
          <cell r="B66" t="str">
            <v>01.2127</v>
          </cell>
          <cell r="D66" t="str">
            <v>&gt; 70cm</v>
          </cell>
          <cell r="E66" t="str">
            <v>Caây</v>
          </cell>
          <cell r="G66">
            <v>161873</v>
          </cell>
        </row>
        <row r="67">
          <cell r="A67" t="str">
            <v>01.2211</v>
          </cell>
          <cell r="B67" t="str">
            <v>01.2211</v>
          </cell>
          <cell r="C67" t="str">
            <v>CHAËT CAÂY BAÈNG MAÙY CAÀM TAY</v>
          </cell>
          <cell r="D67" t="str">
            <v>Ñöôøng kính caây &lt;= 20cm</v>
          </cell>
          <cell r="E67" t="str">
            <v>Caây</v>
          </cell>
          <cell r="G67">
            <v>1030</v>
          </cell>
          <cell r="H67">
            <v>3900</v>
          </cell>
        </row>
        <row r="68">
          <cell r="A68" t="str">
            <v>01.2212</v>
          </cell>
          <cell r="B68" t="str">
            <v>01.2212</v>
          </cell>
          <cell r="C68" t="str">
            <v xml:space="preserve">Chaët caây ôû ñòa hình töông ñoái </v>
          </cell>
          <cell r="D68" t="str">
            <v>&lt;= 30cm</v>
          </cell>
          <cell r="E68" t="str">
            <v>Caây</v>
          </cell>
          <cell r="G68">
            <v>1913</v>
          </cell>
          <cell r="H68">
            <v>4964</v>
          </cell>
        </row>
        <row r="69">
          <cell r="A69" t="str">
            <v>01.2213</v>
          </cell>
          <cell r="B69" t="str">
            <v>01.2213</v>
          </cell>
          <cell r="C69" t="str">
            <v xml:space="preserve"> baèng phaúng</v>
          </cell>
          <cell r="D69" t="str">
            <v>&lt;= 40cm</v>
          </cell>
          <cell r="E69" t="str">
            <v>Caây</v>
          </cell>
          <cell r="G69">
            <v>3826</v>
          </cell>
          <cell r="H69">
            <v>6382</v>
          </cell>
        </row>
        <row r="70">
          <cell r="A70" t="str">
            <v>01.2214</v>
          </cell>
          <cell r="B70" t="str">
            <v>01.2214</v>
          </cell>
          <cell r="D70" t="str">
            <v>&lt;= 50cm</v>
          </cell>
          <cell r="E70" t="str">
            <v>Caây</v>
          </cell>
          <cell r="G70">
            <v>7211</v>
          </cell>
          <cell r="H70">
            <v>8510</v>
          </cell>
        </row>
        <row r="71">
          <cell r="A71" t="str">
            <v>01.2215</v>
          </cell>
          <cell r="B71" t="str">
            <v>01.2215</v>
          </cell>
          <cell r="D71" t="str">
            <v>&lt;= 60cm</v>
          </cell>
          <cell r="E71" t="str">
            <v>Caây</v>
          </cell>
          <cell r="G71">
            <v>15746</v>
          </cell>
          <cell r="H71">
            <v>10992</v>
          </cell>
        </row>
        <row r="72">
          <cell r="A72" t="str">
            <v>01.2216</v>
          </cell>
          <cell r="B72" t="str">
            <v>01.2216</v>
          </cell>
          <cell r="D72" t="str">
            <v>&lt;= 70cm</v>
          </cell>
          <cell r="E72" t="str">
            <v>Caây</v>
          </cell>
          <cell r="G72">
            <v>37525</v>
          </cell>
          <cell r="H72">
            <v>14183</v>
          </cell>
        </row>
        <row r="73">
          <cell r="A73" t="str">
            <v>01.2217</v>
          </cell>
          <cell r="B73" t="str">
            <v>01.2217</v>
          </cell>
          <cell r="D73" t="str">
            <v>&gt; 70cm</v>
          </cell>
          <cell r="E73" t="str">
            <v>Caây</v>
          </cell>
          <cell r="G73">
            <v>70930</v>
          </cell>
          <cell r="H73">
            <v>18438</v>
          </cell>
        </row>
        <row r="74">
          <cell r="A74" t="str">
            <v>01.2221</v>
          </cell>
          <cell r="B74" t="str">
            <v>01.2221</v>
          </cell>
          <cell r="C74" t="str">
            <v>Chaët caây ôû söôøn ñoài doác &gt; 25 ñoä</v>
          </cell>
          <cell r="D74" t="str">
            <v>Ñöôøng kính caây &lt;= 20cm</v>
          </cell>
          <cell r="E74" t="str">
            <v>Caây</v>
          </cell>
          <cell r="G74">
            <v>1177</v>
          </cell>
          <cell r="H74">
            <v>4609</v>
          </cell>
        </row>
        <row r="75">
          <cell r="A75" t="str">
            <v>01.2222</v>
          </cell>
          <cell r="B75" t="str">
            <v>01.2222</v>
          </cell>
          <cell r="D75" t="str">
            <v>&lt;= 30cm</v>
          </cell>
          <cell r="E75" t="str">
            <v>Caây</v>
          </cell>
          <cell r="G75">
            <v>2207</v>
          </cell>
          <cell r="H75">
            <v>5673</v>
          </cell>
        </row>
        <row r="76">
          <cell r="A76" t="str">
            <v>01.2223</v>
          </cell>
          <cell r="B76" t="str">
            <v>01.2223</v>
          </cell>
          <cell r="D76" t="str">
            <v>&lt;= 40cm</v>
          </cell>
          <cell r="E76" t="str">
            <v>Caây</v>
          </cell>
          <cell r="G76">
            <v>4562</v>
          </cell>
          <cell r="H76">
            <v>7801</v>
          </cell>
        </row>
        <row r="77">
          <cell r="A77" t="str">
            <v>01.2224</v>
          </cell>
          <cell r="B77" t="str">
            <v>01.2224</v>
          </cell>
          <cell r="D77" t="str">
            <v>&lt;= 50cm</v>
          </cell>
          <cell r="E77" t="str">
            <v>Caây</v>
          </cell>
          <cell r="G77">
            <v>8241</v>
          </cell>
          <cell r="H77">
            <v>9928</v>
          </cell>
        </row>
        <row r="78">
          <cell r="A78" t="str">
            <v>01.2225</v>
          </cell>
          <cell r="B78" t="str">
            <v>01.2225</v>
          </cell>
          <cell r="D78" t="str">
            <v>&lt;= 60cm</v>
          </cell>
          <cell r="E78" t="str">
            <v>Caây</v>
          </cell>
          <cell r="G78">
            <v>18100</v>
          </cell>
          <cell r="H78">
            <v>13119</v>
          </cell>
        </row>
        <row r="79">
          <cell r="A79" t="str">
            <v>01.2226</v>
          </cell>
          <cell r="B79" t="str">
            <v>01.2226</v>
          </cell>
          <cell r="D79" t="str">
            <v>&lt;= 70cm</v>
          </cell>
          <cell r="E79" t="str">
            <v>Caây</v>
          </cell>
          <cell r="G79">
            <v>43117</v>
          </cell>
          <cell r="H79">
            <v>17019</v>
          </cell>
        </row>
        <row r="80">
          <cell r="A80" t="str">
            <v>01.2227</v>
          </cell>
          <cell r="B80" t="str">
            <v>01.2227</v>
          </cell>
          <cell r="D80" t="str">
            <v>&gt; 70cm</v>
          </cell>
          <cell r="E80" t="str">
            <v>Caây</v>
          </cell>
          <cell r="G80">
            <v>80936</v>
          </cell>
          <cell r="H80">
            <v>21983</v>
          </cell>
        </row>
        <row r="81">
          <cell r="A81" t="str">
            <v>01.3101</v>
          </cell>
          <cell r="B81" t="str">
            <v>01.3101</v>
          </cell>
          <cell r="C81" t="str">
            <v>ÑAØO GOÁC CAÂY TAÏI VÒ TRÍ THI COÂNG MOÙNG</v>
          </cell>
          <cell r="D81" t="str">
            <v>Ñöôøng kính caây &lt;= 20cm</v>
          </cell>
          <cell r="E81" t="str">
            <v>Goác caây</v>
          </cell>
          <cell r="G81">
            <v>2796</v>
          </cell>
        </row>
        <row r="82">
          <cell r="A82" t="str">
            <v>01.3102</v>
          </cell>
          <cell r="B82" t="str">
            <v>01.3102</v>
          </cell>
          <cell r="C82" t="str">
            <v>Ñòa hình töông ñoái baèng phaúng</v>
          </cell>
          <cell r="D82" t="str">
            <v>&lt;= 30cm</v>
          </cell>
          <cell r="E82" t="str">
            <v>Goác caây</v>
          </cell>
          <cell r="G82">
            <v>5298</v>
          </cell>
        </row>
        <row r="83">
          <cell r="A83" t="str">
            <v>01.3103</v>
          </cell>
          <cell r="B83" t="str">
            <v>01.3103</v>
          </cell>
          <cell r="D83" t="str">
            <v>&lt;= 40cm</v>
          </cell>
          <cell r="E83" t="str">
            <v>Goác caây</v>
          </cell>
          <cell r="G83">
            <v>9860</v>
          </cell>
        </row>
        <row r="84">
          <cell r="A84" t="str">
            <v>01.3104</v>
          </cell>
          <cell r="B84" t="str">
            <v>01.3104</v>
          </cell>
          <cell r="D84" t="str">
            <v>&lt;= 50cm</v>
          </cell>
          <cell r="E84" t="str">
            <v>Goác caây</v>
          </cell>
          <cell r="G84">
            <v>19130</v>
          </cell>
        </row>
        <row r="85">
          <cell r="A85" t="str">
            <v>01.3105</v>
          </cell>
          <cell r="B85" t="str">
            <v>01.3105</v>
          </cell>
          <cell r="D85" t="str">
            <v>&lt;= 60cm</v>
          </cell>
          <cell r="E85" t="str">
            <v>Goác caây</v>
          </cell>
          <cell r="G85">
            <v>45619</v>
          </cell>
        </row>
        <row r="86">
          <cell r="A86" t="str">
            <v>01.3106</v>
          </cell>
          <cell r="B86" t="str">
            <v>01.3106</v>
          </cell>
          <cell r="D86" t="str">
            <v>&lt;= 70cm</v>
          </cell>
          <cell r="E86" t="str">
            <v>Goác caây</v>
          </cell>
          <cell r="G86">
            <v>85645</v>
          </cell>
        </row>
        <row r="87">
          <cell r="A87" t="str">
            <v>01.3107</v>
          </cell>
          <cell r="B87" t="str">
            <v>01.3107</v>
          </cell>
          <cell r="D87" t="str">
            <v>&gt; 70cm</v>
          </cell>
          <cell r="E87" t="str">
            <v>Goác caây</v>
          </cell>
          <cell r="G87">
            <v>153485</v>
          </cell>
        </row>
        <row r="88">
          <cell r="A88" t="str">
            <v>01.3201</v>
          </cell>
          <cell r="B88" t="str">
            <v>01.3201</v>
          </cell>
          <cell r="C88" t="str">
            <v>Ñòa hình söôøn ñoài doác &gt; 25 ñoä</v>
          </cell>
          <cell r="D88" t="str">
            <v>Ñöôøng kính caây &lt;= 20cm</v>
          </cell>
          <cell r="E88" t="str">
            <v>Goác caây</v>
          </cell>
          <cell r="G88">
            <v>3237</v>
          </cell>
        </row>
        <row r="89">
          <cell r="A89" t="str">
            <v>01.3202</v>
          </cell>
          <cell r="B89" t="str">
            <v>01.3202</v>
          </cell>
          <cell r="D89" t="str">
            <v>&lt;= 30cm</v>
          </cell>
          <cell r="E89" t="str">
            <v>Goác caây</v>
          </cell>
          <cell r="G89">
            <v>6136</v>
          </cell>
        </row>
        <row r="90">
          <cell r="A90" t="str">
            <v>01.3203</v>
          </cell>
          <cell r="B90" t="str">
            <v>01.3203</v>
          </cell>
          <cell r="D90" t="str">
            <v>&lt;= 40cm</v>
          </cell>
          <cell r="E90" t="str">
            <v>Goác caây</v>
          </cell>
          <cell r="G90">
            <v>11331</v>
          </cell>
        </row>
        <row r="91">
          <cell r="A91" t="str">
            <v>01.3204</v>
          </cell>
          <cell r="B91" t="str">
            <v>01.3204</v>
          </cell>
          <cell r="D91" t="str">
            <v>&lt;= 50cm</v>
          </cell>
          <cell r="E91" t="str">
            <v>Goác caây</v>
          </cell>
          <cell r="G91">
            <v>21926</v>
          </cell>
        </row>
        <row r="92">
          <cell r="A92" t="str">
            <v>01.3205</v>
          </cell>
          <cell r="B92" t="str">
            <v>01.3205</v>
          </cell>
          <cell r="D92" t="str">
            <v>&lt;= 60cm</v>
          </cell>
          <cell r="E92" t="str">
            <v>Goác caây</v>
          </cell>
          <cell r="G92">
            <v>52388</v>
          </cell>
        </row>
        <row r="93">
          <cell r="A93" t="str">
            <v>01.3206</v>
          </cell>
          <cell r="B93" t="str">
            <v>01.3206</v>
          </cell>
          <cell r="D93" t="str">
            <v>&lt;= 70cm</v>
          </cell>
          <cell r="E93" t="str">
            <v>Goác caây</v>
          </cell>
          <cell r="G93">
            <v>98448</v>
          </cell>
        </row>
        <row r="94">
          <cell r="A94" t="str">
            <v>01.3207</v>
          </cell>
          <cell r="B94" t="str">
            <v>01.3207</v>
          </cell>
          <cell r="D94" t="str">
            <v>&gt; 70cm</v>
          </cell>
          <cell r="E94" t="str">
            <v>Goác caây</v>
          </cell>
          <cell r="G94">
            <v>176441</v>
          </cell>
        </row>
        <row r="95">
          <cell r="A95" t="str">
            <v>01.4101</v>
          </cell>
          <cell r="B95" t="str">
            <v>01.4101</v>
          </cell>
          <cell r="C95" t="str">
            <v>ÑAØO BUÏI CAÂY TAÏI VÒ TRÍ THI COÂNG MOÙNG COÄT</v>
          </cell>
          <cell r="D95" t="str">
            <v>Ñaøo buïi caây khaùc : Ñöôøng kính  &lt;= 30cm</v>
          </cell>
          <cell r="E95" t="str">
            <v>Buïi</v>
          </cell>
          <cell r="G95">
            <v>8535</v>
          </cell>
        </row>
        <row r="96">
          <cell r="A96" t="str">
            <v>01.4102</v>
          </cell>
          <cell r="B96" t="str">
            <v>01.4102</v>
          </cell>
          <cell r="C96" t="str">
            <v>Ñòa hình töông ñoái baèng phaúng</v>
          </cell>
          <cell r="D96" t="str">
            <v xml:space="preserve">                            : Ñöôøng kính &gt; 30cm</v>
          </cell>
          <cell r="E96" t="str">
            <v>Buïi</v>
          </cell>
          <cell r="G96">
            <v>10595</v>
          </cell>
        </row>
        <row r="97">
          <cell r="A97" t="str">
            <v>01.4103</v>
          </cell>
          <cell r="B97" t="str">
            <v>01.4103</v>
          </cell>
          <cell r="D97" t="str">
            <v>Ñaøo buïi tre : Ñöôøng kính  &lt;= 50cm</v>
          </cell>
          <cell r="E97" t="str">
            <v>Buïi</v>
          </cell>
          <cell r="G97">
            <v>33846</v>
          </cell>
        </row>
        <row r="98">
          <cell r="A98" t="str">
            <v>01.4104</v>
          </cell>
          <cell r="B98" t="str">
            <v>01.4104</v>
          </cell>
          <cell r="D98" t="str">
            <v xml:space="preserve">                    : Ñöôøng kính  &lt;= 70cm</v>
          </cell>
          <cell r="E98" t="str">
            <v>Buïi</v>
          </cell>
          <cell r="G98">
            <v>50769</v>
          </cell>
        </row>
        <row r="99">
          <cell r="A99" t="str">
            <v>01.4105</v>
          </cell>
          <cell r="B99" t="str">
            <v>01.4105</v>
          </cell>
          <cell r="D99" t="str">
            <v xml:space="preserve">                    :Ñöôøng kính  &lt;= 90cm</v>
          </cell>
          <cell r="E99" t="str">
            <v>Buïi</v>
          </cell>
          <cell r="G99">
            <v>76227</v>
          </cell>
        </row>
        <row r="100">
          <cell r="A100" t="str">
            <v>01.4106</v>
          </cell>
          <cell r="B100" t="str">
            <v>01.4106</v>
          </cell>
          <cell r="D100" t="str">
            <v xml:space="preserve">                        :Ñöôøng kính  &lt;= 110cm</v>
          </cell>
          <cell r="E100" t="str">
            <v>Buïi</v>
          </cell>
          <cell r="G100">
            <v>114194</v>
          </cell>
        </row>
        <row r="101">
          <cell r="A101" t="str">
            <v>01.4107</v>
          </cell>
          <cell r="B101" t="str">
            <v>01.4107</v>
          </cell>
          <cell r="D101" t="str">
            <v xml:space="preserve">                      :Ñöôøng kính  &gt; 110cm</v>
          </cell>
          <cell r="E101" t="str">
            <v>Buïi</v>
          </cell>
          <cell r="G101">
            <v>171291</v>
          </cell>
        </row>
        <row r="102">
          <cell r="A102" t="str">
            <v>01.4201</v>
          </cell>
          <cell r="B102" t="str">
            <v>01.4201</v>
          </cell>
          <cell r="C102" t="str">
            <v>Ñòa hình söôøn ñoài doác &gt; 25 ñoä</v>
          </cell>
          <cell r="D102" t="str">
            <v>Ñaøo buïi caây khaùc : Ñöôøng kính  &lt;= 30cm</v>
          </cell>
          <cell r="E102" t="str">
            <v>Buïi</v>
          </cell>
          <cell r="G102">
            <v>8535</v>
          </cell>
        </row>
        <row r="103">
          <cell r="A103" t="str">
            <v>01.4202</v>
          </cell>
          <cell r="B103" t="str">
            <v>01.4202</v>
          </cell>
          <cell r="D103" t="str">
            <v xml:space="preserve">                            : Ñöôøng kính &gt; 30cm</v>
          </cell>
          <cell r="E103" t="str">
            <v>Buïi</v>
          </cell>
          <cell r="G103">
            <v>12214</v>
          </cell>
        </row>
        <row r="104">
          <cell r="A104" t="str">
            <v>01.4203</v>
          </cell>
          <cell r="B104" t="str">
            <v>01.4203</v>
          </cell>
          <cell r="D104" t="str">
            <v>Ñaøo buïi tre : Ñöôøng kính  &lt;= 50cm</v>
          </cell>
          <cell r="E104" t="str">
            <v>Buïi</v>
          </cell>
          <cell r="G104">
            <v>38997</v>
          </cell>
        </row>
        <row r="105">
          <cell r="A105" t="str">
            <v>01.4204</v>
          </cell>
          <cell r="B105" t="str">
            <v>01.4204</v>
          </cell>
          <cell r="D105" t="str">
            <v xml:space="preserve">                    : Ñöôøng kính  &lt;= 70cm</v>
          </cell>
          <cell r="E105" t="str">
            <v>Buïi</v>
          </cell>
          <cell r="G105">
            <v>58568</v>
          </cell>
        </row>
        <row r="106">
          <cell r="A106" t="str">
            <v>01.4205</v>
          </cell>
          <cell r="B106" t="str">
            <v>01.4205</v>
          </cell>
          <cell r="D106" t="str">
            <v xml:space="preserve">                    :Ñöôøng kính  &lt;= 90cm</v>
          </cell>
          <cell r="E106" t="str">
            <v>Buïi</v>
          </cell>
          <cell r="G106">
            <v>87706</v>
          </cell>
        </row>
        <row r="107">
          <cell r="A107" t="str">
            <v>01.4206</v>
          </cell>
          <cell r="B107" t="str">
            <v>01.4206</v>
          </cell>
          <cell r="D107" t="str">
            <v xml:space="preserve">                        :Ñöôøng kính  &lt;= 110cm</v>
          </cell>
          <cell r="E107" t="str">
            <v>Buïi</v>
          </cell>
          <cell r="G107">
            <v>131558</v>
          </cell>
        </row>
        <row r="108">
          <cell r="A108" t="str">
            <v>01.4207</v>
          </cell>
          <cell r="B108" t="str">
            <v>01.4207</v>
          </cell>
          <cell r="D108" t="str">
            <v xml:space="preserve">                      :Ñöôøng kính  &gt; 110cm</v>
          </cell>
          <cell r="E108" t="str">
            <v>Buïi</v>
          </cell>
          <cell r="G108">
            <v>197485</v>
          </cell>
        </row>
        <row r="109">
          <cell r="A109" t="str">
            <v>01.5111</v>
          </cell>
          <cell r="B109" t="str">
            <v>01.5111</v>
          </cell>
          <cell r="C109" t="str">
            <v>LAØM ÑÖÔØNG TAÏM THI COÂNGBAÈNG THUÛ COÂNG</v>
          </cell>
          <cell r="D109" t="str">
            <v>Ñaát caáp I</v>
          </cell>
          <cell r="E109" t="str">
            <v>m3</v>
          </cell>
          <cell r="G109">
            <v>10154</v>
          </cell>
        </row>
        <row r="110">
          <cell r="A110" t="str">
            <v>01.5112</v>
          </cell>
          <cell r="B110" t="str">
            <v>01.5112</v>
          </cell>
          <cell r="C110" t="str">
            <v>Toân taïo ñöôøng cuõ</v>
          </cell>
          <cell r="D110" t="str">
            <v>Ñaát caáp II</v>
          </cell>
          <cell r="E110" t="str">
            <v>m3</v>
          </cell>
          <cell r="G110">
            <v>11478</v>
          </cell>
        </row>
        <row r="111">
          <cell r="A111" t="str">
            <v>01.5113</v>
          </cell>
          <cell r="B111" t="str">
            <v>01.5113</v>
          </cell>
          <cell r="D111" t="str">
            <v>Ñaát caáp III</v>
          </cell>
          <cell r="E111" t="str">
            <v>m3</v>
          </cell>
          <cell r="G111">
            <v>13686</v>
          </cell>
        </row>
        <row r="112">
          <cell r="A112" t="str">
            <v>01.5114</v>
          </cell>
          <cell r="B112" t="str">
            <v>01.5114</v>
          </cell>
          <cell r="D112" t="str">
            <v>Ñaát caáp IV</v>
          </cell>
          <cell r="E112" t="str">
            <v>m3</v>
          </cell>
          <cell r="G112">
            <v>15893</v>
          </cell>
        </row>
        <row r="113">
          <cell r="A113" t="str">
            <v>01.5121</v>
          </cell>
          <cell r="B113" t="str">
            <v>01.5121</v>
          </cell>
          <cell r="C113" t="str">
            <v>Ñaøo san ñaát theo söôøn ñoài</v>
          </cell>
          <cell r="D113" t="str">
            <v>Ñaát caáp I</v>
          </cell>
          <cell r="E113" t="str">
            <v>m3</v>
          </cell>
          <cell r="G113">
            <v>7358</v>
          </cell>
        </row>
        <row r="114">
          <cell r="A114" t="str">
            <v>01.5122</v>
          </cell>
          <cell r="B114" t="str">
            <v>01.5122</v>
          </cell>
          <cell r="D114" t="str">
            <v>Ñaát caáp II</v>
          </cell>
          <cell r="E114" t="str">
            <v>m3</v>
          </cell>
          <cell r="G114">
            <v>8241</v>
          </cell>
        </row>
        <row r="115">
          <cell r="A115" t="str">
            <v>01.5123</v>
          </cell>
          <cell r="B115" t="str">
            <v>01.5123</v>
          </cell>
          <cell r="D115" t="str">
            <v>Ñaát caáp III</v>
          </cell>
          <cell r="E115" t="str">
            <v>m3</v>
          </cell>
          <cell r="G115">
            <v>11037</v>
          </cell>
        </row>
        <row r="116">
          <cell r="A116" t="str">
            <v>01.5124</v>
          </cell>
          <cell r="B116" t="str">
            <v>01.5124</v>
          </cell>
          <cell r="D116" t="str">
            <v>Ñaát caáp IV</v>
          </cell>
          <cell r="E116" t="str">
            <v>m3</v>
          </cell>
          <cell r="G116">
            <v>13391</v>
          </cell>
        </row>
        <row r="117">
          <cell r="A117" t="str">
            <v>01.5131</v>
          </cell>
          <cell r="B117" t="str">
            <v>01.5131</v>
          </cell>
          <cell r="C117" t="str">
            <v>Laøm ñöôøng môùi</v>
          </cell>
          <cell r="D117" t="str">
            <v>Ñaát caáp I</v>
          </cell>
          <cell r="E117" t="str">
            <v>m3</v>
          </cell>
          <cell r="G117">
            <v>11920</v>
          </cell>
        </row>
        <row r="118">
          <cell r="A118" t="str">
            <v>01.5132</v>
          </cell>
          <cell r="B118" t="str">
            <v>01.5132</v>
          </cell>
          <cell r="D118" t="str">
            <v>Ñaát caáp II</v>
          </cell>
          <cell r="E118" t="str">
            <v>m3</v>
          </cell>
          <cell r="G118">
            <v>12803</v>
          </cell>
        </row>
        <row r="119">
          <cell r="A119" t="str">
            <v>01.5133</v>
          </cell>
          <cell r="B119" t="str">
            <v>01.5133</v>
          </cell>
          <cell r="D119" t="str">
            <v>Ñaát caáp III</v>
          </cell>
          <cell r="E119" t="str">
            <v>m3</v>
          </cell>
          <cell r="G119">
            <v>16040</v>
          </cell>
        </row>
        <row r="120">
          <cell r="A120" t="str">
            <v>01.5134</v>
          </cell>
          <cell r="B120" t="str">
            <v>01.5134</v>
          </cell>
          <cell r="D120" t="str">
            <v>Ñaát caáp IV</v>
          </cell>
          <cell r="E120" t="str">
            <v>m3</v>
          </cell>
          <cell r="G120">
            <v>19425</v>
          </cell>
        </row>
        <row r="121">
          <cell r="A121" t="str">
            <v>01.5211</v>
          </cell>
          <cell r="B121" t="str">
            <v>01.5211</v>
          </cell>
          <cell r="C121" t="str">
            <v>LAØM ÑÖÔØNG TAÏM THI COÂNGBAÈNG THUÛ COÂNG+ CÔ GIÔÙI</v>
          </cell>
          <cell r="D121" t="str">
            <v>Ñaát caáp I</v>
          </cell>
          <cell r="E121" t="str">
            <v>100m3</v>
          </cell>
          <cell r="G121">
            <v>41940</v>
          </cell>
          <cell r="H121">
            <v>234750</v>
          </cell>
        </row>
        <row r="122">
          <cell r="A122" t="str">
            <v>01.5212</v>
          </cell>
          <cell r="B122" t="str">
            <v>01.5212</v>
          </cell>
          <cell r="C122" t="str">
            <v>Laøm ñöôøng taïm baèng maùy uûi &lt;= 75 CV</v>
          </cell>
          <cell r="D122" t="str">
            <v>Ñaát caáp II</v>
          </cell>
          <cell r="E122" t="str">
            <v>100m3</v>
          </cell>
          <cell r="G122">
            <v>54742</v>
          </cell>
          <cell r="H122">
            <v>287292</v>
          </cell>
        </row>
        <row r="123">
          <cell r="A123" t="str">
            <v>01.5213</v>
          </cell>
          <cell r="B123" t="str">
            <v>01.5213</v>
          </cell>
          <cell r="D123" t="str">
            <v>Ñaát caáp III</v>
          </cell>
          <cell r="E123" t="str">
            <v>100m3</v>
          </cell>
          <cell r="G123">
            <v>65485</v>
          </cell>
          <cell r="H123">
            <v>345136</v>
          </cell>
        </row>
        <row r="124">
          <cell r="A124" t="str">
            <v>01.5214</v>
          </cell>
          <cell r="B124" t="str">
            <v>01.5214</v>
          </cell>
          <cell r="D124" t="str">
            <v>Ñaát caáp IV</v>
          </cell>
          <cell r="E124" t="str">
            <v>100m3</v>
          </cell>
          <cell r="G124">
            <v>79465</v>
          </cell>
          <cell r="H124">
            <v>456003</v>
          </cell>
        </row>
        <row r="125">
          <cell r="A125" t="str">
            <v>01.5221</v>
          </cell>
          <cell r="B125" t="str">
            <v>01.5221</v>
          </cell>
          <cell r="C125" t="str">
            <v>Laøm ñöôøng taïm baèng maùy uûi &lt;= 110CV</v>
          </cell>
          <cell r="D125" t="str">
            <v>Ñaát caáp I</v>
          </cell>
          <cell r="E125" t="str">
            <v>100m3</v>
          </cell>
          <cell r="G125">
            <v>41940</v>
          </cell>
          <cell r="H125">
            <v>204382</v>
          </cell>
        </row>
        <row r="126">
          <cell r="A126" t="str">
            <v>01.5222</v>
          </cell>
          <cell r="B126" t="str">
            <v>01.5222</v>
          </cell>
          <cell r="D126" t="str">
            <v>Ñaát caáp II</v>
          </cell>
          <cell r="E126" t="str">
            <v>100m3</v>
          </cell>
          <cell r="G126">
            <v>54742</v>
          </cell>
          <cell r="H126">
            <v>250175</v>
          </cell>
        </row>
        <row r="127">
          <cell r="A127" t="str">
            <v>01.5223</v>
          </cell>
          <cell r="B127" t="str">
            <v>01.5223</v>
          </cell>
          <cell r="D127" t="str">
            <v>Ñaát caáp III</v>
          </cell>
          <cell r="E127" t="str">
            <v>100m3</v>
          </cell>
          <cell r="G127">
            <v>65485</v>
          </cell>
          <cell r="H127">
            <v>300789</v>
          </cell>
        </row>
        <row r="128">
          <cell r="A128" t="str">
            <v>01.5224</v>
          </cell>
          <cell r="B128" t="str">
            <v>01.5224</v>
          </cell>
          <cell r="D128" t="str">
            <v>Ñaát caáp IV</v>
          </cell>
          <cell r="E128" t="str">
            <v>100m3</v>
          </cell>
          <cell r="G128">
            <v>79465</v>
          </cell>
          <cell r="H128">
            <v>405872</v>
          </cell>
        </row>
        <row r="129">
          <cell r="A129" t="str">
            <v>01.5231</v>
          </cell>
          <cell r="B129" t="str">
            <v>01.5231</v>
          </cell>
          <cell r="C129" t="str">
            <v>Laøm ñöôøng taïm baèng maùy uûi &lt;= 140CV</v>
          </cell>
          <cell r="D129" t="str">
            <v>Ñaát caáp I</v>
          </cell>
          <cell r="E129" t="str">
            <v>100m3</v>
          </cell>
          <cell r="G129">
            <v>41940</v>
          </cell>
          <cell r="H129">
            <v>187511</v>
          </cell>
        </row>
        <row r="130">
          <cell r="A130" t="str">
            <v>01.5232</v>
          </cell>
          <cell r="B130" t="str">
            <v>01.5232</v>
          </cell>
          <cell r="D130" t="str">
            <v>Ñaát caáp II</v>
          </cell>
          <cell r="E130" t="str">
            <v>100m3</v>
          </cell>
          <cell r="G130">
            <v>54742</v>
          </cell>
          <cell r="H130">
            <v>233304</v>
          </cell>
        </row>
        <row r="131">
          <cell r="A131" t="str">
            <v>01.5233</v>
          </cell>
          <cell r="B131" t="str">
            <v>01.5233</v>
          </cell>
          <cell r="D131" t="str">
            <v>Ñaát caáp III</v>
          </cell>
          <cell r="E131" t="str">
            <v>100m3</v>
          </cell>
          <cell r="G131">
            <v>65485</v>
          </cell>
          <cell r="H131">
            <v>233304</v>
          </cell>
        </row>
        <row r="132">
          <cell r="A132" t="str">
            <v>01.5234</v>
          </cell>
          <cell r="B132" t="str">
            <v>01.5234</v>
          </cell>
          <cell r="D132" t="str">
            <v>Ñaát caáp IV</v>
          </cell>
          <cell r="E132" t="str">
            <v>100m3</v>
          </cell>
          <cell r="G132">
            <v>65485</v>
          </cell>
          <cell r="H132">
            <v>285364</v>
          </cell>
        </row>
        <row r="133">
          <cell r="A133" t="str">
            <v>01.6000</v>
          </cell>
          <cell r="B133" t="str">
            <v>01.6000</v>
          </cell>
          <cell r="C133" t="str">
            <v>LAØM CAÀU TAÏM</v>
          </cell>
          <cell r="D133" t="str">
            <v>Laøm caàu taïm trong moïi ñieàu kieän</v>
          </cell>
          <cell r="E133" t="str">
            <v>10m2</v>
          </cell>
          <cell r="F133">
            <v>236250</v>
          </cell>
          <cell r="G133">
            <v>47090</v>
          </cell>
        </row>
        <row r="134">
          <cell r="A134" t="str">
            <v>01.7000</v>
          </cell>
          <cell r="B134" t="str">
            <v>01.7000</v>
          </cell>
          <cell r="C134" t="str">
            <v>RAÛI ÑAÙ CHOÁNG LUÙN</v>
          </cell>
          <cell r="D134" t="str">
            <v>Raûi ñaù trong moïi ñieàu kieän</v>
          </cell>
          <cell r="E134" t="str">
            <v>m3</v>
          </cell>
          <cell r="F134">
            <v>125640</v>
          </cell>
          <cell r="G134">
            <v>16187</v>
          </cell>
        </row>
        <row r="135">
          <cell r="A135" t="str">
            <v>01.8111</v>
          </cell>
          <cell r="B135" t="str">
            <v>01.8111</v>
          </cell>
          <cell r="C135" t="str">
            <v>SAN MAËT BAÈNG THI COÂNG THUÛ COÂNG</v>
          </cell>
          <cell r="D135" t="str">
            <v>Ñaát caáp I</v>
          </cell>
          <cell r="E135" t="str">
            <v>m2</v>
          </cell>
          <cell r="G135">
            <v>736</v>
          </cell>
        </row>
        <row r="136">
          <cell r="A136" t="str">
            <v>01.8112</v>
          </cell>
          <cell r="B136" t="str">
            <v>01.8112</v>
          </cell>
          <cell r="C136" t="str">
            <v>San söûa maët baèng</v>
          </cell>
          <cell r="D136" t="str">
            <v>Ñaát caáp II</v>
          </cell>
          <cell r="E136" t="str">
            <v>m2</v>
          </cell>
          <cell r="G136">
            <v>883</v>
          </cell>
        </row>
        <row r="137">
          <cell r="A137" t="str">
            <v>01.8113</v>
          </cell>
          <cell r="B137" t="str">
            <v>01.8113</v>
          </cell>
          <cell r="D137" t="str">
            <v>Ñaát caáp III</v>
          </cell>
          <cell r="E137" t="str">
            <v>m2</v>
          </cell>
          <cell r="G137">
            <v>1030</v>
          </cell>
        </row>
        <row r="138">
          <cell r="A138" t="str">
            <v>01.8114</v>
          </cell>
          <cell r="B138" t="str">
            <v>01.8114</v>
          </cell>
          <cell r="D138" t="str">
            <v>Ñaát caáp IV</v>
          </cell>
          <cell r="E138" t="str">
            <v>m2</v>
          </cell>
          <cell r="G138">
            <v>1177</v>
          </cell>
        </row>
        <row r="139">
          <cell r="A139" t="str">
            <v>01.8121</v>
          </cell>
          <cell r="B139" t="str">
            <v>01.8121</v>
          </cell>
          <cell r="C139" t="str">
            <v>Ñaøo maët baèng</v>
          </cell>
          <cell r="D139" t="str">
            <v>Ñaát caáp I</v>
          </cell>
          <cell r="E139" t="str">
            <v>m3</v>
          </cell>
          <cell r="G139">
            <v>6769</v>
          </cell>
        </row>
        <row r="140">
          <cell r="A140" t="str">
            <v>01.8122</v>
          </cell>
          <cell r="B140" t="str">
            <v>01.8122</v>
          </cell>
          <cell r="D140" t="str">
            <v>Ñaát caáp II</v>
          </cell>
          <cell r="E140" t="str">
            <v>m3</v>
          </cell>
          <cell r="G140">
            <v>10742</v>
          </cell>
        </row>
        <row r="141">
          <cell r="A141" t="str">
            <v>01.8123</v>
          </cell>
          <cell r="B141" t="str">
            <v>01.8123</v>
          </cell>
          <cell r="D141" t="str">
            <v>Ñaát caáp III</v>
          </cell>
          <cell r="E141" t="str">
            <v>m3</v>
          </cell>
          <cell r="G141">
            <v>18395</v>
          </cell>
        </row>
        <row r="142">
          <cell r="A142" t="str">
            <v>01.8124</v>
          </cell>
          <cell r="B142" t="str">
            <v>01.8124</v>
          </cell>
          <cell r="D142" t="str">
            <v>Ñaát caáp IV</v>
          </cell>
          <cell r="E142" t="str">
            <v>m3</v>
          </cell>
          <cell r="G142">
            <v>29431</v>
          </cell>
        </row>
        <row r="143">
          <cell r="A143" t="str">
            <v>01.8211</v>
          </cell>
          <cell r="B143" t="str">
            <v>01.8211</v>
          </cell>
          <cell r="C143" t="str">
            <v>SAN MAËT BAÈNG THI COÂNG THUÛ COÂNG+ CÔ GIÔÙI</v>
          </cell>
          <cell r="D143" t="str">
            <v>Ñaát caáp I</v>
          </cell>
          <cell r="E143" t="str">
            <v>100m3</v>
          </cell>
          <cell r="G143">
            <v>41940</v>
          </cell>
          <cell r="H143">
            <v>173532</v>
          </cell>
        </row>
        <row r="144">
          <cell r="A144" t="str">
            <v>01.8212</v>
          </cell>
          <cell r="B144" t="str">
            <v>01.8212</v>
          </cell>
          <cell r="C144" t="str">
            <v>San maët baèng baèng maùy uûi &lt;= 75 CV</v>
          </cell>
          <cell r="D144" t="str">
            <v>Ñaát caáp II</v>
          </cell>
          <cell r="E144" t="str">
            <v>100m3</v>
          </cell>
          <cell r="G144">
            <v>54742</v>
          </cell>
          <cell r="H144">
            <v>212095</v>
          </cell>
        </row>
        <row r="145">
          <cell r="A145" t="str">
            <v>01.8213</v>
          </cell>
          <cell r="B145" t="str">
            <v>01.8213</v>
          </cell>
          <cell r="D145" t="str">
            <v>Ñaát caáp III</v>
          </cell>
          <cell r="E145" t="str">
            <v>100m3</v>
          </cell>
          <cell r="G145">
            <v>65485</v>
          </cell>
          <cell r="H145">
            <v>284399</v>
          </cell>
        </row>
        <row r="146">
          <cell r="A146" t="str">
            <v>01.8214</v>
          </cell>
          <cell r="B146" t="str">
            <v>01.8214</v>
          </cell>
          <cell r="D146" t="str">
            <v>Ñaát caáp IV</v>
          </cell>
          <cell r="E146" t="str">
            <v>100m3</v>
          </cell>
          <cell r="G146">
            <v>79465</v>
          </cell>
          <cell r="H146">
            <v>380806</v>
          </cell>
        </row>
        <row r="147">
          <cell r="A147" t="str">
            <v>01.8221</v>
          </cell>
          <cell r="B147" t="str">
            <v>01.8221</v>
          </cell>
          <cell r="C147" t="str">
            <v>San maët baèng baèng maùy uûi &lt;= 110CV</v>
          </cell>
          <cell r="D147" t="str">
            <v>Ñaát caáp I</v>
          </cell>
          <cell r="E147" t="str">
            <v>100m3</v>
          </cell>
          <cell r="G147">
            <v>41940</v>
          </cell>
          <cell r="H147">
            <v>149430</v>
          </cell>
        </row>
        <row r="148">
          <cell r="A148" t="str">
            <v>01.8222</v>
          </cell>
          <cell r="B148" t="str">
            <v>01.8222</v>
          </cell>
          <cell r="D148" t="str">
            <v>Ñaát caáp II</v>
          </cell>
          <cell r="E148" t="str">
            <v>100m3</v>
          </cell>
          <cell r="G148">
            <v>54742</v>
          </cell>
          <cell r="H148">
            <v>183173</v>
          </cell>
        </row>
        <row r="149">
          <cell r="A149" t="str">
            <v>01.8223</v>
          </cell>
          <cell r="B149" t="str">
            <v>01.8223</v>
          </cell>
          <cell r="D149" t="str">
            <v>Ñaát caáp III</v>
          </cell>
          <cell r="E149" t="str">
            <v>100m3</v>
          </cell>
          <cell r="G149">
            <v>65485</v>
          </cell>
          <cell r="H149">
            <v>241017</v>
          </cell>
        </row>
        <row r="150">
          <cell r="A150" t="str">
            <v>01.8224</v>
          </cell>
          <cell r="B150" t="str">
            <v>01.8224</v>
          </cell>
          <cell r="D150" t="str">
            <v>Ñaát caáp IV</v>
          </cell>
          <cell r="E150" t="str">
            <v>100m3</v>
          </cell>
          <cell r="G150">
            <v>79465</v>
          </cell>
          <cell r="H150">
            <v>327782</v>
          </cell>
        </row>
        <row r="151">
          <cell r="A151" t="str">
            <v>01.8231</v>
          </cell>
          <cell r="B151" t="str">
            <v>01.8231</v>
          </cell>
          <cell r="C151" t="str">
            <v>San maët baèng baèng maùy uûi &lt;= 140CV</v>
          </cell>
          <cell r="D151" t="str">
            <v>Ñaát caáp I</v>
          </cell>
          <cell r="E151" t="str">
            <v>100m3</v>
          </cell>
          <cell r="G151">
            <v>41940</v>
          </cell>
          <cell r="H151">
            <v>139790</v>
          </cell>
        </row>
        <row r="152">
          <cell r="A152" t="str">
            <v>01.8232</v>
          </cell>
          <cell r="B152" t="str">
            <v>01.8232</v>
          </cell>
          <cell r="D152" t="str">
            <v>Ñaát caáp II</v>
          </cell>
          <cell r="E152" t="str">
            <v>100m3</v>
          </cell>
          <cell r="G152">
            <v>54742</v>
          </cell>
          <cell r="H152">
            <v>173532</v>
          </cell>
        </row>
        <row r="153">
          <cell r="A153" t="str">
            <v>01.8233</v>
          </cell>
          <cell r="B153" t="str">
            <v>01.8233</v>
          </cell>
          <cell r="D153" t="str">
            <v>Ñaát caáp III</v>
          </cell>
          <cell r="E153" t="str">
            <v>100m3</v>
          </cell>
          <cell r="G153">
            <v>65485</v>
          </cell>
          <cell r="H153">
            <v>231376</v>
          </cell>
        </row>
        <row r="154">
          <cell r="A154" t="str">
            <v>01.8234</v>
          </cell>
          <cell r="B154" t="str">
            <v>01.8234</v>
          </cell>
          <cell r="D154" t="str">
            <v>Ñaát caáp IV</v>
          </cell>
          <cell r="E154" t="str">
            <v>100m3</v>
          </cell>
          <cell r="G154">
            <v>79465</v>
          </cell>
          <cell r="H154">
            <v>308501</v>
          </cell>
        </row>
        <row r="155">
          <cell r="A155" t="str">
            <v>01.9001</v>
          </cell>
          <cell r="B155" t="str">
            <v>01.9001</v>
          </cell>
          <cell r="C155" t="str">
            <v>LAØM KHO TAÏM</v>
          </cell>
          <cell r="D155" t="str">
            <v>Kho kín</v>
          </cell>
          <cell r="E155" t="str">
            <v>m2 sd</v>
          </cell>
          <cell r="F155">
            <v>166226</v>
          </cell>
          <cell r="G155">
            <v>24281</v>
          </cell>
        </row>
        <row r="156">
          <cell r="A156" t="str">
            <v>01.9002</v>
          </cell>
          <cell r="B156" t="str">
            <v>01.9002</v>
          </cell>
          <cell r="D156" t="str">
            <v>Kho hôû</v>
          </cell>
          <cell r="E156" t="str">
            <v>m2 sd</v>
          </cell>
          <cell r="F156">
            <v>118991</v>
          </cell>
          <cell r="G156">
            <v>21926</v>
          </cell>
        </row>
        <row r="157">
          <cell r="A157" t="str">
            <v>02.1101</v>
          </cell>
          <cell r="B157" t="str">
            <v>02.1101</v>
          </cell>
          <cell r="C157" t="str">
            <v>BOÁC DÔÕ</v>
          </cell>
          <cell r="D157" t="str">
            <v>Xi maêng</v>
          </cell>
          <cell r="E157" t="str">
            <v>Taán</v>
          </cell>
          <cell r="G157">
            <v>2943</v>
          </cell>
        </row>
        <row r="158">
          <cell r="A158" t="str">
            <v>02.1102</v>
          </cell>
          <cell r="B158" t="str">
            <v>02.1102</v>
          </cell>
          <cell r="D158" t="str">
            <v>Caùt ñen</v>
          </cell>
          <cell r="E158" t="str">
            <v>m3</v>
          </cell>
          <cell r="G158">
            <v>2060</v>
          </cell>
        </row>
        <row r="159">
          <cell r="A159" t="str">
            <v>02.1103</v>
          </cell>
          <cell r="B159" t="str">
            <v>02.1103</v>
          </cell>
          <cell r="D159" t="str">
            <v>Caùt vaøng</v>
          </cell>
          <cell r="E159" t="str">
            <v>m3</v>
          </cell>
          <cell r="G159">
            <v>2207</v>
          </cell>
        </row>
        <row r="160">
          <cell r="A160" t="str">
            <v>02.1104</v>
          </cell>
          <cell r="B160" t="str">
            <v>02.1104</v>
          </cell>
          <cell r="D160" t="str">
            <v>Ñaù daêm caùc loaïi</v>
          </cell>
          <cell r="E160" t="str">
            <v>m3</v>
          </cell>
          <cell r="G160">
            <v>3090</v>
          </cell>
        </row>
        <row r="161">
          <cell r="A161" t="str">
            <v>02.1105</v>
          </cell>
          <cell r="B161" t="str">
            <v>02.1105</v>
          </cell>
          <cell r="D161" t="str">
            <v>Ñaù hoäc</v>
          </cell>
          <cell r="E161" t="str">
            <v>m3</v>
          </cell>
          <cell r="G161">
            <v>4268</v>
          </cell>
        </row>
        <row r="162">
          <cell r="A162" t="str">
            <v>02.1106</v>
          </cell>
          <cell r="B162" t="str">
            <v>02.1106</v>
          </cell>
          <cell r="D162" t="str">
            <v>Ñaát caáp I</v>
          </cell>
          <cell r="E162" t="str">
            <v>m3</v>
          </cell>
          <cell r="G162">
            <v>2649</v>
          </cell>
        </row>
        <row r="163">
          <cell r="A163" t="str">
            <v>02.1107</v>
          </cell>
          <cell r="B163" t="str">
            <v>02.1107</v>
          </cell>
          <cell r="D163" t="str">
            <v>Ñaát caáp II</v>
          </cell>
          <cell r="E163" t="str">
            <v>m3</v>
          </cell>
          <cell r="G163">
            <v>2943</v>
          </cell>
        </row>
        <row r="164">
          <cell r="A164" t="str">
            <v>02.1108</v>
          </cell>
          <cell r="B164" t="str">
            <v>02.1108</v>
          </cell>
          <cell r="D164" t="str">
            <v>Ñaát caáp III</v>
          </cell>
          <cell r="E164" t="str">
            <v>m3</v>
          </cell>
          <cell r="G164">
            <v>3826</v>
          </cell>
        </row>
        <row r="165">
          <cell r="A165" t="str">
            <v>02.1109</v>
          </cell>
          <cell r="B165" t="str">
            <v>02.1109</v>
          </cell>
          <cell r="D165" t="str">
            <v>Ñaát caáp IV</v>
          </cell>
          <cell r="E165" t="str">
            <v>m3</v>
          </cell>
          <cell r="G165">
            <v>4709</v>
          </cell>
        </row>
        <row r="166">
          <cell r="A166" t="str">
            <v>02.1110</v>
          </cell>
          <cell r="B166" t="str">
            <v>02.1110</v>
          </cell>
          <cell r="D166" t="str">
            <v>Buøn</v>
          </cell>
          <cell r="E166" t="str">
            <v>m3</v>
          </cell>
          <cell r="G166">
            <v>3090</v>
          </cell>
        </row>
        <row r="167">
          <cell r="A167" t="str">
            <v>02.1111</v>
          </cell>
          <cell r="B167" t="str">
            <v>02.1111</v>
          </cell>
          <cell r="D167" t="str">
            <v>Nöôùc</v>
          </cell>
          <cell r="E167" t="str">
            <v>m3</v>
          </cell>
          <cell r="G167">
            <v>4268</v>
          </cell>
        </row>
        <row r="168">
          <cell r="A168" t="str">
            <v>02.1112</v>
          </cell>
          <cell r="B168" t="str">
            <v>02.1112</v>
          </cell>
          <cell r="D168" t="str">
            <v>Vaùn goã coáp pha</v>
          </cell>
          <cell r="E168" t="str">
            <v>m3</v>
          </cell>
          <cell r="G168">
            <v>2649</v>
          </cell>
        </row>
        <row r="169">
          <cell r="A169" t="str">
            <v>02.1113</v>
          </cell>
          <cell r="B169" t="str">
            <v>02.1113</v>
          </cell>
          <cell r="D169" t="str">
            <v>Coáp pha theùp</v>
          </cell>
          <cell r="E169" t="str">
            <v>taán</v>
          </cell>
          <cell r="G169">
            <v>4709</v>
          </cell>
        </row>
        <row r="170">
          <cell r="A170" t="str">
            <v>02.1114</v>
          </cell>
          <cell r="B170" t="str">
            <v>02.1114</v>
          </cell>
          <cell r="D170" t="str">
            <v>Bu long, tieáp ñòa, coát theùp , daây neùo</v>
          </cell>
          <cell r="E170" t="str">
            <v>taán</v>
          </cell>
          <cell r="G170">
            <v>6033</v>
          </cell>
        </row>
        <row r="171">
          <cell r="A171" t="str">
            <v>02.1115</v>
          </cell>
          <cell r="B171" t="str">
            <v>02.1115</v>
          </cell>
          <cell r="D171" t="str">
            <v>Coät theùp chöa laép vaän chuyeån töøng thanh</v>
          </cell>
          <cell r="E171" t="str">
            <v>taán</v>
          </cell>
          <cell r="G171">
            <v>5592</v>
          </cell>
        </row>
        <row r="172">
          <cell r="A172" t="str">
            <v>02.1116</v>
          </cell>
          <cell r="B172" t="str">
            <v>02.1116</v>
          </cell>
          <cell r="D172" t="str">
            <v>Coät theùp ñaõ laép vaän chuyeån töøng ñoaïn</v>
          </cell>
          <cell r="E172" t="str">
            <v>taán</v>
          </cell>
          <cell r="G172">
            <v>6622</v>
          </cell>
        </row>
        <row r="173">
          <cell r="A173" t="str">
            <v>02.1117</v>
          </cell>
          <cell r="B173" t="str">
            <v>02.1117</v>
          </cell>
          <cell r="D173" t="str">
            <v>Gaïch chæ</v>
          </cell>
          <cell r="E173" t="str">
            <v>1000 v</v>
          </cell>
          <cell r="G173">
            <v>6622</v>
          </cell>
        </row>
        <row r="174">
          <cell r="A174" t="str">
            <v>02.1118</v>
          </cell>
          <cell r="B174" t="str">
            <v>02.1118</v>
          </cell>
          <cell r="D174" t="str">
            <v>Coïc tre daøi 1,5m ñeán 2,5 m</v>
          </cell>
          <cell r="E174" t="str">
            <v>100 caùi</v>
          </cell>
          <cell r="G174">
            <v>3385</v>
          </cell>
        </row>
        <row r="175">
          <cell r="A175" t="str">
            <v>02.1119</v>
          </cell>
          <cell r="B175" t="str">
            <v>02.1119</v>
          </cell>
          <cell r="D175" t="str">
            <v>Tre caây d=8-10, daøi 6-8m</v>
          </cell>
          <cell r="E175" t="str">
            <v>100 caây</v>
          </cell>
          <cell r="G175">
            <v>9124</v>
          </cell>
        </row>
        <row r="176">
          <cell r="A176" t="str">
            <v>02.1120</v>
          </cell>
          <cell r="B176" t="str">
            <v>02.1120</v>
          </cell>
          <cell r="D176" t="str">
            <v>Phuï kieän caùc loaïi</v>
          </cell>
          <cell r="E176" t="str">
            <v>Taán</v>
          </cell>
          <cell r="G176">
            <v>6181</v>
          </cell>
        </row>
        <row r="177">
          <cell r="A177" t="str">
            <v>02.1121</v>
          </cell>
          <cell r="B177" t="str">
            <v>02.1121</v>
          </cell>
          <cell r="D177" t="str">
            <v>Caùch ñieän caùc loaïi</v>
          </cell>
          <cell r="E177" t="str">
            <v>Taán</v>
          </cell>
          <cell r="G177">
            <v>12214</v>
          </cell>
        </row>
        <row r="178">
          <cell r="A178" t="str">
            <v>02.1122</v>
          </cell>
          <cell r="B178" t="str">
            <v>02.1122</v>
          </cell>
          <cell r="D178" t="str">
            <v>Daây daãn ñieän, daây caùp caùc loaïi</v>
          </cell>
          <cell r="E178" t="str">
            <v>Taán</v>
          </cell>
          <cell r="G178">
            <v>7064</v>
          </cell>
        </row>
        <row r="179">
          <cell r="A179" t="str">
            <v>02.1123</v>
          </cell>
          <cell r="B179" t="str">
            <v>02.1123</v>
          </cell>
          <cell r="D179" t="str">
            <v>Caáu kieän beâ toâng ñuùc saün</v>
          </cell>
          <cell r="E179" t="str">
            <v>Taán</v>
          </cell>
          <cell r="G179">
            <v>6033</v>
          </cell>
        </row>
        <row r="180">
          <cell r="A180" t="str">
            <v>02.1124</v>
          </cell>
          <cell r="B180" t="str">
            <v>02.1124</v>
          </cell>
          <cell r="D180" t="str">
            <v>Coät beâ toâng</v>
          </cell>
          <cell r="E180" t="str">
            <v>Taán</v>
          </cell>
          <cell r="G180">
            <v>7358</v>
          </cell>
        </row>
        <row r="181">
          <cell r="A181" t="str">
            <v>02.1125</v>
          </cell>
          <cell r="B181" t="str">
            <v>02.1125</v>
          </cell>
          <cell r="D181" t="str">
            <v>Bi tum</v>
          </cell>
          <cell r="E181" t="str">
            <v>Taán</v>
          </cell>
          <cell r="G181">
            <v>7946</v>
          </cell>
        </row>
        <row r="182">
          <cell r="A182" t="str">
            <v>02.1126</v>
          </cell>
          <cell r="B182" t="str">
            <v>02.1126</v>
          </cell>
          <cell r="D182" t="str">
            <v>Duïng cuï thi coâng</v>
          </cell>
          <cell r="E182" t="str">
            <v>Taán</v>
          </cell>
          <cell r="G182">
            <v>4856</v>
          </cell>
        </row>
        <row r="183">
          <cell r="A183" t="str">
            <v>02.1211</v>
          </cell>
          <cell r="B183" t="str">
            <v>02.1211</v>
          </cell>
          <cell r="C183" t="str">
            <v>VAÄN CHUYEÅN BAÈNG THUÛ COÂNG</v>
          </cell>
          <cell r="D183" t="str">
            <v>Cöï ly 100 m</v>
          </cell>
          <cell r="E183" t="str">
            <v>Taán</v>
          </cell>
          <cell r="G183">
            <v>71813</v>
          </cell>
        </row>
        <row r="184">
          <cell r="A184" t="str">
            <v>02.1212</v>
          </cell>
          <cell r="B184" t="str">
            <v>02.1212</v>
          </cell>
          <cell r="C184" t="str">
            <v>Vaän chuyeån xi maêng</v>
          </cell>
          <cell r="D184" t="str">
            <v>Cöï ly 300 m</v>
          </cell>
          <cell r="E184" t="str">
            <v>Taán</v>
          </cell>
          <cell r="G184">
            <v>67545</v>
          </cell>
        </row>
        <row r="185">
          <cell r="A185" t="str">
            <v>02.1213</v>
          </cell>
          <cell r="B185" t="str">
            <v>02.1213</v>
          </cell>
          <cell r="D185" t="str">
            <v>Cöï ly 500 m</v>
          </cell>
          <cell r="E185" t="str">
            <v>Taán</v>
          </cell>
          <cell r="G185">
            <v>66956</v>
          </cell>
        </row>
        <row r="186">
          <cell r="A186" t="str">
            <v>02.1214</v>
          </cell>
          <cell r="B186" t="str">
            <v>02.1214</v>
          </cell>
          <cell r="D186" t="str">
            <v>Cöï ly &gt; 500 m</v>
          </cell>
          <cell r="E186" t="str">
            <v>Taán</v>
          </cell>
          <cell r="G186">
            <v>66515</v>
          </cell>
        </row>
        <row r="187">
          <cell r="A187" t="str">
            <v>02.1221</v>
          </cell>
          <cell r="B187" t="str">
            <v>02.1221</v>
          </cell>
          <cell r="C187" t="str">
            <v>Vaän chuyeån caùt ñen</v>
          </cell>
          <cell r="D187" t="str">
            <v>Cöï ly 100 m</v>
          </cell>
          <cell r="E187" t="str">
            <v>m3</v>
          </cell>
          <cell r="G187">
            <v>64749</v>
          </cell>
        </row>
        <row r="188">
          <cell r="A188" t="str">
            <v>02.1222</v>
          </cell>
          <cell r="B188" t="str">
            <v>02.1222</v>
          </cell>
          <cell r="D188" t="str">
            <v>Cöï ly 300 m</v>
          </cell>
          <cell r="E188" t="str">
            <v>m3</v>
          </cell>
          <cell r="G188">
            <v>61953</v>
          </cell>
        </row>
        <row r="189">
          <cell r="A189" t="str">
            <v>02.1223</v>
          </cell>
          <cell r="B189" t="str">
            <v>02.1223</v>
          </cell>
          <cell r="D189" t="str">
            <v>Cöï ly 500 m</v>
          </cell>
          <cell r="E189" t="str">
            <v>m3</v>
          </cell>
          <cell r="G189">
            <v>61364</v>
          </cell>
        </row>
        <row r="190">
          <cell r="A190" t="str">
            <v>02.1224</v>
          </cell>
          <cell r="B190" t="str">
            <v>02.1224</v>
          </cell>
          <cell r="D190" t="str">
            <v>Cöï ly &gt; 500 m</v>
          </cell>
          <cell r="E190" t="str">
            <v>m3</v>
          </cell>
          <cell r="G190">
            <v>61070</v>
          </cell>
        </row>
        <row r="191">
          <cell r="A191" t="str">
            <v>02.1231</v>
          </cell>
          <cell r="B191" t="str">
            <v>02.1231</v>
          </cell>
          <cell r="C191" t="str">
            <v>Vaän chuyeån caùt vaøng</v>
          </cell>
          <cell r="D191" t="str">
            <v>Cöï ly 100 m</v>
          </cell>
          <cell r="E191" t="str">
            <v>m3</v>
          </cell>
          <cell r="G191">
            <v>67251</v>
          </cell>
        </row>
        <row r="192">
          <cell r="A192" t="str">
            <v>02.1232</v>
          </cell>
          <cell r="B192" t="str">
            <v>02.1232</v>
          </cell>
          <cell r="D192" t="str">
            <v>Cöï ly 300 m</v>
          </cell>
          <cell r="E192" t="str">
            <v>m3</v>
          </cell>
          <cell r="G192">
            <v>64308</v>
          </cell>
        </row>
        <row r="193">
          <cell r="A193" t="str">
            <v>02.1233</v>
          </cell>
          <cell r="B193" t="str">
            <v>02.1233</v>
          </cell>
          <cell r="D193" t="str">
            <v>Cöï ly 500 m</v>
          </cell>
          <cell r="E193" t="str">
            <v>m3</v>
          </cell>
          <cell r="G193">
            <v>63719</v>
          </cell>
        </row>
        <row r="194">
          <cell r="A194" t="str">
            <v>02.1234</v>
          </cell>
          <cell r="B194" t="str">
            <v>02.1234</v>
          </cell>
          <cell r="D194" t="str">
            <v>Cöï ly &gt; 500 m</v>
          </cell>
          <cell r="E194" t="str">
            <v>m3</v>
          </cell>
          <cell r="G194">
            <v>62983</v>
          </cell>
        </row>
        <row r="195">
          <cell r="A195" t="str">
            <v>02.1241</v>
          </cell>
          <cell r="B195" t="str">
            <v>02.1241</v>
          </cell>
          <cell r="C195" t="str">
            <v>Vaän chuyeån ñaù daêm caùc loaïi</v>
          </cell>
          <cell r="D195" t="str">
            <v>Cöï ly 100 m</v>
          </cell>
          <cell r="E195" t="str">
            <v>m3</v>
          </cell>
          <cell r="G195">
            <v>70635</v>
          </cell>
        </row>
        <row r="196">
          <cell r="A196" t="str">
            <v>02.1242</v>
          </cell>
          <cell r="B196" t="str">
            <v>02.1242</v>
          </cell>
          <cell r="D196" t="str">
            <v>Cöï ly 300 m</v>
          </cell>
          <cell r="E196" t="str">
            <v>m3</v>
          </cell>
          <cell r="G196">
            <v>67692</v>
          </cell>
        </row>
        <row r="197">
          <cell r="A197" t="str">
            <v>02.1243</v>
          </cell>
          <cell r="B197" t="str">
            <v>02.1243</v>
          </cell>
          <cell r="D197" t="str">
            <v>Cöï ly 500 m</v>
          </cell>
          <cell r="E197" t="str">
            <v>m3</v>
          </cell>
          <cell r="G197">
            <v>67104</v>
          </cell>
        </row>
        <row r="198">
          <cell r="A198" t="str">
            <v>02.1244</v>
          </cell>
          <cell r="B198" t="str">
            <v>02.1244</v>
          </cell>
          <cell r="D198" t="str">
            <v>Cöï ly &gt; 500 m</v>
          </cell>
          <cell r="E198" t="str">
            <v>m3</v>
          </cell>
          <cell r="G198">
            <v>66662</v>
          </cell>
        </row>
        <row r="199">
          <cell r="A199" t="str">
            <v>02.1251</v>
          </cell>
          <cell r="B199" t="str">
            <v>02.1251</v>
          </cell>
          <cell r="C199" t="str">
            <v>Vaän chuyeån ñaù hoäc</v>
          </cell>
          <cell r="D199" t="str">
            <v>Cöï ly 100 m</v>
          </cell>
          <cell r="E199" t="str">
            <v>m3</v>
          </cell>
          <cell r="G199">
            <v>66515</v>
          </cell>
        </row>
        <row r="200">
          <cell r="A200" t="str">
            <v>02.1252</v>
          </cell>
          <cell r="B200" t="str">
            <v>02.1252</v>
          </cell>
          <cell r="D200" t="str">
            <v>Cöï ly 300 m</v>
          </cell>
          <cell r="E200" t="str">
            <v>m3</v>
          </cell>
          <cell r="G200">
            <v>62689</v>
          </cell>
        </row>
        <row r="201">
          <cell r="A201" t="str">
            <v>02.1253</v>
          </cell>
          <cell r="B201" t="str">
            <v>02.1253</v>
          </cell>
          <cell r="D201" t="str">
            <v>Cöï ly 500 m</v>
          </cell>
          <cell r="E201" t="str">
            <v>m3</v>
          </cell>
          <cell r="G201">
            <v>61953</v>
          </cell>
        </row>
        <row r="202">
          <cell r="A202" t="str">
            <v>02.1254</v>
          </cell>
          <cell r="B202" t="str">
            <v>02.1254</v>
          </cell>
          <cell r="D202" t="str">
            <v>Cöï ly &gt; 500 m</v>
          </cell>
          <cell r="E202" t="str">
            <v>m3</v>
          </cell>
          <cell r="G202">
            <v>59746</v>
          </cell>
        </row>
        <row r="203">
          <cell r="A203" t="str">
            <v>02.1261</v>
          </cell>
          <cell r="B203" t="str">
            <v>02.1261</v>
          </cell>
          <cell r="C203" t="str">
            <v>Vaän chuyeån ñaát caáp I</v>
          </cell>
          <cell r="D203" t="str">
            <v>Cöï ly 100 m</v>
          </cell>
          <cell r="E203" t="str">
            <v>m3</v>
          </cell>
          <cell r="G203">
            <v>64896</v>
          </cell>
        </row>
        <row r="204">
          <cell r="A204" t="str">
            <v>02.1262</v>
          </cell>
          <cell r="B204" t="str">
            <v>02.1262</v>
          </cell>
          <cell r="D204" t="str">
            <v>Cöï ly 300 m</v>
          </cell>
          <cell r="E204" t="str">
            <v>m3</v>
          </cell>
          <cell r="G204">
            <v>62100</v>
          </cell>
        </row>
        <row r="205">
          <cell r="A205" t="str">
            <v>02.1263</v>
          </cell>
          <cell r="B205" t="str">
            <v>02.1263</v>
          </cell>
          <cell r="D205" t="str">
            <v>Cöï ly 500 m</v>
          </cell>
          <cell r="E205" t="str">
            <v>m3</v>
          </cell>
          <cell r="G205">
            <v>61512</v>
          </cell>
        </row>
        <row r="206">
          <cell r="A206" t="str">
            <v>02.1264</v>
          </cell>
          <cell r="B206" t="str">
            <v>02.1264</v>
          </cell>
          <cell r="D206" t="str">
            <v>Cöï ly &gt; 500 m</v>
          </cell>
          <cell r="E206" t="str">
            <v>m3</v>
          </cell>
          <cell r="G206">
            <v>61070</v>
          </cell>
        </row>
        <row r="207">
          <cell r="A207" t="str">
            <v>02.1271</v>
          </cell>
          <cell r="B207" t="str">
            <v>02.1271</v>
          </cell>
          <cell r="C207" t="str">
            <v>Vaän chuyeån ñaát caáp II</v>
          </cell>
          <cell r="D207" t="str">
            <v>Cöï ly 100 m</v>
          </cell>
          <cell r="E207" t="str">
            <v>m3</v>
          </cell>
          <cell r="G207">
            <v>67104</v>
          </cell>
        </row>
        <row r="208">
          <cell r="A208" t="str">
            <v>02.1272</v>
          </cell>
          <cell r="B208" t="str">
            <v>02.1272</v>
          </cell>
          <cell r="D208" t="str">
            <v>Cöï ly 300 m</v>
          </cell>
          <cell r="E208" t="str">
            <v>m3</v>
          </cell>
          <cell r="G208">
            <v>64013</v>
          </cell>
        </row>
        <row r="209">
          <cell r="A209" t="str">
            <v>02.1273</v>
          </cell>
          <cell r="B209" t="str">
            <v>02.1273</v>
          </cell>
          <cell r="D209" t="str">
            <v>Cöï ly 500 m</v>
          </cell>
          <cell r="E209" t="str">
            <v>m3</v>
          </cell>
          <cell r="G209">
            <v>63425</v>
          </cell>
        </row>
        <row r="210">
          <cell r="A210" t="str">
            <v>02.1274</v>
          </cell>
          <cell r="B210" t="str">
            <v>02.1274</v>
          </cell>
          <cell r="D210" t="str">
            <v>Cöï ly &gt; 500 m</v>
          </cell>
          <cell r="E210" t="str">
            <v>m3</v>
          </cell>
          <cell r="G210">
            <v>62983</v>
          </cell>
        </row>
        <row r="211">
          <cell r="A211" t="str">
            <v>02.1281</v>
          </cell>
          <cell r="B211" t="str">
            <v>02.1281</v>
          </cell>
          <cell r="C211" t="str">
            <v>Vaän chuyeån ñaát caáp III</v>
          </cell>
          <cell r="D211" t="str">
            <v>Cöï ly 100 m</v>
          </cell>
          <cell r="E211" t="str">
            <v>m3</v>
          </cell>
          <cell r="G211">
            <v>72254</v>
          </cell>
        </row>
        <row r="212">
          <cell r="A212" t="str">
            <v>02.1282</v>
          </cell>
          <cell r="B212" t="str">
            <v>02.1282</v>
          </cell>
          <cell r="D212" t="str">
            <v>Cöï ly 300 m</v>
          </cell>
          <cell r="E212" t="str">
            <v>m3</v>
          </cell>
          <cell r="G212">
            <v>69458</v>
          </cell>
        </row>
        <row r="213">
          <cell r="A213" t="str">
            <v>02.1283</v>
          </cell>
          <cell r="B213" t="str">
            <v>02.1283</v>
          </cell>
          <cell r="D213" t="str">
            <v>Cöï ly 500 m</v>
          </cell>
          <cell r="E213" t="str">
            <v>m3</v>
          </cell>
          <cell r="G213">
            <v>68869</v>
          </cell>
        </row>
        <row r="214">
          <cell r="A214" t="str">
            <v>02.1284</v>
          </cell>
          <cell r="B214" t="str">
            <v>02.1284</v>
          </cell>
          <cell r="D214" t="str">
            <v>Cöï ly &gt; 500 m</v>
          </cell>
          <cell r="E214" t="str">
            <v>m3</v>
          </cell>
          <cell r="G214">
            <v>68428</v>
          </cell>
        </row>
        <row r="215">
          <cell r="A215" t="str">
            <v>02.1291</v>
          </cell>
          <cell r="B215" t="str">
            <v>02.1291</v>
          </cell>
          <cell r="C215" t="str">
            <v>Vaän chuyeån ñaát caáp IV</v>
          </cell>
          <cell r="D215" t="str">
            <v>Cöï ly 100 m</v>
          </cell>
          <cell r="E215" t="str">
            <v>m3</v>
          </cell>
          <cell r="G215">
            <v>77993</v>
          </cell>
        </row>
        <row r="216">
          <cell r="A216" t="str">
            <v>02.1292</v>
          </cell>
          <cell r="B216" t="str">
            <v>02.1292</v>
          </cell>
          <cell r="D216" t="str">
            <v>Cöï ly 300 m</v>
          </cell>
          <cell r="E216" t="str">
            <v>m3</v>
          </cell>
          <cell r="G216">
            <v>75050</v>
          </cell>
        </row>
        <row r="217">
          <cell r="A217" t="str">
            <v>02.1293</v>
          </cell>
          <cell r="B217" t="str">
            <v>02.1293</v>
          </cell>
          <cell r="D217" t="str">
            <v>Cöï ly 500 m</v>
          </cell>
          <cell r="E217" t="str">
            <v>m3</v>
          </cell>
          <cell r="G217">
            <v>74461</v>
          </cell>
        </row>
        <row r="218">
          <cell r="A218" t="str">
            <v>02.1294</v>
          </cell>
          <cell r="B218" t="str">
            <v>02.1294</v>
          </cell>
          <cell r="D218" t="str">
            <v>Cöï ly &gt; 500 m</v>
          </cell>
          <cell r="E218" t="str">
            <v>m3</v>
          </cell>
          <cell r="G218">
            <v>71020</v>
          </cell>
        </row>
        <row r="219">
          <cell r="A219" t="str">
            <v>02.1311</v>
          </cell>
          <cell r="B219" t="str">
            <v>02.1311</v>
          </cell>
          <cell r="C219" t="str">
            <v>Vaän chuyeån buøn</v>
          </cell>
          <cell r="D219" t="str">
            <v>Cöï ly 100 m</v>
          </cell>
          <cell r="E219" t="str">
            <v>m3</v>
          </cell>
          <cell r="G219">
            <v>50769</v>
          </cell>
        </row>
        <row r="220">
          <cell r="A220" t="str">
            <v>02.1312</v>
          </cell>
          <cell r="B220" t="str">
            <v>02.1312</v>
          </cell>
          <cell r="D220" t="str">
            <v>Cöï ly 300 m</v>
          </cell>
          <cell r="E220" t="str">
            <v>m3</v>
          </cell>
          <cell r="G220">
            <v>48709</v>
          </cell>
        </row>
        <row r="221">
          <cell r="A221" t="str">
            <v>02.1313</v>
          </cell>
          <cell r="B221" t="str">
            <v>02.1313</v>
          </cell>
          <cell r="D221" t="str">
            <v>Cöï ly 500 m</v>
          </cell>
          <cell r="E221" t="str">
            <v>m3</v>
          </cell>
          <cell r="G221">
            <v>48415</v>
          </cell>
        </row>
        <row r="222">
          <cell r="A222" t="str">
            <v>02.1314</v>
          </cell>
          <cell r="B222" t="str">
            <v>02.1314</v>
          </cell>
          <cell r="D222" t="str">
            <v>Cöï ly &gt; 500 m</v>
          </cell>
          <cell r="E222" t="str">
            <v>m3</v>
          </cell>
          <cell r="G222">
            <v>48120</v>
          </cell>
        </row>
        <row r="223">
          <cell r="A223" t="str">
            <v>02.1321</v>
          </cell>
          <cell r="B223" t="str">
            <v>02.1321</v>
          </cell>
          <cell r="C223" t="str">
            <v>Vaän chuyeån nöôùc</v>
          </cell>
          <cell r="D223" t="str">
            <v>Cöï ly 100 m</v>
          </cell>
          <cell r="E223" t="str">
            <v>m3</v>
          </cell>
          <cell r="G223">
            <v>57833</v>
          </cell>
        </row>
        <row r="224">
          <cell r="A224" t="str">
            <v>02.1322</v>
          </cell>
          <cell r="B224" t="str">
            <v>02.1322</v>
          </cell>
          <cell r="D224" t="str">
            <v>Cöï ly 300 m</v>
          </cell>
          <cell r="E224" t="str">
            <v>m3</v>
          </cell>
          <cell r="G224">
            <v>56950</v>
          </cell>
        </row>
        <row r="225">
          <cell r="A225" t="str">
            <v>02.1323</v>
          </cell>
          <cell r="B225" t="str">
            <v>02.1323</v>
          </cell>
          <cell r="D225" t="str">
            <v>Cöï ly 500 m</v>
          </cell>
          <cell r="E225" t="str">
            <v>m3</v>
          </cell>
          <cell r="G225">
            <v>49592</v>
          </cell>
        </row>
        <row r="226">
          <cell r="A226" t="str">
            <v>02.1324</v>
          </cell>
          <cell r="B226" t="str">
            <v>02.1324</v>
          </cell>
          <cell r="D226" t="str">
            <v>Cöï ly &gt; 500 m</v>
          </cell>
          <cell r="E226" t="str">
            <v>m3</v>
          </cell>
          <cell r="G226">
            <v>48415</v>
          </cell>
        </row>
        <row r="227">
          <cell r="A227" t="str">
            <v>02.1331</v>
          </cell>
          <cell r="B227" t="str">
            <v>02.1331</v>
          </cell>
          <cell r="C227" t="str">
            <v>Vaän chuyeån vaùn goã coáp pha</v>
          </cell>
          <cell r="D227" t="str">
            <v>Cöï ly 100 m</v>
          </cell>
          <cell r="E227" t="str">
            <v>m3</v>
          </cell>
          <cell r="G227">
            <v>57391</v>
          </cell>
        </row>
        <row r="228">
          <cell r="A228" t="str">
            <v>02.1332</v>
          </cell>
          <cell r="B228" t="str">
            <v>02.1332</v>
          </cell>
          <cell r="D228" t="str">
            <v>Cöï ly 300 m</v>
          </cell>
          <cell r="E228" t="str">
            <v>m3</v>
          </cell>
          <cell r="G228">
            <v>55037</v>
          </cell>
        </row>
        <row r="229">
          <cell r="A229" t="str">
            <v>02.1333</v>
          </cell>
          <cell r="B229" t="str">
            <v>02.1333</v>
          </cell>
          <cell r="D229" t="str">
            <v>Cöï ly 500 m</v>
          </cell>
          <cell r="E229" t="str">
            <v>m3</v>
          </cell>
          <cell r="G229">
            <v>54301</v>
          </cell>
        </row>
        <row r="230">
          <cell r="A230" t="str">
            <v>02.1334</v>
          </cell>
          <cell r="B230" t="str">
            <v>02.1334</v>
          </cell>
          <cell r="D230" t="str">
            <v>Cöï ly &gt; 500 m</v>
          </cell>
          <cell r="E230" t="str">
            <v>m3</v>
          </cell>
          <cell r="G230">
            <v>53859</v>
          </cell>
        </row>
        <row r="231">
          <cell r="A231" t="str">
            <v>02.1341</v>
          </cell>
          <cell r="B231" t="str">
            <v>02.1341</v>
          </cell>
          <cell r="C231" t="str">
            <v>Vaän chuyeån coát pha theùp</v>
          </cell>
          <cell r="D231" t="str">
            <v>Cöï ly 100 m</v>
          </cell>
          <cell r="E231" t="str">
            <v xml:space="preserve">Taán </v>
          </cell>
          <cell r="G231">
            <v>85204</v>
          </cell>
        </row>
        <row r="232">
          <cell r="A232" t="str">
            <v>02.1342</v>
          </cell>
          <cell r="B232" t="str">
            <v>02.1342</v>
          </cell>
          <cell r="D232" t="str">
            <v>Cöï ly 300 m</v>
          </cell>
          <cell r="E232" t="str">
            <v xml:space="preserve">Taán </v>
          </cell>
          <cell r="G232">
            <v>79906</v>
          </cell>
        </row>
        <row r="233">
          <cell r="A233" t="str">
            <v>02.1343</v>
          </cell>
          <cell r="B233" t="str">
            <v>02.1343</v>
          </cell>
          <cell r="D233" t="str">
            <v>Cöï ly 500 m</v>
          </cell>
          <cell r="E233" t="str">
            <v xml:space="preserve">Taán </v>
          </cell>
          <cell r="G233">
            <v>78876</v>
          </cell>
        </row>
        <row r="234">
          <cell r="A234" t="str">
            <v>02.1344</v>
          </cell>
          <cell r="B234" t="str">
            <v>02.1344</v>
          </cell>
          <cell r="D234" t="str">
            <v>Cöï ly &gt; 500 m</v>
          </cell>
          <cell r="E234" t="str">
            <v xml:space="preserve">Taán </v>
          </cell>
          <cell r="G234">
            <v>78140</v>
          </cell>
        </row>
        <row r="235">
          <cell r="A235" t="str">
            <v>02.1351</v>
          </cell>
          <cell r="B235" t="str">
            <v>02.1351</v>
          </cell>
          <cell r="C235" t="str">
            <v xml:space="preserve">Vaän chuyeån bu long, tieáp ñòa, coát theùp, </v>
          </cell>
          <cell r="D235" t="str">
            <v>Cöï ly 100 m</v>
          </cell>
          <cell r="E235" t="str">
            <v xml:space="preserve">Taán </v>
          </cell>
          <cell r="G235">
            <v>110221</v>
          </cell>
        </row>
        <row r="236">
          <cell r="A236" t="str">
            <v>02.1352</v>
          </cell>
          <cell r="B236" t="str">
            <v>02.1352</v>
          </cell>
          <cell r="C236" t="str">
            <v>daây neùo</v>
          </cell>
          <cell r="D236" t="str">
            <v>Cöï ly 300 m</v>
          </cell>
          <cell r="E236" t="str">
            <v xml:space="preserve">Taán </v>
          </cell>
          <cell r="G236">
            <v>103451</v>
          </cell>
        </row>
        <row r="237">
          <cell r="A237" t="str">
            <v>02.1353</v>
          </cell>
          <cell r="B237" t="str">
            <v>02.1353</v>
          </cell>
          <cell r="D237" t="str">
            <v>Cöï ly 500 m</v>
          </cell>
          <cell r="E237" t="str">
            <v xml:space="preserve">Taán </v>
          </cell>
          <cell r="G237">
            <v>102127</v>
          </cell>
        </row>
        <row r="238">
          <cell r="A238" t="str">
            <v>02.1354</v>
          </cell>
          <cell r="B238" t="str">
            <v>02.1354</v>
          </cell>
          <cell r="D238" t="str">
            <v>Cöï ly &gt; 500 m</v>
          </cell>
          <cell r="E238" t="str">
            <v xml:space="preserve">Taán </v>
          </cell>
          <cell r="G238">
            <v>93739</v>
          </cell>
        </row>
        <row r="239">
          <cell r="A239" t="str">
            <v>02.1361</v>
          </cell>
          <cell r="B239" t="str">
            <v>02.1361</v>
          </cell>
          <cell r="C239" t="str">
            <v>Vaän chuyeån coät theùp chöa laép</v>
          </cell>
          <cell r="D239" t="str">
            <v xml:space="preserve">Thuû coâng cöï ly 100m </v>
          </cell>
          <cell r="E239" t="str">
            <v>M3</v>
          </cell>
          <cell r="G239">
            <v>100214</v>
          </cell>
        </row>
        <row r="240">
          <cell r="A240" t="str">
            <v>02.1362</v>
          </cell>
          <cell r="B240" t="str">
            <v>02.1362</v>
          </cell>
          <cell r="C240" t="str">
            <v>vaän chuyeån töøng thanh TC</v>
          </cell>
          <cell r="D240" t="str">
            <v xml:space="preserve">Thuû coâng cöï ly 300m </v>
          </cell>
          <cell r="E240" t="str">
            <v>M3</v>
          </cell>
          <cell r="G240">
            <v>94033</v>
          </cell>
        </row>
        <row r="241">
          <cell r="A241" t="str">
            <v>02.1363</v>
          </cell>
          <cell r="B241" t="str">
            <v>02.1363</v>
          </cell>
          <cell r="D241" t="str">
            <v xml:space="preserve">Thuû coâng cöï ly 500m </v>
          </cell>
          <cell r="E241" t="str">
            <v>M3</v>
          </cell>
          <cell r="G241">
            <v>92856</v>
          </cell>
        </row>
        <row r="242">
          <cell r="A242" t="str">
            <v>02.1364</v>
          </cell>
          <cell r="B242" t="str">
            <v>02.1364</v>
          </cell>
          <cell r="D242" t="str">
            <v xml:space="preserve">Thuû coâng cöï ly .&gt;500m </v>
          </cell>
          <cell r="E242" t="str">
            <v>M3</v>
          </cell>
          <cell r="G242">
            <v>91973</v>
          </cell>
        </row>
        <row r="243">
          <cell r="A243" t="str">
            <v>02.1371</v>
          </cell>
          <cell r="B243" t="str">
            <v>02.1371</v>
          </cell>
          <cell r="C243" t="str">
            <v>Vaän chuyeån coät theùp ñaõ laép</v>
          </cell>
          <cell r="D243" t="str">
            <v xml:space="preserve">Thuû coâng cöï ly 100m </v>
          </cell>
          <cell r="E243" t="str">
            <v>M3</v>
          </cell>
          <cell r="G243">
            <v>120227</v>
          </cell>
        </row>
        <row r="244">
          <cell r="A244" t="str">
            <v>02.1372</v>
          </cell>
          <cell r="B244" t="str">
            <v>02.1372</v>
          </cell>
          <cell r="C244" t="str">
            <v>vaän chuyeån töøng ñoaïn TC</v>
          </cell>
          <cell r="D244" t="str">
            <v xml:space="preserve">Thuû coâng cöï ly 300m </v>
          </cell>
          <cell r="E244" t="str">
            <v>M3</v>
          </cell>
          <cell r="G244">
            <v>112869</v>
          </cell>
        </row>
        <row r="245">
          <cell r="A245" t="str">
            <v>02.1373</v>
          </cell>
          <cell r="B245" t="str">
            <v>02.1373</v>
          </cell>
          <cell r="D245" t="str">
            <v xml:space="preserve">Thuû coâng cöï ly 500m </v>
          </cell>
          <cell r="E245" t="str">
            <v>M3</v>
          </cell>
          <cell r="G245">
            <v>111398</v>
          </cell>
        </row>
        <row r="246">
          <cell r="A246" t="str">
            <v>02.1374</v>
          </cell>
          <cell r="B246" t="str">
            <v>02.1374</v>
          </cell>
          <cell r="D246" t="str">
            <v xml:space="preserve">Thuû coâng cöï ly .&gt;500m </v>
          </cell>
          <cell r="E246" t="str">
            <v>M3</v>
          </cell>
          <cell r="G246">
            <v>110368</v>
          </cell>
        </row>
        <row r="247">
          <cell r="A247" t="str">
            <v>02.1381</v>
          </cell>
          <cell r="B247" t="str">
            <v>02.1381</v>
          </cell>
          <cell r="C247" t="str">
            <v xml:space="preserve">Vaän chuyeån gaïch chæ thuû coâng </v>
          </cell>
          <cell r="D247" t="str">
            <v xml:space="preserve">Thuû coâng cöï ly 100m </v>
          </cell>
          <cell r="E247" t="str">
            <v>Vieân</v>
          </cell>
          <cell r="G247">
            <v>102421</v>
          </cell>
        </row>
        <row r="248">
          <cell r="A248" t="str">
            <v>02.1382</v>
          </cell>
          <cell r="B248" t="str">
            <v>02.1382</v>
          </cell>
          <cell r="D248" t="str">
            <v xml:space="preserve">Thuû coâng cöï ly 300m </v>
          </cell>
          <cell r="E248" t="str">
            <v>Vieân</v>
          </cell>
          <cell r="G248">
            <v>77846</v>
          </cell>
        </row>
        <row r="249">
          <cell r="A249" t="str">
            <v>02.1383</v>
          </cell>
          <cell r="B249" t="str">
            <v>02.1383</v>
          </cell>
          <cell r="D249" t="str">
            <v xml:space="preserve">Thuû coâng cöï ly 500m </v>
          </cell>
          <cell r="E249" t="str">
            <v>Vieân</v>
          </cell>
          <cell r="G249">
            <v>75786</v>
          </cell>
        </row>
        <row r="250">
          <cell r="A250" t="str">
            <v>02.1384</v>
          </cell>
          <cell r="B250" t="str">
            <v>02.1384</v>
          </cell>
          <cell r="D250" t="str">
            <v xml:space="preserve">Thuû coâng cöï ly .&gt;500m </v>
          </cell>
          <cell r="E250" t="str">
            <v>Vieân</v>
          </cell>
          <cell r="G250">
            <v>74314</v>
          </cell>
        </row>
        <row r="251">
          <cell r="A251" t="str">
            <v>02.1391</v>
          </cell>
          <cell r="B251" t="str">
            <v>02.1391</v>
          </cell>
          <cell r="C251" t="str">
            <v>Vaän chuyeån coïc tre daøi 1,5m</v>
          </cell>
          <cell r="D251" t="str">
            <v xml:space="preserve">Thuû coâng cöï ly 100m </v>
          </cell>
          <cell r="E251" t="str">
            <v>coïc</v>
          </cell>
          <cell r="G251">
            <v>180</v>
          </cell>
        </row>
        <row r="252">
          <cell r="A252" t="str">
            <v>02.1392</v>
          </cell>
          <cell r="B252" t="str">
            <v>02.1392</v>
          </cell>
          <cell r="C252" t="str">
            <v xml:space="preserve">ñeán 2,5m </v>
          </cell>
          <cell r="D252" t="str">
            <v xml:space="preserve">Thuû coâng cöï ly 300m </v>
          </cell>
          <cell r="E252" t="str">
            <v>coïc</v>
          </cell>
          <cell r="G252">
            <v>169</v>
          </cell>
        </row>
        <row r="253">
          <cell r="A253" t="str">
            <v>02.1393</v>
          </cell>
          <cell r="B253" t="str">
            <v>02.1393</v>
          </cell>
          <cell r="D253" t="str">
            <v xml:space="preserve">Thuû coâng cöï ly 500m </v>
          </cell>
          <cell r="E253" t="str">
            <v>coïc</v>
          </cell>
          <cell r="G253">
            <v>168</v>
          </cell>
        </row>
        <row r="254">
          <cell r="A254" t="str">
            <v>02.1394</v>
          </cell>
          <cell r="B254" t="str">
            <v>02.1394</v>
          </cell>
          <cell r="D254" t="str">
            <v xml:space="preserve">Thuû coâng cöï ly .&gt;500m </v>
          </cell>
          <cell r="E254" t="str">
            <v>coïc</v>
          </cell>
          <cell r="G254">
            <v>166</v>
          </cell>
        </row>
        <row r="255">
          <cell r="A255" t="str">
            <v>02.1411</v>
          </cell>
          <cell r="B255" t="str">
            <v>02.1411</v>
          </cell>
          <cell r="C255" t="str">
            <v>Vaän chuyeån  tre caây d=8-10</v>
          </cell>
          <cell r="D255" t="str">
            <v xml:space="preserve">Thuû coâng cöï ly 100m </v>
          </cell>
          <cell r="E255" t="str">
            <v>caây</v>
          </cell>
          <cell r="G255">
            <v>1321</v>
          </cell>
        </row>
        <row r="256">
          <cell r="A256" t="str">
            <v>02.1412</v>
          </cell>
          <cell r="B256" t="str">
            <v>02.1412</v>
          </cell>
          <cell r="C256" t="str">
            <v>daøi 6-8m</v>
          </cell>
          <cell r="D256" t="str">
            <v xml:space="preserve">Thuû coâng cöï ly 300m </v>
          </cell>
          <cell r="E256" t="str">
            <v>caây</v>
          </cell>
          <cell r="G256">
            <v>1243</v>
          </cell>
        </row>
        <row r="257">
          <cell r="A257" t="str">
            <v>02.1413</v>
          </cell>
          <cell r="B257" t="str">
            <v>02.1413</v>
          </cell>
          <cell r="D257" t="str">
            <v xml:space="preserve">Thuû coâng cöï ly 500m </v>
          </cell>
          <cell r="E257" t="str">
            <v>caây</v>
          </cell>
          <cell r="G257">
            <v>1227</v>
          </cell>
        </row>
        <row r="258">
          <cell r="A258" t="str">
            <v>02.1414</v>
          </cell>
          <cell r="B258" t="str">
            <v>02.1414</v>
          </cell>
          <cell r="D258" t="str">
            <v xml:space="preserve">Thuû coâng cöï ly .&gt;500m </v>
          </cell>
          <cell r="E258" t="str">
            <v>caây</v>
          </cell>
          <cell r="G258">
            <v>1214</v>
          </cell>
        </row>
        <row r="259">
          <cell r="A259" t="str">
            <v>02.1421</v>
          </cell>
          <cell r="B259" t="str">
            <v>02.1421</v>
          </cell>
          <cell r="C259" t="str">
            <v>Vaän chuyeån phuï kieän caùc loaïi</v>
          </cell>
          <cell r="D259" t="str">
            <v xml:space="preserve">Thuû coâng cöï ly 100m </v>
          </cell>
          <cell r="E259" t="str">
            <v>Taán</v>
          </cell>
          <cell r="G259">
            <v>99184</v>
          </cell>
        </row>
        <row r="260">
          <cell r="A260" t="str">
            <v>02.1422</v>
          </cell>
          <cell r="B260" t="str">
            <v>02.1422</v>
          </cell>
          <cell r="D260" t="str">
            <v xml:space="preserve">Thuû coâng cöï ly 300m </v>
          </cell>
          <cell r="E260" t="str">
            <v>Taán</v>
          </cell>
          <cell r="G260">
            <v>93150</v>
          </cell>
        </row>
        <row r="261">
          <cell r="A261" t="str">
            <v>02.1423</v>
          </cell>
          <cell r="B261" t="str">
            <v>02.1423</v>
          </cell>
          <cell r="D261" t="str">
            <v xml:space="preserve">Thuû coâng cöï ly 500m </v>
          </cell>
          <cell r="E261" t="str">
            <v>Taán</v>
          </cell>
          <cell r="G261">
            <v>91973</v>
          </cell>
        </row>
        <row r="262">
          <cell r="A262" t="str">
            <v>02.1424</v>
          </cell>
          <cell r="B262" t="str">
            <v>02.1424</v>
          </cell>
          <cell r="D262" t="str">
            <v xml:space="preserve">Thuû coâng cöï ly .&gt;500m </v>
          </cell>
          <cell r="E262" t="str">
            <v>Taán</v>
          </cell>
          <cell r="G262">
            <v>90943</v>
          </cell>
        </row>
        <row r="263">
          <cell r="A263" t="str">
            <v>02.1431</v>
          </cell>
          <cell r="B263" t="str">
            <v>02.1431</v>
          </cell>
          <cell r="C263" t="str">
            <v>Vaän chuyeån söù caùc loaïi</v>
          </cell>
          <cell r="D263" t="str">
            <v xml:space="preserve">Thuû coâng cöï ly 100m </v>
          </cell>
          <cell r="E263" t="str">
            <v>Taán</v>
          </cell>
          <cell r="G263">
            <v>130234</v>
          </cell>
        </row>
        <row r="264">
          <cell r="A264" t="str">
            <v>02.1432</v>
          </cell>
          <cell r="B264" t="str">
            <v>02.1432</v>
          </cell>
          <cell r="D264" t="str">
            <v xml:space="preserve">Thuû coâng cöï ly 300m </v>
          </cell>
          <cell r="E264" t="str">
            <v>Taán</v>
          </cell>
          <cell r="G264">
            <v>122287</v>
          </cell>
        </row>
        <row r="265">
          <cell r="A265" t="str">
            <v>02.1433</v>
          </cell>
          <cell r="B265" t="str">
            <v>02.1433</v>
          </cell>
          <cell r="D265" t="str">
            <v xml:space="preserve">Thuû coâng cöï ly 500m </v>
          </cell>
          <cell r="E265" t="str">
            <v>Taán</v>
          </cell>
          <cell r="G265">
            <v>120669</v>
          </cell>
        </row>
        <row r="266">
          <cell r="A266" t="str">
            <v>02.1434</v>
          </cell>
          <cell r="B266" t="str">
            <v>02.1434</v>
          </cell>
          <cell r="D266" t="str">
            <v xml:space="preserve">Thuû coâng cöï ly .&gt;500m </v>
          </cell>
          <cell r="E266" t="str">
            <v>Taán</v>
          </cell>
          <cell r="G266">
            <v>119491</v>
          </cell>
        </row>
        <row r="267">
          <cell r="A267" t="str">
            <v>02.1441</v>
          </cell>
          <cell r="B267" t="str">
            <v>02.1441</v>
          </cell>
          <cell r="C267" t="str">
            <v xml:space="preserve">Vaän chuyeån daây daãn ñieän, daây </v>
          </cell>
          <cell r="D267" t="str">
            <v xml:space="preserve">Thuû coâng cöï ly 100m </v>
          </cell>
          <cell r="E267" t="str">
            <v>Taán</v>
          </cell>
          <cell r="G267">
            <v>100214</v>
          </cell>
        </row>
        <row r="268">
          <cell r="A268" t="str">
            <v>02.1442</v>
          </cell>
          <cell r="B268" t="str">
            <v>02.1442</v>
          </cell>
          <cell r="C268" t="str">
            <v>caùp caùc loaïi</v>
          </cell>
          <cell r="D268" t="str">
            <v xml:space="preserve">Thuû coâng cöï ly 300m </v>
          </cell>
          <cell r="E268" t="str">
            <v>Taán</v>
          </cell>
          <cell r="G268">
            <v>93886</v>
          </cell>
        </row>
        <row r="269">
          <cell r="A269" t="str">
            <v>02.1443</v>
          </cell>
          <cell r="B269" t="str">
            <v>02.1443</v>
          </cell>
          <cell r="D269" t="str">
            <v xml:space="preserve">Thuû coâng cöï ly 500m </v>
          </cell>
          <cell r="E269" t="str">
            <v>Taán</v>
          </cell>
          <cell r="G269">
            <v>92856</v>
          </cell>
        </row>
        <row r="270">
          <cell r="A270" t="str">
            <v>02.1444</v>
          </cell>
          <cell r="B270" t="str">
            <v>02.1444</v>
          </cell>
          <cell r="D270" t="str">
            <v xml:space="preserve">Thuû coâng cöï ly .&gt;500m </v>
          </cell>
          <cell r="E270" t="str">
            <v>Taán</v>
          </cell>
          <cell r="G270">
            <v>91973</v>
          </cell>
        </row>
        <row r="271">
          <cell r="A271" t="str">
            <v>02.1451</v>
          </cell>
          <cell r="B271" t="str">
            <v>02.1451</v>
          </cell>
          <cell r="C271" t="str">
            <v>Vaän chuyeån caâáu kieän beâ toâng</v>
          </cell>
          <cell r="D271" t="str">
            <v xml:space="preserve">Thuû coâng cöï ly 100m </v>
          </cell>
          <cell r="E271" t="str">
            <v>Taán</v>
          </cell>
          <cell r="G271">
            <v>90207</v>
          </cell>
        </row>
        <row r="272">
          <cell r="A272" t="str">
            <v>02.1452</v>
          </cell>
          <cell r="B272" t="str">
            <v>02.1452</v>
          </cell>
          <cell r="C272" t="str">
            <v>ñuùc saün</v>
          </cell>
          <cell r="D272" t="str">
            <v xml:space="preserve">Thuû coâng cöï ly 300m </v>
          </cell>
          <cell r="E272" t="str">
            <v>Taán</v>
          </cell>
          <cell r="G272">
            <v>84615</v>
          </cell>
        </row>
        <row r="273">
          <cell r="A273" t="str">
            <v>02.1453</v>
          </cell>
          <cell r="B273" t="str">
            <v>02.1453</v>
          </cell>
          <cell r="D273" t="str">
            <v xml:space="preserve">Thuû coâng cöï ly 500m </v>
          </cell>
          <cell r="E273" t="str">
            <v>Taán</v>
          </cell>
          <cell r="G273">
            <v>83585</v>
          </cell>
        </row>
        <row r="274">
          <cell r="A274" t="str">
            <v>02.1454</v>
          </cell>
          <cell r="B274" t="str">
            <v>02.1454</v>
          </cell>
          <cell r="D274" t="str">
            <v xml:space="preserve">Thuû coâng cöï ly .&gt;500m </v>
          </cell>
          <cell r="E274" t="str">
            <v>Taán</v>
          </cell>
          <cell r="G274">
            <v>82702</v>
          </cell>
        </row>
        <row r="275">
          <cell r="A275" t="str">
            <v>02.1461</v>
          </cell>
          <cell r="B275" t="str">
            <v>02.1461</v>
          </cell>
          <cell r="C275" t="str">
            <v xml:space="preserve">Vaän chuyeån coät beâ toâng </v>
          </cell>
          <cell r="D275" t="str">
            <v xml:space="preserve">Thuû coâng cöï ly 100m </v>
          </cell>
          <cell r="E275" t="str">
            <v>Taán</v>
          </cell>
          <cell r="G275">
            <v>140241</v>
          </cell>
        </row>
        <row r="276">
          <cell r="A276" t="str">
            <v>02.1462</v>
          </cell>
          <cell r="B276" t="str">
            <v>02.1462</v>
          </cell>
          <cell r="D276" t="str">
            <v xml:space="preserve">Thuû coâng cöï ly 300m </v>
          </cell>
          <cell r="E276" t="str">
            <v>Taán</v>
          </cell>
          <cell r="G276">
            <v>131705</v>
          </cell>
        </row>
        <row r="277">
          <cell r="A277" t="str">
            <v>02.1463</v>
          </cell>
          <cell r="B277" t="str">
            <v>02.1463</v>
          </cell>
          <cell r="D277" t="str">
            <v xml:space="preserve">Thuû coâng cöï ly 500m </v>
          </cell>
          <cell r="E277" t="str">
            <v>Taán</v>
          </cell>
          <cell r="G277">
            <v>129940</v>
          </cell>
        </row>
        <row r="278">
          <cell r="A278" t="str">
            <v>02.1464</v>
          </cell>
          <cell r="B278" t="str">
            <v>02.1464</v>
          </cell>
          <cell r="D278" t="str">
            <v xml:space="preserve">Thuû coâng cöï ly .&gt;500m </v>
          </cell>
          <cell r="E278" t="str">
            <v>Taán</v>
          </cell>
          <cell r="G278">
            <v>128762</v>
          </cell>
        </row>
        <row r="279">
          <cell r="A279" t="str">
            <v>02.1471</v>
          </cell>
          <cell r="B279" t="str">
            <v>02.1471</v>
          </cell>
          <cell r="C279" t="str">
            <v xml:space="preserve">Vaän chuyeån bi tum  thuû coâng </v>
          </cell>
          <cell r="D279" t="str">
            <v xml:space="preserve">Thuû coâng cöï ly 100m </v>
          </cell>
          <cell r="E279" t="str">
            <v>Taán</v>
          </cell>
          <cell r="G279">
            <v>62689</v>
          </cell>
        </row>
        <row r="280">
          <cell r="A280" t="str">
            <v>02.1472</v>
          </cell>
          <cell r="B280" t="str">
            <v>02.1472</v>
          </cell>
          <cell r="D280" t="str">
            <v xml:space="preserve">Thuû coâng cöï ly 300m </v>
          </cell>
          <cell r="E280" t="str">
            <v>Taán</v>
          </cell>
          <cell r="G280">
            <v>56803</v>
          </cell>
        </row>
        <row r="281">
          <cell r="A281" t="str">
            <v>02.1473</v>
          </cell>
          <cell r="B281" t="str">
            <v>02.1473</v>
          </cell>
          <cell r="D281" t="str">
            <v xml:space="preserve">Thuû coâng cöï ly 500m </v>
          </cell>
          <cell r="E281" t="str">
            <v>Taán</v>
          </cell>
          <cell r="G281">
            <v>55625</v>
          </cell>
        </row>
        <row r="282">
          <cell r="A282" t="str">
            <v>02.1474</v>
          </cell>
          <cell r="B282" t="str">
            <v>02.1474</v>
          </cell>
          <cell r="D282" t="str">
            <v xml:space="preserve">Thuû coâng cöï ly .&gt;500m </v>
          </cell>
          <cell r="E282" t="str">
            <v>Taán</v>
          </cell>
          <cell r="G282">
            <v>54890</v>
          </cell>
        </row>
        <row r="283">
          <cell r="A283" t="str">
            <v>02.1481</v>
          </cell>
          <cell r="B283" t="str">
            <v>02.1481</v>
          </cell>
          <cell r="C283" t="str">
            <v xml:space="preserve">Vaän chuyeån duïng cuï thi coâng -thuû coâng </v>
          </cell>
          <cell r="D283" t="str">
            <v xml:space="preserve">Thuû coâng cöï ly 100m </v>
          </cell>
          <cell r="E283" t="str">
            <v>Taán</v>
          </cell>
          <cell r="G283">
            <v>91090</v>
          </cell>
        </row>
        <row r="284">
          <cell r="A284" t="str">
            <v>02.1482</v>
          </cell>
          <cell r="B284" t="str">
            <v>02.1482</v>
          </cell>
          <cell r="D284" t="str">
            <v xml:space="preserve">Thuû coâng cöï ly 300m </v>
          </cell>
          <cell r="E284" t="str">
            <v>Taán</v>
          </cell>
          <cell r="G284">
            <v>84615</v>
          </cell>
        </row>
        <row r="285">
          <cell r="A285" t="str">
            <v>02.1483</v>
          </cell>
          <cell r="B285" t="str">
            <v>02.1483</v>
          </cell>
          <cell r="D285" t="str">
            <v xml:space="preserve">Thuû coâng cöï ly 500m </v>
          </cell>
          <cell r="E285" t="str">
            <v>Taán</v>
          </cell>
          <cell r="G285">
            <v>83585</v>
          </cell>
        </row>
        <row r="286">
          <cell r="A286" t="str">
            <v>02.1484</v>
          </cell>
          <cell r="B286" t="str">
            <v>02.1484</v>
          </cell>
          <cell r="D286" t="str">
            <v xml:space="preserve">Thuû coâng cöï ly .&gt;500m </v>
          </cell>
          <cell r="E286" t="str">
            <v>Taán</v>
          </cell>
          <cell r="G286">
            <v>82849</v>
          </cell>
        </row>
        <row r="287">
          <cell r="A287" t="str">
            <v>02.2101</v>
          </cell>
          <cell r="B287" t="str">
            <v>02.2101</v>
          </cell>
          <cell r="C287" t="str">
            <v>VAÄN CHUYEÅN C/GIÔÙI + THUÛ COÂNG</v>
          </cell>
          <cell r="D287" t="str">
            <v>Cöï ly &lt;= 1 km</v>
          </cell>
          <cell r="E287" t="str">
            <v>m3</v>
          </cell>
          <cell r="G287">
            <v>24134</v>
          </cell>
          <cell r="H287">
            <v>48193</v>
          </cell>
        </row>
        <row r="288">
          <cell r="A288" t="str">
            <v>02.2102</v>
          </cell>
          <cell r="B288" t="str">
            <v>02.2102</v>
          </cell>
          <cell r="C288" t="str">
            <v>Vaän chuyeån caùt vaø nöôùc</v>
          </cell>
          <cell r="D288" t="str">
            <v>Cöï ly &gt; 1 km</v>
          </cell>
          <cell r="E288" t="str">
            <v>m3</v>
          </cell>
          <cell r="G288">
            <v>23398</v>
          </cell>
          <cell r="H288">
            <v>40161</v>
          </cell>
        </row>
        <row r="289">
          <cell r="A289" t="str">
            <v>02.2201</v>
          </cell>
          <cell r="B289" t="str">
            <v>02.2201</v>
          </cell>
          <cell r="C289" t="str">
            <v>Vaän chuyeån ñaù soûi caùc loaïi</v>
          </cell>
          <cell r="D289" t="str">
            <v>Cöï ly &lt;= 1 km</v>
          </cell>
          <cell r="E289" t="str">
            <v>m3</v>
          </cell>
          <cell r="G289">
            <v>25900</v>
          </cell>
          <cell r="H289">
            <v>50201</v>
          </cell>
        </row>
        <row r="290">
          <cell r="A290" t="str">
            <v>02.2202</v>
          </cell>
          <cell r="B290" t="str">
            <v>02.2202</v>
          </cell>
          <cell r="D290" t="str">
            <v>Cöï ly &gt; 1 km</v>
          </cell>
          <cell r="E290" t="str">
            <v>m3</v>
          </cell>
          <cell r="G290">
            <v>24575</v>
          </cell>
          <cell r="H290">
            <v>42169</v>
          </cell>
        </row>
        <row r="291">
          <cell r="A291" t="str">
            <v>02.2301</v>
          </cell>
          <cell r="B291" t="str">
            <v>02.2301</v>
          </cell>
          <cell r="C291" t="str">
            <v>Vaän chuyeån xi maêng bao</v>
          </cell>
          <cell r="D291" t="str">
            <v>Cöï ly &lt;= 1 km</v>
          </cell>
          <cell r="E291" t="str">
            <v>Taán</v>
          </cell>
          <cell r="G291">
            <v>19425</v>
          </cell>
          <cell r="H291">
            <v>33467</v>
          </cell>
        </row>
        <row r="292">
          <cell r="A292" t="str">
            <v>02.2302</v>
          </cell>
          <cell r="B292" t="str">
            <v>02.2302</v>
          </cell>
          <cell r="D292" t="str">
            <v>Cöï ly &gt; 1 km</v>
          </cell>
          <cell r="E292" t="str">
            <v>Taán</v>
          </cell>
          <cell r="G292">
            <v>18395</v>
          </cell>
          <cell r="H292">
            <v>28113</v>
          </cell>
        </row>
        <row r="293">
          <cell r="A293" t="str">
            <v>02.2401</v>
          </cell>
          <cell r="B293" t="str">
            <v>02.2401</v>
          </cell>
          <cell r="C293" t="str">
            <v>Vaän chuyeån coát theùp , theùp thanh,</v>
          </cell>
          <cell r="D293" t="str">
            <v>Cöï ly &lt;= 1 km</v>
          </cell>
          <cell r="E293" t="str">
            <v>Taán</v>
          </cell>
          <cell r="G293">
            <v>27224</v>
          </cell>
          <cell r="H293">
            <v>120483</v>
          </cell>
        </row>
        <row r="294">
          <cell r="A294" t="str">
            <v>02.2402</v>
          </cell>
          <cell r="B294" t="str">
            <v>02.2402</v>
          </cell>
          <cell r="C294" t="str">
            <v>phuï kieän, daây, tre, goã, duïng cuï thi coâng</v>
          </cell>
          <cell r="D294" t="str">
            <v>Cöï ly &gt; 1 km</v>
          </cell>
          <cell r="E294" t="str">
            <v>Taán</v>
          </cell>
          <cell r="G294">
            <v>26635</v>
          </cell>
          <cell r="H294">
            <v>73628</v>
          </cell>
        </row>
        <row r="295">
          <cell r="A295" t="str">
            <v>02.2501</v>
          </cell>
          <cell r="B295" t="str">
            <v>02.2501</v>
          </cell>
          <cell r="C295" t="str">
            <v>Vaän chuyeån caáu kieän be toâng, coät beâ toâng</v>
          </cell>
          <cell r="D295" t="str">
            <v>Cöï ly &lt;= 1 km</v>
          </cell>
          <cell r="E295" t="str">
            <v>Taán</v>
          </cell>
          <cell r="G295">
            <v>21338</v>
          </cell>
          <cell r="H295">
            <v>120483</v>
          </cell>
        </row>
        <row r="296">
          <cell r="A296" t="str">
            <v>02.2502</v>
          </cell>
          <cell r="B296" t="str">
            <v>02.2502</v>
          </cell>
          <cell r="D296" t="str">
            <v>Cöï ly &gt; 1 km</v>
          </cell>
          <cell r="E296" t="str">
            <v>Taán</v>
          </cell>
          <cell r="G296">
            <v>20308</v>
          </cell>
          <cell r="H296">
            <v>100402</v>
          </cell>
        </row>
        <row r="297">
          <cell r="A297" t="str">
            <v>02.2601</v>
          </cell>
          <cell r="B297" t="str">
            <v>02.2601</v>
          </cell>
          <cell r="C297" t="str">
            <v>Vaän chuyeån söù caùc loaïi</v>
          </cell>
          <cell r="D297" t="str">
            <v>Cöï ly &lt;= 1 km</v>
          </cell>
          <cell r="E297" t="str">
            <v>Taán</v>
          </cell>
          <cell r="G297">
            <v>29873</v>
          </cell>
          <cell r="H297">
            <v>120483</v>
          </cell>
        </row>
        <row r="298">
          <cell r="A298" t="str">
            <v>02.2602</v>
          </cell>
          <cell r="B298" t="str">
            <v>02.2602</v>
          </cell>
          <cell r="D298" t="str">
            <v>Cöï ly &gt; 1 km</v>
          </cell>
          <cell r="E298" t="str">
            <v>Taán</v>
          </cell>
          <cell r="G298">
            <v>29284</v>
          </cell>
          <cell r="H298">
            <v>100402</v>
          </cell>
        </row>
        <row r="299">
          <cell r="A299" t="str">
            <v>02.3101</v>
          </cell>
          <cell r="B299" t="str">
            <v>02.3101</v>
          </cell>
          <cell r="C299" t="str">
            <v>BOÁC LEÂN VAÄT LIEÄU PHUÏ KIEÄN</v>
          </cell>
          <cell r="D299" t="str">
            <v>Caùt caùc loaïi</v>
          </cell>
          <cell r="E299" t="str">
            <v>m3</v>
          </cell>
          <cell r="G299">
            <v>4709</v>
          </cell>
        </row>
        <row r="300">
          <cell r="A300" t="str">
            <v>02.3102</v>
          </cell>
          <cell r="B300" t="str">
            <v>02.3102</v>
          </cell>
          <cell r="D300" t="str">
            <v>Ñaù daêm caùc loaïi</v>
          </cell>
          <cell r="E300" t="str">
            <v>m3</v>
          </cell>
          <cell r="G300">
            <v>6328</v>
          </cell>
        </row>
        <row r="301">
          <cell r="A301" t="str">
            <v>02.3103</v>
          </cell>
          <cell r="B301" t="str">
            <v>02.3103</v>
          </cell>
          <cell r="D301" t="str">
            <v>Ñaù hoäc</v>
          </cell>
          <cell r="E301" t="str">
            <v>m3</v>
          </cell>
          <cell r="G301">
            <v>7064</v>
          </cell>
        </row>
        <row r="302">
          <cell r="A302" t="str">
            <v>02.3104</v>
          </cell>
          <cell r="B302" t="str">
            <v>02.3104</v>
          </cell>
          <cell r="D302" t="str">
            <v>Soûi</v>
          </cell>
          <cell r="E302" t="str">
            <v>m3</v>
          </cell>
          <cell r="G302">
            <v>6328</v>
          </cell>
        </row>
        <row r="303">
          <cell r="A303" t="str">
            <v>02.3105</v>
          </cell>
          <cell r="B303" t="str">
            <v>02.3105</v>
          </cell>
          <cell r="D303" t="str">
            <v>Ñaát daép</v>
          </cell>
          <cell r="E303" t="str">
            <v>m3</v>
          </cell>
          <cell r="G303">
            <v>5298</v>
          </cell>
        </row>
        <row r="304">
          <cell r="A304" t="str">
            <v>02.3106</v>
          </cell>
          <cell r="B304" t="str">
            <v>02.3106</v>
          </cell>
          <cell r="D304" t="str">
            <v>Gaïch chæ</v>
          </cell>
          <cell r="E304" t="str">
            <v>1000 v</v>
          </cell>
          <cell r="G304">
            <v>6769</v>
          </cell>
        </row>
        <row r="305">
          <cell r="A305" t="str">
            <v>02.3107</v>
          </cell>
          <cell r="B305" t="str">
            <v>02.3107</v>
          </cell>
          <cell r="D305" t="str">
            <v>Xi maêng bao</v>
          </cell>
          <cell r="E305" t="str">
            <v>taán</v>
          </cell>
          <cell r="G305">
            <v>6916</v>
          </cell>
        </row>
        <row r="306">
          <cell r="A306" t="str">
            <v>02.3108</v>
          </cell>
          <cell r="B306" t="str">
            <v>02.3108</v>
          </cell>
          <cell r="D306" t="str">
            <v>Theùp thanh coät</v>
          </cell>
          <cell r="E306" t="str">
            <v>taán</v>
          </cell>
          <cell r="G306">
            <v>8094</v>
          </cell>
        </row>
        <row r="307">
          <cell r="A307" t="str">
            <v>02.3109</v>
          </cell>
          <cell r="B307" t="str">
            <v>02.3109</v>
          </cell>
          <cell r="D307" t="str">
            <v>Tre caây d=8-10cm ; L=6-8m</v>
          </cell>
          <cell r="E307" t="str">
            <v>100 caây</v>
          </cell>
          <cell r="G307">
            <v>16923</v>
          </cell>
        </row>
        <row r="308">
          <cell r="A308" t="str">
            <v>02.3110</v>
          </cell>
          <cell r="B308" t="str">
            <v>02.3110</v>
          </cell>
          <cell r="D308" t="str">
            <v>Coïc tre, coïc goã</v>
          </cell>
          <cell r="E308" t="str">
            <v>100 coïc</v>
          </cell>
          <cell r="G308">
            <v>5592</v>
          </cell>
        </row>
        <row r="309">
          <cell r="A309" t="str">
            <v>02.3111</v>
          </cell>
          <cell r="B309" t="str">
            <v>02.3111</v>
          </cell>
          <cell r="D309" t="str">
            <v>Caáu kieän theùp caùc loaïi</v>
          </cell>
          <cell r="E309" t="str">
            <v>taán</v>
          </cell>
          <cell r="G309">
            <v>8682</v>
          </cell>
        </row>
        <row r="310">
          <cell r="A310" t="str">
            <v>02.3112</v>
          </cell>
          <cell r="B310" t="str">
            <v>02.3112</v>
          </cell>
          <cell r="D310" t="str">
            <v>Phuï kieän</v>
          </cell>
          <cell r="E310" t="str">
            <v>taán</v>
          </cell>
          <cell r="G310">
            <v>13391</v>
          </cell>
        </row>
        <row r="311">
          <cell r="A311" t="str">
            <v>02.3113</v>
          </cell>
          <cell r="B311" t="str">
            <v>02.3113</v>
          </cell>
          <cell r="D311" t="str">
            <v>Duïng cuï thi coâng</v>
          </cell>
          <cell r="E311" t="str">
            <v>taán</v>
          </cell>
          <cell r="G311">
            <v>6916</v>
          </cell>
        </row>
        <row r="312">
          <cell r="A312" t="str">
            <v>02.3114</v>
          </cell>
          <cell r="B312" t="str">
            <v>02.3114</v>
          </cell>
          <cell r="D312" t="str">
            <v>Daây ñieän caùc loaïi</v>
          </cell>
          <cell r="E312" t="str">
            <v>taán</v>
          </cell>
          <cell r="G312">
            <v>9271</v>
          </cell>
        </row>
        <row r="313">
          <cell r="A313" t="str">
            <v>02.3115</v>
          </cell>
          <cell r="B313" t="str">
            <v>02.3115</v>
          </cell>
          <cell r="D313" t="str">
            <v>Söù caùc loaïi</v>
          </cell>
          <cell r="E313" t="str">
            <v>taán</v>
          </cell>
          <cell r="G313">
            <v>11037</v>
          </cell>
        </row>
        <row r="314">
          <cell r="A314" t="str">
            <v>02.3116</v>
          </cell>
          <cell r="B314" t="str">
            <v>02.3116</v>
          </cell>
          <cell r="D314" t="str">
            <v>Goã caùc loaïi</v>
          </cell>
          <cell r="E314" t="str">
            <v>taán</v>
          </cell>
          <cell r="G314">
            <v>4120</v>
          </cell>
        </row>
        <row r="315">
          <cell r="A315" t="str">
            <v>02.3201</v>
          </cell>
          <cell r="B315" t="str">
            <v>02.3201</v>
          </cell>
          <cell r="C315" t="str">
            <v>XEÁP XUOÁNG VAÄT LIEÄU PHUÏ KIEÄN</v>
          </cell>
          <cell r="D315" t="str">
            <v>Caùt caùc loaïi</v>
          </cell>
          <cell r="E315" t="str">
            <v>m3</v>
          </cell>
          <cell r="G315">
            <v>3090</v>
          </cell>
        </row>
        <row r="316">
          <cell r="A316" t="str">
            <v>02.3202</v>
          </cell>
          <cell r="B316" t="str">
            <v>02.3202</v>
          </cell>
          <cell r="D316" t="str">
            <v>Ñaù daêm caùc loaïi</v>
          </cell>
          <cell r="E316" t="str">
            <v>m3</v>
          </cell>
          <cell r="G316">
            <v>5298</v>
          </cell>
        </row>
        <row r="317">
          <cell r="A317" t="str">
            <v>02.3203</v>
          </cell>
          <cell r="B317" t="str">
            <v>02.3203</v>
          </cell>
          <cell r="D317" t="str">
            <v>Ñaù hoäc</v>
          </cell>
          <cell r="E317" t="str">
            <v>m3</v>
          </cell>
          <cell r="G317">
            <v>6769</v>
          </cell>
        </row>
        <row r="318">
          <cell r="A318" t="str">
            <v>02.3204</v>
          </cell>
          <cell r="B318" t="str">
            <v>02.3204</v>
          </cell>
          <cell r="D318" t="str">
            <v>Soûi</v>
          </cell>
          <cell r="E318" t="str">
            <v>m3</v>
          </cell>
          <cell r="G318">
            <v>5298</v>
          </cell>
        </row>
        <row r="319">
          <cell r="A319" t="str">
            <v>02.3205</v>
          </cell>
          <cell r="B319" t="str">
            <v>02.3205</v>
          </cell>
          <cell r="D319" t="str">
            <v>Ñaát daép</v>
          </cell>
          <cell r="E319" t="str">
            <v>m3</v>
          </cell>
          <cell r="G319">
            <v>4415</v>
          </cell>
        </row>
        <row r="320">
          <cell r="A320" t="str">
            <v>02.3206</v>
          </cell>
          <cell r="B320" t="str">
            <v>02.3206</v>
          </cell>
          <cell r="D320" t="str">
            <v>Gaïch chæ</v>
          </cell>
          <cell r="E320" t="str">
            <v>1000 v</v>
          </cell>
          <cell r="G320">
            <v>6328</v>
          </cell>
        </row>
        <row r="321">
          <cell r="A321" t="str">
            <v>02.3207</v>
          </cell>
          <cell r="B321" t="str">
            <v>02.3207</v>
          </cell>
          <cell r="D321" t="str">
            <v>Xi maêng bao</v>
          </cell>
          <cell r="E321" t="str">
            <v>taán</v>
          </cell>
          <cell r="G321">
            <v>3090</v>
          </cell>
        </row>
        <row r="322">
          <cell r="A322" t="str">
            <v>02.3208</v>
          </cell>
          <cell r="B322" t="str">
            <v>02.3208</v>
          </cell>
          <cell r="D322" t="str">
            <v>Theùp thanh coät</v>
          </cell>
          <cell r="E322" t="str">
            <v>taán</v>
          </cell>
          <cell r="G322">
            <v>7446</v>
          </cell>
        </row>
        <row r="323">
          <cell r="A323" t="str">
            <v>02.3209</v>
          </cell>
          <cell r="B323" t="str">
            <v>02.3209</v>
          </cell>
          <cell r="D323" t="str">
            <v>Tre caây d=8-10cm ; L=6-8m</v>
          </cell>
          <cell r="E323" t="str">
            <v>100 caây</v>
          </cell>
          <cell r="G323">
            <v>8535</v>
          </cell>
        </row>
        <row r="324">
          <cell r="A324" t="str">
            <v>02.3210</v>
          </cell>
          <cell r="B324" t="str">
            <v>02.3210</v>
          </cell>
          <cell r="D324" t="str">
            <v>Coïc tre, coïc goã</v>
          </cell>
          <cell r="E324" t="str">
            <v>100 coïc</v>
          </cell>
          <cell r="G324">
            <v>3090</v>
          </cell>
        </row>
        <row r="325">
          <cell r="A325" t="str">
            <v>02.3211</v>
          </cell>
          <cell r="B325" t="str">
            <v>02.3211</v>
          </cell>
          <cell r="D325" t="str">
            <v>Caáu kieän theùp caùc loaïi</v>
          </cell>
          <cell r="E325" t="str">
            <v>taán</v>
          </cell>
          <cell r="G325">
            <v>6769</v>
          </cell>
        </row>
        <row r="326">
          <cell r="A326" t="str">
            <v>02.3212</v>
          </cell>
          <cell r="B326" t="str">
            <v>02.3212</v>
          </cell>
          <cell r="D326" t="str">
            <v>Phuï kieän</v>
          </cell>
          <cell r="E326" t="str">
            <v>taán</v>
          </cell>
          <cell r="G326">
            <v>6916</v>
          </cell>
        </row>
        <row r="327">
          <cell r="A327" t="str">
            <v>02.3213</v>
          </cell>
          <cell r="B327" t="str">
            <v>02.3213</v>
          </cell>
          <cell r="D327" t="str">
            <v>Duïng cuï thi coâng</v>
          </cell>
          <cell r="E327" t="str">
            <v>taán</v>
          </cell>
          <cell r="G327">
            <v>5150</v>
          </cell>
        </row>
        <row r="328">
          <cell r="A328" t="str">
            <v>02.3214</v>
          </cell>
          <cell r="B328" t="str">
            <v>02.3214</v>
          </cell>
          <cell r="D328" t="str">
            <v>Daây ñieän caùc loaïi</v>
          </cell>
          <cell r="E328" t="str">
            <v>taán</v>
          </cell>
          <cell r="G328">
            <v>8682</v>
          </cell>
        </row>
        <row r="329">
          <cell r="A329" t="str">
            <v>02.3215</v>
          </cell>
          <cell r="B329" t="str">
            <v>02.3215</v>
          </cell>
          <cell r="D329" t="str">
            <v>Söù caùc loaïi</v>
          </cell>
          <cell r="E329" t="str">
            <v>taán</v>
          </cell>
          <cell r="G329">
            <v>11478</v>
          </cell>
        </row>
        <row r="330">
          <cell r="A330" t="str">
            <v>02.3216</v>
          </cell>
          <cell r="B330" t="str">
            <v>02.3216</v>
          </cell>
          <cell r="D330" t="str">
            <v>Goã caùc loaïi</v>
          </cell>
          <cell r="E330" t="str">
            <v>taán</v>
          </cell>
          <cell r="G330">
            <v>3679</v>
          </cell>
        </row>
        <row r="331">
          <cell r="A331" t="str">
            <v>03.1101</v>
          </cell>
          <cell r="B331" t="str">
            <v>03.1101</v>
          </cell>
          <cell r="C331" t="str">
            <v>ÑAØO ÑAÁT MOÙNG COÄT ÑOÄC LAÄP</v>
          </cell>
          <cell r="D331" t="str">
            <v>Ñaát caáp I</v>
          </cell>
          <cell r="E331" t="str">
            <v>m3</v>
          </cell>
          <cell r="G331">
            <v>8094</v>
          </cell>
        </row>
        <row r="332">
          <cell r="A332" t="str">
            <v>03.1102</v>
          </cell>
          <cell r="B332" t="str">
            <v>03.1102</v>
          </cell>
          <cell r="C332" t="str">
            <v>Ñaøo hoá theá, moùng neùo,moùng coät coù dieän</v>
          </cell>
          <cell r="D332" t="str">
            <v>Ñaát caáp II</v>
          </cell>
          <cell r="E332" t="str">
            <v>m3</v>
          </cell>
          <cell r="G332">
            <v>12508</v>
          </cell>
        </row>
        <row r="333">
          <cell r="A333" t="str">
            <v>03.1103</v>
          </cell>
          <cell r="B333" t="str">
            <v>03.1103</v>
          </cell>
          <cell r="C333" t="str">
            <v>tích ñaùy moùng &lt;=5m2, ñoä saâu hoá &lt;=1m</v>
          </cell>
          <cell r="D333" t="str">
            <v>Ñaát caáp III</v>
          </cell>
          <cell r="E333" t="str">
            <v>m3</v>
          </cell>
          <cell r="G333">
            <v>20308</v>
          </cell>
        </row>
        <row r="334">
          <cell r="A334" t="str">
            <v>03.1104</v>
          </cell>
          <cell r="B334" t="str">
            <v>03.1104</v>
          </cell>
          <cell r="D334" t="str">
            <v>Ñaát caáp IV</v>
          </cell>
          <cell r="E334" t="str">
            <v>m3</v>
          </cell>
          <cell r="G334">
            <v>32375</v>
          </cell>
        </row>
        <row r="335">
          <cell r="A335" t="str">
            <v>03.1111</v>
          </cell>
          <cell r="B335" t="str">
            <v>03.1111</v>
          </cell>
          <cell r="C335" t="str">
            <v>Ñaøo hoá theá, moùng neùo,moùng coät coù dieän</v>
          </cell>
          <cell r="D335" t="str">
            <v>Ñaát caáp I</v>
          </cell>
          <cell r="E335" t="str">
            <v>m3</v>
          </cell>
          <cell r="G335">
            <v>11478</v>
          </cell>
        </row>
        <row r="336">
          <cell r="A336" t="str">
            <v>03.1112</v>
          </cell>
          <cell r="B336" t="str">
            <v>03.1112</v>
          </cell>
          <cell r="C336" t="str">
            <v>tích ñaùy moùng &lt;=5m2, ñoä saâu hoá &gt;1m</v>
          </cell>
          <cell r="D336" t="str">
            <v>Ñaát caáp II</v>
          </cell>
          <cell r="E336" t="str">
            <v>m3</v>
          </cell>
          <cell r="G336">
            <v>16776</v>
          </cell>
        </row>
        <row r="337">
          <cell r="A337" t="str">
            <v>03.1113</v>
          </cell>
          <cell r="B337" t="str">
            <v>03.1113</v>
          </cell>
          <cell r="D337" t="str">
            <v>Ñaát caáp III</v>
          </cell>
          <cell r="E337" t="str">
            <v>m3</v>
          </cell>
          <cell r="G337">
            <v>24428</v>
          </cell>
        </row>
        <row r="338">
          <cell r="A338" t="str">
            <v>03.1114</v>
          </cell>
          <cell r="B338" t="str">
            <v>03.1114</v>
          </cell>
          <cell r="D338" t="str">
            <v>Ñaát caáp IV</v>
          </cell>
          <cell r="E338" t="str">
            <v>m3</v>
          </cell>
          <cell r="G338">
            <v>37819</v>
          </cell>
        </row>
        <row r="339">
          <cell r="A339" t="str">
            <v>03.1121</v>
          </cell>
          <cell r="B339" t="str">
            <v>03.1121</v>
          </cell>
          <cell r="C339" t="str">
            <v>Ñaøo hoá theá, moùng neùo,moùng coät coù dieän</v>
          </cell>
          <cell r="D339" t="str">
            <v>Ñaát caáp I</v>
          </cell>
          <cell r="E339" t="str">
            <v>m3</v>
          </cell>
          <cell r="G339">
            <v>8094</v>
          </cell>
        </row>
        <row r="340">
          <cell r="A340" t="str">
            <v>03.1122</v>
          </cell>
          <cell r="B340" t="str">
            <v>03.1122</v>
          </cell>
          <cell r="C340" t="str">
            <v>tích ñaùy moùng &lt;=15m2, ñoä saâu hoá &lt;=2 m</v>
          </cell>
          <cell r="D340" t="str">
            <v>Ñaát caáp II</v>
          </cell>
          <cell r="E340" t="str">
            <v>m3</v>
          </cell>
          <cell r="G340">
            <v>11037</v>
          </cell>
        </row>
        <row r="341">
          <cell r="A341" t="str">
            <v>03.1123</v>
          </cell>
          <cell r="B341" t="str">
            <v>03.1123</v>
          </cell>
          <cell r="D341" t="str">
            <v>Ñaát caáp III</v>
          </cell>
          <cell r="E341" t="str">
            <v>m3</v>
          </cell>
          <cell r="G341">
            <v>16482</v>
          </cell>
        </row>
        <row r="342">
          <cell r="A342" t="str">
            <v>03.1124</v>
          </cell>
          <cell r="B342" t="str">
            <v>03.1124</v>
          </cell>
          <cell r="D342" t="str">
            <v>Ñaát caáp IV</v>
          </cell>
          <cell r="E342" t="str">
            <v>m3</v>
          </cell>
          <cell r="G342">
            <v>24575</v>
          </cell>
        </row>
        <row r="343">
          <cell r="A343" t="str">
            <v>03.1131</v>
          </cell>
          <cell r="B343" t="str">
            <v>03.1131</v>
          </cell>
          <cell r="C343" t="str">
            <v>Ñaøo hoá theá, moùng neùo,moùng coät coù dieän</v>
          </cell>
          <cell r="D343" t="str">
            <v>Ñaát caáp I</v>
          </cell>
          <cell r="E343" t="str">
            <v>m3</v>
          </cell>
          <cell r="G343">
            <v>8682</v>
          </cell>
        </row>
        <row r="344">
          <cell r="A344" t="str">
            <v>03.1132</v>
          </cell>
          <cell r="B344" t="str">
            <v>03.1132</v>
          </cell>
          <cell r="C344" t="str">
            <v>tích ñaùy moùng &lt;=15m2, ñoä saâu hoá &lt;=3 m</v>
          </cell>
          <cell r="D344" t="str">
            <v>Ñaát caáp II</v>
          </cell>
          <cell r="E344" t="str">
            <v>m3</v>
          </cell>
          <cell r="G344">
            <v>11773</v>
          </cell>
        </row>
        <row r="345">
          <cell r="A345" t="str">
            <v>03.1133</v>
          </cell>
          <cell r="B345" t="str">
            <v>03.1133</v>
          </cell>
          <cell r="D345" t="str">
            <v>Ñaát caáp III</v>
          </cell>
          <cell r="E345" t="str">
            <v>m3</v>
          </cell>
          <cell r="G345">
            <v>17659</v>
          </cell>
        </row>
        <row r="346">
          <cell r="A346" t="str">
            <v>03.1134</v>
          </cell>
          <cell r="B346" t="str">
            <v>03.1134</v>
          </cell>
          <cell r="D346" t="str">
            <v>Ñaát caáp IV</v>
          </cell>
          <cell r="E346" t="str">
            <v>m3</v>
          </cell>
          <cell r="G346">
            <v>25900</v>
          </cell>
        </row>
        <row r="347">
          <cell r="A347" t="str">
            <v>03.1141</v>
          </cell>
          <cell r="B347" t="str">
            <v>03.1141</v>
          </cell>
          <cell r="C347" t="str">
            <v>Ñaøo hoá theá, moùng neùo,moùng coät coù dieän</v>
          </cell>
          <cell r="D347" t="str">
            <v>Ñaát caáp I</v>
          </cell>
          <cell r="E347" t="str">
            <v>m3</v>
          </cell>
          <cell r="G347">
            <v>9712</v>
          </cell>
        </row>
        <row r="348">
          <cell r="A348" t="str">
            <v>03.1142</v>
          </cell>
          <cell r="B348" t="str">
            <v>03.1142</v>
          </cell>
          <cell r="C348" t="str">
            <v>tích ñaùy moùng &lt;=15m2, ñoä saâu hoá &gt;3 m</v>
          </cell>
          <cell r="D348" t="str">
            <v>Ñaát caáp II</v>
          </cell>
          <cell r="E348" t="str">
            <v>m3</v>
          </cell>
          <cell r="G348">
            <v>12950</v>
          </cell>
        </row>
        <row r="349">
          <cell r="A349" t="str">
            <v>03.1143</v>
          </cell>
          <cell r="B349" t="str">
            <v>03.1143</v>
          </cell>
          <cell r="D349" t="str">
            <v>Ñaát caáp III</v>
          </cell>
          <cell r="E349" t="str">
            <v>m3</v>
          </cell>
          <cell r="G349">
            <v>18836</v>
          </cell>
        </row>
        <row r="350">
          <cell r="A350" t="str">
            <v>03.1144</v>
          </cell>
          <cell r="B350" t="str">
            <v>03.1144</v>
          </cell>
          <cell r="D350" t="str">
            <v>Ñaát caáp IV</v>
          </cell>
          <cell r="E350" t="str">
            <v>m3</v>
          </cell>
          <cell r="G350">
            <v>27518</v>
          </cell>
        </row>
        <row r="351">
          <cell r="A351" t="str">
            <v>03.1151</v>
          </cell>
          <cell r="B351" t="str">
            <v>03.1151</v>
          </cell>
          <cell r="C351" t="str">
            <v>Ñaøo hoá theá, moùng neùo,moùng coät coù dieän</v>
          </cell>
          <cell r="D351" t="str">
            <v>Ñaát caáp I</v>
          </cell>
          <cell r="E351" t="str">
            <v>m3</v>
          </cell>
          <cell r="G351">
            <v>8388</v>
          </cell>
        </row>
        <row r="352">
          <cell r="A352" t="str">
            <v>03.1152</v>
          </cell>
          <cell r="B352" t="str">
            <v>03.1152</v>
          </cell>
          <cell r="C352" t="str">
            <v>tích ñaùy moùng &lt;=25m2, ñoä saâu hoá &lt;=2 m</v>
          </cell>
          <cell r="D352" t="str">
            <v>Ñaát caáp II</v>
          </cell>
          <cell r="E352" t="str">
            <v>m3</v>
          </cell>
          <cell r="G352">
            <v>11478</v>
          </cell>
        </row>
        <row r="353">
          <cell r="A353" t="str">
            <v>03.1153</v>
          </cell>
          <cell r="B353" t="str">
            <v>03.1153</v>
          </cell>
          <cell r="D353" t="str">
            <v>Ñaát caáp III</v>
          </cell>
          <cell r="E353" t="str">
            <v>m3</v>
          </cell>
          <cell r="G353">
            <v>17365</v>
          </cell>
        </row>
        <row r="354">
          <cell r="A354" t="str">
            <v>03.1154</v>
          </cell>
          <cell r="B354" t="str">
            <v>03.1154</v>
          </cell>
          <cell r="D354" t="str">
            <v>Ñaát caáp IV</v>
          </cell>
          <cell r="E354" t="str">
            <v>m3</v>
          </cell>
          <cell r="G354">
            <v>25900</v>
          </cell>
        </row>
        <row r="355">
          <cell r="A355" t="str">
            <v>03.1161</v>
          </cell>
          <cell r="B355" t="str">
            <v>03.1161</v>
          </cell>
          <cell r="C355" t="str">
            <v>Ñaøo hoá theá, moùng neùo,moùng coät coù dieän</v>
          </cell>
          <cell r="D355" t="str">
            <v>Ñaát caáp I</v>
          </cell>
          <cell r="E355" t="str">
            <v>m3</v>
          </cell>
          <cell r="G355">
            <v>9271</v>
          </cell>
        </row>
        <row r="356">
          <cell r="A356" t="str">
            <v>03.1162</v>
          </cell>
          <cell r="B356" t="str">
            <v>03.1162</v>
          </cell>
          <cell r="C356" t="str">
            <v>tích ñaùy moùng &lt;=25m2, ñoä saâu hoá &lt;=3 m</v>
          </cell>
          <cell r="D356" t="str">
            <v>Ñaát caáp II</v>
          </cell>
          <cell r="E356" t="str">
            <v>m3</v>
          </cell>
          <cell r="G356">
            <v>12508</v>
          </cell>
        </row>
        <row r="357">
          <cell r="A357" t="str">
            <v>03.1163</v>
          </cell>
          <cell r="B357" t="str">
            <v>03.1163</v>
          </cell>
          <cell r="D357" t="str">
            <v>Ñaát caáp III</v>
          </cell>
          <cell r="E357" t="str">
            <v>m3</v>
          </cell>
          <cell r="G357">
            <v>18395</v>
          </cell>
        </row>
        <row r="358">
          <cell r="A358" t="str">
            <v>03.1164</v>
          </cell>
          <cell r="B358" t="str">
            <v>03.1164</v>
          </cell>
          <cell r="D358" t="str">
            <v>Ñaát caáp IV</v>
          </cell>
          <cell r="E358" t="str">
            <v>m3</v>
          </cell>
          <cell r="G358">
            <v>27224</v>
          </cell>
        </row>
        <row r="359">
          <cell r="A359" t="str">
            <v>03.1171</v>
          </cell>
          <cell r="B359" t="str">
            <v>03.1171</v>
          </cell>
          <cell r="C359" t="str">
            <v>Ñaøo hoá theá, moùng neùo,moùng coät coù dieän</v>
          </cell>
          <cell r="D359" t="str">
            <v>Ñaát caáp I</v>
          </cell>
          <cell r="E359" t="str">
            <v>m3</v>
          </cell>
          <cell r="G359">
            <v>10154</v>
          </cell>
        </row>
        <row r="360">
          <cell r="A360" t="str">
            <v>03.1172</v>
          </cell>
          <cell r="B360" t="str">
            <v>03.1172</v>
          </cell>
          <cell r="C360" t="str">
            <v>tích ñaùy moùng &lt;=25m2, ñoä saâu hoá &gt;3 m</v>
          </cell>
          <cell r="D360" t="str">
            <v>Ñaát caáp II</v>
          </cell>
          <cell r="E360" t="str">
            <v>m3</v>
          </cell>
          <cell r="G360">
            <v>13686</v>
          </cell>
        </row>
        <row r="361">
          <cell r="A361" t="str">
            <v>03.1173</v>
          </cell>
          <cell r="B361" t="str">
            <v>03.1173</v>
          </cell>
          <cell r="D361" t="str">
            <v>Ñaát caáp III</v>
          </cell>
          <cell r="E361" t="str">
            <v>m3</v>
          </cell>
          <cell r="G361">
            <v>19719</v>
          </cell>
        </row>
        <row r="362">
          <cell r="A362" t="str">
            <v>03.1174</v>
          </cell>
          <cell r="B362" t="str">
            <v>03.1174</v>
          </cell>
          <cell r="D362" t="str">
            <v>Ñaát caáp IV</v>
          </cell>
          <cell r="E362" t="str">
            <v>m3</v>
          </cell>
          <cell r="G362">
            <v>28843</v>
          </cell>
        </row>
        <row r="363">
          <cell r="A363" t="str">
            <v>03.1181</v>
          </cell>
          <cell r="B363" t="str">
            <v>03.1181</v>
          </cell>
          <cell r="C363" t="str">
            <v>Ñaøo hoá theá, moùng neùo,moùng coät coù dieän</v>
          </cell>
          <cell r="D363" t="str">
            <v>Ñaát caáp I</v>
          </cell>
          <cell r="E363" t="str">
            <v>m3</v>
          </cell>
          <cell r="G363">
            <v>8977</v>
          </cell>
        </row>
        <row r="364">
          <cell r="A364" t="str">
            <v>03.1182</v>
          </cell>
          <cell r="B364" t="str">
            <v>03.1182</v>
          </cell>
          <cell r="C364" t="str">
            <v>tích ñaùy moùng &lt;=35m2, ñoä saâu hoá &lt;=2 m</v>
          </cell>
          <cell r="D364" t="str">
            <v>Ñaát caáp II</v>
          </cell>
          <cell r="E364" t="str">
            <v>m3</v>
          </cell>
          <cell r="G364">
            <v>12214</v>
          </cell>
        </row>
        <row r="365">
          <cell r="A365" t="str">
            <v>03.1183</v>
          </cell>
          <cell r="B365" t="str">
            <v>03.1183</v>
          </cell>
          <cell r="D365" t="str">
            <v>Ñaát caáp III</v>
          </cell>
          <cell r="E365" t="str">
            <v>m3</v>
          </cell>
          <cell r="G365">
            <v>18100</v>
          </cell>
        </row>
        <row r="366">
          <cell r="A366" t="str">
            <v>03.1184</v>
          </cell>
          <cell r="B366" t="str">
            <v>03.1184</v>
          </cell>
          <cell r="D366" t="str">
            <v>Ñaát caáp IV</v>
          </cell>
          <cell r="E366" t="str">
            <v>m3</v>
          </cell>
          <cell r="G366">
            <v>27224</v>
          </cell>
        </row>
        <row r="367">
          <cell r="A367" t="str">
            <v>03.1191</v>
          </cell>
          <cell r="B367" t="str">
            <v>03.1191</v>
          </cell>
          <cell r="C367" t="str">
            <v>Ñaøo hoá theá, moùng neùo,moùng coät coù dieän</v>
          </cell>
          <cell r="D367" t="str">
            <v>Ñaát caáp I</v>
          </cell>
          <cell r="E367" t="str">
            <v>m3</v>
          </cell>
          <cell r="G367">
            <v>9712</v>
          </cell>
        </row>
        <row r="368">
          <cell r="A368" t="str">
            <v>03.1192</v>
          </cell>
          <cell r="B368" t="str">
            <v>03.1192</v>
          </cell>
          <cell r="C368" t="str">
            <v>tích ñaùy moùng &lt;=35m2, ñoä saâu hoá &lt;=3 m</v>
          </cell>
          <cell r="D368" t="str">
            <v>Ñaát caáp II</v>
          </cell>
          <cell r="E368" t="str">
            <v>m3</v>
          </cell>
          <cell r="G368">
            <v>13097</v>
          </cell>
        </row>
        <row r="369">
          <cell r="A369" t="str">
            <v>03.1193</v>
          </cell>
          <cell r="B369" t="str">
            <v>03.1193</v>
          </cell>
          <cell r="D369" t="str">
            <v>Ñaát caáp III</v>
          </cell>
          <cell r="E369" t="str">
            <v>m3</v>
          </cell>
          <cell r="G369">
            <v>19425</v>
          </cell>
        </row>
        <row r="370">
          <cell r="A370" t="str">
            <v>03.1194</v>
          </cell>
          <cell r="B370" t="str">
            <v>03.1194</v>
          </cell>
          <cell r="D370" t="str">
            <v>Ñaát caáp IV</v>
          </cell>
          <cell r="E370" t="str">
            <v>m3</v>
          </cell>
          <cell r="G370">
            <v>28548</v>
          </cell>
        </row>
        <row r="371">
          <cell r="A371" t="str">
            <v>03.1201</v>
          </cell>
          <cell r="B371" t="str">
            <v>03.1201</v>
          </cell>
          <cell r="C371" t="str">
            <v>Ñaøo hoá theá, moùng neùo,moùng coät coù dieän</v>
          </cell>
          <cell r="D371" t="str">
            <v>Ñaát caáp I</v>
          </cell>
          <cell r="E371" t="str">
            <v>m3</v>
          </cell>
          <cell r="G371">
            <v>10742</v>
          </cell>
        </row>
        <row r="372">
          <cell r="A372" t="str">
            <v>03.1202</v>
          </cell>
          <cell r="B372" t="str">
            <v>03.1202</v>
          </cell>
          <cell r="C372" t="str">
            <v>tích ñaùy moùng &lt;=35m2, ñoä saâu hoá &gt;3 m</v>
          </cell>
          <cell r="D372" t="str">
            <v>Ñaát caáp II</v>
          </cell>
          <cell r="E372" t="str">
            <v>m3</v>
          </cell>
          <cell r="G372">
            <v>14274</v>
          </cell>
        </row>
        <row r="373">
          <cell r="A373" t="str">
            <v>03.1203</v>
          </cell>
          <cell r="B373" t="str">
            <v>03.1203</v>
          </cell>
          <cell r="D373" t="str">
            <v>Ñaát caáp III</v>
          </cell>
          <cell r="E373" t="str">
            <v>m3</v>
          </cell>
          <cell r="G373">
            <v>20749</v>
          </cell>
        </row>
        <row r="374">
          <cell r="A374" t="str">
            <v>03.1204</v>
          </cell>
          <cell r="B374" t="str">
            <v>03.1204</v>
          </cell>
          <cell r="D374" t="str">
            <v>Ñaát caáp IV</v>
          </cell>
          <cell r="E374" t="str">
            <v>m3</v>
          </cell>
          <cell r="G374">
            <v>30314</v>
          </cell>
        </row>
        <row r="375">
          <cell r="A375" t="str">
            <v>03.1211</v>
          </cell>
          <cell r="B375" t="str">
            <v>03.1211</v>
          </cell>
          <cell r="C375" t="str">
            <v>Ñaøo hoá theá, moùng neùo,moùng coät coù dieän</v>
          </cell>
          <cell r="D375" t="str">
            <v>Ñaát caáp I</v>
          </cell>
          <cell r="E375" t="str">
            <v>m3</v>
          </cell>
          <cell r="G375">
            <v>9418</v>
          </cell>
        </row>
        <row r="376">
          <cell r="A376" t="str">
            <v>03.1212</v>
          </cell>
          <cell r="B376" t="str">
            <v>03.1212</v>
          </cell>
          <cell r="C376" t="str">
            <v>tích ñaùy moùng &lt;=50m2, ñoä saâu hoá &lt;=2 m</v>
          </cell>
          <cell r="D376" t="str">
            <v>Ñaát caáp II</v>
          </cell>
          <cell r="E376" t="str">
            <v>m3</v>
          </cell>
          <cell r="G376">
            <v>12803</v>
          </cell>
        </row>
        <row r="377">
          <cell r="A377" t="str">
            <v>03.1213</v>
          </cell>
          <cell r="B377" t="str">
            <v>03.1213</v>
          </cell>
          <cell r="D377" t="str">
            <v>Ñaát caáp III</v>
          </cell>
          <cell r="E377" t="str">
            <v>m3</v>
          </cell>
          <cell r="G377">
            <v>19130</v>
          </cell>
        </row>
        <row r="378">
          <cell r="A378" t="str">
            <v>03.1214</v>
          </cell>
          <cell r="B378" t="str">
            <v>03.1214</v>
          </cell>
          <cell r="D378" t="str">
            <v>Ñaát caáp IV</v>
          </cell>
          <cell r="E378" t="str">
            <v>m3</v>
          </cell>
          <cell r="G378">
            <v>28548</v>
          </cell>
        </row>
        <row r="379">
          <cell r="A379" t="str">
            <v>03.1221</v>
          </cell>
          <cell r="B379" t="str">
            <v>03.1221</v>
          </cell>
          <cell r="C379" t="str">
            <v>Ñaøo hoá theá, moùng neùo,moùng coät coù dieän</v>
          </cell>
          <cell r="D379" t="str">
            <v>Ñaát caáp I</v>
          </cell>
          <cell r="E379" t="str">
            <v>m3</v>
          </cell>
          <cell r="G379">
            <v>10154</v>
          </cell>
        </row>
        <row r="380">
          <cell r="A380" t="str">
            <v>03.1222</v>
          </cell>
          <cell r="B380" t="str">
            <v>03.1222</v>
          </cell>
          <cell r="C380" t="str">
            <v>tích ñaùy moùng &lt;=50m2, ñoä saâu hoá &lt;=3 m</v>
          </cell>
          <cell r="D380" t="str">
            <v>Ñaát caáp II</v>
          </cell>
          <cell r="E380" t="str">
            <v>m3</v>
          </cell>
          <cell r="G380">
            <v>13833</v>
          </cell>
        </row>
        <row r="381">
          <cell r="A381" t="str">
            <v>03.1223</v>
          </cell>
          <cell r="B381" t="str">
            <v>03.1223</v>
          </cell>
          <cell r="D381" t="str">
            <v>Ñaát caáp III</v>
          </cell>
          <cell r="E381" t="str">
            <v>m3</v>
          </cell>
          <cell r="G381">
            <v>20455</v>
          </cell>
        </row>
        <row r="382">
          <cell r="A382" t="str">
            <v>03.1224</v>
          </cell>
          <cell r="B382" t="str">
            <v>03.1224</v>
          </cell>
          <cell r="D382" t="str">
            <v>Ñaát caáp IV</v>
          </cell>
          <cell r="E382" t="str">
            <v>m3</v>
          </cell>
          <cell r="G382">
            <v>30020</v>
          </cell>
        </row>
        <row r="383">
          <cell r="A383" t="str">
            <v>03.1221</v>
          </cell>
          <cell r="B383" t="str">
            <v>03.1221</v>
          </cell>
          <cell r="C383" t="str">
            <v>Ñaøo hoá theá, moùng neùo,moùng coät coù dieän</v>
          </cell>
          <cell r="D383" t="str">
            <v>Ñaát caáp I</v>
          </cell>
          <cell r="E383" t="str">
            <v>m3</v>
          </cell>
          <cell r="G383">
            <v>11184</v>
          </cell>
        </row>
        <row r="384">
          <cell r="A384" t="str">
            <v>03.1222</v>
          </cell>
          <cell r="B384" t="str">
            <v>03.1222</v>
          </cell>
          <cell r="C384" t="str">
            <v>tích ñaùy moùng &lt;=50m2, ñoä saâu hoá &lt;=4 m</v>
          </cell>
          <cell r="D384" t="str">
            <v>Ñaát caáp II</v>
          </cell>
          <cell r="E384" t="str">
            <v>m3</v>
          </cell>
          <cell r="G384">
            <v>14863</v>
          </cell>
        </row>
        <row r="385">
          <cell r="A385" t="str">
            <v>03.1223</v>
          </cell>
          <cell r="B385" t="str">
            <v>03.1223</v>
          </cell>
          <cell r="D385" t="str">
            <v>Ñaát caáp III</v>
          </cell>
          <cell r="E385" t="str">
            <v>m3</v>
          </cell>
          <cell r="G385">
            <v>21632</v>
          </cell>
        </row>
        <row r="386">
          <cell r="A386" t="str">
            <v>03.1224</v>
          </cell>
          <cell r="B386" t="str">
            <v>03.1224</v>
          </cell>
          <cell r="D386" t="str">
            <v>Ñaát caáp IV</v>
          </cell>
          <cell r="E386" t="str">
            <v>m3</v>
          </cell>
          <cell r="G386">
            <v>31786</v>
          </cell>
        </row>
        <row r="387">
          <cell r="A387" t="str">
            <v>03.1241</v>
          </cell>
          <cell r="B387" t="str">
            <v>03.1241</v>
          </cell>
          <cell r="C387" t="str">
            <v>Ñaøo hoá theá, moùng neùo,moùng coät coù dieän</v>
          </cell>
          <cell r="D387" t="str">
            <v>Ñaát caáp I</v>
          </cell>
          <cell r="E387" t="str">
            <v>m3</v>
          </cell>
          <cell r="G387">
            <v>12361</v>
          </cell>
        </row>
        <row r="388">
          <cell r="A388" t="str">
            <v>03.1242</v>
          </cell>
          <cell r="B388" t="str">
            <v>03.1242</v>
          </cell>
          <cell r="C388" t="str">
            <v>tích ñaùy moùng &lt;=50m2, ñoä saâu hoá &gt;4 m</v>
          </cell>
          <cell r="D388" t="str">
            <v>Ñaát caáp II</v>
          </cell>
          <cell r="E388" t="str">
            <v>m3</v>
          </cell>
          <cell r="G388">
            <v>16334</v>
          </cell>
        </row>
        <row r="389">
          <cell r="A389" t="str">
            <v>03.1243</v>
          </cell>
          <cell r="B389" t="str">
            <v>03.1243</v>
          </cell>
          <cell r="D389" t="str">
            <v>Ñaát caáp III</v>
          </cell>
          <cell r="E389" t="str">
            <v>m3</v>
          </cell>
          <cell r="G389">
            <v>23839</v>
          </cell>
        </row>
        <row r="390">
          <cell r="A390" t="str">
            <v>03.1244</v>
          </cell>
          <cell r="B390" t="str">
            <v>03.1244</v>
          </cell>
          <cell r="D390" t="str">
            <v>Ñaát caáp IV</v>
          </cell>
          <cell r="E390" t="str">
            <v>m3</v>
          </cell>
          <cell r="G390">
            <v>35023</v>
          </cell>
        </row>
        <row r="391">
          <cell r="A391" t="str">
            <v>03.1251</v>
          </cell>
          <cell r="B391" t="str">
            <v>03.1251</v>
          </cell>
          <cell r="C391" t="str">
            <v>Ñaøo hoá theá, moùng neùo,moùng coät coù dieän</v>
          </cell>
          <cell r="D391" t="str">
            <v>Ñaát caáp I</v>
          </cell>
          <cell r="E391" t="str">
            <v>m3</v>
          </cell>
          <cell r="G391">
            <v>9712</v>
          </cell>
        </row>
        <row r="392">
          <cell r="A392" t="str">
            <v>03.1252</v>
          </cell>
          <cell r="B392" t="str">
            <v>03.1252</v>
          </cell>
          <cell r="C392" t="str">
            <v>tích ñaùy moùng &lt;=75m2, ñoä saâu hoá &lt;=2 m</v>
          </cell>
          <cell r="D392" t="str">
            <v>Ñaát caáp II</v>
          </cell>
          <cell r="E392" t="str">
            <v>m3</v>
          </cell>
          <cell r="G392">
            <v>13097</v>
          </cell>
        </row>
        <row r="393">
          <cell r="A393" t="str">
            <v>03.1253</v>
          </cell>
          <cell r="B393" t="str">
            <v>03.1253</v>
          </cell>
          <cell r="D393" t="str">
            <v>Ñaát caáp III</v>
          </cell>
          <cell r="E393" t="str">
            <v>m3</v>
          </cell>
          <cell r="G393">
            <v>19572</v>
          </cell>
        </row>
        <row r="394">
          <cell r="A394" t="str">
            <v>03.1254</v>
          </cell>
          <cell r="B394" t="str">
            <v>03.1254</v>
          </cell>
          <cell r="D394" t="str">
            <v>Ñaát caáp IV</v>
          </cell>
          <cell r="E394" t="str">
            <v>m3</v>
          </cell>
          <cell r="G394">
            <v>29284</v>
          </cell>
        </row>
        <row r="395">
          <cell r="A395" t="str">
            <v>03.1261</v>
          </cell>
          <cell r="B395" t="str">
            <v>03.1261</v>
          </cell>
          <cell r="C395" t="str">
            <v>Ñaøo hoá theá, moùng neùo,moùng coät coù dieän</v>
          </cell>
          <cell r="D395" t="str">
            <v>Ñaát caáp I</v>
          </cell>
          <cell r="E395" t="str">
            <v>m3</v>
          </cell>
          <cell r="G395">
            <v>10595</v>
          </cell>
        </row>
        <row r="396">
          <cell r="A396" t="str">
            <v>03.1262</v>
          </cell>
          <cell r="B396" t="str">
            <v>03.1262</v>
          </cell>
          <cell r="C396" t="str">
            <v>tích ñaùy moùng &lt;=75m2, ñoä saâu hoá &lt;=3 m</v>
          </cell>
          <cell r="D396" t="str">
            <v>Ñaát caáp II</v>
          </cell>
          <cell r="E396" t="str">
            <v>m3</v>
          </cell>
          <cell r="G396">
            <v>14127</v>
          </cell>
        </row>
        <row r="397">
          <cell r="A397" t="str">
            <v>03.1263</v>
          </cell>
          <cell r="B397" t="str">
            <v>03.1263</v>
          </cell>
          <cell r="D397" t="str">
            <v>Ñaát caáp III</v>
          </cell>
          <cell r="E397" t="str">
            <v>m3</v>
          </cell>
          <cell r="G397">
            <v>21043</v>
          </cell>
        </row>
        <row r="398">
          <cell r="A398" t="str">
            <v>03.1264</v>
          </cell>
          <cell r="B398" t="str">
            <v>03.1264</v>
          </cell>
          <cell r="D398" t="str">
            <v>Ñaát caáp IV</v>
          </cell>
          <cell r="E398" t="str">
            <v>m3</v>
          </cell>
          <cell r="G398">
            <v>30756</v>
          </cell>
        </row>
        <row r="399">
          <cell r="A399" t="str">
            <v>03.1271</v>
          </cell>
          <cell r="B399" t="str">
            <v>03.1271</v>
          </cell>
          <cell r="C399" t="str">
            <v>Ñaøo hoá theá, moùng neùo,moùng coät coù dieän</v>
          </cell>
          <cell r="D399" t="str">
            <v>Ñaát caáp I</v>
          </cell>
          <cell r="E399" t="str">
            <v>m3</v>
          </cell>
          <cell r="G399">
            <v>11478</v>
          </cell>
        </row>
        <row r="400">
          <cell r="A400" t="str">
            <v>03.1272</v>
          </cell>
          <cell r="B400" t="str">
            <v>03.1272</v>
          </cell>
          <cell r="C400" t="str">
            <v>tích ñaùy moùng &lt;=75m2, ñoä saâu hoá &lt;=4 m</v>
          </cell>
          <cell r="D400" t="str">
            <v>Ñaát caáp II</v>
          </cell>
          <cell r="E400" t="str">
            <v>m3</v>
          </cell>
          <cell r="G400">
            <v>15451</v>
          </cell>
        </row>
        <row r="401">
          <cell r="A401" t="str">
            <v>03.1273</v>
          </cell>
          <cell r="B401" t="str">
            <v>03.1273</v>
          </cell>
          <cell r="D401" t="str">
            <v>Ñaát caáp III</v>
          </cell>
          <cell r="E401" t="str">
            <v>m3</v>
          </cell>
          <cell r="G401">
            <v>22368</v>
          </cell>
        </row>
        <row r="402">
          <cell r="A402" t="str">
            <v>03.1274</v>
          </cell>
          <cell r="B402" t="str">
            <v>03.1274</v>
          </cell>
          <cell r="D402" t="str">
            <v>Ñaát caáp IV</v>
          </cell>
          <cell r="E402" t="str">
            <v>m3</v>
          </cell>
          <cell r="G402">
            <v>32669</v>
          </cell>
        </row>
        <row r="403">
          <cell r="A403" t="str">
            <v>03.1281</v>
          </cell>
          <cell r="B403" t="str">
            <v>03.1281</v>
          </cell>
          <cell r="C403" t="str">
            <v>Ñaøo hoá theá, moùng neùo,moùng coät coù dieän</v>
          </cell>
          <cell r="D403" t="str">
            <v>Ñaát caáp I</v>
          </cell>
          <cell r="E403" t="str">
            <v>m3</v>
          </cell>
          <cell r="G403">
            <v>12655</v>
          </cell>
        </row>
        <row r="404">
          <cell r="A404" t="str">
            <v>03.1282</v>
          </cell>
          <cell r="B404" t="str">
            <v>03.1282</v>
          </cell>
          <cell r="C404" t="str">
            <v>tích ñaùy moùng &lt;=75m2, ñoä saâu hoá &gt;4 m</v>
          </cell>
          <cell r="D404" t="str">
            <v>Ñaát caáp II</v>
          </cell>
          <cell r="E404" t="str">
            <v>m3</v>
          </cell>
          <cell r="G404">
            <v>17070</v>
          </cell>
        </row>
        <row r="405">
          <cell r="A405" t="str">
            <v>03.1283</v>
          </cell>
          <cell r="B405" t="str">
            <v>03.1283</v>
          </cell>
          <cell r="D405" t="str">
            <v>Ñaát caáp III</v>
          </cell>
          <cell r="E405" t="str">
            <v>m3</v>
          </cell>
          <cell r="G405">
            <v>24575</v>
          </cell>
        </row>
        <row r="406">
          <cell r="A406" t="str">
            <v>03.1284</v>
          </cell>
          <cell r="B406" t="str">
            <v>03.1284</v>
          </cell>
          <cell r="D406" t="str">
            <v>Ñaát caáp IV</v>
          </cell>
          <cell r="E406" t="str">
            <v>m3</v>
          </cell>
          <cell r="G406">
            <v>35906</v>
          </cell>
        </row>
        <row r="407">
          <cell r="A407" t="str">
            <v>03.1291</v>
          </cell>
          <cell r="B407" t="str">
            <v>03.1291</v>
          </cell>
          <cell r="C407" t="str">
            <v>Ñaøo hoá theá, moùng neùo,moùng coät coù dieän</v>
          </cell>
          <cell r="D407" t="str">
            <v>Ñaát caáp I</v>
          </cell>
          <cell r="E407" t="str">
            <v>m3</v>
          </cell>
          <cell r="G407">
            <v>10007</v>
          </cell>
        </row>
        <row r="408">
          <cell r="A408" t="str">
            <v>03.1292</v>
          </cell>
          <cell r="B408" t="str">
            <v>03.1292</v>
          </cell>
          <cell r="C408" t="str">
            <v>tích ñaùy moùng &lt;=100m2, ñoä saâu hoá &lt;=2 m</v>
          </cell>
          <cell r="D408" t="str">
            <v>Ñaát caáp II</v>
          </cell>
          <cell r="E408" t="str">
            <v>m3</v>
          </cell>
          <cell r="G408">
            <v>13391</v>
          </cell>
        </row>
        <row r="409">
          <cell r="A409" t="str">
            <v>03.1293</v>
          </cell>
          <cell r="B409" t="str">
            <v>03.1293</v>
          </cell>
          <cell r="D409" t="str">
            <v>Ñaát caáp III</v>
          </cell>
          <cell r="E409" t="str">
            <v>m3</v>
          </cell>
          <cell r="G409">
            <v>20308</v>
          </cell>
        </row>
        <row r="410">
          <cell r="A410" t="str">
            <v>03.1294</v>
          </cell>
          <cell r="B410" t="str">
            <v>03.1294</v>
          </cell>
          <cell r="D410" t="str">
            <v>Ñaát caáp IV</v>
          </cell>
          <cell r="E410" t="str">
            <v>m3</v>
          </cell>
          <cell r="G410">
            <v>30167</v>
          </cell>
        </row>
        <row r="411">
          <cell r="A411" t="str">
            <v>03.1301</v>
          </cell>
          <cell r="B411" t="str">
            <v>03.1301</v>
          </cell>
          <cell r="C411" t="str">
            <v>Ñaøo hoá theá, moùng neùo,moùng coät coù dieän</v>
          </cell>
          <cell r="D411" t="str">
            <v>Ñaát caáp I</v>
          </cell>
          <cell r="E411" t="str">
            <v>m3</v>
          </cell>
          <cell r="G411">
            <v>10890</v>
          </cell>
        </row>
        <row r="412">
          <cell r="A412" t="str">
            <v>03.1302</v>
          </cell>
          <cell r="B412" t="str">
            <v>03.1302</v>
          </cell>
          <cell r="C412" t="str">
            <v>tích ñaùy moùng &lt;=100m2, ñoä saâu hoá &lt;=3 m</v>
          </cell>
          <cell r="D412" t="str">
            <v>Ñaát caáp II</v>
          </cell>
          <cell r="E412" t="str">
            <v>m3</v>
          </cell>
          <cell r="G412">
            <v>14569</v>
          </cell>
        </row>
        <row r="413">
          <cell r="A413" t="str">
            <v>03.1303</v>
          </cell>
          <cell r="B413" t="str">
            <v>03.1303</v>
          </cell>
          <cell r="D413" t="str">
            <v>Ñaát caáp III</v>
          </cell>
          <cell r="E413" t="str">
            <v>m3</v>
          </cell>
          <cell r="G413">
            <v>21632</v>
          </cell>
        </row>
        <row r="414">
          <cell r="A414" t="str">
            <v>03.1304</v>
          </cell>
          <cell r="B414" t="str">
            <v>03.1304</v>
          </cell>
          <cell r="D414" t="str">
            <v>Ñaát caáp IV</v>
          </cell>
          <cell r="E414" t="str">
            <v>m3</v>
          </cell>
          <cell r="G414">
            <v>31786</v>
          </cell>
        </row>
        <row r="415">
          <cell r="A415" t="str">
            <v>03.1311</v>
          </cell>
          <cell r="B415" t="str">
            <v>03.1311</v>
          </cell>
          <cell r="C415" t="str">
            <v>Ñaøo hoá theá, moùng neùo,moùng coät coù dieän</v>
          </cell>
          <cell r="D415" t="str">
            <v>Ñaát caáp I</v>
          </cell>
          <cell r="E415" t="str">
            <v>m3</v>
          </cell>
          <cell r="G415">
            <v>11773</v>
          </cell>
        </row>
        <row r="416">
          <cell r="A416" t="str">
            <v>03.1312</v>
          </cell>
          <cell r="B416" t="str">
            <v>03.1312</v>
          </cell>
          <cell r="C416" t="str">
            <v>tích ñaùy moùng &lt;=100m2, ñoä saâu hoá &lt;=4 m</v>
          </cell>
          <cell r="D416" t="str">
            <v>Ñaát caáp II</v>
          </cell>
          <cell r="E416" t="str">
            <v>m3</v>
          </cell>
          <cell r="G416">
            <v>15893</v>
          </cell>
        </row>
        <row r="417">
          <cell r="A417" t="str">
            <v>03.1313</v>
          </cell>
          <cell r="B417" t="str">
            <v>03.1313</v>
          </cell>
          <cell r="D417" t="str">
            <v>Ñaát caáp III</v>
          </cell>
          <cell r="E417" t="str">
            <v>m3</v>
          </cell>
          <cell r="G417">
            <v>22956</v>
          </cell>
        </row>
        <row r="418">
          <cell r="A418" t="str">
            <v>03.1314</v>
          </cell>
          <cell r="B418" t="str">
            <v>03.1314</v>
          </cell>
          <cell r="D418" t="str">
            <v>Ñaát caáp IV</v>
          </cell>
          <cell r="E418" t="str">
            <v>m3</v>
          </cell>
          <cell r="G418">
            <v>33699</v>
          </cell>
        </row>
        <row r="419">
          <cell r="A419" t="str">
            <v>03.1321</v>
          </cell>
          <cell r="B419" t="str">
            <v>03.1321</v>
          </cell>
          <cell r="C419" t="str">
            <v>Ñaøo hoá theá, moùng neùo,moùng coät coù dieän</v>
          </cell>
          <cell r="D419" t="str">
            <v>Ñaát caáp I</v>
          </cell>
          <cell r="E419" t="str">
            <v>m3</v>
          </cell>
          <cell r="G419">
            <v>12950</v>
          </cell>
        </row>
        <row r="420">
          <cell r="A420" t="str">
            <v>03.1322</v>
          </cell>
          <cell r="B420" t="str">
            <v>03.1322</v>
          </cell>
          <cell r="C420" t="str">
            <v>tích ñaùy moùng &lt;=100m2, ñoä saâu hoá &gt;4 m</v>
          </cell>
          <cell r="D420" t="str">
            <v>Ñaát caáp II</v>
          </cell>
          <cell r="E420" t="str">
            <v>m3</v>
          </cell>
          <cell r="G420">
            <v>17512</v>
          </cell>
        </row>
        <row r="421">
          <cell r="A421" t="str">
            <v>03.1323</v>
          </cell>
          <cell r="B421" t="str">
            <v>03.1323</v>
          </cell>
          <cell r="D421" t="str">
            <v>Ñaát caáp III</v>
          </cell>
          <cell r="E421" t="str">
            <v>m3</v>
          </cell>
          <cell r="G421">
            <v>25311</v>
          </cell>
        </row>
        <row r="422">
          <cell r="A422" t="str">
            <v>03.1324</v>
          </cell>
          <cell r="B422" t="str">
            <v>03.1324</v>
          </cell>
          <cell r="D422" t="str">
            <v>Ñaát caáp IV</v>
          </cell>
          <cell r="E422" t="str">
            <v>m3</v>
          </cell>
          <cell r="G422">
            <v>37084</v>
          </cell>
        </row>
        <row r="423">
          <cell r="A423" t="str">
            <v>03.1331</v>
          </cell>
          <cell r="B423" t="str">
            <v>03.1331</v>
          </cell>
          <cell r="C423" t="str">
            <v>Ñaøo hoá theá, moùng neùo,moùng coät coù dieän</v>
          </cell>
          <cell r="D423" t="str">
            <v>Ñaát caáp I</v>
          </cell>
          <cell r="E423" t="str">
            <v>m3</v>
          </cell>
          <cell r="G423">
            <v>10595</v>
          </cell>
        </row>
        <row r="424">
          <cell r="A424" t="str">
            <v>03.1332</v>
          </cell>
          <cell r="B424" t="str">
            <v>03.1332</v>
          </cell>
          <cell r="C424" t="str">
            <v>tích ñaùy moùng &lt;=150m2, ñoä saâu hoá &lt;=2 m</v>
          </cell>
          <cell r="D424" t="str">
            <v>Ñaát caáp II</v>
          </cell>
          <cell r="E424" t="str">
            <v>m3</v>
          </cell>
          <cell r="G424">
            <v>14127</v>
          </cell>
        </row>
        <row r="425">
          <cell r="A425" t="str">
            <v>03.1333</v>
          </cell>
          <cell r="B425" t="str">
            <v>03.1333</v>
          </cell>
          <cell r="D425" t="str">
            <v>Ñaát caáp III</v>
          </cell>
          <cell r="E425" t="str">
            <v>m3</v>
          </cell>
          <cell r="G425">
            <v>21191</v>
          </cell>
        </row>
        <row r="426">
          <cell r="A426" t="str">
            <v>03.1334</v>
          </cell>
          <cell r="B426" t="str">
            <v>03.1334</v>
          </cell>
          <cell r="D426" t="str">
            <v>Ñaát caáp IV</v>
          </cell>
          <cell r="E426" t="str">
            <v>m3</v>
          </cell>
          <cell r="G426">
            <v>31639</v>
          </cell>
        </row>
        <row r="427">
          <cell r="A427" t="str">
            <v>03.1341</v>
          </cell>
          <cell r="B427" t="str">
            <v>03.1341</v>
          </cell>
          <cell r="C427" t="str">
            <v>Ñaøo hoá theá, moùng neùo,moùng coät coù dieän</v>
          </cell>
          <cell r="D427" t="str">
            <v>Ñaát caáp I</v>
          </cell>
          <cell r="E427" t="str">
            <v>m3</v>
          </cell>
          <cell r="G427">
            <v>11331</v>
          </cell>
        </row>
        <row r="428">
          <cell r="A428" t="str">
            <v>03.1342</v>
          </cell>
          <cell r="B428" t="str">
            <v>03.1342</v>
          </cell>
          <cell r="C428" t="str">
            <v>tích ñaùy moùng &lt;=150m2, ñoä saâu hoá &lt;=3 m</v>
          </cell>
          <cell r="D428" t="str">
            <v>Ñaát caáp II</v>
          </cell>
          <cell r="E428" t="str">
            <v>m3</v>
          </cell>
          <cell r="G428">
            <v>15451</v>
          </cell>
        </row>
        <row r="429">
          <cell r="A429" t="str">
            <v>03.1343</v>
          </cell>
          <cell r="B429" t="str">
            <v>03.1343</v>
          </cell>
          <cell r="D429" t="str">
            <v>Ñaát caáp III</v>
          </cell>
          <cell r="E429" t="str">
            <v>m3</v>
          </cell>
          <cell r="G429">
            <v>22809</v>
          </cell>
        </row>
        <row r="430">
          <cell r="A430" t="str">
            <v>03.1344</v>
          </cell>
          <cell r="B430" t="str">
            <v>03.1344</v>
          </cell>
          <cell r="D430" t="str">
            <v>Ñaát caáp IV</v>
          </cell>
          <cell r="E430" t="str">
            <v>m3</v>
          </cell>
          <cell r="G430">
            <v>33405</v>
          </cell>
        </row>
        <row r="431">
          <cell r="A431" t="str">
            <v>03.1351</v>
          </cell>
          <cell r="B431" t="str">
            <v>03.1351</v>
          </cell>
          <cell r="C431" t="str">
            <v>Ñaøo hoá theá, moùng neùo,moùng coät coù dieän</v>
          </cell>
          <cell r="D431" t="str">
            <v>Ñaát caáp I</v>
          </cell>
          <cell r="E431" t="str">
            <v>m3</v>
          </cell>
          <cell r="G431">
            <v>12508</v>
          </cell>
        </row>
        <row r="432">
          <cell r="A432" t="str">
            <v>03.1352</v>
          </cell>
          <cell r="B432" t="str">
            <v>03.1352</v>
          </cell>
          <cell r="C432" t="str">
            <v>tích ñaùy moùng &lt;=150m2, ñoä saâu hoá &lt;=4 m</v>
          </cell>
          <cell r="D432" t="str">
            <v>Ñaát caáp II</v>
          </cell>
          <cell r="E432" t="str">
            <v>m3</v>
          </cell>
          <cell r="G432">
            <v>16629</v>
          </cell>
        </row>
        <row r="433">
          <cell r="A433" t="str">
            <v>03.1353</v>
          </cell>
          <cell r="B433" t="str">
            <v>03.1353</v>
          </cell>
          <cell r="D433" t="str">
            <v>Ñaát caáp III</v>
          </cell>
          <cell r="E433" t="str">
            <v>m3</v>
          </cell>
          <cell r="G433">
            <v>24134</v>
          </cell>
        </row>
        <row r="434">
          <cell r="A434" t="str">
            <v>03.1354</v>
          </cell>
          <cell r="B434" t="str">
            <v>03.1354</v>
          </cell>
          <cell r="D434" t="str">
            <v>Ñaát caáp IV</v>
          </cell>
          <cell r="E434" t="str">
            <v>m3</v>
          </cell>
          <cell r="G434">
            <v>35318</v>
          </cell>
        </row>
        <row r="435">
          <cell r="A435" t="str">
            <v>03.1361</v>
          </cell>
          <cell r="B435" t="str">
            <v>03.1361</v>
          </cell>
          <cell r="C435" t="str">
            <v>Ñaøo hoá theá, moùng neùo,moùng coät coù dieän</v>
          </cell>
          <cell r="D435" t="str">
            <v>Ñaát caáp I</v>
          </cell>
          <cell r="E435" t="str">
            <v>m3</v>
          </cell>
          <cell r="G435">
            <v>13833</v>
          </cell>
        </row>
        <row r="436">
          <cell r="A436" t="str">
            <v>03.1362</v>
          </cell>
          <cell r="B436" t="str">
            <v>03.1362</v>
          </cell>
          <cell r="C436" t="str">
            <v>tích ñaùy moùng &lt;=150m2, ñoä saâu hoá &gt;4 m</v>
          </cell>
          <cell r="D436" t="str">
            <v>Ñaát caáp II</v>
          </cell>
          <cell r="E436" t="str">
            <v>m3</v>
          </cell>
          <cell r="G436">
            <v>18247</v>
          </cell>
        </row>
        <row r="437">
          <cell r="A437" t="str">
            <v>03.1363</v>
          </cell>
          <cell r="B437" t="str">
            <v>03.1363</v>
          </cell>
          <cell r="D437" t="str">
            <v>Ñaát caáp III</v>
          </cell>
          <cell r="E437" t="str">
            <v>m3</v>
          </cell>
          <cell r="G437">
            <v>26488</v>
          </cell>
        </row>
        <row r="438">
          <cell r="A438" t="str">
            <v>03.1364</v>
          </cell>
          <cell r="B438" t="str">
            <v>03.1364</v>
          </cell>
          <cell r="D438" t="str">
            <v>Ñaát caáp IV</v>
          </cell>
          <cell r="E438" t="str">
            <v>m3</v>
          </cell>
          <cell r="G438">
            <v>38849</v>
          </cell>
        </row>
        <row r="439">
          <cell r="A439" t="str">
            <v>03.1371</v>
          </cell>
          <cell r="B439" t="str">
            <v>03.1371</v>
          </cell>
          <cell r="C439" t="str">
            <v>Ñaøo hoá theá, moùng neùo,moùng coät coù dieän</v>
          </cell>
          <cell r="D439" t="str">
            <v>Ñaát caáp I</v>
          </cell>
          <cell r="E439" t="str">
            <v>m3</v>
          </cell>
          <cell r="G439">
            <v>11184</v>
          </cell>
        </row>
        <row r="440">
          <cell r="A440" t="str">
            <v>03.1372</v>
          </cell>
          <cell r="B440" t="str">
            <v>03.1372</v>
          </cell>
          <cell r="C440" t="str">
            <v>tích ñaùy moùng &lt;=200m2, ñoä saâu hoá &lt;=2 m</v>
          </cell>
          <cell r="D440" t="str">
            <v>Ñaát caáp II</v>
          </cell>
          <cell r="E440" t="str">
            <v>m3</v>
          </cell>
          <cell r="G440">
            <v>14716</v>
          </cell>
        </row>
        <row r="441">
          <cell r="A441" t="str">
            <v>03.1373</v>
          </cell>
          <cell r="B441" t="str">
            <v>03.1373</v>
          </cell>
          <cell r="D441" t="str">
            <v>Ñaát caáp III</v>
          </cell>
          <cell r="E441" t="str">
            <v>m3</v>
          </cell>
          <cell r="G441">
            <v>22074</v>
          </cell>
        </row>
        <row r="442">
          <cell r="A442" t="str">
            <v>03.1374</v>
          </cell>
          <cell r="B442" t="str">
            <v>03.1374</v>
          </cell>
          <cell r="D442" t="str">
            <v>Ñaát caáp IV</v>
          </cell>
          <cell r="E442" t="str">
            <v>m3</v>
          </cell>
          <cell r="G442">
            <v>33257</v>
          </cell>
        </row>
        <row r="443">
          <cell r="A443" t="str">
            <v>03.1381</v>
          </cell>
          <cell r="B443" t="str">
            <v>03.1381</v>
          </cell>
          <cell r="C443" t="str">
            <v>Ñaøo hoá theá, moùng neùo,moùng coät coù dieän</v>
          </cell>
          <cell r="D443" t="str">
            <v>Ñaát caáp I</v>
          </cell>
          <cell r="E443" t="str">
            <v>m3</v>
          </cell>
          <cell r="G443">
            <v>11773</v>
          </cell>
        </row>
        <row r="444">
          <cell r="A444" t="str">
            <v>03.1382</v>
          </cell>
          <cell r="B444" t="str">
            <v>03.1382</v>
          </cell>
          <cell r="C444" t="str">
            <v>tích ñaùy moùng &lt;=200m2, ñoä saâu hoá &lt;=3 m</v>
          </cell>
          <cell r="D444" t="str">
            <v>Ñaát caáp II</v>
          </cell>
          <cell r="E444" t="str">
            <v>m3</v>
          </cell>
          <cell r="G444">
            <v>16334</v>
          </cell>
        </row>
        <row r="445">
          <cell r="A445" t="str">
            <v>03.1383</v>
          </cell>
          <cell r="B445" t="str">
            <v>03.1383</v>
          </cell>
          <cell r="D445" t="str">
            <v>Ñaát caáp III</v>
          </cell>
          <cell r="E445" t="str">
            <v>m3</v>
          </cell>
          <cell r="G445">
            <v>23987</v>
          </cell>
        </row>
        <row r="446">
          <cell r="A446" t="str">
            <v>03.1384</v>
          </cell>
          <cell r="B446" t="str">
            <v>03.1384</v>
          </cell>
          <cell r="D446" t="str">
            <v>Ñaát caáp IV</v>
          </cell>
          <cell r="E446" t="str">
            <v>m3</v>
          </cell>
          <cell r="G446">
            <v>35023</v>
          </cell>
        </row>
        <row r="447">
          <cell r="A447" t="str">
            <v>03.1391</v>
          </cell>
          <cell r="B447" t="str">
            <v>03.1391</v>
          </cell>
          <cell r="C447" t="str">
            <v>Ñaøo hoá theá, moùng neùo,moùng coät coù dieän</v>
          </cell>
          <cell r="D447" t="str">
            <v>Ñaát caáp I</v>
          </cell>
          <cell r="E447" t="str">
            <v>m3</v>
          </cell>
          <cell r="G447">
            <v>13097</v>
          </cell>
        </row>
        <row r="448">
          <cell r="A448" t="str">
            <v>03.1392</v>
          </cell>
          <cell r="B448" t="str">
            <v>03.1392</v>
          </cell>
          <cell r="C448" t="str">
            <v>tích ñaùy moùng &lt;=200m2, ñoä saâu hoá &lt;=4 m</v>
          </cell>
          <cell r="D448" t="str">
            <v>Ñaát caáp II</v>
          </cell>
          <cell r="E448" t="str">
            <v>m3</v>
          </cell>
          <cell r="G448">
            <v>17512</v>
          </cell>
        </row>
        <row r="449">
          <cell r="A449" t="str">
            <v>03.1393</v>
          </cell>
          <cell r="B449" t="str">
            <v>03.1393</v>
          </cell>
          <cell r="D449" t="str">
            <v>Ñaát caáp III</v>
          </cell>
          <cell r="E449" t="str">
            <v>m3</v>
          </cell>
          <cell r="G449">
            <v>25311</v>
          </cell>
        </row>
        <row r="450">
          <cell r="A450" t="str">
            <v>03.1394</v>
          </cell>
          <cell r="B450" t="str">
            <v>03.1394</v>
          </cell>
          <cell r="D450" t="str">
            <v>Ñaát caáp IV</v>
          </cell>
          <cell r="E450" t="str">
            <v>m3</v>
          </cell>
          <cell r="G450">
            <v>37084</v>
          </cell>
        </row>
        <row r="451">
          <cell r="A451" t="str">
            <v>03.1411</v>
          </cell>
          <cell r="B451" t="str">
            <v>03.1411</v>
          </cell>
          <cell r="C451" t="str">
            <v>Ñaøo hoá theá, moùng neùo,moùng coät coù dieän</v>
          </cell>
          <cell r="D451" t="str">
            <v>Ñaát caáp I</v>
          </cell>
          <cell r="E451" t="str">
            <v>m3</v>
          </cell>
          <cell r="G451">
            <v>14421</v>
          </cell>
        </row>
        <row r="452">
          <cell r="A452" t="str">
            <v>03.1412</v>
          </cell>
          <cell r="B452" t="str">
            <v>03.1412</v>
          </cell>
          <cell r="C452" t="str">
            <v>tích ñaùy moùng &lt;=200m2, ñoä saâu hoá &gt;4 m</v>
          </cell>
          <cell r="D452" t="str">
            <v>Ñaát caáp II</v>
          </cell>
          <cell r="E452" t="str">
            <v>m3</v>
          </cell>
          <cell r="G452">
            <v>19278</v>
          </cell>
        </row>
        <row r="453">
          <cell r="A453" t="str">
            <v>03.1413</v>
          </cell>
          <cell r="B453" t="str">
            <v>03.1413</v>
          </cell>
          <cell r="D453" t="str">
            <v>Ñaát caáp III</v>
          </cell>
          <cell r="E453" t="str">
            <v>m3</v>
          </cell>
          <cell r="G453">
            <v>27813</v>
          </cell>
        </row>
        <row r="454">
          <cell r="A454" t="str">
            <v>03.1414</v>
          </cell>
          <cell r="B454" t="str">
            <v>03.1414</v>
          </cell>
          <cell r="D454" t="str">
            <v>Ñaát caáp IV</v>
          </cell>
          <cell r="E454" t="str">
            <v>m3</v>
          </cell>
          <cell r="G454">
            <v>40762</v>
          </cell>
        </row>
        <row r="455">
          <cell r="A455" t="str">
            <v>03.1421</v>
          </cell>
          <cell r="B455" t="str">
            <v>03.1421</v>
          </cell>
          <cell r="C455" t="str">
            <v>Ñaøo hoá theá, moùng neùo,moùng coät coù dieän</v>
          </cell>
          <cell r="D455" t="str">
            <v>Ñaát caáp I</v>
          </cell>
          <cell r="E455" t="str">
            <v>m3</v>
          </cell>
          <cell r="G455">
            <v>12361</v>
          </cell>
        </row>
        <row r="456">
          <cell r="A456" t="str">
            <v>03.1422</v>
          </cell>
          <cell r="B456" t="str">
            <v>03.1422</v>
          </cell>
          <cell r="C456" t="str">
            <v>tích ñaùy moùng &gt;200m2, ñoä saâu hoá &lt;=2 m</v>
          </cell>
          <cell r="D456" t="str">
            <v>Ñaát caáp II</v>
          </cell>
          <cell r="E456" t="str">
            <v>m3</v>
          </cell>
          <cell r="G456">
            <v>16187</v>
          </cell>
        </row>
        <row r="457">
          <cell r="A457" t="str">
            <v>03.1423</v>
          </cell>
          <cell r="B457" t="str">
            <v>03.1423</v>
          </cell>
          <cell r="D457" t="str">
            <v>Ñaát caáp III</v>
          </cell>
          <cell r="E457" t="str">
            <v>m3</v>
          </cell>
          <cell r="G457">
            <v>24281</v>
          </cell>
        </row>
        <row r="458">
          <cell r="A458" t="str">
            <v>03.1424</v>
          </cell>
          <cell r="B458" t="str">
            <v>03.1424</v>
          </cell>
          <cell r="D458" t="str">
            <v>Ñaát caáp IV</v>
          </cell>
          <cell r="E458" t="str">
            <v>m3</v>
          </cell>
          <cell r="G458">
            <v>36642</v>
          </cell>
        </row>
        <row r="459">
          <cell r="A459" t="str">
            <v>03.1431</v>
          </cell>
          <cell r="B459" t="str">
            <v>03.1431</v>
          </cell>
          <cell r="C459" t="str">
            <v>Ñaøo hoá theá, moùng neùo,moùng coät coù dieän</v>
          </cell>
          <cell r="D459" t="str">
            <v>Ñaát caáp I</v>
          </cell>
          <cell r="E459" t="str">
            <v>m3</v>
          </cell>
          <cell r="G459">
            <v>12950</v>
          </cell>
        </row>
        <row r="460">
          <cell r="A460" t="str">
            <v>03.1432</v>
          </cell>
          <cell r="B460" t="str">
            <v>03.1432</v>
          </cell>
          <cell r="C460" t="str">
            <v>tích ñaùy moùng &gt;200m2, ñoä saâu hoá &lt;=3 m</v>
          </cell>
          <cell r="D460" t="str">
            <v>Ñaát caáp II</v>
          </cell>
          <cell r="E460" t="str">
            <v>m3</v>
          </cell>
          <cell r="G460">
            <v>17217</v>
          </cell>
        </row>
        <row r="461">
          <cell r="A461" t="str">
            <v>03.1433</v>
          </cell>
          <cell r="B461" t="str">
            <v>03.1433</v>
          </cell>
          <cell r="D461" t="str">
            <v>Ñaát caáp III</v>
          </cell>
          <cell r="E461" t="str">
            <v>m3</v>
          </cell>
          <cell r="G461">
            <v>25458</v>
          </cell>
        </row>
        <row r="462">
          <cell r="A462" t="str">
            <v>03.1434</v>
          </cell>
          <cell r="B462" t="str">
            <v>03.1434</v>
          </cell>
          <cell r="D462" t="str">
            <v>Ñaát caáp IV</v>
          </cell>
          <cell r="E462" t="str">
            <v>m3</v>
          </cell>
          <cell r="G462">
            <v>38849</v>
          </cell>
        </row>
        <row r="463">
          <cell r="A463" t="str">
            <v>03.1441</v>
          </cell>
          <cell r="B463" t="str">
            <v>03.1441</v>
          </cell>
          <cell r="C463" t="str">
            <v>Ñaøo hoá theá, moùng neùo,moùng coät coù dieän</v>
          </cell>
          <cell r="D463" t="str">
            <v>Ñaát caáp I</v>
          </cell>
          <cell r="E463" t="str">
            <v>m3</v>
          </cell>
          <cell r="G463">
            <v>14274</v>
          </cell>
        </row>
        <row r="464">
          <cell r="A464" t="str">
            <v>03.1442</v>
          </cell>
          <cell r="B464" t="str">
            <v>03.1442</v>
          </cell>
          <cell r="C464" t="str">
            <v>tích ñaùy moùng &gt;200m2, ñoä saâu hoá &lt;=4 m</v>
          </cell>
          <cell r="D464" t="str">
            <v>Ñaát caáp II</v>
          </cell>
          <cell r="E464" t="str">
            <v>m3</v>
          </cell>
          <cell r="G464">
            <v>18836</v>
          </cell>
        </row>
        <row r="465">
          <cell r="A465" t="str">
            <v>03.1443</v>
          </cell>
          <cell r="B465" t="str">
            <v>03.1443</v>
          </cell>
          <cell r="D465" t="str">
            <v>Ñaát caáp III</v>
          </cell>
          <cell r="E465" t="str">
            <v>m3</v>
          </cell>
          <cell r="G465">
            <v>27960</v>
          </cell>
        </row>
        <row r="466">
          <cell r="A466" t="str">
            <v>03.1444</v>
          </cell>
          <cell r="B466" t="str">
            <v>03.1444</v>
          </cell>
          <cell r="D466" t="str">
            <v>Ñaát caáp IV</v>
          </cell>
          <cell r="E466" t="str">
            <v>m3</v>
          </cell>
          <cell r="G466">
            <v>42234</v>
          </cell>
        </row>
        <row r="467">
          <cell r="A467" t="str">
            <v>03.1451</v>
          </cell>
          <cell r="B467" t="str">
            <v>03.1451</v>
          </cell>
          <cell r="C467" t="str">
            <v>Ñaøo hoá theá, moùng neùo,moùng coät coù dieän</v>
          </cell>
          <cell r="D467" t="str">
            <v>Ñaát caáp I</v>
          </cell>
          <cell r="E467" t="str">
            <v>m3</v>
          </cell>
          <cell r="G467">
            <v>15746</v>
          </cell>
        </row>
        <row r="468">
          <cell r="A468" t="str">
            <v>03.1452</v>
          </cell>
          <cell r="B468" t="str">
            <v>03.1452</v>
          </cell>
          <cell r="C468" t="str">
            <v>tích ñaùy moùng &gt;200m2, ñoä saâu hoá &gt;4 m</v>
          </cell>
          <cell r="D468" t="str">
            <v>Ñaát caáp II</v>
          </cell>
          <cell r="E468" t="str">
            <v>m3</v>
          </cell>
          <cell r="G468">
            <v>20749</v>
          </cell>
        </row>
        <row r="469">
          <cell r="A469" t="str">
            <v>03.1453</v>
          </cell>
          <cell r="B469" t="str">
            <v>03.1453</v>
          </cell>
          <cell r="D469" t="str">
            <v>Ñaát caáp III</v>
          </cell>
          <cell r="E469" t="str">
            <v>m3</v>
          </cell>
          <cell r="G469">
            <v>30756</v>
          </cell>
        </row>
        <row r="470">
          <cell r="A470" t="str">
            <v>03.1454</v>
          </cell>
          <cell r="B470" t="str">
            <v>03.1454</v>
          </cell>
          <cell r="D470" t="str">
            <v>Ñaát caáp IV</v>
          </cell>
          <cell r="E470" t="str">
            <v>m3</v>
          </cell>
          <cell r="G470">
            <v>46502</v>
          </cell>
        </row>
        <row r="471">
          <cell r="A471" t="str">
            <v>03.2101</v>
          </cell>
          <cell r="B471" t="str">
            <v>03.2101</v>
          </cell>
          <cell r="C471" t="str">
            <v>ÑAØO, ÑAÉP ÑAÁT MOÙNG COÄT</v>
          </cell>
          <cell r="D471" t="str">
            <v>Ñaát caáp I</v>
          </cell>
          <cell r="E471" t="str">
            <v>m3</v>
          </cell>
          <cell r="G471">
            <v>8241</v>
          </cell>
        </row>
        <row r="472">
          <cell r="A472" t="str">
            <v>03.2102</v>
          </cell>
          <cell r="B472" t="str">
            <v>03.2102</v>
          </cell>
          <cell r="C472" t="str">
            <v>Ñaøo ñaát ñeå ñaép</v>
          </cell>
          <cell r="D472" t="str">
            <v>Ñaát caáp II</v>
          </cell>
          <cell r="E472" t="str">
            <v>m3</v>
          </cell>
          <cell r="G472">
            <v>10890</v>
          </cell>
        </row>
        <row r="473">
          <cell r="A473" t="str">
            <v>03.2103</v>
          </cell>
          <cell r="B473" t="str">
            <v>03.2103</v>
          </cell>
          <cell r="D473" t="str">
            <v>Ñaát caáp III</v>
          </cell>
          <cell r="E473" t="str">
            <v>m3</v>
          </cell>
          <cell r="G473">
            <v>13686</v>
          </cell>
        </row>
        <row r="474">
          <cell r="A474" t="str">
            <v>03.2104</v>
          </cell>
          <cell r="B474" t="str">
            <v>03.2104</v>
          </cell>
          <cell r="D474" t="str">
            <v>Ñaát caáp IV</v>
          </cell>
          <cell r="E474" t="str">
            <v>m3</v>
          </cell>
          <cell r="G474">
            <v>16923</v>
          </cell>
        </row>
        <row r="475">
          <cell r="A475" t="str">
            <v>03.2201</v>
          </cell>
          <cell r="B475" t="str">
            <v>03.2201</v>
          </cell>
          <cell r="C475" t="str">
            <v>Ñaép ñaát moùng coät , moùng neùo</v>
          </cell>
          <cell r="D475" t="str">
            <v>Ñaát caáp I</v>
          </cell>
          <cell r="E475" t="str">
            <v>m3</v>
          </cell>
          <cell r="G475">
            <v>7505</v>
          </cell>
        </row>
        <row r="476">
          <cell r="A476" t="str">
            <v>03.2202</v>
          </cell>
          <cell r="B476" t="str">
            <v>03.2202</v>
          </cell>
          <cell r="D476" t="str">
            <v>Ñaát caáp II</v>
          </cell>
          <cell r="E476" t="str">
            <v>m3</v>
          </cell>
          <cell r="G476">
            <v>9712</v>
          </cell>
        </row>
        <row r="477">
          <cell r="A477" t="str">
            <v>03.2203</v>
          </cell>
          <cell r="B477" t="str">
            <v>03.2203</v>
          </cell>
          <cell r="D477" t="str">
            <v>Ñaát caáp III</v>
          </cell>
          <cell r="E477" t="str">
            <v>m3</v>
          </cell>
          <cell r="G477">
            <v>10890</v>
          </cell>
        </row>
        <row r="478">
          <cell r="A478" t="str">
            <v>03.2204</v>
          </cell>
          <cell r="B478" t="str">
            <v>03.2204</v>
          </cell>
          <cell r="D478" t="str">
            <v>Ñaát caáp IV</v>
          </cell>
          <cell r="E478" t="str">
            <v>m3</v>
          </cell>
          <cell r="G478">
            <v>10890</v>
          </cell>
        </row>
        <row r="479">
          <cell r="A479" t="str">
            <v>03.3101</v>
          </cell>
          <cell r="B479" t="str">
            <v>03.3101</v>
          </cell>
          <cell r="C479" t="str">
            <v>ÑAØO, ÑAÉP ÑAÁT RAÕNH TIEÁP ÑÒA</v>
          </cell>
          <cell r="D479" t="str">
            <v>Ñaát caáp I</v>
          </cell>
          <cell r="E479" t="str">
            <v>m3</v>
          </cell>
          <cell r="G479">
            <v>9860</v>
          </cell>
        </row>
        <row r="480">
          <cell r="A480" t="str">
            <v>03.3102</v>
          </cell>
          <cell r="B480" t="str">
            <v>03.3102</v>
          </cell>
          <cell r="C480" t="str">
            <v>Ñaøo ñaát raõnh tieáp ñòa</v>
          </cell>
          <cell r="D480" t="str">
            <v>Ñaát caáp II</v>
          </cell>
          <cell r="E480" t="str">
            <v>m3</v>
          </cell>
          <cell r="G480">
            <v>14716</v>
          </cell>
        </row>
        <row r="481">
          <cell r="A481" t="str">
            <v>03.3103</v>
          </cell>
          <cell r="B481" t="str">
            <v>03.3103</v>
          </cell>
          <cell r="D481" t="str">
            <v>Ñaát caáp III</v>
          </cell>
          <cell r="E481" t="str">
            <v>m3</v>
          </cell>
          <cell r="G481">
            <v>21926</v>
          </cell>
        </row>
        <row r="482">
          <cell r="A482" t="str">
            <v>03.3104</v>
          </cell>
          <cell r="B482" t="str">
            <v>03.3104</v>
          </cell>
          <cell r="D482" t="str">
            <v>Ñaát caáp IV</v>
          </cell>
          <cell r="E482" t="str">
            <v>m3</v>
          </cell>
          <cell r="G482">
            <v>33405</v>
          </cell>
        </row>
        <row r="483">
          <cell r="A483" t="str">
            <v>03.3201</v>
          </cell>
          <cell r="B483" t="str">
            <v>03.3201</v>
          </cell>
          <cell r="C483" t="str">
            <v>Ñaép ñaát raõnh tieáp ñòa</v>
          </cell>
          <cell r="D483" t="str">
            <v>Ñaát caáp I</v>
          </cell>
          <cell r="E483" t="str">
            <v>m3</v>
          </cell>
          <cell r="G483">
            <v>7505</v>
          </cell>
        </row>
        <row r="484">
          <cell r="A484" t="str">
            <v>03.3202</v>
          </cell>
          <cell r="B484" t="str">
            <v>03.3202</v>
          </cell>
          <cell r="D484" t="str">
            <v>Ñaát caáp II</v>
          </cell>
          <cell r="E484" t="str">
            <v>m3</v>
          </cell>
          <cell r="G484">
            <v>8682</v>
          </cell>
        </row>
        <row r="485">
          <cell r="A485" t="str">
            <v>03.3203</v>
          </cell>
          <cell r="B485" t="str">
            <v>03.3203</v>
          </cell>
          <cell r="D485" t="str">
            <v>Ñaát caáp III</v>
          </cell>
          <cell r="E485" t="str">
            <v>m3</v>
          </cell>
          <cell r="G485">
            <v>10007</v>
          </cell>
        </row>
        <row r="486">
          <cell r="A486" t="str">
            <v>03.3204</v>
          </cell>
          <cell r="B486" t="str">
            <v>03.3204</v>
          </cell>
          <cell r="D486" t="str">
            <v>Ñaát caáp IV</v>
          </cell>
          <cell r="E486" t="str">
            <v>m3</v>
          </cell>
          <cell r="G486">
            <v>10007</v>
          </cell>
        </row>
        <row r="487">
          <cell r="A487" t="str">
            <v>03.4001</v>
          </cell>
          <cell r="B487" t="str">
            <v>03.4001</v>
          </cell>
          <cell r="C487" t="str">
            <v>ÑAÉP BÔØ BAO</v>
          </cell>
          <cell r="D487" t="str">
            <v>Ñoä saâu buøn nöôùc &lt;= 30cm</v>
          </cell>
          <cell r="E487" t="str">
            <v>Meùt</v>
          </cell>
          <cell r="G487">
            <v>5592</v>
          </cell>
        </row>
        <row r="488">
          <cell r="A488" t="str">
            <v>03.4002</v>
          </cell>
          <cell r="B488" t="str">
            <v>03.4002</v>
          </cell>
          <cell r="D488" t="str">
            <v>Ñoä saâu buøn nöôùc &lt;= 50cm</v>
          </cell>
          <cell r="E488" t="str">
            <v>Meùt</v>
          </cell>
          <cell r="F488">
            <v>24000</v>
          </cell>
          <cell r="G488">
            <v>8241</v>
          </cell>
        </row>
        <row r="489">
          <cell r="A489" t="str">
            <v>03.4003</v>
          </cell>
          <cell r="B489" t="str">
            <v>03.4003</v>
          </cell>
          <cell r="D489" t="str">
            <v>Ñoä saâu buøn nöôùc &lt;= 80cm</v>
          </cell>
          <cell r="E489" t="str">
            <v>Meùt</v>
          </cell>
          <cell r="F489">
            <v>37500</v>
          </cell>
          <cell r="G489">
            <v>12655</v>
          </cell>
        </row>
        <row r="490">
          <cell r="A490" t="str">
            <v>03.4004</v>
          </cell>
          <cell r="B490" t="str">
            <v>03.4004</v>
          </cell>
          <cell r="D490" t="str">
            <v>Ñoä saâu buøn nöôùc &lt;= 100cm</v>
          </cell>
          <cell r="E490" t="str">
            <v>Meùt</v>
          </cell>
          <cell r="F490">
            <v>45000</v>
          </cell>
          <cell r="G490">
            <v>16187</v>
          </cell>
        </row>
        <row r="491">
          <cell r="A491" t="str">
            <v>03.5100</v>
          </cell>
          <cell r="B491" t="str">
            <v>03.5100</v>
          </cell>
          <cell r="C491" t="str">
            <v>BÔM , TAÙT NÖÔÙC</v>
          </cell>
          <cell r="D491" t="str">
            <v>Taùt nöôùc baèng thuû coâng</v>
          </cell>
          <cell r="E491" t="str">
            <v>m3</v>
          </cell>
          <cell r="G491">
            <v>5827</v>
          </cell>
        </row>
        <row r="492">
          <cell r="A492" t="str">
            <v>03.5200</v>
          </cell>
          <cell r="B492" t="str">
            <v>03.5200</v>
          </cell>
          <cell r="D492" t="str">
            <v>Bôm nöôùc baèng maùy</v>
          </cell>
          <cell r="E492" t="str">
            <v>m3</v>
          </cell>
          <cell r="H492">
            <v>2567</v>
          </cell>
        </row>
        <row r="493">
          <cell r="A493" t="str">
            <v>03.6001</v>
          </cell>
          <cell r="B493" t="str">
            <v>03.6001</v>
          </cell>
          <cell r="C493" t="str">
            <v>ÑAØO BUØN</v>
          </cell>
          <cell r="D493" t="str">
            <v>Buøn ñaëc</v>
          </cell>
          <cell r="E493" t="str">
            <v>m3</v>
          </cell>
          <cell r="G493">
            <v>15157</v>
          </cell>
        </row>
        <row r="494">
          <cell r="A494" t="str">
            <v>03.6002</v>
          </cell>
          <cell r="B494" t="str">
            <v>03.6002</v>
          </cell>
          <cell r="D494" t="str">
            <v>Buøn laãn raùc</v>
          </cell>
          <cell r="E494" t="str">
            <v>m3</v>
          </cell>
          <cell r="G494">
            <v>16187</v>
          </cell>
        </row>
        <row r="495">
          <cell r="A495" t="str">
            <v>03.6003</v>
          </cell>
          <cell r="B495" t="str">
            <v>03.6003</v>
          </cell>
          <cell r="D495" t="str">
            <v>Buøn laãn soûi ñaù</v>
          </cell>
          <cell r="E495" t="str">
            <v>m3</v>
          </cell>
          <cell r="G495">
            <v>26341</v>
          </cell>
        </row>
        <row r="496">
          <cell r="A496" t="str">
            <v>03.6004</v>
          </cell>
          <cell r="B496" t="str">
            <v>03.6004</v>
          </cell>
          <cell r="D496" t="str">
            <v>Buøn loûng</v>
          </cell>
          <cell r="E496" t="str">
            <v>m3</v>
          </cell>
          <cell r="G496">
            <v>23104</v>
          </cell>
        </row>
        <row r="497">
          <cell r="A497" t="str">
            <v>03.7001</v>
          </cell>
          <cell r="B497" t="str">
            <v>03.7001</v>
          </cell>
          <cell r="C497" t="str">
            <v>ÑAÉP CAÙT COÂNG TRÌNH</v>
          </cell>
          <cell r="D497" t="str">
            <v>Ñaép caùt coâng trình trong moïi ñieàu kieän</v>
          </cell>
          <cell r="E497" t="str">
            <v>m3</v>
          </cell>
          <cell r="F497">
            <v>24423</v>
          </cell>
          <cell r="G497">
            <v>9124</v>
          </cell>
        </row>
        <row r="498">
          <cell r="A498" t="str">
            <v>03.8111</v>
          </cell>
          <cell r="B498" t="str">
            <v>03.8111</v>
          </cell>
          <cell r="C498" t="str">
            <v>ÑAØO PHAÙ ÑAÙ</v>
          </cell>
          <cell r="D498" t="str">
            <v>Ñaù loä thieân, ñaù caáp I</v>
          </cell>
          <cell r="E498" t="str">
            <v>m3</v>
          </cell>
          <cell r="G498">
            <v>42970</v>
          </cell>
        </row>
        <row r="499">
          <cell r="A499" t="str">
            <v>03.8112</v>
          </cell>
          <cell r="B499" t="str">
            <v>03.8112</v>
          </cell>
          <cell r="C499" t="str">
            <v>Phaù ñaù baèng tay</v>
          </cell>
          <cell r="D499" t="str">
            <v>Ñaù loä thieân, ñaù caáp II</v>
          </cell>
          <cell r="E499" t="str">
            <v>m3</v>
          </cell>
          <cell r="G499">
            <v>35318</v>
          </cell>
        </row>
        <row r="500">
          <cell r="A500" t="str">
            <v>03.8113</v>
          </cell>
          <cell r="B500" t="str">
            <v>03.8113</v>
          </cell>
          <cell r="D500" t="str">
            <v>Ñaù loä thieân, ñaù caáp III</v>
          </cell>
          <cell r="E500" t="str">
            <v>m3</v>
          </cell>
          <cell r="G500">
            <v>29284</v>
          </cell>
        </row>
        <row r="501">
          <cell r="A501" t="str">
            <v>03.8114</v>
          </cell>
          <cell r="B501" t="str">
            <v>03.8114</v>
          </cell>
          <cell r="D501" t="str">
            <v>Ñaù loä thieân, ñaù caáp IV</v>
          </cell>
          <cell r="E501" t="str">
            <v>m3</v>
          </cell>
          <cell r="G501">
            <v>22956</v>
          </cell>
        </row>
        <row r="502">
          <cell r="A502" t="str">
            <v>03.8115</v>
          </cell>
          <cell r="B502" t="str">
            <v>03.8115</v>
          </cell>
          <cell r="D502" t="str">
            <v>Ñaù sít non</v>
          </cell>
          <cell r="E502" t="str">
            <v>m3</v>
          </cell>
          <cell r="G502">
            <v>27224</v>
          </cell>
        </row>
        <row r="503">
          <cell r="A503" t="str">
            <v>03.8116</v>
          </cell>
          <cell r="B503" t="str">
            <v>03.8116</v>
          </cell>
          <cell r="D503" t="str">
            <v>Caùt laãn quaïng saét</v>
          </cell>
          <cell r="E503" t="str">
            <v>m3</v>
          </cell>
          <cell r="G503">
            <v>70635</v>
          </cell>
        </row>
        <row r="504">
          <cell r="A504" t="str">
            <v>03.8121</v>
          </cell>
          <cell r="B504" t="str">
            <v>03.8121</v>
          </cell>
          <cell r="C504" t="str">
            <v>Phaù ñaù moà coâi</v>
          </cell>
          <cell r="D504" t="str">
            <v>Ñaù caáp I</v>
          </cell>
          <cell r="E504" t="str">
            <v>m3</v>
          </cell>
          <cell r="G504">
            <v>50033</v>
          </cell>
        </row>
        <row r="505">
          <cell r="A505" t="str">
            <v>03.8122</v>
          </cell>
          <cell r="B505" t="str">
            <v>03.8122</v>
          </cell>
          <cell r="D505" t="str">
            <v>Ñaù caáp II</v>
          </cell>
          <cell r="E505" t="str">
            <v>m3</v>
          </cell>
          <cell r="G505">
            <v>40615</v>
          </cell>
        </row>
        <row r="506">
          <cell r="A506" t="str">
            <v>03.8123</v>
          </cell>
          <cell r="B506" t="str">
            <v>03.8123</v>
          </cell>
          <cell r="D506" t="str">
            <v>Ñaù caáp III</v>
          </cell>
          <cell r="E506" t="str">
            <v>m3</v>
          </cell>
          <cell r="G506">
            <v>33552</v>
          </cell>
        </row>
        <row r="507">
          <cell r="A507" t="str">
            <v>03.8124</v>
          </cell>
          <cell r="B507" t="str">
            <v>03.8124</v>
          </cell>
          <cell r="D507" t="str">
            <v>Ñaù caáp IV</v>
          </cell>
          <cell r="E507" t="str">
            <v>m3</v>
          </cell>
          <cell r="G507">
            <v>29873</v>
          </cell>
        </row>
        <row r="508">
          <cell r="A508" t="str">
            <v>03.8131</v>
          </cell>
          <cell r="B508" t="str">
            <v>03.8131</v>
          </cell>
          <cell r="C508" t="str">
            <v>Phaù ñaù ngaàm</v>
          </cell>
          <cell r="D508" t="str">
            <v>Ñaù caáp I</v>
          </cell>
          <cell r="E508" t="str">
            <v>m3</v>
          </cell>
          <cell r="G508">
            <v>58421</v>
          </cell>
        </row>
        <row r="509">
          <cell r="A509" t="str">
            <v>03.8132</v>
          </cell>
          <cell r="B509" t="str">
            <v>03.8132</v>
          </cell>
          <cell r="D509" t="str">
            <v>Ñaù caáp II</v>
          </cell>
          <cell r="E509" t="str">
            <v>m3</v>
          </cell>
          <cell r="G509">
            <v>46649</v>
          </cell>
        </row>
        <row r="510">
          <cell r="A510" t="str">
            <v>03.8133</v>
          </cell>
          <cell r="B510" t="str">
            <v>03.8133</v>
          </cell>
          <cell r="D510" t="str">
            <v>Ñaù caáp III</v>
          </cell>
          <cell r="E510" t="str">
            <v>m3</v>
          </cell>
          <cell r="G510">
            <v>40762</v>
          </cell>
        </row>
        <row r="511">
          <cell r="A511" t="str">
            <v>03.8134</v>
          </cell>
          <cell r="B511" t="str">
            <v>03.8134</v>
          </cell>
          <cell r="D511" t="str">
            <v>Ñaù caáp IV</v>
          </cell>
          <cell r="E511" t="str">
            <v>m3</v>
          </cell>
          <cell r="G511">
            <v>35023</v>
          </cell>
        </row>
        <row r="512">
          <cell r="A512" t="str">
            <v>03.8135</v>
          </cell>
          <cell r="B512" t="str">
            <v>03.8135</v>
          </cell>
          <cell r="D512" t="str">
            <v>Ñaù sít non</v>
          </cell>
          <cell r="E512" t="str">
            <v>m3</v>
          </cell>
          <cell r="G512">
            <v>36495</v>
          </cell>
        </row>
        <row r="513">
          <cell r="A513" t="str">
            <v>03.8136</v>
          </cell>
          <cell r="B513" t="str">
            <v>03.8136</v>
          </cell>
          <cell r="D513" t="str">
            <v>Caùt laãn quaïng saét</v>
          </cell>
          <cell r="E513" t="str">
            <v>m3</v>
          </cell>
          <cell r="G513">
            <v>99478</v>
          </cell>
        </row>
        <row r="514">
          <cell r="A514" t="str">
            <v>03.8137</v>
          </cell>
          <cell r="B514" t="str">
            <v>03.8137</v>
          </cell>
          <cell r="D514" t="str">
            <v>Ñaù voâi phong hoaù, cuoäi soûi traéng, ñaù silicaùt, mica keát caáu chaët</v>
          </cell>
          <cell r="G514">
            <v>44441</v>
          </cell>
        </row>
        <row r="515">
          <cell r="A515" t="str">
            <v>03.8138</v>
          </cell>
          <cell r="B515" t="str">
            <v>03.8138</v>
          </cell>
          <cell r="D515" t="str">
            <v>Ñaù ong keát caáu chaët</v>
          </cell>
          <cell r="G515">
            <v>78582</v>
          </cell>
        </row>
        <row r="516">
          <cell r="A516" t="str">
            <v>03.8141</v>
          </cell>
          <cell r="B516" t="str">
            <v>03.8141</v>
          </cell>
          <cell r="C516" t="str">
            <v>Phaù ñaù baèng mìn</v>
          </cell>
          <cell r="D516" t="str">
            <v>Ñaù loä thieân, ñaù caáp I</v>
          </cell>
          <cell r="E516" t="str">
            <v>m3</v>
          </cell>
          <cell r="F516">
            <v>14404</v>
          </cell>
          <cell r="G516">
            <v>14554</v>
          </cell>
          <cell r="H516">
            <v>4075</v>
          </cell>
        </row>
        <row r="517">
          <cell r="A517" t="str">
            <v>03.8142</v>
          </cell>
          <cell r="B517" t="str">
            <v>03.8142</v>
          </cell>
          <cell r="D517" t="str">
            <v>Ñaù loä thieân, ñaù caáp II</v>
          </cell>
          <cell r="E517" t="str">
            <v>m3</v>
          </cell>
          <cell r="F517">
            <v>13055</v>
          </cell>
          <cell r="G517">
            <v>11767</v>
          </cell>
          <cell r="H517">
            <v>3684</v>
          </cell>
        </row>
        <row r="518">
          <cell r="A518" t="str">
            <v>03.8143</v>
          </cell>
          <cell r="B518" t="str">
            <v>03.8143</v>
          </cell>
          <cell r="D518" t="str">
            <v>Ñaù loä thieân, ñaù caáp III</v>
          </cell>
          <cell r="E518" t="str">
            <v>m3</v>
          </cell>
          <cell r="F518">
            <v>12047</v>
          </cell>
          <cell r="G518">
            <v>9135</v>
          </cell>
          <cell r="H518">
            <v>2847</v>
          </cell>
        </row>
        <row r="519">
          <cell r="A519" t="str">
            <v>03.8144</v>
          </cell>
          <cell r="B519" t="str">
            <v>03.8144</v>
          </cell>
          <cell r="D519" t="str">
            <v>Ñaù loä thieân, ñaù caáp IV</v>
          </cell>
          <cell r="E519" t="str">
            <v>m3</v>
          </cell>
          <cell r="F519">
            <v>10151</v>
          </cell>
          <cell r="G519">
            <v>8516</v>
          </cell>
          <cell r="H519">
            <v>2847</v>
          </cell>
        </row>
        <row r="520">
          <cell r="A520" t="str">
            <v>03.8151</v>
          </cell>
          <cell r="B520" t="str">
            <v>03.8151</v>
          </cell>
          <cell r="D520" t="str">
            <v>Ñaù moà coâi, ñaù caáp I</v>
          </cell>
          <cell r="E520" t="str">
            <v>m3</v>
          </cell>
          <cell r="F520">
            <v>14404</v>
          </cell>
          <cell r="G520">
            <v>17032</v>
          </cell>
          <cell r="H520">
            <v>4075</v>
          </cell>
        </row>
        <row r="521">
          <cell r="A521" t="str">
            <v>03.8152</v>
          </cell>
          <cell r="B521" t="str">
            <v>03.8152</v>
          </cell>
          <cell r="D521" t="str">
            <v>Ñaù moà coâi, ñaù caáp II</v>
          </cell>
          <cell r="E521" t="str">
            <v>m3</v>
          </cell>
          <cell r="F521">
            <v>13055</v>
          </cell>
          <cell r="G521">
            <v>13780</v>
          </cell>
          <cell r="H521">
            <v>3684</v>
          </cell>
        </row>
        <row r="522">
          <cell r="A522" t="str">
            <v>03.8153</v>
          </cell>
          <cell r="B522" t="str">
            <v>03.8153</v>
          </cell>
          <cell r="D522" t="str">
            <v>Ñaù moà coâi, ñaù caáp III</v>
          </cell>
          <cell r="E522" t="str">
            <v>m3</v>
          </cell>
          <cell r="F522">
            <v>12047</v>
          </cell>
          <cell r="G522">
            <v>10683</v>
          </cell>
          <cell r="H522">
            <v>2847</v>
          </cell>
        </row>
        <row r="523">
          <cell r="A523" t="str">
            <v>03.8154</v>
          </cell>
          <cell r="B523" t="str">
            <v>03.8154</v>
          </cell>
          <cell r="D523" t="str">
            <v>Ñaù moà coâi, ñaù caáp IV</v>
          </cell>
          <cell r="E523" t="str">
            <v>m3</v>
          </cell>
          <cell r="F523">
            <v>10151</v>
          </cell>
          <cell r="G523">
            <v>9600</v>
          </cell>
          <cell r="H523">
            <v>2847</v>
          </cell>
        </row>
        <row r="524">
          <cell r="A524" t="str">
            <v>03.8161</v>
          </cell>
          <cell r="B524" t="str">
            <v>03.8161</v>
          </cell>
          <cell r="D524" t="str">
            <v>Ñaù ngaàm ôû hoá moùng, ñaù caáp I</v>
          </cell>
          <cell r="E524" t="str">
            <v>m3</v>
          </cell>
          <cell r="F524">
            <v>14404</v>
          </cell>
          <cell r="G524">
            <v>20748</v>
          </cell>
          <cell r="H524">
            <v>4075</v>
          </cell>
        </row>
        <row r="525">
          <cell r="A525" t="str">
            <v>03.8162</v>
          </cell>
          <cell r="B525" t="str">
            <v>03.8162</v>
          </cell>
          <cell r="D525" t="str">
            <v>Ñaù ngaàm ôû hoá moùng, ñaù caáp II</v>
          </cell>
          <cell r="E525" t="str">
            <v>m3</v>
          </cell>
          <cell r="F525">
            <v>13055</v>
          </cell>
          <cell r="G525">
            <v>17186</v>
          </cell>
          <cell r="H525">
            <v>3684</v>
          </cell>
        </row>
        <row r="526">
          <cell r="A526" t="str">
            <v>03.8163</v>
          </cell>
          <cell r="B526" t="str">
            <v>03.8163</v>
          </cell>
          <cell r="D526" t="str">
            <v>Ñaù ngaàm ôû hoá moùng, ñaù caáp III</v>
          </cell>
          <cell r="E526" t="str">
            <v>m3</v>
          </cell>
          <cell r="F526">
            <v>12047</v>
          </cell>
          <cell r="G526">
            <v>13780</v>
          </cell>
          <cell r="H526">
            <v>2847</v>
          </cell>
        </row>
        <row r="527">
          <cell r="A527" t="str">
            <v>03.8164</v>
          </cell>
          <cell r="B527" t="str">
            <v>03.8164</v>
          </cell>
          <cell r="D527" t="str">
            <v>Ñaù ngaàm ôû hoá moùng, ñaù caáp IV</v>
          </cell>
          <cell r="E527" t="str">
            <v>m3</v>
          </cell>
          <cell r="F527">
            <v>10151</v>
          </cell>
          <cell r="G527">
            <v>10838</v>
          </cell>
          <cell r="H527">
            <v>2847</v>
          </cell>
        </row>
        <row r="528">
          <cell r="A528" t="str">
            <v>03.8211</v>
          </cell>
          <cell r="B528" t="str">
            <v>03.8211</v>
          </cell>
          <cell r="C528" t="str">
            <v>PHAÙ ÑAÙ LAØM MAËT BAÊNG,  ÑÖÔØNG TAÏM</v>
          </cell>
          <cell r="D528" t="str">
            <v>Chieàu daøy &lt;= 2 m, Ñaù caáp I</v>
          </cell>
          <cell r="E528" t="str">
            <v>100m3</v>
          </cell>
          <cell r="F528">
            <v>1240174</v>
          </cell>
          <cell r="G528">
            <v>2297725</v>
          </cell>
          <cell r="H528">
            <v>370351</v>
          </cell>
        </row>
        <row r="529">
          <cell r="A529" t="str">
            <v>03.8212</v>
          </cell>
          <cell r="B529" t="str">
            <v>03.8212</v>
          </cell>
          <cell r="D529" t="str">
            <v>Chieàu daøy &lt;= 2 m, Ñaù caáp II</v>
          </cell>
          <cell r="E529" t="str">
            <v>100m3</v>
          </cell>
          <cell r="F529">
            <v>1130134</v>
          </cell>
          <cell r="G529">
            <v>1880295</v>
          </cell>
          <cell r="H529">
            <v>330131</v>
          </cell>
        </row>
        <row r="530">
          <cell r="A530" t="str">
            <v>03.8213</v>
          </cell>
          <cell r="B530" t="str">
            <v>03.8213</v>
          </cell>
          <cell r="D530" t="str">
            <v>Chieàu daøy &lt;= 2 m, Ñaù caáp III</v>
          </cell>
          <cell r="E530" t="str">
            <v>100m3</v>
          </cell>
          <cell r="F530">
            <v>1031230</v>
          </cell>
          <cell r="G530">
            <v>1627297</v>
          </cell>
          <cell r="H530">
            <v>293825</v>
          </cell>
        </row>
        <row r="531">
          <cell r="A531" t="str">
            <v>03.8214</v>
          </cell>
          <cell r="B531" t="str">
            <v>03.8214</v>
          </cell>
          <cell r="D531" t="str">
            <v>Chieàu daøy &lt;= 2 m, Ñaù caáp IV</v>
          </cell>
          <cell r="E531" t="str">
            <v>100m3</v>
          </cell>
          <cell r="F531">
            <v>926713</v>
          </cell>
          <cell r="G531">
            <v>1505598</v>
          </cell>
          <cell r="H531">
            <v>273715</v>
          </cell>
        </row>
        <row r="532">
          <cell r="A532" t="str">
            <v>03.8221</v>
          </cell>
          <cell r="B532" t="str">
            <v>03.8221</v>
          </cell>
          <cell r="D532" t="str">
            <v>Chieàu daøy &gt; 2 m, Ñaù caáp I</v>
          </cell>
          <cell r="E532" t="str">
            <v>100m3</v>
          </cell>
          <cell r="F532">
            <v>1371830</v>
          </cell>
          <cell r="G532">
            <v>1750235</v>
          </cell>
          <cell r="H532">
            <v>410572</v>
          </cell>
        </row>
        <row r="533">
          <cell r="A533" t="str">
            <v>03.8222</v>
          </cell>
          <cell r="B533" t="str">
            <v>03.8222</v>
          </cell>
          <cell r="D533" t="str">
            <v>Chieàu daøy &gt; 2 m, Ñaù caáp II</v>
          </cell>
          <cell r="E533" t="str">
            <v>100m3</v>
          </cell>
          <cell r="F533">
            <v>1250764</v>
          </cell>
          <cell r="G533">
            <v>1460077</v>
          </cell>
          <cell r="H533">
            <v>370351</v>
          </cell>
        </row>
        <row r="534">
          <cell r="A534" t="str">
            <v>03.8223</v>
          </cell>
          <cell r="B534" t="str">
            <v>03.8223</v>
          </cell>
          <cell r="D534" t="str">
            <v>Chieàu daøy &gt; 2 m, Ñaù caáp III</v>
          </cell>
          <cell r="E534" t="str">
            <v>100m3</v>
          </cell>
          <cell r="F534">
            <v>1139165</v>
          </cell>
          <cell r="G534">
            <v>1238666</v>
          </cell>
          <cell r="H534">
            <v>330131</v>
          </cell>
        </row>
        <row r="535">
          <cell r="A535" t="str">
            <v>03.8224</v>
          </cell>
          <cell r="B535" t="str">
            <v>03.8224</v>
          </cell>
          <cell r="D535" t="str">
            <v>Chieàu daøy &gt; 2 m, Ñaù caáp IV</v>
          </cell>
          <cell r="E535" t="str">
            <v>100m3</v>
          </cell>
          <cell r="F535">
            <v>969254</v>
          </cell>
          <cell r="G535">
            <v>1184165</v>
          </cell>
          <cell r="H535">
            <v>293825</v>
          </cell>
        </row>
        <row r="536">
          <cell r="A536" t="str">
            <v>04.1101</v>
          </cell>
          <cell r="B536" t="str">
            <v>04.1101</v>
          </cell>
          <cell r="C536" t="str">
            <v>COÂNG TAÙC COÁT THEÙP, BEÂ TOÂNG</v>
          </cell>
          <cell r="D536" t="str">
            <v>Ñöôøng kính coát theùp &lt;= 10mm</v>
          </cell>
          <cell r="E536" t="str">
            <v>Taán</v>
          </cell>
          <cell r="F536">
            <v>4267677</v>
          </cell>
          <cell r="G536">
            <v>201593</v>
          </cell>
          <cell r="H536">
            <v>16918</v>
          </cell>
        </row>
        <row r="537">
          <cell r="A537" t="str">
            <v>04.1102</v>
          </cell>
          <cell r="B537" t="str">
            <v>04.1102</v>
          </cell>
          <cell r="C537" t="str">
            <v>Saûn xuaát ,laép döïng coát theùp moùng coät</v>
          </cell>
          <cell r="D537" t="str">
            <v>Ñöôøng kính coát theùp &lt;= 18mm</v>
          </cell>
          <cell r="E537" t="str">
            <v>Taán</v>
          </cell>
          <cell r="F537">
            <v>4314646</v>
          </cell>
          <cell r="G537">
            <v>148485</v>
          </cell>
          <cell r="H537">
            <v>187361</v>
          </cell>
        </row>
        <row r="538">
          <cell r="A538" t="str">
            <v>04.1103</v>
          </cell>
          <cell r="B538" t="str">
            <v>04.1103</v>
          </cell>
          <cell r="D538" t="str">
            <v>Ñöôøng kính coát theùp &gt; 18mm</v>
          </cell>
          <cell r="E538" t="str">
            <v>Taán</v>
          </cell>
          <cell r="F538">
            <v>4320358</v>
          </cell>
          <cell r="G538">
            <v>113028</v>
          </cell>
          <cell r="H538">
            <v>203874</v>
          </cell>
        </row>
        <row r="539">
          <cell r="A539" t="str">
            <v>04.1201</v>
          </cell>
          <cell r="B539" t="str">
            <v>04.1201</v>
          </cell>
          <cell r="C539" t="str">
            <v>S/xuaát laép döïng c/theùp caùc caáu kieän ñuùc saün</v>
          </cell>
          <cell r="D539" t="str">
            <v>Ñöôøng kính coát theùp &lt;= 10mm</v>
          </cell>
          <cell r="E539" t="str">
            <v>Taán</v>
          </cell>
          <cell r="F539">
            <v>4267677</v>
          </cell>
          <cell r="G539">
            <v>242779</v>
          </cell>
          <cell r="H539">
            <v>16918</v>
          </cell>
        </row>
        <row r="540">
          <cell r="A540" t="str">
            <v>04.1202</v>
          </cell>
          <cell r="B540" t="str">
            <v>04.1202</v>
          </cell>
          <cell r="D540" t="str">
            <v>Ñöôøng kính coát theùp &lt;= 18mm</v>
          </cell>
          <cell r="E540" t="str">
            <v>Taán</v>
          </cell>
          <cell r="F540">
            <v>4316278</v>
          </cell>
          <cell r="G540">
            <v>133157</v>
          </cell>
          <cell r="H540">
            <v>189378</v>
          </cell>
        </row>
        <row r="541">
          <cell r="A541" t="str">
            <v>04.1203</v>
          </cell>
          <cell r="B541" t="str">
            <v>04.1203</v>
          </cell>
          <cell r="D541" t="str">
            <v>Ñöôøng kính coát theùp &gt; 18mm</v>
          </cell>
          <cell r="E541" t="str">
            <v>Taán</v>
          </cell>
          <cell r="F541">
            <v>4316278</v>
          </cell>
          <cell r="G541">
            <v>127583</v>
          </cell>
          <cell r="H541">
            <v>176403</v>
          </cell>
        </row>
        <row r="542">
          <cell r="A542" t="str">
            <v>04.2001</v>
          </cell>
          <cell r="B542" t="str">
            <v>04.2001</v>
          </cell>
          <cell r="C542" t="str">
            <v>COOÂNG TAÙC LAØM VAÙN KHUOÂN</v>
          </cell>
          <cell r="D542" t="str">
            <v>Moùng coät</v>
          </cell>
          <cell r="E542" t="str">
            <v>100m2</v>
          </cell>
          <cell r="F542">
            <v>2500488</v>
          </cell>
          <cell r="G542">
            <v>530919</v>
          </cell>
        </row>
        <row r="543">
          <cell r="A543" t="str">
            <v>04.2002</v>
          </cell>
          <cell r="B543" t="str">
            <v>04.2002</v>
          </cell>
          <cell r="C543" t="str">
            <v>Coâng taùc vaùn khuoân goã</v>
          </cell>
          <cell r="D543" t="str">
            <v>Coät vuoâng chöõ nhaät</v>
          </cell>
          <cell r="E543" t="str">
            <v>100m2</v>
          </cell>
          <cell r="F543">
            <v>2631845</v>
          </cell>
          <cell r="G543">
            <v>570246</v>
          </cell>
        </row>
        <row r="544">
          <cell r="A544" t="str">
            <v>04.2003</v>
          </cell>
          <cell r="B544" t="str">
            <v>04.2003</v>
          </cell>
          <cell r="D544" t="str">
            <v>Caáu kieän ñuùc saün</v>
          </cell>
          <cell r="E544" t="str">
            <v>100m2</v>
          </cell>
          <cell r="F544">
            <v>2772445</v>
          </cell>
          <cell r="G544">
            <v>508980</v>
          </cell>
        </row>
        <row r="545">
          <cell r="A545" t="str">
            <v>04.2004</v>
          </cell>
          <cell r="B545" t="str">
            <v>04.2004</v>
          </cell>
          <cell r="C545" t="str">
            <v>Coâng taùc vaùn kim loaïi</v>
          </cell>
          <cell r="D545" t="str">
            <v>Moùng coät , caáu kieän ñuùc saün</v>
          </cell>
          <cell r="E545" t="str">
            <v>100m2</v>
          </cell>
          <cell r="F545">
            <v>1171218</v>
          </cell>
          <cell r="G545">
            <v>684328</v>
          </cell>
          <cell r="H545">
            <v>267723</v>
          </cell>
        </row>
        <row r="546">
          <cell r="A546" t="str">
            <v>04.3101a</v>
          </cell>
          <cell r="B546" t="str">
            <v>04.3101a</v>
          </cell>
          <cell r="C546" t="str">
            <v>COÂNG TAÙC BEÂ TOÂNG</v>
          </cell>
          <cell r="D546" t="str">
            <v>Beâ toâng loùt moùng truï M50</v>
          </cell>
          <cell r="E546" t="str">
            <v>m3</v>
          </cell>
          <cell r="F546">
            <v>286599</v>
          </cell>
          <cell r="G546">
            <v>39733</v>
          </cell>
        </row>
        <row r="547">
          <cell r="A547" t="str">
            <v>04.3101</v>
          </cell>
          <cell r="B547" t="str">
            <v>04.3101</v>
          </cell>
          <cell r="D547" t="str">
            <v>Beâ toâng loùt moùng truï M100</v>
          </cell>
          <cell r="E547" t="str">
            <v>m3</v>
          </cell>
          <cell r="F547">
            <v>345919</v>
          </cell>
          <cell r="G547">
            <v>39732</v>
          </cell>
        </row>
        <row r="548">
          <cell r="A548" t="str">
            <v>04.3102</v>
          </cell>
          <cell r="B548" t="str">
            <v>04.3102</v>
          </cell>
          <cell r="D548" t="str">
            <v>Beâ toâng loùt moùng truï M150</v>
          </cell>
          <cell r="E548" t="str">
            <v>m3</v>
          </cell>
          <cell r="F548">
            <v>367816</v>
          </cell>
          <cell r="G548">
            <v>39732</v>
          </cell>
        </row>
        <row r="549">
          <cell r="A549" t="str">
            <v>04.3111a</v>
          </cell>
          <cell r="B549" t="str">
            <v>04.3111a</v>
          </cell>
          <cell r="D549" t="str">
            <v>Beâ toâng loùt moùng baûn M50</v>
          </cell>
          <cell r="E549" t="str">
            <v>m3</v>
          </cell>
          <cell r="F549">
            <v>286599</v>
          </cell>
          <cell r="G549">
            <v>32081</v>
          </cell>
        </row>
        <row r="550">
          <cell r="A550" t="str">
            <v>04.3111</v>
          </cell>
          <cell r="B550" t="str">
            <v>04.3111</v>
          </cell>
          <cell r="D550" t="str">
            <v>Beâ toâng loùt moùng baûn M100</v>
          </cell>
          <cell r="E550" t="str">
            <v>m3</v>
          </cell>
          <cell r="F550">
            <v>315919</v>
          </cell>
          <cell r="G550">
            <v>32080</v>
          </cell>
        </row>
        <row r="551">
          <cell r="A551" t="str">
            <v>04.3112</v>
          </cell>
          <cell r="B551" t="str">
            <v>04.3112</v>
          </cell>
          <cell r="D551" t="str">
            <v>Beâ toâng loùt moùng baûn M150</v>
          </cell>
          <cell r="E551" t="str">
            <v>m3</v>
          </cell>
          <cell r="F551">
            <v>367816</v>
          </cell>
          <cell r="G551">
            <v>32080</v>
          </cell>
        </row>
        <row r="552">
          <cell r="C552" t="str">
            <v>ÑOÅ BEÂ TOÂNG LOÙT MOÙNG COÄT BAÈNG MAÙY KEÁT HÔÏP THUÛ COÂNG</v>
          </cell>
          <cell r="D552" t="str">
            <v>Beâ toâng loùt moùng truï M50</v>
          </cell>
          <cell r="E552" t="str">
            <v>m3</v>
          </cell>
          <cell r="F552">
            <v>286599</v>
          </cell>
          <cell r="G552">
            <v>26783</v>
          </cell>
          <cell r="H552">
            <v>12544</v>
          </cell>
        </row>
        <row r="553">
          <cell r="A553" t="str">
            <v>04.3201</v>
          </cell>
          <cell r="B553" t="str">
            <v>04.3201</v>
          </cell>
          <cell r="D553" t="str">
            <v>Beâ toâng loùt moùng truï M100</v>
          </cell>
          <cell r="E553" t="str">
            <v>m3</v>
          </cell>
          <cell r="F553">
            <v>315919</v>
          </cell>
          <cell r="G553">
            <v>26783</v>
          </cell>
          <cell r="H553">
            <v>12544</v>
          </cell>
        </row>
        <row r="554">
          <cell r="A554" t="str">
            <v>04.3202</v>
          </cell>
          <cell r="B554" t="str">
            <v>04.3202</v>
          </cell>
          <cell r="D554" t="str">
            <v>Beâ toâng loùt moùng truï M150</v>
          </cell>
          <cell r="E554" t="str">
            <v>m3</v>
          </cell>
          <cell r="F554">
            <v>367816</v>
          </cell>
          <cell r="G554">
            <v>26783</v>
          </cell>
          <cell r="H554">
            <v>12544</v>
          </cell>
        </row>
        <row r="555">
          <cell r="A555" t="str">
            <v>04.3211a</v>
          </cell>
          <cell r="B555" t="str">
            <v>04.3211a</v>
          </cell>
          <cell r="D555" t="str">
            <v>Beâ toâng loùt moùng baûn M50</v>
          </cell>
          <cell r="E555" t="str">
            <v>m3</v>
          </cell>
          <cell r="F555">
            <v>286599</v>
          </cell>
          <cell r="G555">
            <v>19131</v>
          </cell>
          <cell r="H555">
            <v>12544</v>
          </cell>
        </row>
        <row r="556">
          <cell r="A556" t="str">
            <v>04.3211</v>
          </cell>
          <cell r="B556" t="str">
            <v>04.3211</v>
          </cell>
          <cell r="D556" t="str">
            <v>Beâ toâng loùt moùng baûn M100</v>
          </cell>
          <cell r="E556" t="str">
            <v>m3</v>
          </cell>
          <cell r="F556">
            <v>315919</v>
          </cell>
          <cell r="G556">
            <v>19130</v>
          </cell>
          <cell r="H556">
            <v>12544</v>
          </cell>
        </row>
        <row r="557">
          <cell r="A557" t="str">
            <v>04.3212</v>
          </cell>
          <cell r="B557" t="str">
            <v>04.3212</v>
          </cell>
          <cell r="D557" t="str">
            <v>Beâ toâng loùt moùng baûn M150</v>
          </cell>
          <cell r="E557" t="str">
            <v>m3</v>
          </cell>
          <cell r="F557">
            <v>367816</v>
          </cell>
          <cell r="G557">
            <v>19130</v>
          </cell>
          <cell r="H557">
            <v>12544</v>
          </cell>
        </row>
        <row r="558">
          <cell r="A558" t="str">
            <v>04.3301</v>
          </cell>
          <cell r="B558" t="str">
            <v>04.3301</v>
          </cell>
          <cell r="C558" t="str">
            <v>ÑOÅ BEÂ TOÂNG MOÙNG COÄT BAÈNG THUÛ COÂNG</v>
          </cell>
          <cell r="D558" t="str">
            <v>Beâ toâng moùng truïcoù caàu coâng taùc  M100</v>
          </cell>
          <cell r="E558" t="str">
            <v>m3</v>
          </cell>
          <cell r="F558">
            <v>365610</v>
          </cell>
          <cell r="G558">
            <v>52388</v>
          </cell>
        </row>
        <row r="559">
          <cell r="A559" t="str">
            <v>04.3302</v>
          </cell>
          <cell r="B559" t="str">
            <v>04.3302</v>
          </cell>
          <cell r="C559" t="str">
            <v>Thi coâng baèng thuû coâng</v>
          </cell>
          <cell r="D559" t="str">
            <v>Beâ toâng moùng truïcoù caàu coâng taùc  M150</v>
          </cell>
          <cell r="E559" t="str">
            <v>m3</v>
          </cell>
          <cell r="F559">
            <v>422143</v>
          </cell>
          <cell r="G559">
            <v>52388</v>
          </cell>
        </row>
        <row r="560">
          <cell r="A560" t="str">
            <v>04.3303</v>
          </cell>
          <cell r="B560" t="str">
            <v>04.3303</v>
          </cell>
          <cell r="D560" t="str">
            <v>Beâ toâng moùng truïcoù caàu coâng taùc  M200</v>
          </cell>
          <cell r="E560" t="str">
            <v>m3</v>
          </cell>
          <cell r="F560">
            <v>476738</v>
          </cell>
          <cell r="G560">
            <v>52388</v>
          </cell>
        </row>
        <row r="561">
          <cell r="A561" t="str">
            <v>04.3304</v>
          </cell>
          <cell r="B561" t="str">
            <v>04.3304</v>
          </cell>
          <cell r="D561" t="str">
            <v>Beâ toâng moùng truïcoù caàu coâng taùc  M250</v>
          </cell>
          <cell r="E561" t="str">
            <v>m3</v>
          </cell>
          <cell r="F561">
            <v>533520</v>
          </cell>
          <cell r="G561">
            <v>52388</v>
          </cell>
        </row>
        <row r="562">
          <cell r="A562" t="str">
            <v>04.3311</v>
          </cell>
          <cell r="B562" t="str">
            <v>04.3311</v>
          </cell>
          <cell r="D562" t="str">
            <v>Beâ toâng moùng truïkhoâng coù caàu coâng taùc  M100</v>
          </cell>
          <cell r="E562" t="str">
            <v>m3</v>
          </cell>
          <cell r="F562">
            <v>333424</v>
          </cell>
          <cell r="G562">
            <v>45030</v>
          </cell>
        </row>
        <row r="563">
          <cell r="A563" t="str">
            <v>04.3312</v>
          </cell>
          <cell r="B563" t="str">
            <v>04.3312</v>
          </cell>
          <cell r="D563" t="str">
            <v>Beâ toâng moùng truïkhoâng coù caàu coâng taùc  M150</v>
          </cell>
          <cell r="E563" t="str">
            <v>m3</v>
          </cell>
          <cell r="F563">
            <v>389957</v>
          </cell>
          <cell r="G563">
            <v>45030</v>
          </cell>
        </row>
        <row r="564">
          <cell r="A564" t="str">
            <v>04.3313</v>
          </cell>
          <cell r="B564" t="str">
            <v>04.3313</v>
          </cell>
          <cell r="D564" t="str">
            <v>Beâ toâng moùng truïkhoâng coù caàu coâng taùc  M200</v>
          </cell>
          <cell r="E564" t="str">
            <v>m3</v>
          </cell>
          <cell r="F564">
            <v>444552</v>
          </cell>
          <cell r="G564">
            <v>45030</v>
          </cell>
        </row>
        <row r="565">
          <cell r="A565" t="str">
            <v>04.3314</v>
          </cell>
          <cell r="B565" t="str">
            <v>04.3314</v>
          </cell>
          <cell r="D565" t="str">
            <v>Beâ toâng moùng truïkhoâng coù caàu coâng taùc  M250</v>
          </cell>
          <cell r="E565" t="str">
            <v>m3</v>
          </cell>
          <cell r="F565">
            <v>501344</v>
          </cell>
          <cell r="G565">
            <v>45030</v>
          </cell>
        </row>
        <row r="566">
          <cell r="A566" t="str">
            <v>04.3321</v>
          </cell>
          <cell r="B566" t="str">
            <v>04.3321</v>
          </cell>
          <cell r="D566" t="str">
            <v>Beâ toâng moùng baûn coù caàu coâng taùc  M100</v>
          </cell>
          <cell r="E566" t="str">
            <v>m3</v>
          </cell>
          <cell r="F566">
            <v>365610</v>
          </cell>
          <cell r="G566">
            <v>51946</v>
          </cell>
        </row>
        <row r="567">
          <cell r="A567" t="str">
            <v>04.3322</v>
          </cell>
          <cell r="B567" t="str">
            <v>04.3322</v>
          </cell>
          <cell r="D567" t="str">
            <v>Beâ toâng moùng baûn coù caàu coâng taùc  M150</v>
          </cell>
          <cell r="E567" t="str">
            <v>m3</v>
          </cell>
          <cell r="F567">
            <v>422143</v>
          </cell>
          <cell r="G567">
            <v>51946</v>
          </cell>
        </row>
        <row r="568">
          <cell r="A568" t="str">
            <v>04.3323</v>
          </cell>
          <cell r="B568" t="str">
            <v>04.3323</v>
          </cell>
          <cell r="D568" t="str">
            <v>Beâ toâng moùng baûn coù caàu coâng taùc  M200</v>
          </cell>
          <cell r="E568" t="str">
            <v>m3</v>
          </cell>
          <cell r="F568">
            <v>476738</v>
          </cell>
          <cell r="G568">
            <v>51946</v>
          </cell>
        </row>
        <row r="569">
          <cell r="A569" t="str">
            <v>04.3324</v>
          </cell>
          <cell r="B569" t="str">
            <v>04.3324</v>
          </cell>
          <cell r="D569" t="str">
            <v>Beâ toâng moùng baûn coù caàu coâng taùc  M250</v>
          </cell>
          <cell r="E569" t="str">
            <v>m3</v>
          </cell>
          <cell r="F569">
            <v>533530</v>
          </cell>
          <cell r="G569">
            <v>51946</v>
          </cell>
        </row>
        <row r="570">
          <cell r="A570" t="str">
            <v>04.3331</v>
          </cell>
          <cell r="B570" t="str">
            <v>04.3331</v>
          </cell>
          <cell r="C570" t="str">
            <v>Thi coâng baèng thuû coâng keát hôïp ñaàm duøi</v>
          </cell>
          <cell r="D570" t="str">
            <v>Beâ toâng moùng truïcoù caàu coâng taùc  M100</v>
          </cell>
          <cell r="E570" t="str">
            <v>m3</v>
          </cell>
          <cell r="F570">
            <v>365610</v>
          </cell>
          <cell r="G570">
            <v>44589</v>
          </cell>
          <cell r="H570">
            <v>4003</v>
          </cell>
        </row>
        <row r="571">
          <cell r="A571" t="str">
            <v>04.3332</v>
          </cell>
          <cell r="B571" t="str">
            <v>04.3332</v>
          </cell>
          <cell r="D571" t="str">
            <v>Beâ toâng moùng truïcoù caàu coâng taùc  M150</v>
          </cell>
          <cell r="E571" t="str">
            <v>m3</v>
          </cell>
          <cell r="F571">
            <v>422143</v>
          </cell>
          <cell r="G571">
            <v>44589</v>
          </cell>
          <cell r="H571">
            <v>4003</v>
          </cell>
        </row>
        <row r="572">
          <cell r="A572" t="str">
            <v>04.3333</v>
          </cell>
          <cell r="B572" t="str">
            <v>04.3333</v>
          </cell>
          <cell r="D572" t="str">
            <v>Beâ toâng moùng truïcoù caàu coâng taùc  M200</v>
          </cell>
          <cell r="E572" t="str">
            <v>m3</v>
          </cell>
          <cell r="F572">
            <v>476738</v>
          </cell>
          <cell r="G572">
            <v>44589</v>
          </cell>
          <cell r="H572">
            <v>4003</v>
          </cell>
        </row>
        <row r="573">
          <cell r="A573" t="str">
            <v>04.3334</v>
          </cell>
          <cell r="B573" t="str">
            <v>04.3334</v>
          </cell>
          <cell r="D573" t="str">
            <v>Beâ toâng moùng truïcoù caàu coâng taùc  M250</v>
          </cell>
          <cell r="E573" t="str">
            <v>m3</v>
          </cell>
          <cell r="F573">
            <v>533530</v>
          </cell>
          <cell r="G573">
            <v>44589</v>
          </cell>
          <cell r="H573">
            <v>4003</v>
          </cell>
        </row>
        <row r="574">
          <cell r="A574" t="str">
            <v>04.3341</v>
          </cell>
          <cell r="B574" t="str">
            <v>04.3341</v>
          </cell>
          <cell r="D574" t="str">
            <v>Beâ toâng moùng truïkhoâng coù caàu coâng taùc  M100</v>
          </cell>
          <cell r="E574" t="str">
            <v>m3</v>
          </cell>
          <cell r="F574">
            <v>332360</v>
          </cell>
          <cell r="G574">
            <v>38261</v>
          </cell>
          <cell r="H574">
            <v>4003</v>
          </cell>
        </row>
        <row r="575">
          <cell r="A575" t="str">
            <v>04.3342</v>
          </cell>
          <cell r="B575" t="str">
            <v>04.3342</v>
          </cell>
          <cell r="D575" t="str">
            <v>Beâ toâng moùng truïkhoâng coù caàu coâng taùc  M150</v>
          </cell>
          <cell r="E575" t="str">
            <v>m3</v>
          </cell>
          <cell r="F575">
            <v>388893</v>
          </cell>
          <cell r="G575">
            <v>38261</v>
          </cell>
          <cell r="H575">
            <v>4003</v>
          </cell>
        </row>
        <row r="576">
          <cell r="A576" t="str">
            <v>04.3343</v>
          </cell>
          <cell r="B576" t="str">
            <v>04.3343</v>
          </cell>
          <cell r="D576" t="str">
            <v>Beâ toâng moùng truïkhoâng coù caàu coâng taùc  M200</v>
          </cell>
          <cell r="E576" t="str">
            <v>m3</v>
          </cell>
          <cell r="F576">
            <v>443488</v>
          </cell>
          <cell r="G576">
            <v>38261</v>
          </cell>
          <cell r="H576">
            <v>4003</v>
          </cell>
        </row>
        <row r="577">
          <cell r="A577" t="str">
            <v>04.3344</v>
          </cell>
          <cell r="B577" t="str">
            <v>04.3344</v>
          </cell>
          <cell r="D577" t="str">
            <v>Beâ toâng moùng truïkhoâng coù caàu coâng taùc  M250</v>
          </cell>
          <cell r="E577" t="str">
            <v>m3</v>
          </cell>
          <cell r="F577">
            <v>500280</v>
          </cell>
          <cell r="G577">
            <v>38261</v>
          </cell>
          <cell r="H577">
            <v>4003</v>
          </cell>
        </row>
        <row r="578">
          <cell r="A578" t="str">
            <v>04.3351</v>
          </cell>
          <cell r="B578" t="str">
            <v>04.3351</v>
          </cell>
          <cell r="D578" t="str">
            <v>Beâ toâng moùng baûn coù caàu coâng taùc  M100</v>
          </cell>
          <cell r="E578" t="str">
            <v>m3</v>
          </cell>
          <cell r="F578">
            <v>365610</v>
          </cell>
          <cell r="G578">
            <v>41498</v>
          </cell>
          <cell r="H578">
            <v>4003</v>
          </cell>
        </row>
        <row r="579">
          <cell r="A579" t="str">
            <v>04.3352</v>
          </cell>
          <cell r="B579" t="str">
            <v>04.3352</v>
          </cell>
          <cell r="D579" t="str">
            <v>Beâ toâng moùng baûn coù caàu coâng taùc  M150</v>
          </cell>
          <cell r="E579" t="str">
            <v>m3</v>
          </cell>
          <cell r="F579">
            <v>422143</v>
          </cell>
          <cell r="G579">
            <v>41498</v>
          </cell>
          <cell r="H579">
            <v>4003</v>
          </cell>
        </row>
        <row r="580">
          <cell r="A580" t="str">
            <v>04.3353</v>
          </cell>
          <cell r="B580" t="str">
            <v>04.3353</v>
          </cell>
          <cell r="D580" t="str">
            <v>Beâ toâng moùng baûn coù caàu coâng taùc  M200</v>
          </cell>
          <cell r="E580" t="str">
            <v>m3</v>
          </cell>
          <cell r="F580">
            <v>476738</v>
          </cell>
          <cell r="G580">
            <v>41498</v>
          </cell>
          <cell r="H580">
            <v>4003</v>
          </cell>
        </row>
        <row r="581">
          <cell r="A581" t="str">
            <v>04.3354</v>
          </cell>
          <cell r="B581" t="str">
            <v>04.3354</v>
          </cell>
          <cell r="D581" t="str">
            <v>Beâ toâng moùng baûn coù caàu coâng taùc  M250</v>
          </cell>
          <cell r="E581" t="str">
            <v>m3</v>
          </cell>
          <cell r="F581">
            <v>533530</v>
          </cell>
          <cell r="G581">
            <v>41498</v>
          </cell>
          <cell r="H581">
            <v>4003</v>
          </cell>
        </row>
        <row r="582">
          <cell r="A582" t="str">
            <v>04.3401</v>
          </cell>
          <cell r="B582" t="str">
            <v>04.3401</v>
          </cell>
          <cell r="C582" t="str">
            <v>ÑOÅ BEÂ TOÂNG MOÙNG COÄT BAÈNG MAÙYKEÁT HÔÏP THUÛ COÂNG</v>
          </cell>
          <cell r="D582" t="str">
            <v>Beâ toâng moùng truïcoù caàu coâng taùc  M100</v>
          </cell>
          <cell r="E582" t="str">
            <v>m3</v>
          </cell>
          <cell r="F582">
            <v>365610</v>
          </cell>
          <cell r="G582">
            <v>42734</v>
          </cell>
          <cell r="H582">
            <v>12986</v>
          </cell>
        </row>
        <row r="583">
          <cell r="A583" t="str">
            <v>04.3402</v>
          </cell>
          <cell r="B583" t="str">
            <v>04.3402</v>
          </cell>
          <cell r="D583" t="str">
            <v>Beâ toâng moùng truïcoù caàu coâng taùc  M150</v>
          </cell>
          <cell r="E583" t="str">
            <v>m3</v>
          </cell>
          <cell r="F583">
            <v>422143</v>
          </cell>
          <cell r="G583">
            <v>42734</v>
          </cell>
          <cell r="H583">
            <v>12986</v>
          </cell>
        </row>
        <row r="584">
          <cell r="A584" t="str">
            <v>04.3403</v>
          </cell>
          <cell r="B584" t="str">
            <v>04.3403</v>
          </cell>
          <cell r="D584" t="str">
            <v>Beâ toâng moùng truïcoù caàu coâng taùc  M200</v>
          </cell>
          <cell r="E584" t="str">
            <v>m3</v>
          </cell>
          <cell r="F584">
            <v>476738</v>
          </cell>
          <cell r="G584">
            <v>42734</v>
          </cell>
          <cell r="H584">
            <v>12986</v>
          </cell>
        </row>
        <row r="585">
          <cell r="A585" t="str">
            <v>04.3404</v>
          </cell>
          <cell r="B585" t="str">
            <v>04.3404</v>
          </cell>
          <cell r="D585" t="str">
            <v>Beâ toâng moùng truïcoù caàu coâng taùc  M250</v>
          </cell>
          <cell r="E585" t="str">
            <v>m3</v>
          </cell>
          <cell r="F585">
            <v>533530</v>
          </cell>
          <cell r="G585">
            <v>42734</v>
          </cell>
          <cell r="H585">
            <v>12986</v>
          </cell>
        </row>
        <row r="586">
          <cell r="A586" t="str">
            <v>04.3411</v>
          </cell>
          <cell r="B586" t="str">
            <v>04.3411</v>
          </cell>
          <cell r="D586" t="str">
            <v>Beâ toâng moùng truïkhoâng coù caàu coâng taùc  M100</v>
          </cell>
          <cell r="E586" t="str">
            <v>m3</v>
          </cell>
          <cell r="F586">
            <v>332360</v>
          </cell>
          <cell r="G586">
            <v>35147</v>
          </cell>
          <cell r="H586">
            <v>12986</v>
          </cell>
        </row>
        <row r="587">
          <cell r="A587" t="str">
            <v>04.3412</v>
          </cell>
          <cell r="B587" t="str">
            <v>04.3412</v>
          </cell>
          <cell r="D587" t="str">
            <v>Beâ toâng moùng truïkhoâng coù caàu coâng taùc  M150</v>
          </cell>
          <cell r="E587" t="str">
            <v>m3</v>
          </cell>
          <cell r="F587">
            <v>388893</v>
          </cell>
          <cell r="G587">
            <v>35147</v>
          </cell>
          <cell r="H587">
            <v>12986</v>
          </cell>
        </row>
        <row r="588">
          <cell r="A588" t="str">
            <v>04.3413</v>
          </cell>
          <cell r="B588" t="str">
            <v>04.3413</v>
          </cell>
          <cell r="D588" t="str">
            <v>Beâ toâng moùng truïkhoâng coù caàu coâng taùc  M200</v>
          </cell>
          <cell r="E588" t="str">
            <v>m3</v>
          </cell>
          <cell r="F588">
            <v>443488</v>
          </cell>
          <cell r="G588">
            <v>35147</v>
          </cell>
          <cell r="H588">
            <v>12986</v>
          </cell>
        </row>
        <row r="589">
          <cell r="A589" t="str">
            <v>04.3414</v>
          </cell>
          <cell r="B589" t="str">
            <v>04.3414</v>
          </cell>
          <cell r="D589" t="str">
            <v>Beâ toâng moùng truïkhoâng coù caàu coâng taùc  M250</v>
          </cell>
          <cell r="E589" t="str">
            <v>m3</v>
          </cell>
          <cell r="F589">
            <v>500280</v>
          </cell>
          <cell r="G589">
            <v>35147</v>
          </cell>
          <cell r="H589">
            <v>12986</v>
          </cell>
        </row>
        <row r="590">
          <cell r="A590" t="str">
            <v>04.3421</v>
          </cell>
          <cell r="B590" t="str">
            <v>04.3421</v>
          </cell>
          <cell r="D590" t="str">
            <v>Beâ toâng moùng baûn coù caàu coâng taùc  M100</v>
          </cell>
          <cell r="E590" t="str">
            <v>m3</v>
          </cell>
          <cell r="F590">
            <v>367058</v>
          </cell>
          <cell r="G590">
            <v>41805</v>
          </cell>
          <cell r="H590">
            <v>12986</v>
          </cell>
        </row>
        <row r="591">
          <cell r="A591" t="str">
            <v>04.3422</v>
          </cell>
          <cell r="B591" t="str">
            <v>04.3422</v>
          </cell>
          <cell r="D591" t="str">
            <v>Beâ toâng moùng baûn coù caàu coâng taùc  M150</v>
          </cell>
          <cell r="E591" t="str">
            <v>m3</v>
          </cell>
          <cell r="F591">
            <v>423591</v>
          </cell>
          <cell r="G591">
            <v>41805</v>
          </cell>
          <cell r="H591">
            <v>12986</v>
          </cell>
        </row>
        <row r="592">
          <cell r="A592" t="str">
            <v>04.3423</v>
          </cell>
          <cell r="B592" t="str">
            <v>04.3423</v>
          </cell>
          <cell r="D592" t="str">
            <v>Beâ toâng moùng baûn coù caàu coâng taùc  M200</v>
          </cell>
          <cell r="E592" t="str">
            <v>m3</v>
          </cell>
          <cell r="F592">
            <v>478186</v>
          </cell>
          <cell r="G592">
            <v>41805</v>
          </cell>
          <cell r="H592">
            <v>12986</v>
          </cell>
        </row>
        <row r="593">
          <cell r="A593" t="str">
            <v>04.3424</v>
          </cell>
          <cell r="B593" t="str">
            <v>04.3424</v>
          </cell>
          <cell r="D593" t="str">
            <v>Beâ toâng moùng baûn coù caàu coâng taùc  M250</v>
          </cell>
          <cell r="E593" t="str">
            <v>m3</v>
          </cell>
          <cell r="F593">
            <v>534978</v>
          </cell>
          <cell r="G593">
            <v>41805</v>
          </cell>
          <cell r="H593">
            <v>12986</v>
          </cell>
        </row>
        <row r="594">
          <cell r="A594" t="str">
            <v>04.3501</v>
          </cell>
          <cell r="B594" t="str">
            <v>04.3501</v>
          </cell>
          <cell r="C594" t="str">
            <v>ÑOÅ BEÂ TOÂNG MOÙNG COÄT BAÈNG BEÂ TOÂNG THÖÔNG PHAÅM</v>
          </cell>
          <cell r="D594" t="str">
            <v>Beâ toâng moùng truï M150</v>
          </cell>
          <cell r="E594" t="str">
            <v>m3</v>
          </cell>
          <cell r="F594">
            <v>369225</v>
          </cell>
          <cell r="G594">
            <v>11767</v>
          </cell>
          <cell r="H594">
            <v>3562</v>
          </cell>
        </row>
        <row r="595">
          <cell r="A595" t="str">
            <v>04.3502</v>
          </cell>
          <cell r="B595" t="str">
            <v>04.3502</v>
          </cell>
          <cell r="D595" t="str">
            <v>Beâ toâng moùng truï M200</v>
          </cell>
          <cell r="E595" t="str">
            <v>m3</v>
          </cell>
          <cell r="F595">
            <v>418122</v>
          </cell>
          <cell r="G595">
            <v>11767</v>
          </cell>
          <cell r="H595">
            <v>3562</v>
          </cell>
        </row>
        <row r="596">
          <cell r="A596" t="str">
            <v>04.3503</v>
          </cell>
          <cell r="B596" t="str">
            <v>04.3503</v>
          </cell>
          <cell r="D596" t="str">
            <v>Beâ toâng moùng truï M250</v>
          </cell>
          <cell r="E596" t="str">
            <v>m3</v>
          </cell>
          <cell r="F596">
            <v>474060</v>
          </cell>
          <cell r="G596">
            <v>11767</v>
          </cell>
          <cell r="H596">
            <v>3562</v>
          </cell>
        </row>
        <row r="597">
          <cell r="A597" t="str">
            <v>04.3504</v>
          </cell>
          <cell r="B597" t="str">
            <v>04.3504</v>
          </cell>
          <cell r="D597" t="str">
            <v>Beâ toâng moùng truï M300</v>
          </cell>
          <cell r="E597" t="str">
            <v>m3</v>
          </cell>
          <cell r="F597">
            <v>511988</v>
          </cell>
          <cell r="G597">
            <v>11767</v>
          </cell>
          <cell r="H597">
            <v>3562</v>
          </cell>
        </row>
        <row r="598">
          <cell r="A598" t="str">
            <v>04.3511</v>
          </cell>
          <cell r="B598" t="str">
            <v>04.3511</v>
          </cell>
          <cell r="D598" t="str">
            <v>Beâ toâng moùng baûn M150</v>
          </cell>
          <cell r="E598" t="str">
            <v>m3</v>
          </cell>
          <cell r="F598">
            <v>402149</v>
          </cell>
          <cell r="G598">
            <v>26012</v>
          </cell>
          <cell r="H598">
            <v>3562</v>
          </cell>
        </row>
        <row r="599">
          <cell r="A599" t="str">
            <v>04.3512</v>
          </cell>
          <cell r="B599" t="str">
            <v>04.3512</v>
          </cell>
          <cell r="D599" t="str">
            <v>Beâ toâng moùng baûn M200</v>
          </cell>
          <cell r="E599" t="str">
            <v>m3</v>
          </cell>
          <cell r="F599">
            <v>455512</v>
          </cell>
          <cell r="G599">
            <v>26012</v>
          </cell>
          <cell r="H599">
            <v>3562</v>
          </cell>
        </row>
        <row r="600">
          <cell r="A600" t="str">
            <v>04.3513</v>
          </cell>
          <cell r="B600" t="str">
            <v>04.3513</v>
          </cell>
          <cell r="D600" t="str">
            <v>Beâ toâng moùng baûn M250</v>
          </cell>
          <cell r="E600" t="str">
            <v>m3</v>
          </cell>
          <cell r="F600">
            <v>512003</v>
          </cell>
          <cell r="G600">
            <v>26012</v>
          </cell>
          <cell r="H600">
            <v>3562</v>
          </cell>
        </row>
        <row r="601">
          <cell r="A601" t="str">
            <v>04.3514</v>
          </cell>
          <cell r="B601" t="str">
            <v>04.3514</v>
          </cell>
          <cell r="D601" t="str">
            <v>Beâ toâng moùng baûn M300</v>
          </cell>
          <cell r="E601" t="str">
            <v>m3</v>
          </cell>
          <cell r="F601">
            <v>550307</v>
          </cell>
          <cell r="G601">
            <v>26012</v>
          </cell>
          <cell r="H601">
            <v>3562</v>
          </cell>
        </row>
        <row r="602">
          <cell r="A602" t="str">
            <v>04.3521</v>
          </cell>
          <cell r="B602" t="str">
            <v>04.3521</v>
          </cell>
          <cell r="D602" t="str">
            <v>Beâ toâng loùt moùng M150</v>
          </cell>
          <cell r="E602" t="str">
            <v>m3</v>
          </cell>
          <cell r="F602">
            <v>401872</v>
          </cell>
          <cell r="G602">
            <v>7122</v>
          </cell>
          <cell r="H602">
            <v>3562</v>
          </cell>
        </row>
        <row r="603">
          <cell r="A603" t="str">
            <v>04.3522</v>
          </cell>
          <cell r="B603" t="str">
            <v>04.3522</v>
          </cell>
          <cell r="D603" t="str">
            <v>Beâ toâng loùt moùng M200</v>
          </cell>
          <cell r="E603" t="str">
            <v>m3</v>
          </cell>
          <cell r="F603">
            <v>450769</v>
          </cell>
          <cell r="G603">
            <v>7122</v>
          </cell>
          <cell r="H603">
            <v>4003</v>
          </cell>
        </row>
        <row r="604">
          <cell r="A604" t="str">
            <v>04.3523</v>
          </cell>
          <cell r="B604" t="str">
            <v>04.3523</v>
          </cell>
          <cell r="D604" t="str">
            <v>Beâ toâng loùt moùng M250</v>
          </cell>
          <cell r="E604" t="str">
            <v>m3</v>
          </cell>
          <cell r="F604">
            <v>506706</v>
          </cell>
          <cell r="G604">
            <v>7122</v>
          </cell>
          <cell r="H604">
            <v>4003</v>
          </cell>
        </row>
        <row r="605">
          <cell r="A605" t="str">
            <v>04.3524</v>
          </cell>
          <cell r="B605" t="str">
            <v>04.3524</v>
          </cell>
          <cell r="D605" t="str">
            <v>Beâ toâng loùt moùng M300</v>
          </cell>
          <cell r="E605" t="str">
            <v>m3</v>
          </cell>
          <cell r="F605">
            <v>544635</v>
          </cell>
          <cell r="G605">
            <v>7122</v>
          </cell>
          <cell r="H605">
            <v>4003</v>
          </cell>
        </row>
        <row r="606">
          <cell r="A606" t="str">
            <v>04.3601</v>
          </cell>
          <cell r="B606" t="str">
            <v>04.3601</v>
          </cell>
          <cell r="C606" t="str">
            <v>ÑOÅ BEÂ TOÂNG CAÙC CAÁU KIEÄN ÑUÙC SAÜN</v>
          </cell>
          <cell r="D606" t="str">
            <v>Ñoå beâ toâng baèng thuû coâng M 200</v>
          </cell>
          <cell r="E606" t="str">
            <v>m3</v>
          </cell>
          <cell r="F606">
            <v>447735</v>
          </cell>
          <cell r="G606">
            <v>50328</v>
          </cell>
        </row>
        <row r="607">
          <cell r="A607" t="str">
            <v>04.3602</v>
          </cell>
          <cell r="B607" t="str">
            <v>04.3602</v>
          </cell>
          <cell r="C607" t="str">
            <v xml:space="preserve">Xaø thanh ngang moùng neùo, moùng coät </v>
          </cell>
          <cell r="D607" t="str">
            <v>Ñoå beâ toâng baèng thuû coâng M 250</v>
          </cell>
          <cell r="E607" t="str">
            <v>m3</v>
          </cell>
          <cell r="F607">
            <v>514235</v>
          </cell>
          <cell r="G607">
            <v>50328</v>
          </cell>
        </row>
        <row r="608">
          <cell r="A608" t="str">
            <v>04.3603</v>
          </cell>
          <cell r="B608" t="str">
            <v>04.3603</v>
          </cell>
          <cell r="C608" t="str">
            <v>( beâ toâng ñoå taïi choã)</v>
          </cell>
          <cell r="D608" t="str">
            <v>Ñoå beâ toâng baèng thuû coâng M 300 hoaù deûo</v>
          </cell>
          <cell r="E608" t="str">
            <v>m3</v>
          </cell>
          <cell r="F608">
            <v>1684521</v>
          </cell>
          <cell r="G608">
            <v>50328</v>
          </cell>
        </row>
        <row r="609">
          <cell r="A609" t="str">
            <v>04.3611</v>
          </cell>
          <cell r="B609" t="str">
            <v>04.3611</v>
          </cell>
          <cell r="C609" t="str">
            <v xml:space="preserve">Xaø thanh ngang moùng neùo, moùng coät </v>
          </cell>
          <cell r="D609" t="str">
            <v>Ñoå beâ toâng baèng thuû coâng M 200</v>
          </cell>
          <cell r="E609" t="str">
            <v>m3</v>
          </cell>
          <cell r="F609">
            <v>411993</v>
          </cell>
          <cell r="G609">
            <v>50328</v>
          </cell>
        </row>
        <row r="610">
          <cell r="A610" t="str">
            <v>04.3612</v>
          </cell>
          <cell r="B610" t="str">
            <v>04.3612</v>
          </cell>
          <cell r="C610" t="str">
            <v>( beâ toâng thöông phaåm)</v>
          </cell>
          <cell r="D610" t="str">
            <v>Ñoå beâ toâng baèng thuû coâng M 250</v>
          </cell>
          <cell r="E610" t="str">
            <v>m3</v>
          </cell>
          <cell r="F610">
            <v>467111</v>
          </cell>
          <cell r="G610">
            <v>50328</v>
          </cell>
        </row>
        <row r="611">
          <cell r="A611" t="str">
            <v>04.3613</v>
          </cell>
          <cell r="B611" t="str">
            <v>04.3613</v>
          </cell>
          <cell r="D611" t="str">
            <v xml:space="preserve">Ñoå beâ toâng baèng thuû coâng M 300 </v>
          </cell>
          <cell r="E611" t="str">
            <v>m3</v>
          </cell>
          <cell r="F611">
            <v>504483</v>
          </cell>
          <cell r="G611">
            <v>50328</v>
          </cell>
        </row>
        <row r="612">
          <cell r="A612" t="str">
            <v>04.3621</v>
          </cell>
          <cell r="B612" t="str">
            <v>04.3621</v>
          </cell>
          <cell r="C612" t="str">
            <v xml:space="preserve">Xaø thanh ngang moùng neùo, moùng coät </v>
          </cell>
          <cell r="D612" t="str">
            <v>Ñoå beâ toâng baèng thuû coâng keát hôïp cô giôùi M 200</v>
          </cell>
          <cell r="E612" t="str">
            <v>m3</v>
          </cell>
          <cell r="F612">
            <v>447735</v>
          </cell>
          <cell r="G612">
            <v>37378</v>
          </cell>
          <cell r="H612">
            <v>14285</v>
          </cell>
        </row>
        <row r="613">
          <cell r="A613" t="str">
            <v>04.3622</v>
          </cell>
          <cell r="B613" t="str">
            <v>04.3622</v>
          </cell>
          <cell r="C613" t="str">
            <v>( beâ toâng ñoå taïi choã)</v>
          </cell>
          <cell r="D613" t="str">
            <v>Ñoå beâ toâng baèng thuû coâng keát hôïp cô giôùi M 250</v>
          </cell>
          <cell r="E613" t="str">
            <v>m3</v>
          </cell>
          <cell r="F613">
            <v>514235</v>
          </cell>
          <cell r="G613">
            <v>37378</v>
          </cell>
          <cell r="H613">
            <v>14285</v>
          </cell>
        </row>
        <row r="614">
          <cell r="A614" t="str">
            <v>04.3623</v>
          </cell>
          <cell r="B614" t="str">
            <v>04.3623</v>
          </cell>
          <cell r="D614" t="str">
            <v>Ñoå beâ toâng baèng thuû coâng keát hôïp cô giôùi M 300 hoaù deûo</v>
          </cell>
          <cell r="E614" t="str">
            <v>m3</v>
          </cell>
          <cell r="F614">
            <v>1684521</v>
          </cell>
          <cell r="G614">
            <v>37378</v>
          </cell>
          <cell r="H614">
            <v>14285</v>
          </cell>
        </row>
        <row r="615">
          <cell r="A615" t="str">
            <v>04.3631</v>
          </cell>
          <cell r="B615" t="str">
            <v>04.3631</v>
          </cell>
          <cell r="C615" t="str">
            <v xml:space="preserve">Xaø thanh ngang moùng neùo, moùng coät </v>
          </cell>
          <cell r="D615" t="str">
            <v>Ñoå beâ toâng baèng thuû coâng keát hôïp cô giôùi M 200</v>
          </cell>
          <cell r="E615" t="str">
            <v>m3</v>
          </cell>
          <cell r="F615">
            <v>411993</v>
          </cell>
          <cell r="G615">
            <v>37378</v>
          </cell>
          <cell r="H615">
            <v>14285</v>
          </cell>
        </row>
        <row r="616">
          <cell r="A616" t="str">
            <v>04.3632</v>
          </cell>
          <cell r="B616" t="str">
            <v>04.3632</v>
          </cell>
          <cell r="C616" t="str">
            <v>( beâ toâng thöông phaåm)</v>
          </cell>
          <cell r="D616" t="str">
            <v>Ñoå beâ toâng baèng thuû coâng keát hôïp cô giôùi M 250</v>
          </cell>
          <cell r="E616" t="str">
            <v>m3</v>
          </cell>
          <cell r="F616">
            <v>467111</v>
          </cell>
          <cell r="G616">
            <v>37378</v>
          </cell>
          <cell r="H616">
            <v>14285</v>
          </cell>
        </row>
        <row r="617">
          <cell r="A617" t="str">
            <v>04.3633</v>
          </cell>
          <cell r="B617" t="str">
            <v>04.3633</v>
          </cell>
          <cell r="D617" t="str">
            <v xml:space="preserve">Ñoå beâ toâng baèng thuû coâng keát hôïp cô giôùi M 300 </v>
          </cell>
          <cell r="E617" t="str">
            <v>m3</v>
          </cell>
          <cell r="F617">
            <v>504483</v>
          </cell>
          <cell r="G617">
            <v>37378</v>
          </cell>
          <cell r="H617">
            <v>14285</v>
          </cell>
        </row>
        <row r="618">
          <cell r="A618" t="str">
            <v>04.3701</v>
          </cell>
          <cell r="B618" t="str">
            <v>04.3701</v>
          </cell>
          <cell r="C618" t="str">
            <v>ÑOÅ BEÂ TOÂNG MOÙNG COÄT BAÈNG GAÏCH VÔÕ</v>
          </cell>
          <cell r="D618" t="str">
            <v>M25</v>
          </cell>
          <cell r="E618" t="str">
            <v>m3</v>
          </cell>
          <cell r="F618">
            <v>108587</v>
          </cell>
          <cell r="G618">
            <v>25752</v>
          </cell>
        </row>
        <row r="619">
          <cell r="A619" t="str">
            <v>04.3702</v>
          </cell>
          <cell r="B619" t="str">
            <v>04.3702</v>
          </cell>
          <cell r="C619" t="str">
            <v>Chieàu roäng &lt;= 100cm</v>
          </cell>
          <cell r="D619" t="str">
            <v>M50</v>
          </cell>
          <cell r="E619" t="str">
            <v>m3</v>
          </cell>
          <cell r="F619">
            <v>154548</v>
          </cell>
          <cell r="G619">
            <v>25752</v>
          </cell>
        </row>
        <row r="620">
          <cell r="A620" t="str">
            <v>04.3703</v>
          </cell>
          <cell r="B620" t="str">
            <v>04.3703</v>
          </cell>
          <cell r="D620" t="str">
            <v>M75</v>
          </cell>
          <cell r="E620" t="str">
            <v>m3</v>
          </cell>
          <cell r="F620">
            <v>193983</v>
          </cell>
          <cell r="G620">
            <v>25752</v>
          </cell>
        </row>
        <row r="621">
          <cell r="A621" t="str">
            <v>04.3711</v>
          </cell>
          <cell r="B621" t="str">
            <v>04.3711</v>
          </cell>
          <cell r="C621" t="str">
            <v>Chieàu roäng &gt; 100cm</v>
          </cell>
          <cell r="D621" t="str">
            <v>M25</v>
          </cell>
          <cell r="E621" t="str">
            <v>m3</v>
          </cell>
          <cell r="F621">
            <v>108587</v>
          </cell>
          <cell r="G621">
            <v>21632</v>
          </cell>
        </row>
        <row r="622">
          <cell r="A622" t="str">
            <v>04.3712</v>
          </cell>
          <cell r="B622" t="str">
            <v>04.3712</v>
          </cell>
          <cell r="D622" t="str">
            <v>M50</v>
          </cell>
          <cell r="E622" t="str">
            <v>m3</v>
          </cell>
          <cell r="F622">
            <v>154548</v>
          </cell>
          <cell r="G622">
            <v>21632</v>
          </cell>
        </row>
        <row r="623">
          <cell r="A623" t="str">
            <v>04.3713</v>
          </cell>
          <cell r="B623" t="str">
            <v>04.3713</v>
          </cell>
          <cell r="D623" t="str">
            <v>M75</v>
          </cell>
          <cell r="E623" t="str">
            <v>m3</v>
          </cell>
          <cell r="F623">
            <v>193983</v>
          </cell>
          <cell r="G623">
            <v>21632</v>
          </cell>
        </row>
        <row r="624">
          <cell r="A624" t="str">
            <v>04.3801</v>
          </cell>
          <cell r="B624" t="str">
            <v>04.3801</v>
          </cell>
          <cell r="C624" t="str">
            <v>LAÉP ÑAËT CAÙC CAÁU KIEÄN BEÂ TOÂNG ÑUÙC SAÜN</v>
          </cell>
          <cell r="D624" t="str">
            <v>Troïng löôïng &lt;= 0,25 Taán</v>
          </cell>
          <cell r="E624" t="str">
            <v>Caùi</v>
          </cell>
          <cell r="G624">
            <v>11051</v>
          </cell>
        </row>
        <row r="625">
          <cell r="A625" t="str">
            <v>04.3802</v>
          </cell>
          <cell r="B625" t="str">
            <v>04.3802</v>
          </cell>
          <cell r="C625" t="str">
            <v>Laép moùng coät , moùng neùo, thanh ngang</v>
          </cell>
          <cell r="D625" t="str">
            <v>Troïng löôïng &lt;= 0,5 Taán</v>
          </cell>
          <cell r="E625" t="str">
            <v>Caùi</v>
          </cell>
          <cell r="G625">
            <v>24214</v>
          </cell>
        </row>
        <row r="626">
          <cell r="A626" t="str">
            <v>04.3803</v>
          </cell>
          <cell r="B626" t="str">
            <v>04.3803</v>
          </cell>
          <cell r="D626" t="str">
            <v>Troïng löôïng &gt; 0,5 Taán</v>
          </cell>
          <cell r="E626" t="str">
            <v>Caùi</v>
          </cell>
          <cell r="G626">
            <v>42252</v>
          </cell>
        </row>
        <row r="627">
          <cell r="A627" t="str">
            <v>04.4101</v>
          </cell>
          <cell r="B627" t="str">
            <v>04.4101</v>
          </cell>
          <cell r="C627" t="str">
            <v>XEÁP ÑAÙ, XAÂY KEØ ÑAÙ VAØ TÖÔØNG CHAÉN</v>
          </cell>
          <cell r="D627" t="str">
            <v>Xeáp ñaù khan khoâng chít maïch , maët baèng</v>
          </cell>
          <cell r="E627" t="str">
            <v>m3</v>
          </cell>
          <cell r="F627">
            <v>114649</v>
          </cell>
          <cell r="G627">
            <v>20438</v>
          </cell>
        </row>
        <row r="628">
          <cell r="A628" t="str">
            <v>04.4102</v>
          </cell>
          <cell r="B628" t="str">
            <v>04.4102</v>
          </cell>
          <cell r="D628" t="str">
            <v>Xeáp ñaù khan khoâng chít maïch , maùi doác thaúng</v>
          </cell>
          <cell r="E628" t="str">
            <v>m3</v>
          </cell>
          <cell r="F628">
            <v>114649</v>
          </cell>
          <cell r="G628">
            <v>23844</v>
          </cell>
        </row>
        <row r="629">
          <cell r="A629" t="str">
            <v>04.4103</v>
          </cell>
          <cell r="B629" t="str">
            <v>04.4103</v>
          </cell>
          <cell r="D629" t="str">
            <v>Xeáp ñaù khan khoâng chít maïch , maùi doác cong</v>
          </cell>
          <cell r="E629" t="str">
            <v>m3</v>
          </cell>
          <cell r="F629">
            <v>116885</v>
          </cell>
          <cell r="G629">
            <v>33754</v>
          </cell>
        </row>
        <row r="630">
          <cell r="A630" t="str">
            <v>04.4104</v>
          </cell>
          <cell r="B630" t="str">
            <v>04.4104</v>
          </cell>
          <cell r="D630" t="str">
            <v>Xeáp ñaù khan coù chít maïch , maët baèng</v>
          </cell>
          <cell r="E630" t="str">
            <v>m3</v>
          </cell>
          <cell r="F630">
            <v>137958</v>
          </cell>
          <cell r="G630">
            <v>26476</v>
          </cell>
        </row>
        <row r="631">
          <cell r="A631" t="str">
            <v>04.4105</v>
          </cell>
          <cell r="B631" t="str">
            <v>04.4105</v>
          </cell>
          <cell r="D631" t="str">
            <v>Xeáp ñaù khan coù chít maïch , maùi doác thaúng</v>
          </cell>
          <cell r="E631" t="str">
            <v>m3</v>
          </cell>
          <cell r="F631">
            <v>137958</v>
          </cell>
          <cell r="G631">
            <v>29883</v>
          </cell>
        </row>
        <row r="632">
          <cell r="A632" t="str">
            <v>04.4106</v>
          </cell>
          <cell r="B632" t="str">
            <v>04.4106</v>
          </cell>
          <cell r="D632" t="str">
            <v>Xeáp ñaù khan coù chít maïch , maùi doác cong</v>
          </cell>
          <cell r="E632" t="str">
            <v>m3</v>
          </cell>
          <cell r="F632">
            <v>139758</v>
          </cell>
          <cell r="G632">
            <v>34218</v>
          </cell>
        </row>
        <row r="633">
          <cell r="A633" t="str">
            <v>04.4201</v>
          </cell>
          <cell r="B633" t="str">
            <v>04.4201</v>
          </cell>
          <cell r="D633" t="str">
            <v>Xaây moùng ñaù hoäc, vöõa M75</v>
          </cell>
          <cell r="E633" t="str">
            <v>m3</v>
          </cell>
          <cell r="F633">
            <v>248221</v>
          </cell>
          <cell r="G633">
            <v>34127</v>
          </cell>
          <cell r="H633">
            <v>0</v>
          </cell>
        </row>
        <row r="634">
          <cell r="A634" t="str">
            <v>04.4202</v>
          </cell>
          <cell r="B634" t="str">
            <v>04.4202</v>
          </cell>
          <cell r="D634" t="str">
            <v>Xaây moùng ñaù hoäc, vöõa M100</v>
          </cell>
          <cell r="E634" t="str">
            <v>m3</v>
          </cell>
          <cell r="F634">
            <v>281275</v>
          </cell>
          <cell r="G634">
            <v>34127</v>
          </cell>
          <cell r="H634">
            <v>0</v>
          </cell>
        </row>
        <row r="635">
          <cell r="A635" t="str">
            <v>04.4211</v>
          </cell>
          <cell r="B635" t="str">
            <v>04.4211</v>
          </cell>
          <cell r="D635" t="str">
            <v>Xaây töôøng chaén chieàu daøy &lt;=60cm chieàu cao &lt;=2m, vöõa M75</v>
          </cell>
          <cell r="E635" t="str">
            <v>m3</v>
          </cell>
          <cell r="F635">
            <v>248221</v>
          </cell>
          <cell r="G635">
            <v>38677</v>
          </cell>
          <cell r="H635">
            <v>0</v>
          </cell>
        </row>
        <row r="636">
          <cell r="A636" t="str">
            <v>04.4212</v>
          </cell>
          <cell r="B636" t="str">
            <v>04.4212</v>
          </cell>
          <cell r="D636" t="str">
            <v>Xaây töôøng chaén chieàu daøy &lt;=60cm chieàu cao &lt;=2m, vöõa M100</v>
          </cell>
          <cell r="E636" t="str">
            <v>m3</v>
          </cell>
          <cell r="F636">
            <v>281275</v>
          </cell>
          <cell r="G636">
            <v>38677</v>
          </cell>
          <cell r="H636">
            <v>0</v>
          </cell>
        </row>
        <row r="637">
          <cell r="A637" t="str">
            <v>04.4221</v>
          </cell>
          <cell r="B637" t="str">
            <v>04.4221</v>
          </cell>
          <cell r="D637" t="str">
            <v>Xaây töôøng chaén chieàu daøy &lt;=60cm chieàu cao &gt;2m, vöõa M75</v>
          </cell>
          <cell r="E637" t="str">
            <v>m3</v>
          </cell>
          <cell r="F637">
            <v>297201</v>
          </cell>
          <cell r="G637">
            <v>44690</v>
          </cell>
          <cell r="H637">
            <v>0</v>
          </cell>
        </row>
        <row r="638">
          <cell r="A638" t="str">
            <v>04.4222</v>
          </cell>
          <cell r="B638" t="str">
            <v>04.4222</v>
          </cell>
          <cell r="D638" t="str">
            <v>Xaây töôøng chaén chieàu daøy &lt;=60cm chieàu cao &gt;2m, vöõa M100</v>
          </cell>
          <cell r="E638" t="str">
            <v>m3</v>
          </cell>
          <cell r="F638">
            <v>330255</v>
          </cell>
          <cell r="G638">
            <v>44690</v>
          </cell>
          <cell r="H638">
            <v>0</v>
          </cell>
        </row>
        <row r="639">
          <cell r="A639" t="str">
            <v>04.4231</v>
          </cell>
          <cell r="B639" t="str">
            <v>04.4231</v>
          </cell>
          <cell r="D639" t="str">
            <v>Xaây töôøng chaén chieàu daøy &gt;60cm chieàu cao &lt;=2m, vöõa M75</v>
          </cell>
          <cell r="E639" t="str">
            <v>m3</v>
          </cell>
          <cell r="F639">
            <v>248221</v>
          </cell>
          <cell r="G639">
            <v>37215</v>
          </cell>
          <cell r="H639">
            <v>0</v>
          </cell>
        </row>
        <row r="640">
          <cell r="A640" t="str">
            <v>04.4232</v>
          </cell>
          <cell r="B640" t="str">
            <v>04.4232</v>
          </cell>
          <cell r="D640" t="str">
            <v>Xaây töôøng chaén chieàu daøy &gt;60cm chieàu cao &lt;=2m, vöõa M100</v>
          </cell>
          <cell r="E640" t="str">
            <v>m3</v>
          </cell>
          <cell r="F640">
            <v>281275</v>
          </cell>
          <cell r="G640">
            <v>37215</v>
          </cell>
          <cell r="H640">
            <v>0</v>
          </cell>
        </row>
        <row r="641">
          <cell r="A641" t="str">
            <v>04.4241</v>
          </cell>
          <cell r="B641" t="str">
            <v>04.4241</v>
          </cell>
          <cell r="D641" t="str">
            <v>Xaây töôøng chaén chieàu daøy &gt;60cm chieàu cao &gt;2m, vöõa M75</v>
          </cell>
          <cell r="E641" t="str">
            <v>m3</v>
          </cell>
          <cell r="F641">
            <v>285221</v>
          </cell>
          <cell r="G641">
            <v>42415</v>
          </cell>
          <cell r="H641">
            <v>0</v>
          </cell>
        </row>
        <row r="642">
          <cell r="A642" t="str">
            <v>04.4242</v>
          </cell>
          <cell r="B642" t="str">
            <v>04.4242</v>
          </cell>
          <cell r="D642" t="str">
            <v>Xaây töôøng chaén chieàu daøy &gt;60cm chieàu cao &gt;2m, vöõa M100</v>
          </cell>
          <cell r="E642" t="str">
            <v>m3</v>
          </cell>
          <cell r="F642">
            <v>318275</v>
          </cell>
          <cell r="G642">
            <v>42415</v>
          </cell>
          <cell r="H642">
            <v>0</v>
          </cell>
        </row>
        <row r="643">
          <cell r="A643" t="str">
            <v>04.4251</v>
          </cell>
          <cell r="B643" t="str">
            <v>04.4251</v>
          </cell>
          <cell r="D643" t="str">
            <v>Xaây truï ñoäc laäp baèng ñaù hoäc vöõa M75</v>
          </cell>
          <cell r="E643" t="str">
            <v>m3</v>
          </cell>
          <cell r="F643">
            <v>296444</v>
          </cell>
          <cell r="G643">
            <v>71179</v>
          </cell>
          <cell r="H643">
            <v>0</v>
          </cell>
        </row>
        <row r="644">
          <cell r="A644" t="str">
            <v>04.4252</v>
          </cell>
          <cell r="B644" t="str">
            <v>04.4252</v>
          </cell>
          <cell r="D644" t="str">
            <v>Xaây truï ñoäc laäp baèng ñaù hoäc vöõa M100</v>
          </cell>
          <cell r="E644" t="str">
            <v>m3</v>
          </cell>
          <cell r="F644">
            <v>329497</v>
          </cell>
          <cell r="G644">
            <v>71179</v>
          </cell>
          <cell r="H644">
            <v>0</v>
          </cell>
        </row>
        <row r="645">
          <cell r="A645" t="str">
            <v>04.5111</v>
          </cell>
          <cell r="B645" t="str">
            <v>04.5111</v>
          </cell>
          <cell r="C645" t="str">
            <v>COÂNG TAÙC ÑOÙNG COÏC CÖØ</v>
          </cell>
          <cell r="D645" t="str">
            <v>Ñoùng coïc cöø baèng tre chieàu daøi ngaäp ñaát &lt;= 2,5m; ñaát buøn</v>
          </cell>
          <cell r="E645" t="str">
            <v>100 m</v>
          </cell>
          <cell r="F645">
            <v>259665</v>
          </cell>
          <cell r="G645">
            <v>23535</v>
          </cell>
        </row>
        <row r="646">
          <cell r="A646" t="str">
            <v>04.5112</v>
          </cell>
          <cell r="B646" t="str">
            <v>04.5112</v>
          </cell>
          <cell r="C646" t="str">
            <v>Ñoùng coïc tre, goã, hoaêïc traøm baèng thuû coâng</v>
          </cell>
          <cell r="D646" t="str">
            <v>Ñoùng coïc cöø baèng tre chieàu daøi ngaäp ñaát &lt;= 2,5m; ñaát caáp I</v>
          </cell>
          <cell r="E646" t="str">
            <v>100 m</v>
          </cell>
          <cell r="F646">
            <v>269577</v>
          </cell>
          <cell r="G646">
            <v>28489</v>
          </cell>
        </row>
        <row r="647">
          <cell r="A647" t="str">
            <v>04.5113</v>
          </cell>
          <cell r="B647" t="str">
            <v>04.5113</v>
          </cell>
          <cell r="D647" t="str">
            <v>Ñoùng coïc cöø baèng tre chieàu daøi ngaäp ñaát &lt;= 2,5m; ñaát caáp II</v>
          </cell>
          <cell r="E647" t="str">
            <v>100 m</v>
          </cell>
          <cell r="F647">
            <v>269577</v>
          </cell>
          <cell r="G647">
            <v>30657</v>
          </cell>
        </row>
        <row r="648">
          <cell r="A648" t="str">
            <v>04.5121</v>
          </cell>
          <cell r="B648" t="str">
            <v>04.5121</v>
          </cell>
          <cell r="D648" t="str">
            <v>Ñoùng coïc cöø baèng tre chieàu daøi ngaäp ñaát &gt; 2,5m; ñaát buøn</v>
          </cell>
          <cell r="E648" t="str">
            <v>100 m</v>
          </cell>
          <cell r="F648">
            <v>272486</v>
          </cell>
          <cell r="G648">
            <v>35766</v>
          </cell>
        </row>
        <row r="649">
          <cell r="A649" t="str">
            <v>04.5122</v>
          </cell>
          <cell r="B649" t="str">
            <v>04.5122</v>
          </cell>
          <cell r="D649" t="str">
            <v>Ñoùng coïc cöø baèng tre chieàu daøi ngaäp ñaát &gt; 2,5m; ñaát caáp I</v>
          </cell>
          <cell r="E649" t="str">
            <v>100 m</v>
          </cell>
          <cell r="F649">
            <v>272486</v>
          </cell>
          <cell r="G649">
            <v>43044</v>
          </cell>
        </row>
        <row r="650">
          <cell r="A650" t="str">
            <v>04.5123</v>
          </cell>
          <cell r="B650" t="str">
            <v>04.5123</v>
          </cell>
          <cell r="D650" t="str">
            <v>Ñoùng coïc cöø baèng tre chieàu daøi ngaäp ñaát &gt; 2,5m; ñaát caáp II</v>
          </cell>
          <cell r="E650" t="str">
            <v>100 m</v>
          </cell>
          <cell r="F650">
            <v>272486</v>
          </cell>
          <cell r="G650">
            <v>47843</v>
          </cell>
        </row>
        <row r="651">
          <cell r="A651" t="str">
            <v>04.5131</v>
          </cell>
          <cell r="B651" t="str">
            <v>04.5131</v>
          </cell>
          <cell r="D651" t="str">
            <v>Ñoùng coïc goã chieàu daøi ngaäp ñaát &lt;= 2,5m; ñaát buøn</v>
          </cell>
          <cell r="E651" t="str">
            <v>100 m</v>
          </cell>
          <cell r="F651">
            <v>711123</v>
          </cell>
          <cell r="G651">
            <v>28489</v>
          </cell>
        </row>
        <row r="652">
          <cell r="A652" t="str">
            <v>04.5132</v>
          </cell>
          <cell r="B652" t="str">
            <v>04.5132</v>
          </cell>
          <cell r="D652" t="str">
            <v>Ñoùng coïc goã chieàu daøi ngaäp ñaát &lt;= 2,5m; ñaát caáp I</v>
          </cell>
          <cell r="E652" t="str">
            <v>100 m</v>
          </cell>
          <cell r="F652">
            <v>713643</v>
          </cell>
          <cell r="G652">
            <v>37005</v>
          </cell>
        </row>
        <row r="653">
          <cell r="A653" t="str">
            <v>04.5133</v>
          </cell>
          <cell r="B653" t="str">
            <v>04.5133</v>
          </cell>
          <cell r="D653" t="str">
            <v>Ñoùng coïc goã chieàu daøi ngaäp ñaát &lt;= 2,5m; ñaát caáp II</v>
          </cell>
          <cell r="E653" t="str">
            <v>100 m</v>
          </cell>
          <cell r="F653">
            <v>713643</v>
          </cell>
          <cell r="G653">
            <v>39173</v>
          </cell>
        </row>
        <row r="654">
          <cell r="A654" t="str">
            <v>04.5141</v>
          </cell>
          <cell r="B654" t="str">
            <v>04.5141</v>
          </cell>
          <cell r="D654" t="str">
            <v>Ñoùng coïc goã chieàu daøi ngaäp ñaát &gt; 2,5m; ñaát buøn</v>
          </cell>
          <cell r="E654" t="str">
            <v>100 m</v>
          </cell>
          <cell r="F654">
            <v>1027291</v>
          </cell>
          <cell r="G654">
            <v>49237</v>
          </cell>
        </row>
        <row r="655">
          <cell r="A655" t="str">
            <v>04.5142</v>
          </cell>
          <cell r="B655" t="str">
            <v>04.5142</v>
          </cell>
          <cell r="D655" t="str">
            <v>Ñoùng coïc goã chieàu daøi ngaäp ñaát &gt; 2,5m; ñaát caáp I</v>
          </cell>
          <cell r="E655" t="str">
            <v>100 m</v>
          </cell>
          <cell r="F655">
            <v>1030072</v>
          </cell>
          <cell r="G655">
            <v>55740</v>
          </cell>
        </row>
        <row r="656">
          <cell r="A656" t="str">
            <v>04.5143</v>
          </cell>
          <cell r="B656" t="str">
            <v>04.5143</v>
          </cell>
          <cell r="D656" t="str">
            <v>Ñoùng coïc goã chieàu daøi ngaäp ñaát &gt; 2,5m; ñaát caáp II</v>
          </cell>
          <cell r="E656" t="str">
            <v>100 m</v>
          </cell>
          <cell r="F656">
            <v>1030072</v>
          </cell>
          <cell r="G656">
            <v>61624</v>
          </cell>
        </row>
        <row r="657">
          <cell r="A657" t="str">
            <v>04.5211</v>
          </cell>
          <cell r="B657" t="str">
            <v>04.5211</v>
          </cell>
          <cell r="C657" t="str">
            <v>ÑOÙNG COÏC GOÃ BAÈNG MAÙY</v>
          </cell>
          <cell r="D657" t="str">
            <v>Ñoùng coïc goã treân maët ñaát , chieàu daøi coïc &lt;=10m; ñaát caáp I</v>
          </cell>
          <cell r="E657" t="str">
            <v>100 m</v>
          </cell>
          <cell r="F657">
            <v>636300</v>
          </cell>
          <cell r="G657">
            <v>95532</v>
          </cell>
          <cell r="H657">
            <v>2192530</v>
          </cell>
        </row>
        <row r="658">
          <cell r="A658" t="str">
            <v>04.5212</v>
          </cell>
          <cell r="B658" t="str">
            <v>04.5212</v>
          </cell>
          <cell r="D658" t="str">
            <v>Ñoùng coïc goã treân maët ñaát , chieàu daøi coïc &lt;=10m; ñaát caáp II</v>
          </cell>
          <cell r="E658" t="str">
            <v>100 m</v>
          </cell>
          <cell r="F658">
            <v>636300</v>
          </cell>
          <cell r="G658">
            <v>93674</v>
          </cell>
          <cell r="H658">
            <v>2308362</v>
          </cell>
        </row>
        <row r="659">
          <cell r="A659" t="str">
            <v>04.5213</v>
          </cell>
          <cell r="B659" t="str">
            <v>04.5213</v>
          </cell>
          <cell r="D659" t="str">
            <v>Ñoùng coïc goã treân maët ñaát , chieàu daøi coïc &gt;10m; ñaát caáp I</v>
          </cell>
          <cell r="E659" t="str">
            <v>100 m</v>
          </cell>
          <cell r="F659">
            <v>636300</v>
          </cell>
          <cell r="G659">
            <v>133931</v>
          </cell>
          <cell r="H659">
            <v>3292932</v>
          </cell>
        </row>
        <row r="660">
          <cell r="A660" t="str">
            <v>04.5214</v>
          </cell>
          <cell r="B660" t="str">
            <v>04.5214</v>
          </cell>
          <cell r="D660" t="str">
            <v>Ñoùng coïc goã treân maët ñaát , chieàu daøi coïc &gt;10m; ñaát caáp II</v>
          </cell>
          <cell r="E660" t="str">
            <v>100 m</v>
          </cell>
          <cell r="F660">
            <v>636300</v>
          </cell>
          <cell r="G660">
            <v>143066</v>
          </cell>
          <cell r="H660">
            <v>4277503</v>
          </cell>
        </row>
        <row r="661">
          <cell r="A661" t="str">
            <v>04.5221</v>
          </cell>
          <cell r="B661" t="str">
            <v>04.5221</v>
          </cell>
          <cell r="D661" t="str">
            <v>Ñoùng coïc goã treân maët nöôùc , chieàu daøi coïc &lt;=10m; nöôùc caáp I</v>
          </cell>
          <cell r="E661" t="str">
            <v>100 m</v>
          </cell>
          <cell r="F661">
            <v>639450</v>
          </cell>
          <cell r="G661">
            <v>143066</v>
          </cell>
          <cell r="H661">
            <v>2614489</v>
          </cell>
        </row>
        <row r="662">
          <cell r="A662" t="str">
            <v>04.5222</v>
          </cell>
          <cell r="B662" t="str">
            <v>04.5222</v>
          </cell>
          <cell r="D662" t="str">
            <v>Ñoùng coïc goã treân maët nöôùc , chieàu daøi coïc &lt;=10m; nöôùc caáp II</v>
          </cell>
          <cell r="E662" t="str">
            <v>100 m</v>
          </cell>
          <cell r="F662">
            <v>639450</v>
          </cell>
          <cell r="G662">
            <v>114112</v>
          </cell>
          <cell r="H662">
            <v>2813058</v>
          </cell>
        </row>
        <row r="663">
          <cell r="A663" t="str">
            <v>04.5223</v>
          </cell>
          <cell r="B663" t="str">
            <v>04.5223</v>
          </cell>
          <cell r="D663" t="str">
            <v>Ñoùng coïc goã treân maët nöôùc , chieàu daøi coïc &gt;10m; nöôùc caáp I</v>
          </cell>
          <cell r="E663" t="str">
            <v>100 m</v>
          </cell>
          <cell r="F663">
            <v>639450</v>
          </cell>
          <cell r="G663">
            <v>160098</v>
          </cell>
          <cell r="H663">
            <v>3946555</v>
          </cell>
        </row>
        <row r="664">
          <cell r="A664" t="str">
            <v>04.5224</v>
          </cell>
          <cell r="B664" t="str">
            <v>04.5224</v>
          </cell>
          <cell r="D664" t="str">
            <v>Ñoùng coïc goã treân maët nöôùc , chieàu daøi coïc &gt;10m; nöôùc caáp II</v>
          </cell>
          <cell r="E664" t="str">
            <v>100 m</v>
          </cell>
          <cell r="F664">
            <v>639450</v>
          </cell>
          <cell r="G664">
            <v>174342</v>
          </cell>
          <cell r="H664">
            <v>4302324</v>
          </cell>
        </row>
        <row r="665">
          <cell r="A665" t="str">
            <v>04.5311</v>
          </cell>
          <cell r="B665" t="str">
            <v>04.5311</v>
          </cell>
          <cell r="C665" t="str">
            <v>ÑOÙNG CÖØ GOÃ</v>
          </cell>
          <cell r="D665" t="str">
            <v>Ñoùng cöø goã ; ñaát caáp I</v>
          </cell>
          <cell r="E665" t="str">
            <v>100 m</v>
          </cell>
          <cell r="F665">
            <v>954450</v>
          </cell>
          <cell r="G665">
            <v>105596</v>
          </cell>
          <cell r="H665">
            <v>2555113</v>
          </cell>
        </row>
        <row r="666">
          <cell r="A666" t="str">
            <v>04.5312</v>
          </cell>
          <cell r="B666" t="str">
            <v>04.5312</v>
          </cell>
          <cell r="D666" t="str">
            <v>Ñoùng cöø goã ; ñaát caáp II</v>
          </cell>
          <cell r="E666" t="str">
            <v>100 m</v>
          </cell>
          <cell r="F666">
            <v>954450</v>
          </cell>
          <cell r="G666">
            <v>111325</v>
          </cell>
          <cell r="H666">
            <v>2693008</v>
          </cell>
        </row>
        <row r="667">
          <cell r="A667" t="str">
            <v>04.6101</v>
          </cell>
          <cell r="B667" t="str">
            <v>04.6101</v>
          </cell>
          <cell r="C667" t="str">
            <v>ÑOÙNG COÏC BEÂ TOÂNG COÁT THEÙP, GIA CÖÔØNG NEÀN MOÙNG COÄT TREÂN MAËT ÑAÁT BAÈNG MAÙY</v>
          </cell>
          <cell r="D667" t="str">
            <v>Chieàu daøi coïc &lt;=12m, ñoùng thaúng - ñaát caáp I; /t/dieän coïc 15x15</v>
          </cell>
          <cell r="E667" t="str">
            <v>100 m</v>
          </cell>
          <cell r="F667">
            <v>4920720</v>
          </cell>
          <cell r="G667">
            <v>81597</v>
          </cell>
          <cell r="H667">
            <v>1968978</v>
          </cell>
        </row>
        <row r="668">
          <cell r="A668" t="str">
            <v>04.6102</v>
          </cell>
          <cell r="B668" t="str">
            <v>04.6102</v>
          </cell>
          <cell r="C668" t="str">
            <v>Maùy ñoùng coïc coù tr/löôïng ñaàu buùa &lt;= 1,2 taán</v>
          </cell>
          <cell r="D668" t="str">
            <v>Chieàu daøi coïc &lt;=12m, ñoùng thaúng - ñaát caáp I; /t/dieän coïc 20x20</v>
          </cell>
          <cell r="E668" t="str">
            <v>100 m</v>
          </cell>
          <cell r="F668">
            <v>8611260</v>
          </cell>
          <cell r="G668">
            <v>85468</v>
          </cell>
          <cell r="H668">
            <v>2097951</v>
          </cell>
        </row>
        <row r="669">
          <cell r="A669" t="str">
            <v>04.6103</v>
          </cell>
          <cell r="B669" t="str">
            <v>04.6103</v>
          </cell>
          <cell r="D669" t="str">
            <v>Chieàu daøi coïc &lt;=12m, ñoùng thaúng - ñaát caáp I; /t/dieän coïc 25x25</v>
          </cell>
          <cell r="E669" t="str">
            <v>100 m</v>
          </cell>
          <cell r="F669">
            <v>13531980</v>
          </cell>
          <cell r="G669">
            <v>89029</v>
          </cell>
          <cell r="H669">
            <v>2441877</v>
          </cell>
        </row>
        <row r="670">
          <cell r="A670" t="str">
            <v>04.6104</v>
          </cell>
          <cell r="B670" t="str">
            <v>04.6104</v>
          </cell>
          <cell r="D670" t="str">
            <v>Chieàu daøi coïc &lt;=12m, ñoùng thaúng - ñaát caáp I; /t/dieän coïc 30x30</v>
          </cell>
          <cell r="E670" t="str">
            <v>100 m</v>
          </cell>
          <cell r="F670">
            <v>19477850</v>
          </cell>
          <cell r="G670">
            <v>121080</v>
          </cell>
          <cell r="H670">
            <v>2966365</v>
          </cell>
        </row>
        <row r="671">
          <cell r="A671" t="str">
            <v>04.6105</v>
          </cell>
          <cell r="B671" t="str">
            <v>04.6105</v>
          </cell>
          <cell r="D671" t="str">
            <v>Chieàu daøi coïc &lt;=12m, ñoùng thaúng - ñaát caáp II; /t/dieän coïc 15x15</v>
          </cell>
          <cell r="E671" t="str">
            <v>100 m</v>
          </cell>
          <cell r="F671">
            <v>4920720</v>
          </cell>
          <cell r="G671">
            <v>83920</v>
          </cell>
          <cell r="H671">
            <v>2140941</v>
          </cell>
        </row>
        <row r="672">
          <cell r="A672" t="str">
            <v>04.6106</v>
          </cell>
          <cell r="B672" t="str">
            <v>04.6106</v>
          </cell>
          <cell r="D672" t="str">
            <v>Chieàu daøi coïc &lt;=12m, ñoùng thaúng - ñaát caáp II; /t/dieän coïc 20x20</v>
          </cell>
          <cell r="E672" t="str">
            <v>100 m</v>
          </cell>
          <cell r="F672">
            <v>8611260</v>
          </cell>
          <cell r="G672">
            <v>93364</v>
          </cell>
          <cell r="H672">
            <v>2287110</v>
          </cell>
        </row>
        <row r="673">
          <cell r="A673" t="str">
            <v>04.6107</v>
          </cell>
          <cell r="B673" t="str">
            <v>04.6107</v>
          </cell>
          <cell r="D673" t="str">
            <v>Chieàu daøi coïc &lt;=12m, ñoùng thaúng - ñaát caáp II; /t/dieän coïc 25x25</v>
          </cell>
          <cell r="E673" t="str">
            <v>100 m</v>
          </cell>
          <cell r="F673">
            <v>13531980</v>
          </cell>
          <cell r="G673">
            <v>115506</v>
          </cell>
          <cell r="H673">
            <v>2828794</v>
          </cell>
        </row>
        <row r="674">
          <cell r="A674" t="str">
            <v>04.6108</v>
          </cell>
          <cell r="B674" t="str">
            <v>04.6108</v>
          </cell>
          <cell r="D674" t="str">
            <v>Chieàu daøi coïc &lt;=12m, ñoùng thaúng - ñaát caáp II; /t/dieän coïc 30x30</v>
          </cell>
          <cell r="E674" t="str">
            <v>100 m</v>
          </cell>
          <cell r="F674">
            <v>19477850</v>
          </cell>
          <cell r="G674">
            <v>138885</v>
          </cell>
          <cell r="H674">
            <v>3396272</v>
          </cell>
        </row>
        <row r="675">
          <cell r="A675" t="str">
            <v>04.6111</v>
          </cell>
          <cell r="B675" t="str">
            <v>04.6111</v>
          </cell>
          <cell r="D675" t="str">
            <v>Chieàu daøi coïc &gt;12m, ñoùng thaúng - ñaát caáp I; /t/dieän coïc 15x15</v>
          </cell>
          <cell r="E675" t="str">
            <v>100 m</v>
          </cell>
          <cell r="F675">
            <v>4920720</v>
          </cell>
          <cell r="G675">
            <v>66269</v>
          </cell>
          <cell r="H675">
            <v>1607856</v>
          </cell>
        </row>
        <row r="676">
          <cell r="A676" t="str">
            <v>04.6112</v>
          </cell>
          <cell r="B676" t="str">
            <v>04.6112</v>
          </cell>
          <cell r="D676" t="str">
            <v>Chieàu daøi coïc &gt;12m, ñoùng thaúng - ñaát caáp I; /t/dieän coïc 20x20</v>
          </cell>
          <cell r="E676" t="str">
            <v>100 m</v>
          </cell>
          <cell r="F676">
            <v>8611260</v>
          </cell>
          <cell r="G676">
            <v>69675</v>
          </cell>
          <cell r="H676">
            <v>1711033</v>
          </cell>
        </row>
        <row r="677">
          <cell r="A677" t="str">
            <v>04.6113</v>
          </cell>
          <cell r="B677" t="str">
            <v>04.6113</v>
          </cell>
          <cell r="D677" t="str">
            <v>Chieàu daøi coïc &gt;12m, ñoùng thaúng - ñaát caáp I; /t/dieän coïc 25x25</v>
          </cell>
          <cell r="E677" t="str">
            <v>100 m</v>
          </cell>
          <cell r="F677">
            <v>13531980</v>
          </cell>
          <cell r="G677">
            <v>83765</v>
          </cell>
          <cell r="H677">
            <v>2054960</v>
          </cell>
        </row>
        <row r="678">
          <cell r="A678" t="str">
            <v>04.6114</v>
          </cell>
          <cell r="B678" t="str">
            <v>04.6114</v>
          </cell>
          <cell r="D678" t="str">
            <v>Chieàu daøi coïc &gt;12m, ñoùng thaúng - ñaát caáp I; /t/dieän coïc 30x30</v>
          </cell>
          <cell r="E678" t="str">
            <v>100 m</v>
          </cell>
          <cell r="F678">
            <v>19477850</v>
          </cell>
          <cell r="G678">
            <v>102500</v>
          </cell>
          <cell r="H678">
            <v>2510662</v>
          </cell>
        </row>
        <row r="679">
          <cell r="A679" t="str">
            <v>04.6115</v>
          </cell>
          <cell r="B679" t="str">
            <v>04.6115</v>
          </cell>
          <cell r="D679" t="str">
            <v>Chieàu daøi coïc &gt;12m, ñoùng thaúng - ñaát caáp II; /t/dieän coïc 15x15</v>
          </cell>
          <cell r="E679" t="str">
            <v>100 m</v>
          </cell>
          <cell r="F679">
            <v>4920720</v>
          </cell>
          <cell r="G679">
            <v>79739</v>
          </cell>
          <cell r="H679">
            <v>1934586</v>
          </cell>
        </row>
        <row r="680">
          <cell r="A680" t="str">
            <v>04.6116</v>
          </cell>
          <cell r="B680" t="str">
            <v>04.6116</v>
          </cell>
          <cell r="D680" t="str">
            <v>Chieàu daøi coïc &gt;12m, ñoùng thaúng - ñaát caáp II; /t/dieän coïc 20x20</v>
          </cell>
          <cell r="E680" t="str">
            <v>100 m</v>
          </cell>
          <cell r="F680">
            <v>8611260</v>
          </cell>
          <cell r="G680">
            <v>84074</v>
          </cell>
          <cell r="H680">
            <v>1968978</v>
          </cell>
        </row>
        <row r="681">
          <cell r="A681" t="str">
            <v>04.6117</v>
          </cell>
          <cell r="B681" t="str">
            <v>04.6117</v>
          </cell>
          <cell r="D681" t="str">
            <v>Chieàu daøi coïc &gt;12m, ñoùng thaúng - ñaát caáp II; /t/dieän coïc 25x25</v>
          </cell>
          <cell r="E681" t="str">
            <v>100 m</v>
          </cell>
          <cell r="F681">
            <v>13531980</v>
          </cell>
          <cell r="G681">
            <v>97545</v>
          </cell>
          <cell r="H681">
            <v>2390288</v>
          </cell>
        </row>
        <row r="682">
          <cell r="A682" t="str">
            <v>04.6118</v>
          </cell>
          <cell r="B682" t="str">
            <v>04.6118</v>
          </cell>
          <cell r="D682" t="str">
            <v>Chieàu daøi coïc &gt;12m, ñoùng thaúng - ñaát caáp II; /t/dieän coïc 30x30</v>
          </cell>
          <cell r="E682" t="str">
            <v>100 m</v>
          </cell>
          <cell r="F682">
            <v>19477850</v>
          </cell>
          <cell r="G682">
            <v>123867</v>
          </cell>
          <cell r="H682">
            <v>3035150</v>
          </cell>
        </row>
        <row r="683">
          <cell r="A683" t="str">
            <v>04.6211</v>
          </cell>
          <cell r="B683" t="str">
            <v>04.6211</v>
          </cell>
          <cell r="C683" t="str">
            <v>Maùy ñoùng coïc coù tr/löôïng ñaàu buùa &gt; 1,2 taán</v>
          </cell>
          <cell r="D683" t="str">
            <v>Chieàu daøi coïc &lt;=12m, ñoùng thaúng - ñaát caáp I; /t/dieän coïc 20x20</v>
          </cell>
          <cell r="E683" t="str">
            <v>100 m</v>
          </cell>
          <cell r="F683">
            <v>8611260</v>
          </cell>
          <cell r="G683">
            <v>67972</v>
          </cell>
          <cell r="H683">
            <v>2012815</v>
          </cell>
        </row>
        <row r="684">
          <cell r="A684" t="str">
            <v>04.6212</v>
          </cell>
          <cell r="B684" t="str">
            <v>04.6212</v>
          </cell>
          <cell r="C684" t="str">
            <v>ñeán 1,8 taán</v>
          </cell>
          <cell r="D684" t="str">
            <v>Chieàu daøi coïc &lt;=12m, ñoùng thaúng - ñaát caáp I; /t/dieän coïc 25x25</v>
          </cell>
          <cell r="E684" t="str">
            <v>100 m</v>
          </cell>
          <cell r="F684">
            <v>13531980</v>
          </cell>
          <cell r="G684">
            <v>81597</v>
          </cell>
          <cell r="H684">
            <v>2407077</v>
          </cell>
        </row>
        <row r="685">
          <cell r="A685" t="str">
            <v>04.6213</v>
          </cell>
          <cell r="B685" t="str">
            <v>04.6213</v>
          </cell>
          <cell r="D685" t="str">
            <v>Chieàu daøi coïc &lt;=12m, ñoùng thaúng - ñaát caáp I; /t/dieän coïc 30x30</v>
          </cell>
          <cell r="E685" t="str">
            <v>100 m</v>
          </cell>
          <cell r="F685">
            <v>19477850</v>
          </cell>
          <cell r="G685">
            <v>100487</v>
          </cell>
          <cell r="H685">
            <v>2946595</v>
          </cell>
        </row>
        <row r="686">
          <cell r="A686" t="str">
            <v>04.6214</v>
          </cell>
          <cell r="B686" t="str">
            <v>04.6214</v>
          </cell>
          <cell r="D686" t="str">
            <v>Chieàu daøi coïc &lt;=12m, ñoùng thaúng - ñaát caáp I; /t/dieän coïc 35x35</v>
          </cell>
          <cell r="E686" t="str">
            <v>100 m</v>
          </cell>
          <cell r="F686">
            <v>26448870</v>
          </cell>
          <cell r="G686">
            <v>122628</v>
          </cell>
          <cell r="H686">
            <v>3610616</v>
          </cell>
        </row>
        <row r="687">
          <cell r="A687" t="str">
            <v>04.6215</v>
          </cell>
          <cell r="B687" t="str">
            <v>04.6215</v>
          </cell>
          <cell r="D687" t="str">
            <v>Chieàu daøi coïc &lt;=12m, ñoùng thaúng - ñaát caáp II; /t/dieän coïc 20x20</v>
          </cell>
          <cell r="E687" t="str">
            <v>100 m</v>
          </cell>
          <cell r="F687">
            <v>8611260</v>
          </cell>
          <cell r="G687">
            <v>81597</v>
          </cell>
          <cell r="H687">
            <v>2407077</v>
          </cell>
        </row>
        <row r="688">
          <cell r="A688" t="str">
            <v>04.6216</v>
          </cell>
          <cell r="B688" t="str">
            <v>04.6216</v>
          </cell>
          <cell r="D688" t="str">
            <v>Chieàu daøi coïc &lt;=12m, ñoùng thaúng - ñaát caáp II; /t/dieän coïc 25x25</v>
          </cell>
          <cell r="E688" t="str">
            <v>100 m</v>
          </cell>
          <cell r="F688">
            <v>13531980</v>
          </cell>
          <cell r="G688">
            <v>98009</v>
          </cell>
          <cell r="H688">
            <v>2894718</v>
          </cell>
        </row>
        <row r="689">
          <cell r="A689" t="str">
            <v>04.6217</v>
          </cell>
          <cell r="B689" t="str">
            <v>04.6217</v>
          </cell>
          <cell r="D689" t="str">
            <v>Chieàu daøi coïc &lt;=12m, ñoùng thaúng - ñaát caáp II; /t/dieän coïc 30x30</v>
          </cell>
          <cell r="E689" t="str">
            <v>100 m</v>
          </cell>
          <cell r="F689">
            <v>19477850</v>
          </cell>
          <cell r="G689">
            <v>118602</v>
          </cell>
          <cell r="H689">
            <v>3506863</v>
          </cell>
        </row>
        <row r="690">
          <cell r="A690" t="str">
            <v>04.6218</v>
          </cell>
          <cell r="B690" t="str">
            <v>04.6218</v>
          </cell>
          <cell r="D690" t="str">
            <v>Chieàu daøi coïc &lt;=12m, ñoùng thaúng - ñaát caáp II; /t/dieän coïc 35x35</v>
          </cell>
          <cell r="E690" t="str">
            <v>100 m</v>
          </cell>
          <cell r="F690">
            <v>26448870</v>
          </cell>
          <cell r="G690">
            <v>148021</v>
          </cell>
          <cell r="H690">
            <v>4347265</v>
          </cell>
        </row>
        <row r="691">
          <cell r="A691" t="str">
            <v>04.6221</v>
          </cell>
          <cell r="B691" t="str">
            <v>04.6221</v>
          </cell>
          <cell r="D691" t="str">
            <v>Chieàu daøi coïc &gt;12m, ñoùng thaúng - ñaát caáp I; /t/dieän coïc 20x20</v>
          </cell>
          <cell r="E691" t="str">
            <v>100 m</v>
          </cell>
          <cell r="F691">
            <v>8611260</v>
          </cell>
          <cell r="G691">
            <v>68436</v>
          </cell>
          <cell r="H691">
            <v>1940187</v>
          </cell>
        </row>
        <row r="692">
          <cell r="A692" t="str">
            <v>04.6222</v>
          </cell>
          <cell r="B692" t="str">
            <v>04.6222</v>
          </cell>
          <cell r="D692" t="str">
            <v>Chieàu daøi coïc &gt;12m, ñoùng thaúng - ñaát caáp I; /t/dieän coïc 25x25</v>
          </cell>
          <cell r="E692" t="str">
            <v>100 m</v>
          </cell>
          <cell r="F692">
            <v>13531980</v>
          </cell>
          <cell r="G692">
            <v>72617</v>
          </cell>
          <cell r="H692">
            <v>2147694</v>
          </cell>
        </row>
        <row r="693">
          <cell r="A693" t="str">
            <v>04.6223</v>
          </cell>
          <cell r="B693" t="str">
            <v>04.6223</v>
          </cell>
          <cell r="D693" t="str">
            <v>Chieàu daøi coïc &gt;12m, ñoùng thaúng - ñaát caáp I; /t/dieän coïc 30x30</v>
          </cell>
          <cell r="E693" t="str">
            <v>100 m</v>
          </cell>
          <cell r="F693">
            <v>19477850</v>
          </cell>
          <cell r="G693">
            <v>89029</v>
          </cell>
          <cell r="H693">
            <v>2635335</v>
          </cell>
        </row>
        <row r="694">
          <cell r="A694" t="str">
            <v>04.6224</v>
          </cell>
          <cell r="B694" t="str">
            <v>04.6224</v>
          </cell>
          <cell r="D694" t="str">
            <v>Chieàu daøi coïc &gt;12m, ñoùng thaúng - ñaát caáp I; /t/dieän coïc 35x35</v>
          </cell>
          <cell r="E694" t="str">
            <v>100 m</v>
          </cell>
          <cell r="F694">
            <v>26448870</v>
          </cell>
          <cell r="G694">
            <v>102500</v>
          </cell>
          <cell r="H694">
            <v>3029597</v>
          </cell>
        </row>
        <row r="695">
          <cell r="A695" t="str">
            <v>04.6225</v>
          </cell>
          <cell r="B695" t="str">
            <v>04.6225</v>
          </cell>
          <cell r="D695" t="str">
            <v>Chieàu daøi coïc &gt;12m, ñoùng thaúng - ñaát caáp II; /t/dieän coïc 20x20</v>
          </cell>
          <cell r="E695" t="str">
            <v>100 m</v>
          </cell>
          <cell r="F695">
            <v>8611260</v>
          </cell>
          <cell r="G695">
            <v>78965</v>
          </cell>
          <cell r="H695">
            <v>2334450</v>
          </cell>
        </row>
        <row r="696">
          <cell r="A696" t="str">
            <v>04.6226</v>
          </cell>
          <cell r="B696" t="str">
            <v>04.6226</v>
          </cell>
          <cell r="D696" t="str">
            <v>Chieàu daøi coïc &gt;12m, ñoùng thaúng - ñaát caáp II; /t/dieän coïc 25x25</v>
          </cell>
          <cell r="E696" t="str">
            <v>100 m</v>
          </cell>
          <cell r="F696">
            <v>13531980</v>
          </cell>
          <cell r="G696">
            <v>91506</v>
          </cell>
          <cell r="H696">
            <v>2707962</v>
          </cell>
        </row>
        <row r="697">
          <cell r="A697" t="str">
            <v>04.6227</v>
          </cell>
          <cell r="B697" t="str">
            <v>04.6227</v>
          </cell>
          <cell r="D697" t="str">
            <v>Chieàu daøi coïc &gt;12m, ñoùng thaúng - ñaát caáp II; /t/dieän coïc 30x30</v>
          </cell>
          <cell r="E697" t="str">
            <v>100 m</v>
          </cell>
          <cell r="F697">
            <v>19477850</v>
          </cell>
          <cell r="G697">
            <v>111325</v>
          </cell>
          <cell r="H697">
            <v>3299356</v>
          </cell>
        </row>
        <row r="698">
          <cell r="A698" t="str">
            <v>04.6228</v>
          </cell>
          <cell r="B698" t="str">
            <v>04.6228</v>
          </cell>
          <cell r="D698" t="str">
            <v>Chieàu daøi coïc &gt;12m, ñoùng thaúng - ñaát caáp II; /t/dieän coïc 35x35</v>
          </cell>
          <cell r="E698" t="str">
            <v>100 m</v>
          </cell>
          <cell r="F698">
            <v>26448870</v>
          </cell>
          <cell r="G698">
            <v>137182</v>
          </cell>
          <cell r="H698">
            <v>4056755</v>
          </cell>
        </row>
        <row r="699">
          <cell r="A699" t="str">
            <v>04.6311</v>
          </cell>
          <cell r="B699" t="str">
            <v>04.6311</v>
          </cell>
          <cell r="C699" t="str">
            <v>Maùy ñoùng coïc coù tr/löôïng ñaàu buùa &gt; 1,8 taán</v>
          </cell>
          <cell r="D699" t="str">
            <v>Chieàu daøi coïc &lt;=12m, ñoùng thaúng - ñaát caáp I; /t/dieän coïc 25x25</v>
          </cell>
          <cell r="E699" t="str">
            <v>100 m</v>
          </cell>
          <cell r="F699">
            <v>13531980</v>
          </cell>
          <cell r="G699">
            <v>81752</v>
          </cell>
          <cell r="H699">
            <v>2135711</v>
          </cell>
        </row>
        <row r="700">
          <cell r="A700" t="str">
            <v>04.6312</v>
          </cell>
          <cell r="B700" t="str">
            <v>04.6312</v>
          </cell>
          <cell r="C700" t="str">
            <v>ñeán 2,5 taán</v>
          </cell>
          <cell r="D700" t="str">
            <v>Chieàu daøi coïc &lt;=12m, ñoùng thaúng - ñaát caáp I; /t/dieän coïc 30x30</v>
          </cell>
          <cell r="E700" t="str">
            <v>100 m</v>
          </cell>
          <cell r="F700">
            <v>19477850</v>
          </cell>
          <cell r="G700">
            <v>95068</v>
          </cell>
          <cell r="H700">
            <v>2451333</v>
          </cell>
        </row>
        <row r="701">
          <cell r="A701" t="str">
            <v>04.6313</v>
          </cell>
          <cell r="B701" t="str">
            <v>04.6313</v>
          </cell>
          <cell r="D701" t="str">
            <v>Chieàu daøi coïc &lt;=12m, ñoùng thaúng - ñaát caáp I; /t/dieän coïc 35x35</v>
          </cell>
          <cell r="E701" t="str">
            <v>100 m</v>
          </cell>
          <cell r="F701">
            <v>26448870</v>
          </cell>
          <cell r="G701">
            <v>110396</v>
          </cell>
          <cell r="H701">
            <v>2851122</v>
          </cell>
        </row>
        <row r="702">
          <cell r="A702" t="str">
            <v>04.6314</v>
          </cell>
          <cell r="B702" t="str">
            <v>04.6314</v>
          </cell>
          <cell r="D702" t="str">
            <v>Chieàu daøi coïc &lt;=12m, ñoùng thaúng - ñaát caáp I; /t/dieän coïc 40x40</v>
          </cell>
          <cell r="E702" t="str">
            <v>100 m</v>
          </cell>
          <cell r="F702">
            <v>34445040</v>
          </cell>
          <cell r="G702">
            <v>135944</v>
          </cell>
          <cell r="H702">
            <v>3524449</v>
          </cell>
        </row>
        <row r="703">
          <cell r="A703" t="str">
            <v>04.6315</v>
          </cell>
          <cell r="B703" t="str">
            <v>04.6315</v>
          </cell>
          <cell r="D703" t="str">
            <v>Chieàu daøi coïc &lt;=12m, ñoùng thaúng - ñaát caáp II; /t/dieän coïc 25x25</v>
          </cell>
          <cell r="E703" t="str">
            <v>100 m</v>
          </cell>
          <cell r="F703">
            <v>13531980</v>
          </cell>
          <cell r="G703">
            <v>91042</v>
          </cell>
          <cell r="H703">
            <v>2293522</v>
          </cell>
        </row>
        <row r="704">
          <cell r="A704" t="str">
            <v>04.6316</v>
          </cell>
          <cell r="B704" t="str">
            <v>04.6316</v>
          </cell>
          <cell r="D704" t="str">
            <v>Chieàu daøi coïc &lt;=12m, ñoùng thaúng - ñaát caáp II; /t/dieän coïc 30x30</v>
          </cell>
          <cell r="E704" t="str">
            <v>100 m</v>
          </cell>
          <cell r="F704">
            <v>19477850</v>
          </cell>
          <cell r="G704">
            <v>115506</v>
          </cell>
          <cell r="H704">
            <v>2819559</v>
          </cell>
        </row>
        <row r="705">
          <cell r="A705" t="str">
            <v>04.6317</v>
          </cell>
          <cell r="B705" t="str">
            <v>04.6317</v>
          </cell>
          <cell r="D705" t="str">
            <v>Chieàu daøi coïc &lt;=12m, ñoùng thaúng - ñaát caáp II; /t/dieän coïc 35x35</v>
          </cell>
          <cell r="E705" t="str">
            <v>100 m</v>
          </cell>
          <cell r="F705">
            <v>26448870</v>
          </cell>
          <cell r="G705">
            <v>133776</v>
          </cell>
          <cell r="H705">
            <v>3271951</v>
          </cell>
        </row>
        <row r="706">
          <cell r="A706" t="str">
            <v>04.6318</v>
          </cell>
          <cell r="B706" t="str">
            <v>04.6318</v>
          </cell>
          <cell r="D706" t="str">
            <v>Chieàu daøi coïc &lt;=12m, ñoùng thaúng - ñaát caáp II; /t/dieän coïc 40x40</v>
          </cell>
          <cell r="E706" t="str">
            <v>100 m</v>
          </cell>
          <cell r="F706">
            <v>34445040</v>
          </cell>
          <cell r="G706">
            <v>164588</v>
          </cell>
          <cell r="H706">
            <v>4029445</v>
          </cell>
        </row>
        <row r="707">
          <cell r="A707" t="str">
            <v>04.6321</v>
          </cell>
          <cell r="B707" t="str">
            <v>04.6321</v>
          </cell>
          <cell r="D707" t="str">
            <v>Chieàu daøi coïc &gt;12m, ñoùng thaúng - ñaát caáp I; /t/dieän coïc 25x25</v>
          </cell>
          <cell r="E707" t="str">
            <v>100 m</v>
          </cell>
          <cell r="F707">
            <v>13531980</v>
          </cell>
          <cell r="G707">
            <v>74320</v>
          </cell>
          <cell r="H707">
            <v>2135711</v>
          </cell>
        </row>
        <row r="708">
          <cell r="A708" t="str">
            <v>04.6322</v>
          </cell>
          <cell r="B708" t="str">
            <v>04.6322</v>
          </cell>
          <cell r="D708" t="str">
            <v>Chieàu daøi coïc &gt;12m, ñoùng thaúng - ñaát caáp I; /t/dieän coïc 30x30</v>
          </cell>
          <cell r="E708" t="str">
            <v>100 m</v>
          </cell>
          <cell r="F708">
            <v>19477850</v>
          </cell>
          <cell r="G708">
            <v>86242</v>
          </cell>
          <cell r="H708">
            <v>2472375</v>
          </cell>
        </row>
        <row r="709">
          <cell r="A709" t="str">
            <v>04.6323</v>
          </cell>
          <cell r="B709" t="str">
            <v>04.6323</v>
          </cell>
          <cell r="D709" t="str">
            <v>Chieàu daøi coïc &gt;12m, ñoùng thaúng - ñaát caáp I; /t/dieän coïc 35x35</v>
          </cell>
          <cell r="E709" t="str">
            <v>100 m</v>
          </cell>
          <cell r="F709">
            <v>26448870</v>
          </cell>
          <cell r="G709">
            <v>98164</v>
          </cell>
          <cell r="H709">
            <v>2819559</v>
          </cell>
        </row>
        <row r="710">
          <cell r="A710" t="str">
            <v>04.6324</v>
          </cell>
          <cell r="B710" t="str">
            <v>04.6324</v>
          </cell>
          <cell r="D710" t="str">
            <v>Chieàu daøi coïc &gt;12m, ñoùng thaúng - ñaát caáp I; /t/dieän coïc 40x40</v>
          </cell>
          <cell r="E710" t="str">
            <v>100 m</v>
          </cell>
          <cell r="F710">
            <v>34445040</v>
          </cell>
          <cell r="G710">
            <v>120460</v>
          </cell>
          <cell r="H710">
            <v>3461325</v>
          </cell>
        </row>
        <row r="711">
          <cell r="A711" t="str">
            <v>04.6325</v>
          </cell>
          <cell r="B711" t="str">
            <v>04.6325</v>
          </cell>
          <cell r="D711" t="str">
            <v>Chieàu daøi coïc &gt;12m, ñoùng thaúng - ñaát caáp II; /t/dieän coïc 25x25</v>
          </cell>
          <cell r="E711" t="str">
            <v>100 m</v>
          </cell>
          <cell r="F711">
            <v>13531980</v>
          </cell>
          <cell r="G711">
            <v>89184</v>
          </cell>
          <cell r="H711">
            <v>2304043</v>
          </cell>
        </row>
        <row r="712">
          <cell r="A712" t="str">
            <v>04.6326</v>
          </cell>
          <cell r="B712" t="str">
            <v>04.6326</v>
          </cell>
          <cell r="D712" t="str">
            <v>Chieàu daøi coïc &gt;12m, ñoùng thaúng - ñaát caáp II; /t/dieän coïc 30x30</v>
          </cell>
          <cell r="E712" t="str">
            <v>100 m</v>
          </cell>
          <cell r="F712">
            <v>19477850</v>
          </cell>
          <cell r="G712">
            <v>98164</v>
          </cell>
          <cell r="H712">
            <v>2819559</v>
          </cell>
        </row>
        <row r="713">
          <cell r="A713" t="str">
            <v>04.6327</v>
          </cell>
          <cell r="B713" t="str">
            <v>04.6327</v>
          </cell>
          <cell r="D713" t="str">
            <v>Chieàu daøi coïc &gt;12m, ñoùng thaúng - ñaát caáp II; /t/dieän coïc 35x35</v>
          </cell>
          <cell r="E713" t="str">
            <v>100 m</v>
          </cell>
          <cell r="F713">
            <v>26448870</v>
          </cell>
          <cell r="G713">
            <v>117364</v>
          </cell>
          <cell r="H713">
            <v>3377159</v>
          </cell>
        </row>
        <row r="714">
          <cell r="A714" t="str">
            <v>04.6328</v>
          </cell>
          <cell r="B714" t="str">
            <v>04.6328</v>
          </cell>
          <cell r="D714" t="str">
            <v>Chieàu daøi coïc &gt;12m, ñoùng thaúng - ñaát caáp II; /t/dieän coïc 40x40</v>
          </cell>
          <cell r="E714" t="str">
            <v>100 m</v>
          </cell>
          <cell r="F714">
            <v>34445040</v>
          </cell>
          <cell r="G714">
            <v>134550</v>
          </cell>
          <cell r="H714">
            <v>3755906</v>
          </cell>
        </row>
        <row r="715">
          <cell r="A715" t="str">
            <v>04.6411</v>
          </cell>
          <cell r="B715" t="str">
            <v>04.6411</v>
          </cell>
          <cell r="C715" t="str">
            <v>Maùy ñoùng coïc coù tr/löôïng ñaàu buùa &gt; 2,5 taán</v>
          </cell>
          <cell r="D715" t="str">
            <v>Chieàu daøi coïc &lt;=12m, ñoùng thaúng - ñaát caáp I; /t/dieän coïc 30x30</v>
          </cell>
          <cell r="E715" t="str">
            <v>100 m</v>
          </cell>
          <cell r="F715">
            <v>19477850</v>
          </cell>
          <cell r="G715">
            <v>87016</v>
          </cell>
          <cell r="H715">
            <v>2177794</v>
          </cell>
        </row>
        <row r="716">
          <cell r="A716" t="str">
            <v>04.6412</v>
          </cell>
          <cell r="B716" t="str">
            <v>04.6412</v>
          </cell>
          <cell r="C716" t="str">
            <v>ñeán 3,5 taán</v>
          </cell>
          <cell r="D716" t="str">
            <v>Chieàu daøi coïc &lt;=12m, ñoùng thaúng - ñaát caáp I; /t/dieän coïc 35x35</v>
          </cell>
          <cell r="E716" t="str">
            <v>100 m</v>
          </cell>
          <cell r="F716">
            <v>26448870</v>
          </cell>
          <cell r="G716">
            <v>102190</v>
          </cell>
          <cell r="H716">
            <v>2546020</v>
          </cell>
        </row>
        <row r="717">
          <cell r="A717" t="str">
            <v>04.6413</v>
          </cell>
          <cell r="B717" t="str">
            <v>04.6413</v>
          </cell>
          <cell r="D717" t="str">
            <v>Chieàu daøi coïc &lt;=12m, ñoùng thaúng - ñaát caáp I; /t/dieän coïc 40x40</v>
          </cell>
          <cell r="E717" t="str">
            <v>100 m</v>
          </cell>
          <cell r="F717">
            <v>34445040</v>
          </cell>
          <cell r="G717">
            <v>122628</v>
          </cell>
          <cell r="H717">
            <v>3040495</v>
          </cell>
        </row>
        <row r="718">
          <cell r="A718" t="str">
            <v>04.6414</v>
          </cell>
          <cell r="B718" t="str">
            <v>04.6414</v>
          </cell>
          <cell r="D718" t="str">
            <v>Chieàu daøi coïc &lt;=12m, ñoùng thaúng - ñaát caáp II; /t/dieän coïc 30x30</v>
          </cell>
          <cell r="E718" t="str">
            <v>100 m</v>
          </cell>
          <cell r="F718">
            <v>19477850</v>
          </cell>
          <cell r="G718">
            <v>102190</v>
          </cell>
          <cell r="H718">
            <v>2651227</v>
          </cell>
        </row>
        <row r="719">
          <cell r="A719" t="str">
            <v>04.6415</v>
          </cell>
          <cell r="B719" t="str">
            <v>04.6415</v>
          </cell>
          <cell r="D719" t="str">
            <v>Chieàu daøi coïc &lt;=12m, ñoùng thaúng - ñaát caáp II; /t/dieän coïc 35x35</v>
          </cell>
          <cell r="E719" t="str">
            <v>100 m</v>
          </cell>
          <cell r="F719">
            <v>26448870</v>
          </cell>
          <cell r="G719">
            <v>117054</v>
          </cell>
          <cell r="H719">
            <v>3040495</v>
          </cell>
        </row>
        <row r="720">
          <cell r="A720" t="str">
            <v>04.6416</v>
          </cell>
          <cell r="B720" t="str">
            <v>04.6416</v>
          </cell>
          <cell r="D720" t="str">
            <v>Chieàu daøi coïc &lt;=12m, ñoùng thaúng - ñaát caáp II; /t/dieän coïc 40x40</v>
          </cell>
          <cell r="E720" t="str">
            <v>100 m</v>
          </cell>
          <cell r="F720">
            <v>34445040</v>
          </cell>
          <cell r="G720">
            <v>133776</v>
          </cell>
          <cell r="H720">
            <v>3650698</v>
          </cell>
        </row>
        <row r="721">
          <cell r="A721" t="str">
            <v>04.6421</v>
          </cell>
          <cell r="B721" t="str">
            <v>04.6421</v>
          </cell>
          <cell r="D721" t="str">
            <v>Chieàu daøi coïc &gt;12m, ñoùng thaúng - ñaát caáp I; /t/dieän coïc 30x30</v>
          </cell>
          <cell r="E721" t="str">
            <v>100 m</v>
          </cell>
          <cell r="F721">
            <v>19477850</v>
          </cell>
          <cell r="G721">
            <v>73236</v>
          </cell>
          <cell r="H721">
            <v>2093628</v>
          </cell>
        </row>
        <row r="722">
          <cell r="A722" t="str">
            <v>04.6422</v>
          </cell>
          <cell r="B722" t="str">
            <v>04.6422</v>
          </cell>
          <cell r="D722" t="str">
            <v>Chieàu daøi coïc &gt;12m, ñoùng thaúng - ñaát caáp I; /t/dieän coïc 35x35</v>
          </cell>
          <cell r="E722" t="str">
            <v>100 m</v>
          </cell>
          <cell r="F722">
            <v>26448870</v>
          </cell>
          <cell r="G722">
            <v>85158</v>
          </cell>
          <cell r="H722">
            <v>2440813</v>
          </cell>
        </row>
        <row r="723">
          <cell r="A723" t="str">
            <v>04.6423</v>
          </cell>
          <cell r="B723" t="str">
            <v>04.6423</v>
          </cell>
          <cell r="D723" t="str">
            <v>Chieàu daøi coïc &gt;12m, ñoùng thaúng - ñaát caáp I; /t/dieän coïc 40x40</v>
          </cell>
          <cell r="E723" t="str">
            <v>100 m</v>
          </cell>
          <cell r="F723">
            <v>34445040</v>
          </cell>
          <cell r="G723">
            <v>104358</v>
          </cell>
          <cell r="H723">
            <v>2998412</v>
          </cell>
        </row>
        <row r="724">
          <cell r="A724" t="str">
            <v>04.6424</v>
          </cell>
          <cell r="B724" t="str">
            <v>04.6424</v>
          </cell>
          <cell r="D724" t="str">
            <v>Chieàu daøi coïc &gt;12m, ñoùng thaúng - ñaát caáp II; /t/dieän coïc 30x30</v>
          </cell>
          <cell r="E724" t="str">
            <v>100 m</v>
          </cell>
          <cell r="F724">
            <v>19477850</v>
          </cell>
          <cell r="G724">
            <v>88874</v>
          </cell>
          <cell r="H724">
            <v>2556541</v>
          </cell>
        </row>
        <row r="725">
          <cell r="A725" t="str">
            <v>04.6425</v>
          </cell>
          <cell r="B725" t="str">
            <v>04.6425</v>
          </cell>
          <cell r="D725" t="str">
            <v>Chieàu daøi coïc &gt;12m, ñoùng thaúng - ñaát caáp II; /t/dieän coïc 35x35</v>
          </cell>
          <cell r="E725" t="str">
            <v>100 m</v>
          </cell>
          <cell r="F725">
            <v>26448870</v>
          </cell>
          <cell r="G725">
            <v>104048</v>
          </cell>
          <cell r="H725">
            <v>2987891</v>
          </cell>
        </row>
        <row r="726">
          <cell r="A726" t="str">
            <v>04.6426</v>
          </cell>
          <cell r="B726" t="str">
            <v>04.6426</v>
          </cell>
          <cell r="D726" t="str">
            <v>Chieàu daøi coïc &gt;12m, ñoùng thaúng - ñaát caáp II; /t/dieän coïc 40x40</v>
          </cell>
          <cell r="E726" t="str">
            <v>100 m</v>
          </cell>
          <cell r="F726">
            <v>34445040</v>
          </cell>
          <cell r="G726">
            <v>125570</v>
          </cell>
          <cell r="H726">
            <v>3587574</v>
          </cell>
        </row>
        <row r="727">
          <cell r="A727" t="str">
            <v>04.7101</v>
          </cell>
          <cell r="B727" t="str">
            <v>04.7101</v>
          </cell>
          <cell r="C727" t="str">
            <v>ÑOÙNG COÏC BEÂ TOÂNG COÁT THEÙP GIA CÖÔØNG NEÀN MOÙNG COÄT TREÂN MAËT NÖÔÙC BAÈNG TAØU ÑOÙNG COÏC</v>
          </cell>
          <cell r="D727" t="str">
            <v>Chieàu daøi coïc &lt;= 20m ; tieát dieän coïc 30x30</v>
          </cell>
          <cell r="E727" t="str">
            <v>100 m</v>
          </cell>
          <cell r="F727">
            <v>19573800</v>
          </cell>
          <cell r="G727">
            <v>84384</v>
          </cell>
          <cell r="H727">
            <v>5494031</v>
          </cell>
        </row>
        <row r="728">
          <cell r="A728" t="str">
            <v>04.7102</v>
          </cell>
          <cell r="B728" t="str">
            <v>04.7102</v>
          </cell>
          <cell r="C728" t="str">
            <v>Taøu ñoùng coïc &lt;= 1,8 taán</v>
          </cell>
          <cell r="D728" t="str">
            <v>Chieàu daøi coïc &lt;= 20m ; tieát dieän coïc 35x35</v>
          </cell>
          <cell r="E728" t="str">
            <v>100 m</v>
          </cell>
          <cell r="F728">
            <v>26579160</v>
          </cell>
          <cell r="G728">
            <v>93674</v>
          </cell>
          <cell r="H728">
            <v>6057305</v>
          </cell>
        </row>
        <row r="729">
          <cell r="A729" t="str">
            <v>04.7103</v>
          </cell>
          <cell r="B729" t="str">
            <v>04.7103</v>
          </cell>
          <cell r="D729" t="str">
            <v>Chieàu daøi coïc &lt;= 20m ; tieát dieän coïc 40x40</v>
          </cell>
          <cell r="E729" t="str">
            <v>100 m</v>
          </cell>
          <cell r="F729">
            <v>34614720</v>
          </cell>
          <cell r="G729">
            <v>106990</v>
          </cell>
          <cell r="H729">
            <v>7011124</v>
          </cell>
        </row>
        <row r="730">
          <cell r="A730" t="str">
            <v>04.7104</v>
          </cell>
          <cell r="B730" t="str">
            <v>04.7104</v>
          </cell>
          <cell r="D730" t="str">
            <v>Chieàu daøi coïc &gt; 20m ; tieát dieän coïc 30x30</v>
          </cell>
          <cell r="E730" t="str">
            <v>100 m</v>
          </cell>
          <cell r="F730">
            <v>19573800</v>
          </cell>
          <cell r="G730">
            <v>69520</v>
          </cell>
          <cell r="H730">
            <v>5255494</v>
          </cell>
        </row>
        <row r="731">
          <cell r="A731" t="str">
            <v>04.7105</v>
          </cell>
          <cell r="B731" t="str">
            <v>04.7105</v>
          </cell>
          <cell r="D731" t="str">
            <v>Chieàu daøi coïc &gt; 20m ; tieát dieän coïc 35x35</v>
          </cell>
          <cell r="E731" t="str">
            <v>100 m</v>
          </cell>
          <cell r="F731">
            <v>26579160</v>
          </cell>
          <cell r="G731">
            <v>83610</v>
          </cell>
          <cell r="H731">
            <v>5864182</v>
          </cell>
        </row>
        <row r="732">
          <cell r="A732" t="str">
            <v>04.7106</v>
          </cell>
          <cell r="B732" t="str">
            <v>04.7106</v>
          </cell>
          <cell r="D732" t="str">
            <v>Chieàu daøi coïc &gt; 20m ; tieát dieän coïc 40x40</v>
          </cell>
          <cell r="E732" t="str">
            <v>100 m</v>
          </cell>
          <cell r="F732">
            <v>34614720</v>
          </cell>
          <cell r="G732">
            <v>97235</v>
          </cell>
          <cell r="H732">
            <v>6675766</v>
          </cell>
        </row>
        <row r="733">
          <cell r="A733" t="str">
            <v>04.7201</v>
          </cell>
          <cell r="B733" t="str">
            <v>04.7201</v>
          </cell>
          <cell r="C733" t="str">
            <v>Taøu ñoùng coïc &gt; 1,8 - 2,5 taán</v>
          </cell>
          <cell r="D733" t="str">
            <v>Chieàu daøi coïc &lt;= 20m ; tieát dieän coïc 30x30</v>
          </cell>
          <cell r="E733" t="str">
            <v>100 m</v>
          </cell>
          <cell r="F733">
            <v>19573800</v>
          </cell>
          <cell r="G733">
            <v>82526</v>
          </cell>
          <cell r="H733">
            <v>4951150</v>
          </cell>
        </row>
        <row r="734">
          <cell r="A734" t="str">
            <v>04.7202</v>
          </cell>
          <cell r="B734" t="str">
            <v>04.7202</v>
          </cell>
          <cell r="D734" t="str">
            <v>Chieàu daøi coïc &lt;= 20m ; tieát dieän coïc 35x35</v>
          </cell>
          <cell r="E734" t="str">
            <v>100 m</v>
          </cell>
          <cell r="F734">
            <v>26579160</v>
          </cell>
          <cell r="G734">
            <v>89184</v>
          </cell>
          <cell r="H734">
            <v>5559838</v>
          </cell>
        </row>
        <row r="735">
          <cell r="A735" t="str">
            <v>04.7203</v>
          </cell>
          <cell r="B735" t="str">
            <v>04.7203</v>
          </cell>
          <cell r="D735" t="str">
            <v>Chieàu daøi coïc &lt;= 20m ; tieát dieän coïc 40x40</v>
          </cell>
          <cell r="E735" t="str">
            <v>100 m</v>
          </cell>
          <cell r="F735">
            <v>34614720</v>
          </cell>
          <cell r="G735">
            <v>103738</v>
          </cell>
          <cell r="H735">
            <v>6777213</v>
          </cell>
        </row>
        <row r="736">
          <cell r="A736" t="str">
            <v>04.7204</v>
          </cell>
          <cell r="B736" t="str">
            <v>04.7204</v>
          </cell>
          <cell r="D736" t="str">
            <v>Chieàu daøi coïc &gt; 20m ; tieát dieän coïc 30x30</v>
          </cell>
          <cell r="E736" t="str">
            <v>100 m</v>
          </cell>
          <cell r="F736">
            <v>19573800</v>
          </cell>
          <cell r="G736">
            <v>61004</v>
          </cell>
          <cell r="H736">
            <v>4579174</v>
          </cell>
        </row>
        <row r="737">
          <cell r="A737" t="str">
            <v>04.7205</v>
          </cell>
          <cell r="B737" t="str">
            <v>04.7205</v>
          </cell>
          <cell r="D737" t="str">
            <v>Chieàu daøi coïc &gt; 20m ; tieát dieän coïc 35x35</v>
          </cell>
          <cell r="E737" t="str">
            <v>100 m</v>
          </cell>
          <cell r="F737">
            <v>26579160</v>
          </cell>
          <cell r="G737">
            <v>68901</v>
          </cell>
          <cell r="H737">
            <v>5187862</v>
          </cell>
        </row>
        <row r="738">
          <cell r="A738" t="str">
            <v>04.7206</v>
          </cell>
          <cell r="B738" t="str">
            <v>04.7206</v>
          </cell>
          <cell r="D738" t="str">
            <v>Chieàu daøi coïc &gt; 20m ; tieát dieän coïc 40x40</v>
          </cell>
          <cell r="E738" t="str">
            <v>100 m</v>
          </cell>
          <cell r="F738">
            <v>34614720</v>
          </cell>
          <cell r="G738">
            <v>90732</v>
          </cell>
          <cell r="H738">
            <v>6371422</v>
          </cell>
        </row>
        <row r="739">
          <cell r="A739" t="str">
            <v>04.7301</v>
          </cell>
          <cell r="B739" t="str">
            <v>04.7301</v>
          </cell>
          <cell r="C739" t="str">
            <v>Taøu ñoùng coïc &gt; 2,5 - 3,5 taán</v>
          </cell>
          <cell r="D739" t="str">
            <v>Chieàu daøi coïc &lt;= 20m ; tieát dieän coïc 30x30</v>
          </cell>
          <cell r="E739" t="str">
            <v>100 m</v>
          </cell>
          <cell r="F739">
            <v>19573800</v>
          </cell>
          <cell r="G739">
            <v>59766</v>
          </cell>
          <cell r="H739">
            <v>4545358</v>
          </cell>
        </row>
        <row r="740">
          <cell r="A740" t="str">
            <v>04.7302</v>
          </cell>
          <cell r="B740" t="str">
            <v>04.7302</v>
          </cell>
          <cell r="D740" t="str">
            <v>Chieàu daøi coïc &lt;= 20m ; tieát dieän coïc 35x35</v>
          </cell>
          <cell r="E740" t="str">
            <v>100 m</v>
          </cell>
          <cell r="F740">
            <v>26579160</v>
          </cell>
          <cell r="G740">
            <v>69830</v>
          </cell>
          <cell r="H740">
            <v>5255494</v>
          </cell>
        </row>
        <row r="741">
          <cell r="A741" t="str">
            <v>04.7303</v>
          </cell>
          <cell r="B741" t="str">
            <v>04.7303</v>
          </cell>
          <cell r="D741" t="str">
            <v>Chieàu daøi coïc &lt;= 20m ; tieát dieän coïc 40x40</v>
          </cell>
          <cell r="E741" t="str">
            <v>100 m</v>
          </cell>
          <cell r="F741">
            <v>34614720</v>
          </cell>
          <cell r="G741">
            <v>78965</v>
          </cell>
          <cell r="H741">
            <v>5965630</v>
          </cell>
        </row>
        <row r="742">
          <cell r="A742" t="str">
            <v>04.7304</v>
          </cell>
          <cell r="B742" t="str">
            <v>04.7304</v>
          </cell>
          <cell r="D742" t="str">
            <v>Chieàu daøi coïc &gt; 20m ; tieát dieän coïc 30x30</v>
          </cell>
          <cell r="E742" t="str">
            <v>100 m</v>
          </cell>
          <cell r="F742">
            <v>19573800</v>
          </cell>
          <cell r="G742">
            <v>37624</v>
          </cell>
          <cell r="H742">
            <v>4545358</v>
          </cell>
        </row>
        <row r="743">
          <cell r="A743" t="str">
            <v>04.7305</v>
          </cell>
          <cell r="B743" t="str">
            <v>04.7305</v>
          </cell>
          <cell r="D743" t="str">
            <v>Chieàu daøi coïc &gt; 20m ; tieát dieän coïc 35x35</v>
          </cell>
          <cell r="E743" t="str">
            <v>100 m</v>
          </cell>
          <cell r="F743">
            <v>26579160</v>
          </cell>
          <cell r="G743">
            <v>64720</v>
          </cell>
          <cell r="H743">
            <v>4883518</v>
          </cell>
        </row>
        <row r="744">
          <cell r="A744" t="str">
            <v>04.7306</v>
          </cell>
          <cell r="B744" t="str">
            <v>04.7306</v>
          </cell>
          <cell r="D744" t="str">
            <v>Chieàu daøi coïc &gt; 20m ; tieát dieän coïc 40x40</v>
          </cell>
          <cell r="E744" t="str">
            <v>100 m</v>
          </cell>
          <cell r="F744">
            <v>34614720</v>
          </cell>
          <cell r="G744">
            <v>76642</v>
          </cell>
          <cell r="H744">
            <v>5728918</v>
          </cell>
        </row>
        <row r="745">
          <cell r="A745" t="str">
            <v>04.8000</v>
          </cell>
          <cell r="B745" t="str">
            <v>04.8000</v>
          </cell>
          <cell r="C745" t="str">
            <v>PHAÙ ÑAÀU COÏC BEÂ TOÂNG COÁT THEÙP</v>
          </cell>
          <cell r="D745" t="str">
            <v>Phaù ñaàu coïc beâ toâng coát theùp</v>
          </cell>
          <cell r="E745" t="str">
            <v>m3</v>
          </cell>
          <cell r="G745">
            <v>107130</v>
          </cell>
        </row>
        <row r="746">
          <cell r="A746" t="str">
            <v>04.9001</v>
          </cell>
          <cell r="B746" t="str">
            <v>04.9001</v>
          </cell>
          <cell r="C746" t="str">
            <v>QUEÙT NHÖÏA BITUM MOÙNG COÄT</v>
          </cell>
          <cell r="D746" t="str">
            <v>Queùt nhöïa bi tum noùng moät nöôùc</v>
          </cell>
          <cell r="E746" t="str">
            <v>10m2</v>
          </cell>
          <cell r="F746">
            <v>58492</v>
          </cell>
          <cell r="G746">
            <v>10838</v>
          </cell>
        </row>
        <row r="747">
          <cell r="A747" t="str">
            <v>04.9002</v>
          </cell>
          <cell r="B747" t="str">
            <v>04.9002</v>
          </cell>
          <cell r="D747" t="str">
            <v>Queùt nhöïa bi tum noùng hai nöôùc</v>
          </cell>
          <cell r="E747" t="str">
            <v>10m2</v>
          </cell>
          <cell r="F747">
            <v>87738</v>
          </cell>
          <cell r="G747">
            <v>16257</v>
          </cell>
        </row>
        <row r="748">
          <cell r="A748" t="str">
            <v>04.9003</v>
          </cell>
          <cell r="B748" t="str">
            <v>04.9003</v>
          </cell>
          <cell r="D748" t="str">
            <v>Queùt nhöïa bi tum nguoäi moät nöôùc</v>
          </cell>
          <cell r="E748" t="str">
            <v>10m2</v>
          </cell>
          <cell r="F748">
            <v>27205</v>
          </cell>
          <cell r="G748">
            <v>1858</v>
          </cell>
        </row>
        <row r="749">
          <cell r="A749" t="str">
            <v>04.9004</v>
          </cell>
          <cell r="B749" t="str">
            <v>04.9004</v>
          </cell>
          <cell r="D749" t="str">
            <v>Queùt nhöïa bi tum nguoäi hai nöôùc</v>
          </cell>
          <cell r="E749" t="str">
            <v>10m2</v>
          </cell>
          <cell r="F749">
            <v>41683</v>
          </cell>
          <cell r="G749">
            <v>2787</v>
          </cell>
        </row>
        <row r="750">
          <cell r="A750" t="str">
            <v>05.1000</v>
          </cell>
          <cell r="B750" t="str">
            <v>05.1000</v>
          </cell>
          <cell r="C750" t="str">
            <v>PHAÂN LOAÏI COÄT THEÙP NHAÄP NGOAÏI</v>
          </cell>
          <cell r="D750" t="str">
            <v>Choïn vaø phaân loaïi coät theùp</v>
          </cell>
          <cell r="E750" t="str">
            <v>Taán</v>
          </cell>
          <cell r="G750">
            <v>32502</v>
          </cell>
          <cell r="H750">
            <v>4472</v>
          </cell>
        </row>
        <row r="751">
          <cell r="A751" t="str">
            <v>05.2001</v>
          </cell>
          <cell r="B751" t="str">
            <v>05.2001</v>
          </cell>
          <cell r="C751" t="str">
            <v>LAÉP RAÙP COÄT THEÙP BAÈNG THUÛ COÂNG</v>
          </cell>
          <cell r="D751" t="str">
            <v>Troïng löôïng coät &lt;= 5 taán</v>
          </cell>
          <cell r="E751" t="str">
            <v>Taán</v>
          </cell>
          <cell r="F751">
            <v>15082</v>
          </cell>
          <cell r="G751">
            <v>115382</v>
          </cell>
        </row>
        <row r="752">
          <cell r="A752" t="str">
            <v>05.2002</v>
          </cell>
          <cell r="B752" t="str">
            <v>05.2002</v>
          </cell>
          <cell r="C752" t="str">
            <v>Laép töøng chi tieát</v>
          </cell>
          <cell r="D752" t="str">
            <v>Troïng löôïng coät &lt;= 15 taán</v>
          </cell>
          <cell r="E752" t="str">
            <v>Taán</v>
          </cell>
          <cell r="F752">
            <v>15082</v>
          </cell>
          <cell r="G752">
            <v>104006</v>
          </cell>
        </row>
        <row r="753">
          <cell r="A753" t="str">
            <v>05.2003</v>
          </cell>
          <cell r="B753" t="str">
            <v>05.2003</v>
          </cell>
          <cell r="D753" t="str">
            <v>Troïng löôïng coät &lt;= 30 taán</v>
          </cell>
          <cell r="E753" t="str">
            <v>Taán</v>
          </cell>
          <cell r="F753">
            <v>15082</v>
          </cell>
          <cell r="G753">
            <v>99131</v>
          </cell>
        </row>
        <row r="754">
          <cell r="A754" t="str">
            <v>05.2004</v>
          </cell>
          <cell r="B754" t="str">
            <v>05.2004</v>
          </cell>
          <cell r="D754" t="str">
            <v>Troïng löôïng coät &gt; 30 taán</v>
          </cell>
          <cell r="E754" t="str">
            <v>Taán</v>
          </cell>
          <cell r="F754">
            <v>15082</v>
          </cell>
          <cell r="G754">
            <v>93931</v>
          </cell>
        </row>
        <row r="755">
          <cell r="A755" t="str">
            <v>05.2011</v>
          </cell>
          <cell r="B755" t="str">
            <v>05.2011</v>
          </cell>
          <cell r="C755" t="str">
            <v>Laép töøng ñoaïn</v>
          </cell>
          <cell r="D755" t="str">
            <v>Troïng löôïng coät &lt;= 5 taán</v>
          </cell>
          <cell r="E755" t="str">
            <v>Taán</v>
          </cell>
          <cell r="F755">
            <v>15082</v>
          </cell>
          <cell r="G755">
            <v>54278</v>
          </cell>
        </row>
        <row r="756">
          <cell r="A756" t="str">
            <v>05.2012</v>
          </cell>
          <cell r="B756" t="str">
            <v>05.2012</v>
          </cell>
          <cell r="D756" t="str">
            <v>Troïng löôïng coät &lt;= 15 taán</v>
          </cell>
          <cell r="E756" t="str">
            <v>Taán</v>
          </cell>
          <cell r="F756">
            <v>15082</v>
          </cell>
          <cell r="G756">
            <v>51353</v>
          </cell>
        </row>
        <row r="757">
          <cell r="A757" t="str">
            <v>05.2013</v>
          </cell>
          <cell r="B757" t="str">
            <v>05.2013</v>
          </cell>
          <cell r="D757" t="str">
            <v>Troïng löôïng coät &lt;= 30 taán</v>
          </cell>
          <cell r="E757" t="str">
            <v>Taán</v>
          </cell>
          <cell r="F757">
            <v>15082</v>
          </cell>
          <cell r="G757">
            <v>48428</v>
          </cell>
        </row>
        <row r="758">
          <cell r="A758" t="str">
            <v>05.2014</v>
          </cell>
          <cell r="B758" t="str">
            <v>05.2014</v>
          </cell>
          <cell r="D758" t="str">
            <v>Troïng löôïng coät &gt; 30 taán</v>
          </cell>
          <cell r="E758" t="str">
            <v>Taán</v>
          </cell>
          <cell r="F758">
            <v>15082</v>
          </cell>
          <cell r="G758">
            <v>45665</v>
          </cell>
        </row>
        <row r="759">
          <cell r="A759" t="str">
            <v>05.3101</v>
          </cell>
          <cell r="B759" t="str">
            <v>05.3101</v>
          </cell>
          <cell r="C759" t="str">
            <v>DÖÏNG COÄT THEÙP ÑAÕ LAÉP SAÜN</v>
          </cell>
          <cell r="D759" t="str">
            <v>Chieàu cao coät &lt;= 15m</v>
          </cell>
          <cell r="E759" t="str">
            <v>Coät</v>
          </cell>
          <cell r="F759">
            <v>111935</v>
          </cell>
          <cell r="G759">
            <v>236895</v>
          </cell>
        </row>
        <row r="760">
          <cell r="A760" t="str">
            <v>05.3102</v>
          </cell>
          <cell r="B760" t="str">
            <v>05.3102</v>
          </cell>
          <cell r="C760" t="str">
            <v>Laép raùp coät theùp baèng thuû coâng</v>
          </cell>
          <cell r="D760" t="str">
            <v>Chieàu cao coät &lt;= 25m</v>
          </cell>
          <cell r="E760" t="str">
            <v>Coät</v>
          </cell>
          <cell r="F760">
            <v>149246</v>
          </cell>
          <cell r="G760">
            <v>430591</v>
          </cell>
        </row>
        <row r="761">
          <cell r="A761" t="str">
            <v>05.3103</v>
          </cell>
          <cell r="B761" t="str">
            <v>05.3103</v>
          </cell>
          <cell r="D761" t="str">
            <v>Chieàu cao coät &lt;= 35m</v>
          </cell>
          <cell r="E761" t="str">
            <v>Coät</v>
          </cell>
          <cell r="F761">
            <v>149246</v>
          </cell>
          <cell r="G761">
            <v>529065</v>
          </cell>
        </row>
        <row r="762">
          <cell r="A762" t="str">
            <v>05.3104</v>
          </cell>
          <cell r="B762" t="str">
            <v>05.3104</v>
          </cell>
          <cell r="D762" t="str">
            <v>Chieàu cao coät &lt;= 45m</v>
          </cell>
          <cell r="E762" t="str">
            <v>Coät</v>
          </cell>
          <cell r="F762">
            <v>223870</v>
          </cell>
          <cell r="G762">
            <v>898497</v>
          </cell>
        </row>
        <row r="763">
          <cell r="A763" t="str">
            <v>05.3105</v>
          </cell>
          <cell r="B763" t="str">
            <v>05.3105</v>
          </cell>
          <cell r="D763" t="str">
            <v>Chieàu cao coät &lt;= 50m</v>
          </cell>
          <cell r="E763" t="str">
            <v>Coät</v>
          </cell>
          <cell r="F763">
            <v>298493</v>
          </cell>
          <cell r="G763">
            <v>1599582</v>
          </cell>
        </row>
        <row r="764">
          <cell r="A764" t="str">
            <v>05.3212</v>
          </cell>
          <cell r="B764" t="str">
            <v>05.3212</v>
          </cell>
          <cell r="C764" t="str">
            <v>Laép raùp coät theùp baèng thuû coâng keát hôïp cô giôùi</v>
          </cell>
          <cell r="D764" t="str">
            <v>Baèng maùy keùo 100CV ; Chieàu cao coät &lt;= 25m</v>
          </cell>
          <cell r="E764" t="str">
            <v>Coät</v>
          </cell>
          <cell r="F764">
            <v>149246</v>
          </cell>
          <cell r="G764">
            <v>322982</v>
          </cell>
          <cell r="H764">
            <v>194764</v>
          </cell>
        </row>
        <row r="765">
          <cell r="A765" t="str">
            <v>05.3213</v>
          </cell>
          <cell r="B765" t="str">
            <v>05.3213</v>
          </cell>
          <cell r="D765" t="str">
            <v>Baèng maùy keùo 100CV ; Chieàu cao coät &lt;= 35m</v>
          </cell>
          <cell r="E765" t="str">
            <v>Coät</v>
          </cell>
          <cell r="F765">
            <v>149246</v>
          </cell>
          <cell r="G765">
            <v>396838</v>
          </cell>
          <cell r="H765">
            <v>324607</v>
          </cell>
        </row>
        <row r="766">
          <cell r="A766" t="str">
            <v>05.3214</v>
          </cell>
          <cell r="B766" t="str">
            <v>05.3214</v>
          </cell>
          <cell r="D766" t="str">
            <v>Baèng maùy keùo 100CV ; Chieàu cao coät &lt;= 45m</v>
          </cell>
          <cell r="E766" t="str">
            <v>Coät</v>
          </cell>
          <cell r="F766">
            <v>223870</v>
          </cell>
          <cell r="G766">
            <v>673834</v>
          </cell>
          <cell r="H766">
            <v>454449</v>
          </cell>
        </row>
        <row r="767">
          <cell r="A767" t="str">
            <v>05.3215</v>
          </cell>
          <cell r="B767" t="str">
            <v>05.3215</v>
          </cell>
          <cell r="D767" t="str">
            <v>Baèng maùy keùo 100CV ; Chieàu cao coät &lt;= 50m</v>
          </cell>
          <cell r="E767" t="str">
            <v>Coät</v>
          </cell>
          <cell r="F767">
            <v>298493</v>
          </cell>
          <cell r="G767">
            <v>1199648</v>
          </cell>
          <cell r="H767">
            <v>649213</v>
          </cell>
        </row>
        <row r="768">
          <cell r="A768" t="str">
            <v>05.3221</v>
          </cell>
          <cell r="B768" t="str">
            <v>05.3221</v>
          </cell>
          <cell r="D768" t="str">
            <v>Baèng caàn truïc 10 taán ; Chieàu cao coät &lt;= 15m</v>
          </cell>
          <cell r="E768" t="str">
            <v>Coät</v>
          </cell>
          <cell r="F768">
            <v>111935</v>
          </cell>
          <cell r="G768">
            <v>164278</v>
          </cell>
          <cell r="H768">
            <v>74875</v>
          </cell>
        </row>
        <row r="769">
          <cell r="A769" t="str">
            <v>05.3222</v>
          </cell>
          <cell r="B769" t="str">
            <v>05.3222</v>
          </cell>
          <cell r="D769" t="str">
            <v>Baèng caàn truïc 10 taán ; Chieàu cao coät &lt;= 25m</v>
          </cell>
          <cell r="E769" t="str">
            <v>Coät</v>
          </cell>
          <cell r="F769">
            <v>149246</v>
          </cell>
          <cell r="G769">
            <v>306879</v>
          </cell>
          <cell r="H769">
            <v>149750</v>
          </cell>
        </row>
        <row r="770">
          <cell r="A770" t="str">
            <v>05.3223</v>
          </cell>
          <cell r="B770" t="str">
            <v>05.3223</v>
          </cell>
          <cell r="D770" t="str">
            <v>Baèng caàn truïc 10 taán ; Chieàu cao coät &lt;= 35m</v>
          </cell>
          <cell r="E770" t="str">
            <v>Coät</v>
          </cell>
          <cell r="F770">
            <v>149246</v>
          </cell>
          <cell r="G770">
            <v>377019</v>
          </cell>
          <cell r="H770">
            <v>249584</v>
          </cell>
        </row>
        <row r="771">
          <cell r="A771" t="str">
            <v>05.3224</v>
          </cell>
          <cell r="B771" t="str">
            <v>05.3224</v>
          </cell>
          <cell r="D771" t="str">
            <v>Baèng caàn truïc 10 taán ; Chieàu cao coät &lt;= 45m</v>
          </cell>
          <cell r="E771" t="str">
            <v>Coät</v>
          </cell>
          <cell r="F771">
            <v>223870</v>
          </cell>
          <cell r="G771">
            <v>640081</v>
          </cell>
          <cell r="H771">
            <v>349418</v>
          </cell>
        </row>
        <row r="772">
          <cell r="A772" t="str">
            <v>05.3225</v>
          </cell>
          <cell r="B772" t="str">
            <v>05.3225</v>
          </cell>
          <cell r="D772" t="str">
            <v>Baèng caàn truïc 10 taán ; Chieàu cao coät &lt;= 50m</v>
          </cell>
          <cell r="E772" t="str">
            <v>Coät</v>
          </cell>
          <cell r="F772">
            <v>298493</v>
          </cell>
          <cell r="G772">
            <v>1139727</v>
          </cell>
          <cell r="H772">
            <v>499168</v>
          </cell>
        </row>
        <row r="773">
          <cell r="A773" t="str">
            <v>05.4101</v>
          </cell>
          <cell r="B773" t="str">
            <v>05.4101</v>
          </cell>
          <cell r="C773" t="str">
            <v>VÖØA LAÉP VÖØA DÖÏNG COÄT THEÙP</v>
          </cell>
          <cell r="D773" t="str">
            <v>Vöøa laép vöøa döïng baèng thuû coâng ; chieàu cao coät &lt;= 15m</v>
          </cell>
          <cell r="E773" t="str">
            <v>Taán</v>
          </cell>
          <cell r="F773">
            <v>5359</v>
          </cell>
          <cell r="G773">
            <v>183473</v>
          </cell>
        </row>
        <row r="774">
          <cell r="A774" t="str">
            <v>05.4102</v>
          </cell>
          <cell r="B774" t="str">
            <v>05.4102</v>
          </cell>
          <cell r="D774" t="str">
            <v>Vöøa laép vöøa döïng baèng thuû coâng ; chieàu cao coät &lt;= 25m</v>
          </cell>
          <cell r="E774" t="str">
            <v>Taán</v>
          </cell>
          <cell r="F774">
            <v>12217</v>
          </cell>
          <cell r="G774">
            <v>201837</v>
          </cell>
        </row>
        <row r="775">
          <cell r="A775" t="str">
            <v>05.4103</v>
          </cell>
          <cell r="B775" t="str">
            <v>05.4103</v>
          </cell>
          <cell r="D775" t="str">
            <v>Vöøa laép vöøa döïng baèng thuû coâng ; chieàu cao coät &lt;= 40m</v>
          </cell>
          <cell r="E775" t="str">
            <v>Taán</v>
          </cell>
          <cell r="F775">
            <v>12860</v>
          </cell>
          <cell r="G775">
            <v>232064</v>
          </cell>
        </row>
        <row r="776">
          <cell r="A776" t="str">
            <v>05.4104</v>
          </cell>
          <cell r="B776" t="str">
            <v>05.4104</v>
          </cell>
          <cell r="D776" t="str">
            <v>Vöøa laép vöøa döïng baèng thuû coâng ; chieàu cao coät &lt;= 55m</v>
          </cell>
          <cell r="E776" t="str">
            <v>Taán</v>
          </cell>
          <cell r="F776">
            <v>15646</v>
          </cell>
          <cell r="G776">
            <v>266841</v>
          </cell>
        </row>
        <row r="777">
          <cell r="A777" t="str">
            <v>05.4105</v>
          </cell>
          <cell r="B777" t="str">
            <v>05.4105</v>
          </cell>
          <cell r="D777" t="str">
            <v>Vöøa laép vöøa döïng baèng thuû coâng ; chieàu cao coät &lt;= 70m</v>
          </cell>
          <cell r="E777" t="str">
            <v>Taán</v>
          </cell>
          <cell r="F777">
            <v>16289</v>
          </cell>
          <cell r="G777">
            <v>307143</v>
          </cell>
        </row>
        <row r="778">
          <cell r="A778" t="str">
            <v>05.4106</v>
          </cell>
          <cell r="B778" t="str">
            <v>05.4106</v>
          </cell>
          <cell r="D778" t="str">
            <v>Vöøa laép vöøa döïng baèng thuû coâng ; chieàu cao coät &lt;= 85m</v>
          </cell>
          <cell r="E778" t="str">
            <v>Taán</v>
          </cell>
          <cell r="F778">
            <v>16932</v>
          </cell>
          <cell r="G778">
            <v>352808</v>
          </cell>
        </row>
        <row r="779">
          <cell r="A779" t="str">
            <v>05.4107</v>
          </cell>
          <cell r="B779" t="str">
            <v>05.4107</v>
          </cell>
          <cell r="D779" t="str">
            <v>Vöøa laép vöøa döïng baèng thuû coâng ; chieàu cao coät &lt;= 100m</v>
          </cell>
          <cell r="E779" t="str">
            <v>Taán</v>
          </cell>
          <cell r="F779">
            <v>16932</v>
          </cell>
          <cell r="G779">
            <v>405786</v>
          </cell>
        </row>
        <row r="780">
          <cell r="A780" t="str">
            <v>05.4201</v>
          </cell>
          <cell r="B780" t="str">
            <v>05.4201</v>
          </cell>
          <cell r="D780" t="str">
            <v>Vöøa laép vöøa döïng baèng thuû coâng + c/g ; chieàu cao coät &lt;= 15m</v>
          </cell>
          <cell r="E780" t="str">
            <v>Taán</v>
          </cell>
          <cell r="F780">
            <v>5359</v>
          </cell>
          <cell r="G780">
            <v>146746</v>
          </cell>
          <cell r="H780">
            <v>6878</v>
          </cell>
        </row>
        <row r="781">
          <cell r="A781" t="str">
            <v>05.4202</v>
          </cell>
          <cell r="B781" t="str">
            <v>05.4202</v>
          </cell>
          <cell r="D781" t="str">
            <v>Vöøa laép vöøa döïng baèng thuû coâng + c/g ; chieàu cao coät &lt;= 25m</v>
          </cell>
          <cell r="E781" t="str">
            <v>Taán</v>
          </cell>
          <cell r="F781">
            <v>8788</v>
          </cell>
          <cell r="G781">
            <v>161534</v>
          </cell>
          <cell r="H781">
            <v>6878</v>
          </cell>
        </row>
        <row r="782">
          <cell r="A782" t="str">
            <v>05.4203</v>
          </cell>
          <cell r="B782" t="str">
            <v>05.4203</v>
          </cell>
          <cell r="D782" t="str">
            <v>Vöøa laép vöøa döïng baèng thuû coâng + c/g ; chieàu cao coät &lt;= 40m</v>
          </cell>
          <cell r="E782" t="str">
            <v>Taán</v>
          </cell>
          <cell r="F782">
            <v>10718</v>
          </cell>
          <cell r="G782">
            <v>185586</v>
          </cell>
          <cell r="H782">
            <v>9171</v>
          </cell>
        </row>
        <row r="783">
          <cell r="A783" t="str">
            <v>05.4204</v>
          </cell>
          <cell r="B783" t="str">
            <v>05.4204</v>
          </cell>
          <cell r="D783" t="str">
            <v>Vöøa laép vöøa döïng baèng thuû coâng + c/g ; chieàu cao coät &lt;= 55m</v>
          </cell>
          <cell r="E783" t="str">
            <v>Taán</v>
          </cell>
          <cell r="F783">
            <v>15646</v>
          </cell>
          <cell r="G783">
            <v>213538</v>
          </cell>
          <cell r="H783">
            <v>11464</v>
          </cell>
        </row>
        <row r="784">
          <cell r="A784" t="str">
            <v>05.4205</v>
          </cell>
          <cell r="B784" t="str">
            <v>05.4205</v>
          </cell>
          <cell r="D784" t="str">
            <v>Vöøa laép vöøa döïng baèng thuû coâng + c/g ; chieàu cao coät &lt;= 70m</v>
          </cell>
          <cell r="E784" t="str">
            <v>Taán</v>
          </cell>
          <cell r="F784">
            <v>16289</v>
          </cell>
          <cell r="G784">
            <v>245714</v>
          </cell>
          <cell r="H784">
            <v>11464</v>
          </cell>
        </row>
        <row r="785">
          <cell r="A785" t="str">
            <v>05.4206</v>
          </cell>
          <cell r="B785" t="str">
            <v>05.4206</v>
          </cell>
          <cell r="D785" t="str">
            <v>Vöøa laép vöøa döïng baèng thuû coâng + c/g ; chieàu cao coät &lt;= 85m</v>
          </cell>
          <cell r="E785" t="str">
            <v>Taán</v>
          </cell>
          <cell r="F785">
            <v>16932</v>
          </cell>
          <cell r="G785">
            <v>282279</v>
          </cell>
          <cell r="H785">
            <v>13757</v>
          </cell>
        </row>
        <row r="786">
          <cell r="A786" t="str">
            <v>05.4207</v>
          </cell>
          <cell r="B786" t="str">
            <v>05.4207</v>
          </cell>
          <cell r="D786" t="str">
            <v>Vöøa laép vöøa döïng baèng thuû coâng + c/g ; chieàu cao coät &lt;= 100m</v>
          </cell>
          <cell r="E786" t="str">
            <v>Taán</v>
          </cell>
          <cell r="F786">
            <v>16932</v>
          </cell>
          <cell r="G786">
            <v>324694</v>
          </cell>
          <cell r="H786">
            <v>18342</v>
          </cell>
        </row>
        <row r="787">
          <cell r="A787" t="str">
            <v>05.5101</v>
          </cell>
          <cell r="B787" t="str">
            <v>05.5101</v>
          </cell>
          <cell r="C787" t="str">
            <v>NOÁI COÄT BEÂ TOÂNG BAÈNG MAËT BÍCH</v>
          </cell>
          <cell r="D787" t="str">
            <v>Noái coät beâ toâng caùc loaïi; ñòa hình bình thöôøng</v>
          </cell>
          <cell r="E787" t="str">
            <v>Moái</v>
          </cell>
          <cell r="F787">
            <v>12573</v>
          </cell>
          <cell r="G787">
            <v>48753</v>
          </cell>
        </row>
        <row r="788">
          <cell r="A788" t="str">
            <v>05.5102</v>
          </cell>
          <cell r="B788" t="str">
            <v>05.5102</v>
          </cell>
          <cell r="D788" t="str">
            <v>Noái coät beâ toâng caùc loaïi; ñòa hình söôøn ñoài</v>
          </cell>
          <cell r="E788" t="str">
            <v>Moái</v>
          </cell>
          <cell r="F788">
            <v>12573</v>
          </cell>
          <cell r="G788">
            <v>51190</v>
          </cell>
        </row>
        <row r="789">
          <cell r="A789" t="str">
            <v>05.5103</v>
          </cell>
          <cell r="B789" t="str">
            <v>05.5103</v>
          </cell>
          <cell r="D789" t="str">
            <v>Noái coät beâ toâng caùc loaïi; ñòa hình sình laày</v>
          </cell>
          <cell r="E789" t="str">
            <v>Moái</v>
          </cell>
          <cell r="F789">
            <v>34960</v>
          </cell>
          <cell r="G789">
            <v>58503</v>
          </cell>
        </row>
        <row r="790">
          <cell r="A790" t="str">
            <v>05.5211</v>
          </cell>
          <cell r="B790" t="str">
            <v>05.5211</v>
          </cell>
          <cell r="C790" t="str">
            <v>DÖÏNG COÄT BEÂ TOÂNG</v>
          </cell>
          <cell r="D790" t="str">
            <v>Döïng coät baèng thuû coâng ; chieàu cao coät &lt;= 8m</v>
          </cell>
          <cell r="E790" t="str">
            <v>Coät</v>
          </cell>
          <cell r="F790">
            <v>20790</v>
          </cell>
          <cell r="G790">
            <v>74917</v>
          </cell>
        </row>
        <row r="791">
          <cell r="A791" t="str">
            <v>05.5212</v>
          </cell>
          <cell r="B791" t="str">
            <v>05.5212</v>
          </cell>
          <cell r="D791" t="str">
            <v>Döïng coät baèng thuû coâng ; chieàu cao coät &lt;= 10m</v>
          </cell>
          <cell r="E791" t="str">
            <v>Coät</v>
          </cell>
          <cell r="F791">
            <v>20790</v>
          </cell>
          <cell r="G791">
            <v>80605</v>
          </cell>
        </row>
        <row r="792">
          <cell r="A792" t="str">
            <v>05.5213</v>
          </cell>
          <cell r="B792" t="str">
            <v>05.5213</v>
          </cell>
          <cell r="D792" t="str">
            <v>Döïng coät baèng thuû coâng ; chieàu cao coät &lt;= 12m</v>
          </cell>
          <cell r="E792" t="str">
            <v>Coät</v>
          </cell>
          <cell r="F792">
            <v>20790</v>
          </cell>
          <cell r="G792">
            <v>86293</v>
          </cell>
        </row>
        <row r="793">
          <cell r="A793" t="str">
            <v>05.5214</v>
          </cell>
          <cell r="B793" t="str">
            <v>05.5214</v>
          </cell>
          <cell r="D793" t="str">
            <v>Döïng coät baèng thuû coâng ; chieàu cao coät &lt;= 14m</v>
          </cell>
          <cell r="E793" t="str">
            <v>Coät</v>
          </cell>
          <cell r="F793">
            <v>20790</v>
          </cell>
          <cell r="G793">
            <v>107419</v>
          </cell>
        </row>
        <row r="794">
          <cell r="A794" t="str">
            <v>05.5215</v>
          </cell>
          <cell r="B794" t="str">
            <v>05.5215</v>
          </cell>
          <cell r="D794" t="str">
            <v>Döïng coät baèng thuû coâng ; chieàu cao coät &lt;= 16m</v>
          </cell>
          <cell r="E794" t="str">
            <v>Coät</v>
          </cell>
          <cell r="F794">
            <v>24448</v>
          </cell>
          <cell r="G794">
            <v>116844</v>
          </cell>
        </row>
        <row r="795">
          <cell r="A795" t="str">
            <v>05.5216</v>
          </cell>
          <cell r="B795" t="str">
            <v>05.5216</v>
          </cell>
          <cell r="D795" t="str">
            <v>Döïng coät baèng thuû coâng ; chieàu cao coät &lt;= 18m</v>
          </cell>
          <cell r="E795" t="str">
            <v>Coät</v>
          </cell>
          <cell r="F795">
            <v>24448</v>
          </cell>
          <cell r="G795">
            <v>152271</v>
          </cell>
        </row>
        <row r="796">
          <cell r="A796" t="str">
            <v>05.5217</v>
          </cell>
          <cell r="B796" t="str">
            <v>05.5217</v>
          </cell>
          <cell r="D796" t="str">
            <v>Döïng coät baèng thuû coâng ; chieàu cao coät &lt;= 20m</v>
          </cell>
          <cell r="E796" t="str">
            <v>Coät</v>
          </cell>
          <cell r="F796">
            <v>24448</v>
          </cell>
          <cell r="G796">
            <v>177460</v>
          </cell>
        </row>
        <row r="797">
          <cell r="A797" t="str">
            <v>05.5218</v>
          </cell>
          <cell r="B797" t="str">
            <v>05.5218</v>
          </cell>
          <cell r="D797" t="str">
            <v>Döïng coät baèng thuû coâng ; chieàu cao coät &gt; 20m</v>
          </cell>
          <cell r="E797" t="str">
            <v>Coät</v>
          </cell>
          <cell r="F797">
            <v>24448</v>
          </cell>
          <cell r="G797">
            <v>193711</v>
          </cell>
        </row>
        <row r="798">
          <cell r="A798" t="str">
            <v>05.5221</v>
          </cell>
          <cell r="B798" t="str">
            <v>05.5221</v>
          </cell>
          <cell r="D798" t="str">
            <v>Döïng thuû coâng + c/g ; chieàu cao coät &lt;= 8m (baèng caàn truïc)</v>
          </cell>
          <cell r="E798" t="str">
            <v>Coät</v>
          </cell>
          <cell r="F798">
            <v>20790</v>
          </cell>
          <cell r="G798">
            <v>30064</v>
          </cell>
          <cell r="H798">
            <v>43677</v>
          </cell>
        </row>
        <row r="799">
          <cell r="A799" t="str">
            <v>05.5222</v>
          </cell>
          <cell r="B799" t="str">
            <v>05.5222</v>
          </cell>
          <cell r="D799" t="str">
            <v>Döïng thuû coâng + c/g ; chieàu cao coät &lt;= 10m (baèng caàn truïc)</v>
          </cell>
          <cell r="E799" t="str">
            <v>Coät</v>
          </cell>
          <cell r="F799">
            <v>20790</v>
          </cell>
          <cell r="G799">
            <v>32177</v>
          </cell>
          <cell r="H799">
            <v>43677</v>
          </cell>
        </row>
        <row r="800">
          <cell r="A800" t="str">
            <v>05.5223</v>
          </cell>
          <cell r="B800" t="str">
            <v>05.5223</v>
          </cell>
          <cell r="D800" t="str">
            <v>Döïng thuû coâng + c/g ; chieàu cao coät &lt;= 12m (baèng caàn truïc)</v>
          </cell>
          <cell r="E800" t="str">
            <v>Coät</v>
          </cell>
          <cell r="F800">
            <v>20790</v>
          </cell>
          <cell r="G800">
            <v>34452</v>
          </cell>
          <cell r="H800">
            <v>62396</v>
          </cell>
        </row>
        <row r="801">
          <cell r="A801" t="str">
            <v>05.5224</v>
          </cell>
          <cell r="B801" t="str">
            <v>05.5224</v>
          </cell>
          <cell r="D801" t="str">
            <v>Döïng thuû coâng + c/g ; chieàu cao coät &lt;= 14m (baèng caàn truïc)</v>
          </cell>
          <cell r="E801" t="str">
            <v>Coät</v>
          </cell>
          <cell r="F801">
            <v>20790</v>
          </cell>
          <cell r="G801">
            <v>42903</v>
          </cell>
          <cell r="H801">
            <v>62396</v>
          </cell>
        </row>
        <row r="802">
          <cell r="A802" t="str">
            <v>05.5225</v>
          </cell>
          <cell r="B802" t="str">
            <v>05.5225</v>
          </cell>
          <cell r="D802" t="str">
            <v>Döïng thuû coâng + c/g ; chieàu cao coät &lt;= 16m (baèng caàn truïc)</v>
          </cell>
          <cell r="E802" t="str">
            <v>Coät</v>
          </cell>
          <cell r="F802">
            <v>24448</v>
          </cell>
          <cell r="G802">
            <v>46803</v>
          </cell>
          <cell r="H802">
            <v>87354</v>
          </cell>
        </row>
        <row r="803">
          <cell r="A803" t="str">
            <v>05.5226</v>
          </cell>
          <cell r="B803" t="str">
            <v>05.5226</v>
          </cell>
          <cell r="D803" t="str">
            <v>Döïng thuû coâng + c/g ; chieàu cao coät &lt;= 18m (baèng caàn truïc)</v>
          </cell>
          <cell r="E803" t="str">
            <v>Coät</v>
          </cell>
          <cell r="F803">
            <v>24448</v>
          </cell>
          <cell r="G803">
            <v>60941</v>
          </cell>
          <cell r="H803">
            <v>87354</v>
          </cell>
        </row>
        <row r="804">
          <cell r="A804" t="str">
            <v>05.5227</v>
          </cell>
          <cell r="B804" t="str">
            <v>05.5227</v>
          </cell>
          <cell r="D804" t="str">
            <v>Döïng thuû coâng + c/g ; chieàu cao coät &lt;= 20m (baèng caàn truïc)</v>
          </cell>
          <cell r="E804" t="str">
            <v>Coät</v>
          </cell>
          <cell r="F804">
            <v>24448</v>
          </cell>
          <cell r="G804">
            <v>71017</v>
          </cell>
          <cell r="H804">
            <v>124792</v>
          </cell>
        </row>
        <row r="805">
          <cell r="A805" t="str">
            <v>05.5228</v>
          </cell>
          <cell r="B805" t="str">
            <v>05.5228</v>
          </cell>
          <cell r="D805" t="str">
            <v>Döïng thuû coâng + c/g ; chieàu cao coät &gt; 20m (baèng caàn truïc)</v>
          </cell>
          <cell r="E805" t="str">
            <v>Coät</v>
          </cell>
          <cell r="F805">
            <v>24448</v>
          </cell>
          <cell r="G805">
            <v>77517</v>
          </cell>
          <cell r="H805">
            <v>124792</v>
          </cell>
        </row>
        <row r="806">
          <cell r="A806" t="str">
            <v>05.5235</v>
          </cell>
          <cell r="B806" t="str">
            <v>05.5235</v>
          </cell>
          <cell r="D806" t="str">
            <v>Döïng thuû coâng + c/g ; chieàu cao coät &lt;= 16m (baèng maùy keùo)</v>
          </cell>
          <cell r="E806" t="str">
            <v>Coät</v>
          </cell>
          <cell r="F806">
            <v>24448</v>
          </cell>
          <cell r="G806">
            <v>52653</v>
          </cell>
          <cell r="H806">
            <v>97382</v>
          </cell>
        </row>
        <row r="807">
          <cell r="A807" t="str">
            <v>05.5236</v>
          </cell>
          <cell r="B807" t="str">
            <v>05.5236</v>
          </cell>
          <cell r="D807" t="str">
            <v>Döïng thuû coâng + c/g ; chieàu cao coät &lt;= 18m (baèng maùy keùo)</v>
          </cell>
          <cell r="E807" t="str">
            <v>Coät</v>
          </cell>
          <cell r="F807">
            <v>24448</v>
          </cell>
          <cell r="G807">
            <v>68579</v>
          </cell>
          <cell r="H807">
            <v>97382</v>
          </cell>
        </row>
        <row r="808">
          <cell r="A808" t="str">
            <v>05.5237</v>
          </cell>
          <cell r="B808" t="str">
            <v>05.5237</v>
          </cell>
          <cell r="D808" t="str">
            <v>Döïng thuû coâng + c/g ; chieàu cao coät &lt;= 20m (baèng maùy keùo)</v>
          </cell>
          <cell r="E808" t="str">
            <v>Coät</v>
          </cell>
          <cell r="F808">
            <v>24448</v>
          </cell>
          <cell r="G808">
            <v>79792</v>
          </cell>
          <cell r="H808">
            <v>149319</v>
          </cell>
        </row>
        <row r="809">
          <cell r="A809" t="str">
            <v>05.5238</v>
          </cell>
          <cell r="B809" t="str">
            <v>05.5238</v>
          </cell>
          <cell r="D809" t="str">
            <v>Döïng thuû coâng + c/g ; chieàu cao coät &gt; 20m (baèng maùy keùo)</v>
          </cell>
          <cell r="E809" t="str">
            <v>Coät</v>
          </cell>
          <cell r="F809">
            <v>24448</v>
          </cell>
          <cell r="G809">
            <v>87105</v>
          </cell>
          <cell r="H809">
            <v>149319</v>
          </cell>
        </row>
        <row r="810">
          <cell r="A810" t="str">
            <v>05.6011</v>
          </cell>
          <cell r="B810" t="str">
            <v>05.6011</v>
          </cell>
          <cell r="C810" t="str">
            <v>LAÉP ÑAËT XAØ</v>
          </cell>
          <cell r="D810" t="str">
            <v>Laép ñaët xaø theùp cho coät ñoõ; troïng löôïng 25kg</v>
          </cell>
          <cell r="E810" t="str">
            <v>Boä</v>
          </cell>
          <cell r="G810">
            <v>13161</v>
          </cell>
        </row>
        <row r="811">
          <cell r="A811" t="str">
            <v>05.6012</v>
          </cell>
          <cell r="B811" t="str">
            <v>05.6012</v>
          </cell>
          <cell r="D811" t="str">
            <v>Laép ñaët xaø theùp cho coät ñoõ; troïng löôïng 50kg</v>
          </cell>
          <cell r="E811" t="str">
            <v>Boä</v>
          </cell>
          <cell r="G811">
            <v>17806</v>
          </cell>
        </row>
        <row r="812">
          <cell r="A812" t="str">
            <v>05.6013</v>
          </cell>
          <cell r="B812" t="str">
            <v>05.6013</v>
          </cell>
          <cell r="D812" t="str">
            <v>Laép ñaët xaø theùp cho coät ñoõ; troïng löôïng 100kg</v>
          </cell>
          <cell r="E812" t="str">
            <v>Boä</v>
          </cell>
          <cell r="G812">
            <v>23999</v>
          </cell>
        </row>
        <row r="813">
          <cell r="A813" t="str">
            <v>05.6014</v>
          </cell>
          <cell r="B813" t="str">
            <v>05.6014</v>
          </cell>
          <cell r="D813" t="str">
            <v>Laép ñaët xaø theùp cho coät ñoõ; troïng löôïng 140kg</v>
          </cell>
          <cell r="E813" t="str">
            <v>Boä</v>
          </cell>
          <cell r="G813">
            <v>28799</v>
          </cell>
        </row>
        <row r="814">
          <cell r="A814" t="str">
            <v>05.6015</v>
          </cell>
          <cell r="B814" t="str">
            <v>05.6015</v>
          </cell>
          <cell r="D814" t="str">
            <v>Laép ñaët xaø theùp cho coät ñoõ; troïng löôïng 230kg</v>
          </cell>
          <cell r="E814" t="str">
            <v>Boä</v>
          </cell>
          <cell r="G814">
            <v>39792</v>
          </cell>
        </row>
        <row r="815">
          <cell r="A815" t="str">
            <v>05.6016</v>
          </cell>
          <cell r="B815" t="str">
            <v>05.6016</v>
          </cell>
          <cell r="D815" t="str">
            <v>Laép ñaët xaø theùp cho coät ñoõ; troïng löôïng 320kg</v>
          </cell>
          <cell r="E815" t="str">
            <v>Boä</v>
          </cell>
          <cell r="G815">
            <v>50785</v>
          </cell>
        </row>
        <row r="816">
          <cell r="A816" t="str">
            <v>05.6017</v>
          </cell>
          <cell r="B816" t="str">
            <v>05.6017</v>
          </cell>
          <cell r="D816" t="str">
            <v>Laép ñaët xaø theùp cho coät ñoõ; troïng löôïng 410kg</v>
          </cell>
          <cell r="E816" t="str">
            <v>Boä</v>
          </cell>
          <cell r="G816">
            <v>59920</v>
          </cell>
        </row>
        <row r="817">
          <cell r="A817" t="str">
            <v>05.6018</v>
          </cell>
          <cell r="B817" t="str">
            <v>05.6018</v>
          </cell>
          <cell r="D817" t="str">
            <v>Laép ñaët xaø theùp cho coät ñoõ; troïng löôïng 500kg</v>
          </cell>
          <cell r="E817" t="str">
            <v>Boä</v>
          </cell>
          <cell r="G817">
            <v>70759</v>
          </cell>
        </row>
        <row r="818">
          <cell r="A818" t="str">
            <v>05.6021</v>
          </cell>
          <cell r="B818" t="str">
            <v>05.6021</v>
          </cell>
          <cell r="D818" t="str">
            <v>Laép ñaët xaø theùp cho coät neùo; troïng löôïng 25kg</v>
          </cell>
          <cell r="E818" t="str">
            <v>Boä</v>
          </cell>
          <cell r="G818">
            <v>17496</v>
          </cell>
        </row>
        <row r="819">
          <cell r="A819" t="str">
            <v>05.6022</v>
          </cell>
          <cell r="B819" t="str">
            <v>05.6022</v>
          </cell>
          <cell r="D819" t="str">
            <v>Laép ñaët xaø theùp cho coät neùo; troïng löôïng 50kg</v>
          </cell>
          <cell r="E819" t="str">
            <v>Boä</v>
          </cell>
          <cell r="G819">
            <v>23689</v>
          </cell>
        </row>
        <row r="820">
          <cell r="A820" t="str">
            <v>05.6023</v>
          </cell>
          <cell r="B820" t="str">
            <v>05.6023</v>
          </cell>
          <cell r="D820" t="str">
            <v>Laép ñaët xaø theùp cho coät neùo; troïng löôïng 100kg</v>
          </cell>
          <cell r="E820" t="str">
            <v>Boä</v>
          </cell>
          <cell r="G820">
            <v>31896</v>
          </cell>
        </row>
        <row r="821">
          <cell r="A821" t="str">
            <v>05.6024</v>
          </cell>
          <cell r="B821" t="str">
            <v>05.6024</v>
          </cell>
          <cell r="D821" t="str">
            <v>Laép ñaët xaø theùp cho coät neùo; troïng löôïng 140kg</v>
          </cell>
          <cell r="E821" t="str">
            <v>Boä</v>
          </cell>
          <cell r="G821">
            <v>38244</v>
          </cell>
        </row>
        <row r="822">
          <cell r="A822" t="str">
            <v>05.6025</v>
          </cell>
          <cell r="B822" t="str">
            <v>05.6025</v>
          </cell>
          <cell r="D822" t="str">
            <v>Laép ñaët xaø theùp cho coät neùo; troïng löôïng 230kg</v>
          </cell>
          <cell r="E822" t="str">
            <v>Boä</v>
          </cell>
          <cell r="G822">
            <v>52798</v>
          </cell>
        </row>
        <row r="823">
          <cell r="A823" t="str">
            <v>05.6026</v>
          </cell>
          <cell r="B823" t="str">
            <v>05.6026</v>
          </cell>
          <cell r="D823" t="str">
            <v>Laép ñaët xaø theùp cho coät neùo; troïng löôïng 320kg</v>
          </cell>
          <cell r="E823" t="str">
            <v>Boä</v>
          </cell>
          <cell r="G823">
            <v>67507</v>
          </cell>
        </row>
        <row r="824">
          <cell r="A824" t="str">
            <v>05.6027</v>
          </cell>
          <cell r="B824" t="str">
            <v>05.6027</v>
          </cell>
          <cell r="D824" t="str">
            <v>Laép ñaët xaø theùp cho coät neùo; troïng löôïng 410kg</v>
          </cell>
          <cell r="E824" t="str">
            <v>Boä</v>
          </cell>
          <cell r="G824">
            <v>79584</v>
          </cell>
        </row>
        <row r="825">
          <cell r="A825" t="str">
            <v>05.6028</v>
          </cell>
          <cell r="B825" t="str">
            <v>05.6028</v>
          </cell>
          <cell r="D825" t="str">
            <v>Laép ñaët xaø theùp cho coät neùo; troïng löôïng 500kg</v>
          </cell>
          <cell r="E825" t="str">
            <v>Boä</v>
          </cell>
          <cell r="G825">
            <v>93984</v>
          </cell>
        </row>
        <row r="826">
          <cell r="A826" t="str">
            <v>05.6034</v>
          </cell>
          <cell r="B826" t="str">
            <v>05.6034</v>
          </cell>
          <cell r="D826" t="str">
            <v>Laép ñaët xaø theùp cho coät ñuùp; troïng löôïng 140kg</v>
          </cell>
          <cell r="E826" t="str">
            <v>Boä</v>
          </cell>
          <cell r="G826">
            <v>32515</v>
          </cell>
        </row>
        <row r="827">
          <cell r="A827" t="str">
            <v>05.6035</v>
          </cell>
          <cell r="B827" t="str">
            <v>05.6035</v>
          </cell>
          <cell r="D827" t="str">
            <v>Laép ñaët xaø theùp cho coät ñuùp; troïng löôïng 230kg</v>
          </cell>
          <cell r="E827" t="str">
            <v>Boä</v>
          </cell>
          <cell r="G827">
            <v>46295</v>
          </cell>
        </row>
        <row r="828">
          <cell r="A828" t="str">
            <v>05.6036</v>
          </cell>
          <cell r="B828" t="str">
            <v>05.6036</v>
          </cell>
          <cell r="D828" t="str">
            <v>Laép ñaët xaø theùp cho coät ñuùp; troïng löôïng 320kg</v>
          </cell>
          <cell r="E828" t="str">
            <v>Boä</v>
          </cell>
          <cell r="G828">
            <v>58062</v>
          </cell>
        </row>
        <row r="829">
          <cell r="A829" t="str">
            <v>05.6037</v>
          </cell>
          <cell r="B829" t="str">
            <v>05.6037</v>
          </cell>
          <cell r="D829" t="str">
            <v>Laép ñaët xaø theùp cho coät ñuùp; troïng löôïng 410kg</v>
          </cell>
          <cell r="E829" t="str">
            <v>Boä</v>
          </cell>
          <cell r="G829">
            <v>64101</v>
          </cell>
        </row>
        <row r="830">
          <cell r="A830" t="str">
            <v>05.6038</v>
          </cell>
          <cell r="B830" t="str">
            <v>05.6038</v>
          </cell>
          <cell r="D830" t="str">
            <v>Laép ñaët xaø theùp cho coät ñuùp; troïng löôïng 500kg</v>
          </cell>
          <cell r="E830" t="str">
            <v>Boä</v>
          </cell>
          <cell r="G830">
            <v>69985</v>
          </cell>
        </row>
        <row r="831">
          <cell r="A831" t="str">
            <v>05.6039</v>
          </cell>
          <cell r="B831" t="str">
            <v>05.6039</v>
          </cell>
          <cell r="D831" t="str">
            <v>Laép ñaët xaø theùp cho coät ñuùp; troïng löôïng 750kg</v>
          </cell>
          <cell r="E831" t="str">
            <v>Boä</v>
          </cell>
          <cell r="G831">
            <v>89648</v>
          </cell>
        </row>
        <row r="832">
          <cell r="A832" t="str">
            <v>05.6040</v>
          </cell>
          <cell r="B832" t="str">
            <v>05.6040</v>
          </cell>
          <cell r="D832" t="str">
            <v>Laép ñaët xaø theùp cho coät ñuùp; troïng löôïng 1000kg</v>
          </cell>
          <cell r="E832" t="str">
            <v>Boä</v>
          </cell>
          <cell r="G832">
            <v>105751</v>
          </cell>
        </row>
        <row r="833">
          <cell r="A833" t="str">
            <v>05.6041</v>
          </cell>
          <cell r="B833" t="str">
            <v>05.6041</v>
          </cell>
          <cell r="D833" t="str">
            <v>Laép ñaët xaø theùp cho coät hình Pi; troïng löôïng 140kg</v>
          </cell>
          <cell r="E833" t="str">
            <v>Boä</v>
          </cell>
          <cell r="G833">
            <v>36076</v>
          </cell>
        </row>
        <row r="834">
          <cell r="A834" t="str">
            <v>05.6042</v>
          </cell>
          <cell r="B834" t="str">
            <v>05.6042</v>
          </cell>
          <cell r="D834" t="str">
            <v>Laép ñaët xaø theùp cho coät hình Pi; troïng löôïng 230kg</v>
          </cell>
          <cell r="E834" t="str">
            <v>Boä</v>
          </cell>
          <cell r="G834">
            <v>51559</v>
          </cell>
        </row>
        <row r="835">
          <cell r="A835" t="str">
            <v>05.6043</v>
          </cell>
          <cell r="B835" t="str">
            <v>05.6043</v>
          </cell>
          <cell r="D835" t="str">
            <v>Laép ñaët xaø theùp cho coät hình Pi; troïng löôïng 320kg</v>
          </cell>
          <cell r="E835" t="str">
            <v>Boä</v>
          </cell>
          <cell r="G835">
            <v>64565</v>
          </cell>
        </row>
        <row r="836">
          <cell r="A836" t="str">
            <v>05.6044</v>
          </cell>
          <cell r="B836" t="str">
            <v>05.6044</v>
          </cell>
          <cell r="D836" t="str">
            <v>Laép ñaët xaø theùp cho coät hình Pi; troïng löôïng 410kg</v>
          </cell>
          <cell r="E836" t="str">
            <v>Boä</v>
          </cell>
          <cell r="G836">
            <v>71223</v>
          </cell>
        </row>
        <row r="837">
          <cell r="A837" t="str">
            <v>05.6045</v>
          </cell>
          <cell r="B837" t="str">
            <v>05.6045</v>
          </cell>
          <cell r="D837" t="str">
            <v>Laép ñaët xaø theùp cho coät hình Pi; troïng löôïng 500kg</v>
          </cell>
          <cell r="E837" t="str">
            <v>Boä</v>
          </cell>
          <cell r="G837">
            <v>77726</v>
          </cell>
        </row>
        <row r="838">
          <cell r="A838" t="str">
            <v>05.6046</v>
          </cell>
          <cell r="B838" t="str">
            <v>05.6046</v>
          </cell>
          <cell r="D838" t="str">
            <v>Laép ñaët xaø theùp cho coät hình Pi; troïng löôïng 750kg</v>
          </cell>
          <cell r="E838" t="str">
            <v>Boä</v>
          </cell>
          <cell r="G838">
            <v>99558</v>
          </cell>
        </row>
        <row r="839">
          <cell r="A839" t="str">
            <v>05.6047</v>
          </cell>
          <cell r="B839" t="str">
            <v>05.6047</v>
          </cell>
          <cell r="D839" t="str">
            <v>Laép ñaët xaø theùp cho coät hình Pi; troïng löôïng 1000kg</v>
          </cell>
          <cell r="E839" t="str">
            <v>Boä</v>
          </cell>
          <cell r="G839">
            <v>117518</v>
          </cell>
        </row>
        <row r="840">
          <cell r="A840" t="str">
            <v>05.7001</v>
          </cell>
          <cell r="B840" t="str">
            <v>05.7001</v>
          </cell>
          <cell r="C840" t="str">
            <v>LAÉP TIEÁP ÑÒA COÄT ÑIEÄN</v>
          </cell>
          <cell r="D840" t="str">
            <v>Ñöôøng kính theùp F : 8-10mm</v>
          </cell>
          <cell r="E840" t="str">
            <v>100kg</v>
          </cell>
          <cell r="F840">
            <v>1000</v>
          </cell>
          <cell r="G840">
            <v>15483</v>
          </cell>
        </row>
        <row r="841">
          <cell r="A841" t="str">
            <v>05.7002</v>
          </cell>
          <cell r="B841" t="str">
            <v>05.7002</v>
          </cell>
          <cell r="C841" t="str">
            <v>Keùo raûi vaø laép tieáp ñòa coät ñieän</v>
          </cell>
          <cell r="D841" t="str">
            <v>Ñöôøng kính theùp F : 12-14mm</v>
          </cell>
          <cell r="E841" t="str">
            <v>100kg</v>
          </cell>
          <cell r="F841">
            <v>750</v>
          </cell>
          <cell r="G841">
            <v>15483</v>
          </cell>
        </row>
        <row r="842">
          <cell r="A842" t="str">
            <v>05.7003</v>
          </cell>
          <cell r="B842" t="str">
            <v>05.7003</v>
          </cell>
          <cell r="D842" t="str">
            <v>Ñöôøng kính theùp F : 16-18mm</v>
          </cell>
          <cell r="E842" t="str">
            <v>100kg</v>
          </cell>
          <cell r="F842">
            <v>625</v>
          </cell>
          <cell r="G842">
            <v>10219</v>
          </cell>
        </row>
        <row r="843">
          <cell r="A843" t="str">
            <v>05.8001</v>
          </cell>
          <cell r="B843" t="str">
            <v>05.8001</v>
          </cell>
          <cell r="C843" t="str">
            <v>ÑOÙNG COÏC VAØ HAØN NOÁI COÏC TIEÁP ÑÒA</v>
          </cell>
          <cell r="D843" t="str">
            <v>Ñoùng coïc tieáp ñòa ; ñaát caáp I</v>
          </cell>
          <cell r="E843" t="str">
            <v>10 coïc</v>
          </cell>
          <cell r="F843">
            <v>7140</v>
          </cell>
          <cell r="G843">
            <v>38708</v>
          </cell>
          <cell r="H843">
            <v>7760</v>
          </cell>
        </row>
        <row r="844">
          <cell r="A844" t="str">
            <v>05.8002</v>
          </cell>
          <cell r="B844" t="str">
            <v>05.8002</v>
          </cell>
          <cell r="D844" t="str">
            <v>Ñoùng coïc tieáp ñòa ; ñaát caáp II</v>
          </cell>
          <cell r="E844" t="str">
            <v>11 coïc</v>
          </cell>
          <cell r="F844">
            <v>7140</v>
          </cell>
          <cell r="G844">
            <v>43353</v>
          </cell>
          <cell r="H844">
            <v>7760</v>
          </cell>
        </row>
        <row r="845">
          <cell r="A845" t="str">
            <v>05.8003</v>
          </cell>
          <cell r="B845" t="str">
            <v>05.8003</v>
          </cell>
          <cell r="D845" t="str">
            <v>Ñoùng coïc tieáp ñòa ; ñaát caáp III</v>
          </cell>
          <cell r="E845" t="str">
            <v>12 coïc</v>
          </cell>
          <cell r="F845">
            <v>7140</v>
          </cell>
          <cell r="G845">
            <v>67817</v>
          </cell>
          <cell r="H845">
            <v>7760</v>
          </cell>
        </row>
        <row r="846">
          <cell r="A846" t="str">
            <v>05.8004</v>
          </cell>
          <cell r="B846" t="str">
            <v>05.8004</v>
          </cell>
          <cell r="D846" t="str">
            <v>Ñoùng coïc tieáp ñòa ; ñaát caáp IV</v>
          </cell>
          <cell r="E846" t="str">
            <v>13 coïc</v>
          </cell>
          <cell r="F846">
            <v>7140</v>
          </cell>
          <cell r="G846">
            <v>116125</v>
          </cell>
          <cell r="H846">
            <v>7760</v>
          </cell>
        </row>
        <row r="847">
          <cell r="A847" t="str">
            <v>05.9001</v>
          </cell>
          <cell r="B847" t="str">
            <v>05.9001</v>
          </cell>
          <cell r="C847" t="str">
            <v>SÔN SAÉT THEÙP CAÙC LOAÏI</v>
          </cell>
          <cell r="D847" t="str">
            <v>Sôn baùo hieäu theo chieàu cao coät &lt;= 70m</v>
          </cell>
          <cell r="E847" t="str">
            <v>m2</v>
          </cell>
          <cell r="F847">
            <v>4725</v>
          </cell>
          <cell r="G847">
            <v>8825</v>
          </cell>
        </row>
        <row r="848">
          <cell r="A848" t="str">
            <v>05.9002</v>
          </cell>
          <cell r="B848" t="str">
            <v>05.9002</v>
          </cell>
          <cell r="D848" t="str">
            <v>Sôn baùo hieäu theo chieàu cao coät &lt;= 100m</v>
          </cell>
          <cell r="E848" t="str">
            <v>m2</v>
          </cell>
          <cell r="F848">
            <v>5775</v>
          </cell>
          <cell r="G848">
            <v>10993</v>
          </cell>
        </row>
        <row r="849">
          <cell r="A849" t="str">
            <v>05.9003</v>
          </cell>
          <cell r="B849" t="str">
            <v>05.9003</v>
          </cell>
          <cell r="D849" t="str">
            <v>Sôn baùo hieäu theo chieàu cao coät &gt; 100m</v>
          </cell>
          <cell r="E849" t="str">
            <v>m2</v>
          </cell>
          <cell r="F849">
            <v>6563</v>
          </cell>
          <cell r="G849">
            <v>14709</v>
          </cell>
        </row>
        <row r="850">
          <cell r="A850" t="str">
            <v>05.9004</v>
          </cell>
          <cell r="B850" t="str">
            <v>05.9004</v>
          </cell>
          <cell r="D850" t="str">
            <v>Sôn saét theùp caùc loaïi vaø sôn baùo hieäu 2 nöôùc</v>
          </cell>
          <cell r="E850" t="str">
            <v>m2</v>
          </cell>
          <cell r="F850">
            <v>4590</v>
          </cell>
          <cell r="G850">
            <v>1703</v>
          </cell>
        </row>
        <row r="851">
          <cell r="A851" t="str">
            <v>05.9005</v>
          </cell>
          <cell r="B851" t="str">
            <v>05.9005</v>
          </cell>
          <cell r="D851" t="str">
            <v>Sôn saét theùp caùc loaïi vaø sôn baùo hieäu 3 nöôùc</v>
          </cell>
          <cell r="E851" t="str">
            <v>m3</v>
          </cell>
          <cell r="F851">
            <v>7140</v>
          </cell>
          <cell r="G851">
            <v>2415</v>
          </cell>
        </row>
        <row r="852">
          <cell r="A852" t="str">
            <v>06.1101</v>
          </cell>
          <cell r="B852" t="str">
            <v>06.1101</v>
          </cell>
          <cell r="C852" t="str">
            <v>LAÉP ÑAËT SÖÙ ÑÖÙNG</v>
          </cell>
          <cell r="D852" t="str">
            <v>Laép ñaët söù ñöùng ôû coät troøn döôùi ñaát ; söù 6-10kV</v>
          </cell>
          <cell r="E852" t="str">
            <v>10 söù</v>
          </cell>
          <cell r="F852">
            <v>1550</v>
          </cell>
          <cell r="G852">
            <v>17032</v>
          </cell>
        </row>
        <row r="853">
          <cell r="A853" t="str">
            <v>06.1102</v>
          </cell>
          <cell r="B853" t="str">
            <v>06.1102</v>
          </cell>
          <cell r="D853" t="str">
            <v>Laép ñaët söù ñöùng ôû coät troøn döôùi ñaát ; söù 15-20kV</v>
          </cell>
          <cell r="E853" t="str">
            <v>10 söù</v>
          </cell>
          <cell r="F853">
            <v>1200</v>
          </cell>
          <cell r="G853">
            <v>23380</v>
          </cell>
        </row>
        <row r="854">
          <cell r="A854" t="str">
            <v>06.1103</v>
          </cell>
          <cell r="B854" t="str">
            <v>06.1103</v>
          </cell>
          <cell r="D854" t="str">
            <v>Laép ñaët söù ñöùng ôû coät troøn döôùi ñaát ; söù 35kV</v>
          </cell>
          <cell r="E854" t="str">
            <v>10 söù</v>
          </cell>
          <cell r="F854">
            <v>1550</v>
          </cell>
          <cell r="G854">
            <v>29728</v>
          </cell>
        </row>
        <row r="855">
          <cell r="A855" t="str">
            <v>06.1104</v>
          </cell>
          <cell r="B855" t="str">
            <v>06.1104</v>
          </cell>
          <cell r="D855" t="str">
            <v>Laép ñaët söù ñöùng ôû coät troøn treân coät ; söù 6-10kV</v>
          </cell>
          <cell r="E855" t="str">
            <v>10 söù</v>
          </cell>
          <cell r="F855">
            <v>1550</v>
          </cell>
          <cell r="G855">
            <v>25547</v>
          </cell>
        </row>
        <row r="856">
          <cell r="A856" t="str">
            <v>06.1105</v>
          </cell>
          <cell r="B856" t="str">
            <v>06.1105</v>
          </cell>
          <cell r="D856" t="str">
            <v>Laép ñaët söù ñöùng ôû coät troøn treân coät ; söù 15-20kV</v>
          </cell>
          <cell r="E856" t="str">
            <v>10 söù</v>
          </cell>
          <cell r="F856">
            <v>1550</v>
          </cell>
          <cell r="G856">
            <v>34992</v>
          </cell>
        </row>
        <row r="857">
          <cell r="A857" t="str">
            <v>06.1106</v>
          </cell>
          <cell r="B857" t="str">
            <v>06.1106</v>
          </cell>
          <cell r="D857" t="str">
            <v>Laép ñaët söù ñöùng ôû coät troøn treân coät ; söù 35kV</v>
          </cell>
          <cell r="E857" t="str">
            <v>10 söù</v>
          </cell>
          <cell r="F857">
            <v>1550</v>
          </cell>
          <cell r="G857">
            <v>44592</v>
          </cell>
        </row>
        <row r="858">
          <cell r="A858" t="str">
            <v>06.1111</v>
          </cell>
          <cell r="B858" t="str">
            <v>06.1111</v>
          </cell>
          <cell r="D858" t="str">
            <v>Laép ñaët söù ñöùng ôû coät vuoâng döôùi ñaát ; söù 6-10kV</v>
          </cell>
          <cell r="E858" t="str">
            <v>10 söù</v>
          </cell>
          <cell r="F858">
            <v>1550</v>
          </cell>
          <cell r="G858">
            <v>13625</v>
          </cell>
        </row>
        <row r="859">
          <cell r="A859" t="str">
            <v>06.1112</v>
          </cell>
          <cell r="B859" t="str">
            <v>06.1112</v>
          </cell>
          <cell r="D859" t="str">
            <v>Laép ñaët söù ñöùng ôû coät vuoâng döôùi ñaát ; söù 15-20kV</v>
          </cell>
          <cell r="E859" t="str">
            <v>10 söù</v>
          </cell>
          <cell r="F859">
            <v>1550</v>
          </cell>
          <cell r="G859">
            <v>18580</v>
          </cell>
        </row>
        <row r="860">
          <cell r="A860" t="str">
            <v>06.1113</v>
          </cell>
          <cell r="B860" t="str">
            <v>06.1113</v>
          </cell>
          <cell r="D860" t="str">
            <v>Laép ñaët söù ñöùng ôû coät vuoâng döôùi ñaát ; söù 35kV</v>
          </cell>
          <cell r="E860" t="str">
            <v>10 söù</v>
          </cell>
          <cell r="F860">
            <v>1550</v>
          </cell>
          <cell r="G860">
            <v>23689</v>
          </cell>
        </row>
        <row r="861">
          <cell r="A861" t="str">
            <v>06.1114</v>
          </cell>
          <cell r="B861" t="str">
            <v>06.1114</v>
          </cell>
          <cell r="D861" t="str">
            <v>Laép ñaët söù ñöùng ôû coät vuoâng treân coät ; söù 6-10kV</v>
          </cell>
          <cell r="E861" t="str">
            <v>10 söù</v>
          </cell>
          <cell r="F861">
            <v>1550</v>
          </cell>
          <cell r="G861">
            <v>17651</v>
          </cell>
        </row>
        <row r="862">
          <cell r="A862" t="str">
            <v>06.1115</v>
          </cell>
          <cell r="B862" t="str">
            <v>06.1115</v>
          </cell>
          <cell r="D862" t="str">
            <v>Laép ñaët söù ñöùng ôû coät vuoâng treân coät ; söù 15-20kV</v>
          </cell>
          <cell r="E862" t="str">
            <v>10 söù</v>
          </cell>
          <cell r="F862">
            <v>1550</v>
          </cell>
          <cell r="G862">
            <v>24154</v>
          </cell>
        </row>
        <row r="863">
          <cell r="A863" t="str">
            <v>06.1116</v>
          </cell>
          <cell r="B863" t="str">
            <v>06.1116</v>
          </cell>
          <cell r="D863" t="str">
            <v>Laép ñaët söù ñöùng ôû coät vuoâng treân coät ; söù 35kV</v>
          </cell>
          <cell r="E863" t="str">
            <v>10 söù</v>
          </cell>
          <cell r="F863">
            <v>1550</v>
          </cell>
          <cell r="G863">
            <v>30812</v>
          </cell>
        </row>
        <row r="864">
          <cell r="A864" t="str">
            <v>06.1211</v>
          </cell>
          <cell r="B864" t="str">
            <v>06.1211</v>
          </cell>
          <cell r="C864" t="str">
            <v>LAÉP ÑAËT SÖÙ HAÏ THEÁ</v>
          </cell>
          <cell r="D864" t="str">
            <v>Laép ñaët söù haï theá baèng thuû coâng; caùc loaïi söù khaùc</v>
          </cell>
          <cell r="E864" t="str">
            <v>10 söù</v>
          </cell>
          <cell r="F864">
            <v>26219</v>
          </cell>
          <cell r="G864">
            <v>8829</v>
          </cell>
        </row>
        <row r="865">
          <cell r="A865" t="str">
            <v>06.1212</v>
          </cell>
          <cell r="B865" t="str">
            <v>06.1212</v>
          </cell>
          <cell r="D865" t="str">
            <v>Laép ñaët söù haï theá baèng thuû coâng; söù tai meøo</v>
          </cell>
          <cell r="E865" t="str">
            <v>10 söù</v>
          </cell>
          <cell r="F865">
            <v>525000</v>
          </cell>
          <cell r="G865">
            <v>10301</v>
          </cell>
        </row>
        <row r="866">
          <cell r="A866" t="str">
            <v>06.1213</v>
          </cell>
          <cell r="B866" t="str">
            <v>06.1213</v>
          </cell>
          <cell r="D866" t="str">
            <v xml:space="preserve">Laép ñaët söù haï theá baèng thuû coâng;  loaïi 2  söù </v>
          </cell>
          <cell r="E866" t="str">
            <v>10 söù</v>
          </cell>
          <cell r="F866">
            <v>47355</v>
          </cell>
          <cell r="G866">
            <v>28843</v>
          </cell>
        </row>
        <row r="867">
          <cell r="A867" t="str">
            <v>06.1214</v>
          </cell>
          <cell r="B867" t="str">
            <v>06.1214</v>
          </cell>
          <cell r="D867" t="str">
            <v xml:space="preserve">Laép ñaët söù haï theá baèng thuû coâng; loaïi  3 söù </v>
          </cell>
          <cell r="E867" t="str">
            <v>10 söù</v>
          </cell>
          <cell r="F867">
            <v>144900</v>
          </cell>
          <cell r="G867">
            <v>40174</v>
          </cell>
        </row>
        <row r="868">
          <cell r="A868" t="str">
            <v>06.1215</v>
          </cell>
          <cell r="B868" t="str">
            <v>06.1215</v>
          </cell>
          <cell r="D868" t="str">
            <v xml:space="preserve">Laép ñaët söù haï theá baèng thuû coâng; loaïi  4 söù </v>
          </cell>
          <cell r="E868" t="str">
            <v>10 söù</v>
          </cell>
          <cell r="F868">
            <v>210000</v>
          </cell>
          <cell r="G868">
            <v>56655</v>
          </cell>
        </row>
        <row r="869">
          <cell r="A869" t="str">
            <v>06.1221</v>
          </cell>
          <cell r="B869" t="str">
            <v>06.1221</v>
          </cell>
          <cell r="D869" t="str">
            <v>Laép ñaët söù haï theá baèng thuû coâng + c/g ; caùc loaïi söù khaùc</v>
          </cell>
          <cell r="E869" t="str">
            <v>10 söù</v>
          </cell>
          <cell r="F869">
            <v>26219</v>
          </cell>
          <cell r="G869">
            <v>3532</v>
          </cell>
          <cell r="H869">
            <v>43056</v>
          </cell>
        </row>
        <row r="870">
          <cell r="A870" t="str">
            <v>06.1222</v>
          </cell>
          <cell r="B870" t="str">
            <v>06.1222</v>
          </cell>
          <cell r="D870" t="str">
            <v>Laép ñaët söù haï theá baèng thuû coâng + c/g ; söù tai meøo</v>
          </cell>
          <cell r="E870" t="str">
            <v>10 söù</v>
          </cell>
          <cell r="F870">
            <v>525000</v>
          </cell>
          <cell r="G870">
            <v>4120</v>
          </cell>
          <cell r="H870">
            <v>43056</v>
          </cell>
        </row>
        <row r="871">
          <cell r="A871" t="str">
            <v>06.1223</v>
          </cell>
          <cell r="B871" t="str">
            <v>06.1223</v>
          </cell>
          <cell r="D871" t="str">
            <v xml:space="preserve">Laép ñaët söù haï theá baèng thuû coâng + c/g ;  loaïi 2  söù </v>
          </cell>
          <cell r="E871" t="str">
            <v>10 söù</v>
          </cell>
          <cell r="F871">
            <v>47355</v>
          </cell>
          <cell r="G871">
            <v>11478</v>
          </cell>
          <cell r="H871">
            <v>57408</v>
          </cell>
        </row>
        <row r="872">
          <cell r="A872" t="str">
            <v>06.1224</v>
          </cell>
          <cell r="B872" t="str">
            <v>06.1224</v>
          </cell>
          <cell r="D872" t="str">
            <v xml:space="preserve">Laép ñaët söù haï theá baèng thuû coâng + c/g ; loaïi  3 söù </v>
          </cell>
          <cell r="E872" t="str">
            <v>10 söù</v>
          </cell>
          <cell r="F872">
            <v>144900</v>
          </cell>
          <cell r="G872">
            <v>16040</v>
          </cell>
          <cell r="H872">
            <v>57408</v>
          </cell>
        </row>
        <row r="873">
          <cell r="A873" t="str">
            <v>06.1225</v>
          </cell>
          <cell r="B873" t="str">
            <v>06.1225</v>
          </cell>
          <cell r="D873" t="str">
            <v xml:space="preserve">Laép ñaët söù haï theá baèng thuû coâng + c/g ; loaïi  4 söù </v>
          </cell>
          <cell r="E873" t="str">
            <v>10 söù</v>
          </cell>
          <cell r="F873">
            <v>210000</v>
          </cell>
          <cell r="G873">
            <v>22662</v>
          </cell>
          <cell r="H873">
            <v>57408</v>
          </cell>
        </row>
        <row r="874">
          <cell r="A874" t="str">
            <v>06.1301</v>
          </cell>
          <cell r="B874" t="str">
            <v>06.1301</v>
          </cell>
          <cell r="C874" t="str">
            <v>LAÉP ÑAËT SÖÙ CHOÁNG SEÙT</v>
          </cell>
          <cell r="D874" t="str">
            <v>Chieàu cao laép söù &lt;= 20m</v>
          </cell>
          <cell r="E874" t="str">
            <v>10 söù</v>
          </cell>
          <cell r="F874">
            <v>365</v>
          </cell>
          <cell r="G874">
            <v>3738</v>
          </cell>
        </row>
        <row r="875">
          <cell r="A875" t="str">
            <v>06.1302</v>
          </cell>
          <cell r="B875" t="str">
            <v>06.1302</v>
          </cell>
          <cell r="D875" t="str">
            <v>Chieàu cao laép söù &lt;= 30m</v>
          </cell>
          <cell r="E875" t="str">
            <v>10 söù</v>
          </cell>
          <cell r="F875">
            <v>365</v>
          </cell>
          <cell r="G875">
            <v>3900</v>
          </cell>
        </row>
        <row r="876">
          <cell r="A876" t="str">
            <v>06.1303</v>
          </cell>
          <cell r="B876" t="str">
            <v>06.1303</v>
          </cell>
          <cell r="D876" t="str">
            <v>Chieàu cao laép söù &lt;= 40m</v>
          </cell>
          <cell r="E876" t="str">
            <v>10 söù</v>
          </cell>
          <cell r="F876">
            <v>365</v>
          </cell>
          <cell r="G876">
            <v>4388</v>
          </cell>
        </row>
        <row r="877">
          <cell r="A877" t="str">
            <v>06.1304</v>
          </cell>
          <cell r="B877" t="str">
            <v>06.1304</v>
          </cell>
          <cell r="D877" t="str">
            <v>Chieàu cao laép söù &lt;= 50m</v>
          </cell>
          <cell r="E877" t="str">
            <v>10 söù</v>
          </cell>
          <cell r="F877">
            <v>365</v>
          </cell>
          <cell r="G877">
            <v>5038</v>
          </cell>
        </row>
        <row r="878">
          <cell r="A878" t="str">
            <v>06.1305</v>
          </cell>
          <cell r="B878" t="str">
            <v>06.1305</v>
          </cell>
          <cell r="D878" t="str">
            <v>Chieàu cao laép söù &gt; 50m</v>
          </cell>
          <cell r="E878" t="str">
            <v>10 söù</v>
          </cell>
          <cell r="F878">
            <v>365</v>
          </cell>
          <cell r="G878">
            <v>5525</v>
          </cell>
        </row>
        <row r="879">
          <cell r="A879" t="str">
            <v>06.1411</v>
          </cell>
          <cell r="B879" t="str">
            <v>06.1411</v>
          </cell>
          <cell r="C879" t="str">
            <v>LAÉP ÑAËT SÖÙ CHUOÃI ÑÔÕ DAÂY DAÃN</v>
          </cell>
          <cell r="D879" t="str">
            <v>Loaïi söù &lt;= 2 baùt laép ôû coät coù chieàu cao &lt;= 20m</v>
          </cell>
          <cell r="E879" t="str">
            <v>chuoãi</v>
          </cell>
          <cell r="F879">
            <v>405</v>
          </cell>
          <cell r="G879">
            <v>2925</v>
          </cell>
        </row>
        <row r="880">
          <cell r="A880" t="str">
            <v>06.1412</v>
          </cell>
          <cell r="B880" t="str">
            <v>06.1412</v>
          </cell>
          <cell r="D880" t="str">
            <v>Loaïi söù &lt;= 2 baùt laép ôû coät coù chieàu cao &lt;= 30m</v>
          </cell>
          <cell r="E880" t="str">
            <v>chuoãi</v>
          </cell>
          <cell r="F880">
            <v>405</v>
          </cell>
          <cell r="G880">
            <v>3738</v>
          </cell>
        </row>
        <row r="881">
          <cell r="A881" t="str">
            <v>06.1413</v>
          </cell>
          <cell r="B881" t="str">
            <v>06.1413</v>
          </cell>
          <cell r="D881" t="str">
            <v>Loaïi söù &lt;= 2 baùt laép ôû coät coù chieàu cao &lt;= 40m</v>
          </cell>
          <cell r="E881" t="str">
            <v>chuoãi</v>
          </cell>
          <cell r="F881">
            <v>405</v>
          </cell>
          <cell r="G881">
            <v>4550</v>
          </cell>
        </row>
        <row r="882">
          <cell r="A882" t="str">
            <v>06.1414</v>
          </cell>
          <cell r="B882" t="str">
            <v>06.1414</v>
          </cell>
          <cell r="D882" t="str">
            <v>Loaïi söù &lt;= 2 baùt laép ôû coät coù chieàu cao &lt;= 50m</v>
          </cell>
          <cell r="E882" t="str">
            <v>chuoãi</v>
          </cell>
          <cell r="F882">
            <v>405</v>
          </cell>
          <cell r="G882">
            <v>5363</v>
          </cell>
        </row>
        <row r="883">
          <cell r="A883" t="str">
            <v>06.1415</v>
          </cell>
          <cell r="B883" t="str">
            <v>06.1415</v>
          </cell>
          <cell r="D883" t="str">
            <v>Loaïi söù &lt;= 2 baùt laép ôû coät coù chieàu cao &gt; 50m</v>
          </cell>
          <cell r="E883" t="str">
            <v>chuoãi</v>
          </cell>
          <cell r="F883">
            <v>405</v>
          </cell>
          <cell r="G883">
            <v>6175</v>
          </cell>
        </row>
        <row r="884">
          <cell r="A884" t="str">
            <v>06.1421</v>
          </cell>
          <cell r="B884" t="str">
            <v>06.1421</v>
          </cell>
          <cell r="D884" t="str">
            <v>Loaïi söù &lt;= 5 baùt laép ôû coät coù chieàu cao &lt;= 20m</v>
          </cell>
          <cell r="E884" t="str">
            <v>chuoãi</v>
          </cell>
          <cell r="F884">
            <v>610</v>
          </cell>
          <cell r="G884">
            <v>6500</v>
          </cell>
        </row>
        <row r="885">
          <cell r="A885" t="str">
            <v>06.1422</v>
          </cell>
          <cell r="B885" t="str">
            <v>06.1422</v>
          </cell>
          <cell r="D885" t="str">
            <v>Loaïi söù &lt;= 5 baùt laép ôû coät coù chieàu cao &lt;= 30m</v>
          </cell>
          <cell r="E885" t="str">
            <v>chuoãi</v>
          </cell>
          <cell r="F885">
            <v>610</v>
          </cell>
          <cell r="G885">
            <v>6825</v>
          </cell>
        </row>
        <row r="886">
          <cell r="A886" t="str">
            <v>06.1423</v>
          </cell>
          <cell r="B886" t="str">
            <v>06.1423</v>
          </cell>
          <cell r="D886" t="str">
            <v>Loaïi söù &lt;= 5 baùt laép ôû coät coù chieàu cao &lt;= 40m</v>
          </cell>
          <cell r="E886" t="str">
            <v>chuoãi</v>
          </cell>
          <cell r="F886">
            <v>610</v>
          </cell>
          <cell r="G886">
            <v>7475</v>
          </cell>
        </row>
        <row r="887">
          <cell r="A887" t="str">
            <v>06.1424</v>
          </cell>
          <cell r="B887" t="str">
            <v>06.1424</v>
          </cell>
          <cell r="D887" t="str">
            <v>Loaïi söù &lt;= 5 baùt laép ôû coät coù chieàu cao &lt;= 50m</v>
          </cell>
          <cell r="E887" t="str">
            <v>chuoãi</v>
          </cell>
          <cell r="F887">
            <v>610</v>
          </cell>
          <cell r="G887">
            <v>8613</v>
          </cell>
        </row>
        <row r="888">
          <cell r="A888" t="str">
            <v>06.1425</v>
          </cell>
          <cell r="B888" t="str">
            <v>06.1425</v>
          </cell>
          <cell r="D888" t="str">
            <v>Loaïi söù &lt;= 5 baùt laép ôû coät coù chieàu cao &gt; 50m</v>
          </cell>
          <cell r="E888" t="str">
            <v>chuoãi</v>
          </cell>
          <cell r="F888">
            <v>610</v>
          </cell>
          <cell r="G888">
            <v>9426</v>
          </cell>
        </row>
        <row r="889">
          <cell r="A889" t="str">
            <v>06.1431</v>
          </cell>
          <cell r="B889" t="str">
            <v>06.1431</v>
          </cell>
          <cell r="D889" t="str">
            <v>Loaïi söù &lt;= 8 baùt laép ôû coät coù chieàu cao &lt;= 20m</v>
          </cell>
          <cell r="E889" t="str">
            <v>chuoãi</v>
          </cell>
          <cell r="F889">
            <v>975</v>
          </cell>
          <cell r="G889">
            <v>10401</v>
          </cell>
        </row>
        <row r="890">
          <cell r="A890" t="str">
            <v>06.1432</v>
          </cell>
          <cell r="B890" t="str">
            <v>06.1432</v>
          </cell>
          <cell r="D890" t="str">
            <v>Loaïi söù &lt;= 8 baùt laép ôû coät coù chieàu cao &lt;= 30m</v>
          </cell>
          <cell r="E890" t="str">
            <v>chuoãi</v>
          </cell>
          <cell r="F890">
            <v>975</v>
          </cell>
          <cell r="G890">
            <v>10888</v>
          </cell>
        </row>
        <row r="891">
          <cell r="A891" t="str">
            <v>06.1433</v>
          </cell>
          <cell r="B891" t="str">
            <v>06.1433</v>
          </cell>
          <cell r="D891" t="str">
            <v>Loaïi söù &lt;= 8 baùt laép ôû coät coù chieàu cao &lt;= 40m</v>
          </cell>
          <cell r="E891" t="str">
            <v>chuoãi</v>
          </cell>
          <cell r="F891">
            <v>975</v>
          </cell>
          <cell r="G891">
            <v>11863</v>
          </cell>
        </row>
        <row r="892">
          <cell r="A892" t="str">
            <v>06.1434</v>
          </cell>
          <cell r="B892" t="str">
            <v>06.1434</v>
          </cell>
          <cell r="D892" t="str">
            <v>Loaïi söù &lt;= 8 baùt laép ôû coät coù chieàu cao &lt;= 50m</v>
          </cell>
          <cell r="E892" t="str">
            <v>chuoãi</v>
          </cell>
          <cell r="F892">
            <v>975</v>
          </cell>
          <cell r="G892">
            <v>13813</v>
          </cell>
        </row>
        <row r="893">
          <cell r="A893" t="str">
            <v>06.1435</v>
          </cell>
          <cell r="B893" t="str">
            <v>06.1435</v>
          </cell>
          <cell r="D893" t="str">
            <v>Loaïi söù &lt;= 8 baùt laép ôû coät coù chieàu cao &gt; 50m</v>
          </cell>
          <cell r="E893" t="str">
            <v>chuoãi</v>
          </cell>
          <cell r="F893">
            <v>975</v>
          </cell>
          <cell r="G893">
            <v>15113</v>
          </cell>
        </row>
        <row r="894">
          <cell r="A894" t="str">
            <v>06.1441</v>
          </cell>
          <cell r="B894" t="str">
            <v>06.1441</v>
          </cell>
          <cell r="D894" t="str">
            <v>Loaïi söù &lt;= 11 baùt laép ôû coät coù chieàu cao &lt;= 20m</v>
          </cell>
          <cell r="E894" t="str">
            <v>chuoãi</v>
          </cell>
          <cell r="F894">
            <v>1335</v>
          </cell>
          <cell r="G894">
            <v>14626</v>
          </cell>
        </row>
        <row r="895">
          <cell r="A895" t="str">
            <v>06.1442</v>
          </cell>
          <cell r="B895" t="str">
            <v>06.1442</v>
          </cell>
          <cell r="D895" t="str">
            <v>Loaïi söù &lt;= 11 baùt laép ôû coät coù chieàu cao &lt;= 30m</v>
          </cell>
          <cell r="E895" t="str">
            <v>chuoãi</v>
          </cell>
          <cell r="F895">
            <v>1335</v>
          </cell>
          <cell r="G895">
            <v>15438</v>
          </cell>
        </row>
        <row r="896">
          <cell r="A896" t="str">
            <v>06.1443</v>
          </cell>
          <cell r="B896" t="str">
            <v>06.1443</v>
          </cell>
          <cell r="D896" t="str">
            <v>Loaïi söù &lt;= 11 baùt laép ôû coät coù chieàu cao &lt;= 40m</v>
          </cell>
          <cell r="E896" t="str">
            <v>chuoãi</v>
          </cell>
          <cell r="F896">
            <v>1335</v>
          </cell>
          <cell r="G896">
            <v>16901</v>
          </cell>
        </row>
        <row r="897">
          <cell r="A897" t="str">
            <v>06.1444</v>
          </cell>
          <cell r="B897" t="str">
            <v>06.1444</v>
          </cell>
          <cell r="D897" t="str">
            <v>Loaïi söù &lt;= 11 baùt laép ôû coät coù chieàu cao &lt;= 50m</v>
          </cell>
          <cell r="E897" t="str">
            <v>chuoãi</v>
          </cell>
          <cell r="F897">
            <v>1335</v>
          </cell>
          <cell r="G897">
            <v>19501</v>
          </cell>
        </row>
        <row r="898">
          <cell r="A898" t="str">
            <v>06.1445</v>
          </cell>
          <cell r="B898" t="str">
            <v>06.1445</v>
          </cell>
          <cell r="D898" t="str">
            <v>Loaïi söù &lt;= 11 baùt laép ôû coät coù chieàu cao &gt; 50m</v>
          </cell>
          <cell r="E898" t="str">
            <v>chuoãi</v>
          </cell>
          <cell r="F898">
            <v>1335</v>
          </cell>
          <cell r="G898">
            <v>21451</v>
          </cell>
        </row>
        <row r="899">
          <cell r="A899" t="str">
            <v>06.1451</v>
          </cell>
          <cell r="B899" t="str">
            <v>06.1451</v>
          </cell>
          <cell r="D899" t="str">
            <v>Loaïi söù &lt;= 14 baùt laép ôû coät coù chieàu cao &lt;= 20m</v>
          </cell>
          <cell r="E899" t="str">
            <v>chuoãi</v>
          </cell>
          <cell r="F899">
            <v>1615</v>
          </cell>
          <cell r="G899">
            <v>18526</v>
          </cell>
        </row>
        <row r="900">
          <cell r="A900" t="str">
            <v>06.1452</v>
          </cell>
          <cell r="B900" t="str">
            <v>06.1452</v>
          </cell>
          <cell r="D900" t="str">
            <v>Loaïi söù &lt;= 14 baùt laép ôû coät coù chieàu cao &lt;= 30m</v>
          </cell>
          <cell r="E900" t="str">
            <v>chuoãi</v>
          </cell>
          <cell r="F900">
            <v>1615</v>
          </cell>
          <cell r="G900">
            <v>19501</v>
          </cell>
        </row>
        <row r="901">
          <cell r="A901" t="str">
            <v>06.1453</v>
          </cell>
          <cell r="B901" t="str">
            <v>06.1453</v>
          </cell>
          <cell r="D901" t="str">
            <v>Loaïi söù &lt;= 14 baùt laép ôû coät coù chieàu cao &lt;= 40m</v>
          </cell>
          <cell r="E901" t="str">
            <v>chuoãi</v>
          </cell>
          <cell r="F901">
            <v>1615</v>
          </cell>
          <cell r="G901">
            <v>21289</v>
          </cell>
        </row>
        <row r="902">
          <cell r="A902" t="str">
            <v>06.1454</v>
          </cell>
          <cell r="B902" t="str">
            <v>06.1454</v>
          </cell>
          <cell r="D902" t="str">
            <v>Loaïi söù &lt;= 14 baùt laép ôû coät coù chieàu cao &lt;= 50m</v>
          </cell>
          <cell r="E902" t="str">
            <v>chuoãi</v>
          </cell>
          <cell r="F902">
            <v>1615</v>
          </cell>
          <cell r="G902">
            <v>24701</v>
          </cell>
        </row>
        <row r="903">
          <cell r="A903" t="str">
            <v>06.1455</v>
          </cell>
          <cell r="B903" t="str">
            <v>06.1455</v>
          </cell>
          <cell r="D903" t="str">
            <v>Loaïi söù &lt;= 14 baùt laép ôû coät coù chieàu cao &gt; 50m</v>
          </cell>
          <cell r="E903" t="str">
            <v>chuoãi</v>
          </cell>
          <cell r="F903">
            <v>1615</v>
          </cell>
          <cell r="G903">
            <v>27139</v>
          </cell>
        </row>
        <row r="904">
          <cell r="A904" t="str">
            <v>06.1461</v>
          </cell>
          <cell r="B904" t="str">
            <v>06.1461</v>
          </cell>
          <cell r="D904" t="str">
            <v>Loaïi söù &lt;= 18 baùt laép ôû coät coù chieàu cao &lt;= 20m</v>
          </cell>
          <cell r="E904" t="str">
            <v>chuoãi</v>
          </cell>
          <cell r="F904">
            <v>1940</v>
          </cell>
          <cell r="G904">
            <v>22264</v>
          </cell>
        </row>
        <row r="905">
          <cell r="A905" t="str">
            <v>06.1462</v>
          </cell>
          <cell r="B905" t="str">
            <v>06.1462</v>
          </cell>
          <cell r="D905" t="str">
            <v>Loaïi söù &lt;= 18 baùt laép ôû coät coù chieàu cao &lt;= 30m</v>
          </cell>
          <cell r="E905" t="str">
            <v>chuoãi</v>
          </cell>
          <cell r="F905">
            <v>1940</v>
          </cell>
          <cell r="G905">
            <v>23401</v>
          </cell>
        </row>
        <row r="906">
          <cell r="A906" t="str">
            <v>06.1463</v>
          </cell>
          <cell r="B906" t="str">
            <v>06.1463</v>
          </cell>
          <cell r="D906" t="str">
            <v>Loaïi söù &lt;= 18 baùt laép ôû coät coù chieàu cao &lt;= 40m</v>
          </cell>
          <cell r="E906" t="str">
            <v>chuoãi</v>
          </cell>
          <cell r="F906">
            <v>1940</v>
          </cell>
          <cell r="G906">
            <v>25514</v>
          </cell>
        </row>
        <row r="907">
          <cell r="A907" t="str">
            <v>06.1464</v>
          </cell>
          <cell r="B907" t="str">
            <v>06.1464</v>
          </cell>
          <cell r="D907" t="str">
            <v>Loaïi söù &lt;= 18 baùt laép ôû coät coù chieàu cao &lt;= 50m</v>
          </cell>
          <cell r="E907" t="str">
            <v>chuoãi</v>
          </cell>
          <cell r="F907">
            <v>1940</v>
          </cell>
          <cell r="G907">
            <v>29252</v>
          </cell>
        </row>
        <row r="908">
          <cell r="A908" t="str">
            <v>06.1465</v>
          </cell>
          <cell r="B908" t="str">
            <v>06.1465</v>
          </cell>
          <cell r="D908" t="str">
            <v>Loaïi söù &lt;= 18 baùt laép ôû coät coù chieàu cao &gt; 50m</v>
          </cell>
          <cell r="E908" t="str">
            <v>chuoãi</v>
          </cell>
          <cell r="F908">
            <v>1940</v>
          </cell>
          <cell r="G908">
            <v>32502</v>
          </cell>
        </row>
        <row r="909">
          <cell r="A909" t="str">
            <v>06.1471</v>
          </cell>
          <cell r="B909" t="str">
            <v>06.1471</v>
          </cell>
          <cell r="D909" t="str">
            <v>Loaïi söù &gt; 18 baùt laép ôû coät coù chieàu cao &gt; 20m</v>
          </cell>
          <cell r="E909" t="str">
            <v>chuoãi</v>
          </cell>
          <cell r="F909">
            <v>2340</v>
          </cell>
          <cell r="G909">
            <v>26652</v>
          </cell>
        </row>
        <row r="910">
          <cell r="A910" t="str">
            <v>06.1472</v>
          </cell>
          <cell r="B910" t="str">
            <v>06.1472</v>
          </cell>
          <cell r="D910" t="str">
            <v>Loaïi söù &gt; 18 baùt laép ôû coät coù chieàu cao &gt; 30m</v>
          </cell>
          <cell r="E910" t="str">
            <v>chuoãi</v>
          </cell>
          <cell r="F910">
            <v>2340</v>
          </cell>
          <cell r="G910">
            <v>28114</v>
          </cell>
        </row>
        <row r="911">
          <cell r="A911" t="str">
            <v>06.1473</v>
          </cell>
          <cell r="B911" t="str">
            <v>06.1473</v>
          </cell>
          <cell r="D911" t="str">
            <v>Loaïi söù &gt; 18 baùt laép ôû coät coù chieàu cao &gt; 40m</v>
          </cell>
          <cell r="E911" t="str">
            <v>chuoãi</v>
          </cell>
          <cell r="F911">
            <v>2340</v>
          </cell>
          <cell r="G911">
            <v>30552</v>
          </cell>
        </row>
        <row r="912">
          <cell r="A912" t="str">
            <v>06.1474</v>
          </cell>
          <cell r="B912" t="str">
            <v>06.1474</v>
          </cell>
          <cell r="D912" t="str">
            <v>Loaïi söù &gt; 18 baùt laép ôû coät coù chieàu cao &gt; 50m</v>
          </cell>
          <cell r="E912" t="str">
            <v>chuoãi</v>
          </cell>
          <cell r="F912">
            <v>2340</v>
          </cell>
          <cell r="G912">
            <v>35102</v>
          </cell>
        </row>
        <row r="913">
          <cell r="A913" t="str">
            <v>06.1475</v>
          </cell>
          <cell r="B913" t="str">
            <v>06.1475</v>
          </cell>
          <cell r="D913" t="str">
            <v>Loaïi söù &gt; 18 baùt laép ôû coät coù chieàu cao &gt; 50m</v>
          </cell>
          <cell r="E913" t="str">
            <v>chuoãi</v>
          </cell>
          <cell r="F913">
            <v>2340</v>
          </cell>
          <cell r="G913">
            <v>39002</v>
          </cell>
        </row>
        <row r="914">
          <cell r="A914" t="str">
            <v>06.1511</v>
          </cell>
          <cell r="B914" t="str">
            <v>06.1511</v>
          </cell>
          <cell r="C914" t="str">
            <v>LAÉP ÑAËT SÖÙ CHUOÃI NEÙO DAÂY DAÃN</v>
          </cell>
          <cell r="D914" t="str">
            <v>Baùt söù trong 1 chuoãi &lt;= 2 baùt ; coät coù chieàu cao &lt;= 20m</v>
          </cell>
          <cell r="E914" t="str">
            <v>chuoãi</v>
          </cell>
          <cell r="F914">
            <v>405</v>
          </cell>
          <cell r="G914">
            <v>3088</v>
          </cell>
        </row>
        <row r="915">
          <cell r="A915" t="str">
            <v>06.1512</v>
          </cell>
          <cell r="B915" t="str">
            <v>06.1512</v>
          </cell>
          <cell r="D915" t="str">
            <v>Baùt söù trong 1 chuoãi &lt;= 2 baùt ; coät coù chieàu cao &lt;= 30m</v>
          </cell>
          <cell r="E915" t="str">
            <v>chuoãi</v>
          </cell>
          <cell r="F915">
            <v>405</v>
          </cell>
          <cell r="G915">
            <v>3900</v>
          </cell>
        </row>
        <row r="916">
          <cell r="A916" t="str">
            <v>06.1513</v>
          </cell>
          <cell r="B916" t="str">
            <v>06.1513</v>
          </cell>
          <cell r="D916" t="str">
            <v>Baùt söù trong 1 chuoãi &lt;= 2 baùt ; coät coù chieàu cao &lt;= 40m</v>
          </cell>
          <cell r="E916" t="str">
            <v>chuoãi</v>
          </cell>
          <cell r="F916">
            <v>405</v>
          </cell>
          <cell r="G916">
            <v>4875</v>
          </cell>
        </row>
        <row r="917">
          <cell r="A917" t="str">
            <v>06.1514</v>
          </cell>
          <cell r="B917" t="str">
            <v>06.1514</v>
          </cell>
          <cell r="D917" t="str">
            <v>Baùt söù trong 1 chuoãi &lt;= 2 baùt ; coät coù chieàu cao &lt;= 50m</v>
          </cell>
          <cell r="E917" t="str">
            <v>chuoãi</v>
          </cell>
          <cell r="F917">
            <v>405</v>
          </cell>
          <cell r="G917">
            <v>5688</v>
          </cell>
        </row>
        <row r="918">
          <cell r="A918" t="str">
            <v>06.1515</v>
          </cell>
          <cell r="B918" t="str">
            <v>06.1515</v>
          </cell>
          <cell r="D918" t="str">
            <v>Baùt söù trong 1 chuoãi &lt;= 2 baùt ; coät coù chieàu cao &gt; 20m</v>
          </cell>
          <cell r="E918" t="str">
            <v>chuoãi</v>
          </cell>
          <cell r="F918">
            <v>405</v>
          </cell>
          <cell r="G918">
            <v>6663</v>
          </cell>
        </row>
        <row r="919">
          <cell r="A919" t="str">
            <v>06.1521</v>
          </cell>
          <cell r="B919" t="str">
            <v>06.1521</v>
          </cell>
          <cell r="D919" t="str">
            <v>Baùt söù trong 1 chuoãi &lt;= 5 baùt ; coät coù chieàu cao &lt;= 20m</v>
          </cell>
          <cell r="E919" t="str">
            <v>chuoãi</v>
          </cell>
          <cell r="F919">
            <v>610</v>
          </cell>
          <cell r="G919">
            <v>7313</v>
          </cell>
        </row>
        <row r="920">
          <cell r="A920" t="str">
            <v>06.1522</v>
          </cell>
          <cell r="B920" t="str">
            <v>06.1522</v>
          </cell>
          <cell r="D920" t="str">
            <v>Baùt söù trong 1 chuoãi &lt;= 5 baùt ; coät coù chieàu cao &lt;= 30m</v>
          </cell>
          <cell r="E920" t="str">
            <v>chuoãi</v>
          </cell>
          <cell r="F920">
            <v>610</v>
          </cell>
          <cell r="G920">
            <v>7638</v>
          </cell>
        </row>
        <row r="921">
          <cell r="A921" t="str">
            <v>06.1523</v>
          </cell>
          <cell r="B921" t="str">
            <v>06.1523</v>
          </cell>
          <cell r="D921" t="str">
            <v>Baùt söù trong 1 chuoãi &lt;= 5 baùt ; coät coù chieàu cao &lt;= 40m</v>
          </cell>
          <cell r="E921" t="str">
            <v>chuoãi</v>
          </cell>
          <cell r="F921">
            <v>610</v>
          </cell>
          <cell r="G921">
            <v>8613</v>
          </cell>
        </row>
        <row r="922">
          <cell r="A922" t="str">
            <v>06.1524</v>
          </cell>
          <cell r="B922" t="str">
            <v>06.1524</v>
          </cell>
          <cell r="D922" t="str">
            <v>Baùt söù trong 1 chuoãi &lt;= 5 baùt ; coät coù chieàu cao &lt;= 50m</v>
          </cell>
          <cell r="E922" t="str">
            <v>chuoãi</v>
          </cell>
          <cell r="F922">
            <v>610</v>
          </cell>
          <cell r="G922">
            <v>9751</v>
          </cell>
        </row>
        <row r="923">
          <cell r="A923" t="str">
            <v>06.1525</v>
          </cell>
          <cell r="B923" t="str">
            <v>06.1525</v>
          </cell>
          <cell r="D923" t="str">
            <v>Baùt söù trong 1 chuoãi &lt;= 5 baùt ; coät coù chieàu cao &gt; 50m</v>
          </cell>
          <cell r="E923" t="str">
            <v>chuoãi</v>
          </cell>
          <cell r="F923">
            <v>610</v>
          </cell>
          <cell r="G923">
            <v>10726</v>
          </cell>
        </row>
        <row r="924">
          <cell r="A924" t="str">
            <v>06.1531</v>
          </cell>
          <cell r="B924" t="str">
            <v>06.1531</v>
          </cell>
          <cell r="D924" t="str">
            <v>Baùt söù trong 1 chuoãi &lt;= 8 baùt ; coät coù chieàu cao &lt;= 20m</v>
          </cell>
          <cell r="E924" t="str">
            <v>chuoãi</v>
          </cell>
          <cell r="F924">
            <v>975</v>
          </cell>
          <cell r="G924">
            <v>11538</v>
          </cell>
        </row>
        <row r="925">
          <cell r="A925" t="str">
            <v>06.1532</v>
          </cell>
          <cell r="B925" t="str">
            <v>06.1532</v>
          </cell>
          <cell r="D925" t="str">
            <v>Baùt söù trong 1 chuoãi &lt;= 8 baùt ; coät coù chieàu cao &lt;= 30m</v>
          </cell>
          <cell r="E925" t="str">
            <v>chuoãi</v>
          </cell>
          <cell r="F925">
            <v>975</v>
          </cell>
          <cell r="G925">
            <v>12188</v>
          </cell>
        </row>
        <row r="926">
          <cell r="A926" t="str">
            <v>06.1533</v>
          </cell>
          <cell r="B926" t="str">
            <v>06.1533</v>
          </cell>
          <cell r="D926" t="str">
            <v>Baùt söù trong 1 chuoãi &lt;= 8 baùt ; coät coù chieàu cao &lt;= 40m</v>
          </cell>
          <cell r="E926" t="str">
            <v>chuoãi</v>
          </cell>
          <cell r="F926">
            <v>975</v>
          </cell>
          <cell r="G926">
            <v>13813</v>
          </cell>
        </row>
        <row r="927">
          <cell r="A927" t="str">
            <v>06.1534</v>
          </cell>
          <cell r="B927" t="str">
            <v>06.1534</v>
          </cell>
          <cell r="D927" t="str">
            <v>Baùt söù trong 1 chuoãi &lt;= 8 baùt ; coät coù chieàu cao &lt;= 50m</v>
          </cell>
          <cell r="E927" t="str">
            <v>chuoãi</v>
          </cell>
          <cell r="F927">
            <v>975</v>
          </cell>
          <cell r="G927">
            <v>15438</v>
          </cell>
        </row>
        <row r="928">
          <cell r="A928" t="str">
            <v>06.1535</v>
          </cell>
          <cell r="B928" t="str">
            <v>06.1535</v>
          </cell>
          <cell r="D928" t="str">
            <v>Baùt söù trong 1 chuoãi &lt;= 8 baùt ; coät coù chieàu cao &gt; 50m</v>
          </cell>
          <cell r="E928" t="str">
            <v>chuoãi</v>
          </cell>
          <cell r="F928">
            <v>975</v>
          </cell>
          <cell r="G928">
            <v>17063</v>
          </cell>
        </row>
        <row r="929">
          <cell r="A929" t="str">
            <v>06.1541</v>
          </cell>
          <cell r="B929" t="str">
            <v>06.1541</v>
          </cell>
          <cell r="D929" t="str">
            <v>Baùt söù trong 1 chuoãi &lt;= 11 baùt ; coät coù chieàu cao &lt;= 20m</v>
          </cell>
          <cell r="E929" t="str">
            <v>chuoãi</v>
          </cell>
          <cell r="F929">
            <v>1335</v>
          </cell>
          <cell r="G929">
            <v>16413</v>
          </cell>
        </row>
        <row r="930">
          <cell r="A930" t="str">
            <v>06.1542</v>
          </cell>
          <cell r="B930" t="str">
            <v>06.1542</v>
          </cell>
          <cell r="D930" t="str">
            <v>Baùt söù trong 1 chuoãi &lt;= 11 baùt ; coät coù chieàu cao &lt;= 30m</v>
          </cell>
          <cell r="E930" t="str">
            <v>chuoãi</v>
          </cell>
          <cell r="F930">
            <v>1335</v>
          </cell>
          <cell r="G930">
            <v>17389</v>
          </cell>
        </row>
        <row r="931">
          <cell r="A931" t="str">
            <v>06.1543</v>
          </cell>
          <cell r="B931" t="str">
            <v>06.1543</v>
          </cell>
          <cell r="D931" t="str">
            <v>Baùt söù trong 1 chuoãi &lt;= 11 baùt ; coät coù chieàu cao &lt;= 40m</v>
          </cell>
          <cell r="E931" t="str">
            <v>chuoãi</v>
          </cell>
          <cell r="F931">
            <v>1335</v>
          </cell>
          <cell r="G931">
            <v>19664</v>
          </cell>
        </row>
        <row r="932">
          <cell r="A932" t="str">
            <v>06.1544</v>
          </cell>
          <cell r="B932" t="str">
            <v>06.1544</v>
          </cell>
          <cell r="D932" t="str">
            <v>Baùt söù trong 1 chuoãi &lt;= 11 baùt ; coät coù chieàu cao &lt;= 50m</v>
          </cell>
          <cell r="E932" t="str">
            <v>chuoãi</v>
          </cell>
          <cell r="F932">
            <v>1335</v>
          </cell>
          <cell r="G932">
            <v>21939</v>
          </cell>
        </row>
        <row r="933">
          <cell r="A933" t="str">
            <v>06.1545</v>
          </cell>
          <cell r="B933" t="str">
            <v>06.1545</v>
          </cell>
          <cell r="D933" t="str">
            <v>Baùt söù trong 1 chuoãi &lt;= 11 baùt ; coät coù chieàu cao &gt; 50m</v>
          </cell>
          <cell r="E933" t="str">
            <v>chuoãi</v>
          </cell>
          <cell r="F933">
            <v>1335</v>
          </cell>
          <cell r="G933">
            <v>24051</v>
          </cell>
        </row>
        <row r="934">
          <cell r="A934" t="str">
            <v>06.1551</v>
          </cell>
          <cell r="B934" t="str">
            <v>06.1551</v>
          </cell>
          <cell r="D934" t="str">
            <v>Baùt söù trong 1 chuoãi &lt;= 14 baùt ; coät coù chieàu cao &lt;= 20m</v>
          </cell>
          <cell r="E934" t="str">
            <v>chuoãi</v>
          </cell>
          <cell r="F934">
            <v>1615</v>
          </cell>
          <cell r="G934">
            <v>20801</v>
          </cell>
        </row>
        <row r="935">
          <cell r="A935" t="str">
            <v>06.1552</v>
          </cell>
          <cell r="B935" t="str">
            <v>06.1552</v>
          </cell>
          <cell r="D935" t="str">
            <v>Baùt söù trong 1 chuoãi &lt;= 14 baùt ; coät coù chieàu cao &lt;= 30m</v>
          </cell>
          <cell r="E935" t="str">
            <v>chuoãi</v>
          </cell>
          <cell r="F935">
            <v>1615</v>
          </cell>
          <cell r="G935">
            <v>21939</v>
          </cell>
        </row>
        <row r="936">
          <cell r="A936" t="str">
            <v>06.1553</v>
          </cell>
          <cell r="B936" t="str">
            <v>06.1553</v>
          </cell>
          <cell r="D936" t="str">
            <v>Baùt söù trong 1 chuoãi &lt;= 14 baùt ; coät coù chieàu cao &lt;= 40m</v>
          </cell>
          <cell r="E936" t="str">
            <v>chuoãi</v>
          </cell>
          <cell r="F936">
            <v>1615</v>
          </cell>
          <cell r="G936">
            <v>24864</v>
          </cell>
        </row>
        <row r="937">
          <cell r="A937" t="str">
            <v>06.1554</v>
          </cell>
          <cell r="B937" t="str">
            <v>06.1554</v>
          </cell>
          <cell r="D937" t="str">
            <v>Baùt söù trong 1 chuoãi &lt;= 14 baùt ; coät coù chieàu cao &lt;= 50m</v>
          </cell>
          <cell r="E937" t="str">
            <v>chuoãi</v>
          </cell>
          <cell r="F937">
            <v>1615</v>
          </cell>
          <cell r="G937">
            <v>27789</v>
          </cell>
        </row>
        <row r="938">
          <cell r="A938" t="str">
            <v>06.1555</v>
          </cell>
          <cell r="B938" t="str">
            <v>06.1555</v>
          </cell>
          <cell r="D938" t="str">
            <v>Baùt söù trong 1 chuoãi &lt;= 14 baùt ; coät coù chieàu cao &gt; 50m</v>
          </cell>
          <cell r="E938" t="str">
            <v>chuoãi</v>
          </cell>
          <cell r="F938">
            <v>1615</v>
          </cell>
          <cell r="G938">
            <v>30552</v>
          </cell>
        </row>
        <row r="939">
          <cell r="A939" t="str">
            <v>06.1561</v>
          </cell>
          <cell r="B939" t="str">
            <v>06.1561</v>
          </cell>
          <cell r="D939" t="str">
            <v>Baùt söù trong 1 chuoãi &lt;= 18 baùt ; coät coù chieàu cao &lt;= 20m</v>
          </cell>
          <cell r="E939" t="str">
            <v>chuoãi</v>
          </cell>
          <cell r="F939">
            <v>1940</v>
          </cell>
          <cell r="G939">
            <v>25026</v>
          </cell>
        </row>
        <row r="940">
          <cell r="A940" t="str">
            <v>06.1562</v>
          </cell>
          <cell r="B940" t="str">
            <v>06.1562</v>
          </cell>
          <cell r="D940" t="str">
            <v>Baùt söù trong 1 chuoãi &lt;= 18 baùt ; coät coù chieàu cao &lt;= 30m</v>
          </cell>
          <cell r="E940" t="str">
            <v>chuoãi</v>
          </cell>
          <cell r="F940">
            <v>1940</v>
          </cell>
          <cell r="G940">
            <v>26327</v>
          </cell>
        </row>
        <row r="941">
          <cell r="A941" t="str">
            <v>06.1563</v>
          </cell>
          <cell r="B941" t="str">
            <v>06.1563</v>
          </cell>
          <cell r="D941" t="str">
            <v>Baùt söù trong 1 chuoãi &lt;= 18 baùt ; coät coù chieàu cao &lt;= 40m</v>
          </cell>
          <cell r="E941" t="str">
            <v>chuoãi</v>
          </cell>
          <cell r="F941">
            <v>1940</v>
          </cell>
          <cell r="G941">
            <v>29902</v>
          </cell>
        </row>
        <row r="942">
          <cell r="A942" t="str">
            <v>06.1564</v>
          </cell>
          <cell r="B942" t="str">
            <v>06.1564</v>
          </cell>
          <cell r="D942" t="str">
            <v>Baùt söù trong 1 chuoãi &lt;= 18 baùt ; coät coù chieàu cao &lt;= 50m</v>
          </cell>
          <cell r="E942" t="str">
            <v>chuoãi</v>
          </cell>
          <cell r="F942">
            <v>1940</v>
          </cell>
          <cell r="G942">
            <v>33314</v>
          </cell>
        </row>
        <row r="943">
          <cell r="A943" t="str">
            <v>06.1565</v>
          </cell>
          <cell r="B943" t="str">
            <v>06.1565</v>
          </cell>
          <cell r="D943" t="str">
            <v>Baùt söù trong 1 chuoãi &lt;= 18 baùt ; coät coù chieàu cao &gt; 50m</v>
          </cell>
          <cell r="E943" t="str">
            <v>chuoãi</v>
          </cell>
          <cell r="F943">
            <v>1940</v>
          </cell>
          <cell r="G943">
            <v>42252</v>
          </cell>
        </row>
        <row r="944">
          <cell r="A944" t="str">
            <v>06.1571</v>
          </cell>
          <cell r="B944" t="str">
            <v>06.1571</v>
          </cell>
          <cell r="D944" t="str">
            <v>Baùt söù trong 1 chuoãi &gt; 18 baùt ; coät coù chieàu cao &lt;= 20m</v>
          </cell>
          <cell r="E944" t="str">
            <v>chuoãi</v>
          </cell>
          <cell r="F944">
            <v>2340</v>
          </cell>
          <cell r="G944">
            <v>30064</v>
          </cell>
        </row>
        <row r="945">
          <cell r="A945" t="str">
            <v>06.1572</v>
          </cell>
          <cell r="B945" t="str">
            <v>06.1572</v>
          </cell>
          <cell r="D945" t="str">
            <v>Baùt söù trong 1 chuoãi &gt; 18 baùt ; coät coù chieàu cao &lt;= 30m</v>
          </cell>
          <cell r="E945" t="str">
            <v>chuoãi</v>
          </cell>
          <cell r="F945">
            <v>2340</v>
          </cell>
          <cell r="G945">
            <v>31527</v>
          </cell>
        </row>
        <row r="946">
          <cell r="A946" t="str">
            <v>06.1573</v>
          </cell>
          <cell r="B946" t="str">
            <v>06.1573</v>
          </cell>
          <cell r="D946" t="str">
            <v>Baùt söù trong 1 chuoãi &gt; 18 baùt ; coät coù chieàu cao &lt;= 40m</v>
          </cell>
          <cell r="E946" t="str">
            <v>chuoãi</v>
          </cell>
          <cell r="F946">
            <v>2340</v>
          </cell>
          <cell r="G946">
            <v>35915</v>
          </cell>
        </row>
        <row r="947">
          <cell r="A947" t="str">
            <v>06.1574</v>
          </cell>
          <cell r="B947" t="str">
            <v>06.1574</v>
          </cell>
          <cell r="D947" t="str">
            <v>Baùt söù trong 1 chuoãi &gt; 18 baùt ; coät coù chieàu cao &lt;= 50m</v>
          </cell>
          <cell r="E947" t="str">
            <v>chuoãi</v>
          </cell>
          <cell r="F947">
            <v>2340</v>
          </cell>
          <cell r="G947">
            <v>39977</v>
          </cell>
        </row>
        <row r="948">
          <cell r="A948" t="str">
            <v>06.1575</v>
          </cell>
          <cell r="B948" t="str">
            <v>06.1575</v>
          </cell>
          <cell r="D948" t="str">
            <v>Baùt söù trong 1 chuoãi &gt; 18 baùt ; coät coù chieàu cao &gt; 50m</v>
          </cell>
          <cell r="E948" t="str">
            <v>chuoãi</v>
          </cell>
          <cell r="F948">
            <v>2340</v>
          </cell>
          <cell r="G948">
            <v>44040</v>
          </cell>
        </row>
        <row r="949">
          <cell r="A949" t="str">
            <v>06.2011</v>
          </cell>
          <cell r="B949" t="str">
            <v>06.2011</v>
          </cell>
          <cell r="C949" t="str">
            <v>LAÉP ÑAËT PHUÏ KIEÄN</v>
          </cell>
          <cell r="D949" t="str">
            <v>Laép choáng rung ; coät coù chieàu cao &lt;= 20m</v>
          </cell>
          <cell r="E949" t="str">
            <v>Boä</v>
          </cell>
          <cell r="G949">
            <v>5850</v>
          </cell>
        </row>
        <row r="950">
          <cell r="A950" t="str">
            <v>06.2012</v>
          </cell>
          <cell r="B950" t="str">
            <v>06.2012</v>
          </cell>
          <cell r="D950" t="str">
            <v>Laép choáng rung ; coät coù chieàu cao &lt;= 30m</v>
          </cell>
          <cell r="E950" t="str">
            <v>Boä</v>
          </cell>
          <cell r="G950">
            <v>6175</v>
          </cell>
        </row>
        <row r="951">
          <cell r="A951" t="str">
            <v>06.2013</v>
          </cell>
          <cell r="B951" t="str">
            <v>06.2013</v>
          </cell>
          <cell r="D951" t="str">
            <v>Laép choáng rung ; coät coù chieàu cao &lt;= 40m</v>
          </cell>
          <cell r="E951" t="str">
            <v>Boä</v>
          </cell>
          <cell r="G951">
            <v>6988</v>
          </cell>
        </row>
        <row r="952">
          <cell r="A952" t="str">
            <v>06.2014</v>
          </cell>
          <cell r="B952" t="str">
            <v>06.2014</v>
          </cell>
          <cell r="D952" t="str">
            <v>Laép choáng rung ; coät coù chieàu cao &lt;= 50m</v>
          </cell>
          <cell r="E952" t="str">
            <v>Boä</v>
          </cell>
          <cell r="G952">
            <v>7963</v>
          </cell>
        </row>
        <row r="953">
          <cell r="A953" t="str">
            <v>06.2015</v>
          </cell>
          <cell r="B953" t="str">
            <v>06.2015</v>
          </cell>
          <cell r="D953" t="str">
            <v>Laép choáng rung ; coät coù chieàu cao &gt; 50m</v>
          </cell>
          <cell r="E953" t="str">
            <v>Boä</v>
          </cell>
          <cell r="G953">
            <v>8776</v>
          </cell>
        </row>
        <row r="954">
          <cell r="A954" t="str">
            <v>06.2021</v>
          </cell>
          <cell r="B954" t="str">
            <v>06.2021</v>
          </cell>
          <cell r="D954" t="str">
            <v>Laép taï buø 25kg ; coät coù chieàu cao &lt;= 20m</v>
          </cell>
          <cell r="E954" t="str">
            <v>Boä</v>
          </cell>
          <cell r="G954">
            <v>5038</v>
          </cell>
        </row>
        <row r="955">
          <cell r="A955" t="str">
            <v>06.2022</v>
          </cell>
          <cell r="B955" t="str">
            <v>06.2022</v>
          </cell>
          <cell r="D955" t="str">
            <v>Laép taï buø 25kg ; coät coù chieàu cao &lt;= 30m</v>
          </cell>
          <cell r="E955" t="str">
            <v>Boä</v>
          </cell>
          <cell r="G955">
            <v>5200</v>
          </cell>
        </row>
        <row r="956">
          <cell r="A956" t="str">
            <v>06.2023</v>
          </cell>
          <cell r="B956" t="str">
            <v>06.2023</v>
          </cell>
          <cell r="D956" t="str">
            <v>Laép taï buø 25kg ; coät coù chieàu cao &lt;= 40m</v>
          </cell>
          <cell r="E956" t="str">
            <v>Boä</v>
          </cell>
          <cell r="G956">
            <v>5850</v>
          </cell>
        </row>
        <row r="957">
          <cell r="A957" t="str">
            <v>06.2024</v>
          </cell>
          <cell r="B957" t="str">
            <v>06.2024</v>
          </cell>
          <cell r="D957" t="str">
            <v>Laép taï buø 25kg ; coät coù chieàu cao &lt;= 50m</v>
          </cell>
          <cell r="E957" t="str">
            <v>Boä</v>
          </cell>
          <cell r="G957">
            <v>6663</v>
          </cell>
        </row>
        <row r="958">
          <cell r="A958" t="str">
            <v>06.2025</v>
          </cell>
          <cell r="B958" t="str">
            <v>06.2025</v>
          </cell>
          <cell r="D958" t="str">
            <v>Laép taï buø 25kg ; coät coù chieàu cao &gt; 50m</v>
          </cell>
          <cell r="E958" t="str">
            <v>Boä</v>
          </cell>
          <cell r="G958">
            <v>7313</v>
          </cell>
        </row>
        <row r="959">
          <cell r="A959" t="str">
            <v>06.2031</v>
          </cell>
          <cell r="B959" t="str">
            <v>06.2031</v>
          </cell>
          <cell r="D959" t="str">
            <v>Laép taï buø 50kg ; coät coù chieàu cao &lt;= 20m</v>
          </cell>
          <cell r="E959" t="str">
            <v>Boä</v>
          </cell>
          <cell r="G959">
            <v>7800</v>
          </cell>
        </row>
        <row r="960">
          <cell r="A960" t="str">
            <v>06.2032</v>
          </cell>
          <cell r="B960" t="str">
            <v>06.2032</v>
          </cell>
          <cell r="D960" t="str">
            <v>Laép taï buø 50kg ; coät coù chieàu cao &lt;= 30m</v>
          </cell>
          <cell r="E960" t="str">
            <v>Boä</v>
          </cell>
          <cell r="G960">
            <v>8125</v>
          </cell>
        </row>
        <row r="961">
          <cell r="A961" t="str">
            <v>06.2033</v>
          </cell>
          <cell r="B961" t="str">
            <v>06.2033</v>
          </cell>
          <cell r="D961" t="str">
            <v>Laép taï buø 50kg ; coät coù chieàu cao &lt;= 40m</v>
          </cell>
          <cell r="E961" t="str">
            <v>Boä</v>
          </cell>
          <cell r="G961">
            <v>9101</v>
          </cell>
        </row>
        <row r="962">
          <cell r="A962" t="str">
            <v>06.2034</v>
          </cell>
          <cell r="B962" t="str">
            <v>06.2034</v>
          </cell>
          <cell r="D962" t="str">
            <v>Laép taï buø 50kg ; coät coù chieàu cao &lt;= 50m</v>
          </cell>
          <cell r="E962" t="str">
            <v>Boä</v>
          </cell>
          <cell r="G962">
            <v>10563</v>
          </cell>
        </row>
        <row r="963">
          <cell r="A963" t="str">
            <v>06.2035</v>
          </cell>
          <cell r="B963" t="str">
            <v>06.2035</v>
          </cell>
          <cell r="D963" t="str">
            <v>Laép taï buø 50kg ; coät coù chieàu cao &gt; 50m</v>
          </cell>
          <cell r="E963" t="str">
            <v>Boä</v>
          </cell>
          <cell r="G963">
            <v>11538</v>
          </cell>
        </row>
        <row r="964">
          <cell r="A964" t="str">
            <v>06.2041</v>
          </cell>
          <cell r="B964" t="str">
            <v>06.2041</v>
          </cell>
          <cell r="D964" t="str">
            <v>Laép taï buø 100kg ; coät coù chieàu cao &lt;= 20m</v>
          </cell>
          <cell r="E964" t="str">
            <v>Boä</v>
          </cell>
          <cell r="G964">
            <v>9751</v>
          </cell>
        </row>
        <row r="965">
          <cell r="A965" t="str">
            <v>06.2042</v>
          </cell>
          <cell r="B965" t="str">
            <v>06.2042</v>
          </cell>
          <cell r="D965" t="str">
            <v>Laép taï buø 100kg ; coät coù chieàu cao &lt;= 30m</v>
          </cell>
          <cell r="E965" t="str">
            <v>Boä</v>
          </cell>
          <cell r="G965">
            <v>10238</v>
          </cell>
        </row>
        <row r="966">
          <cell r="A966" t="str">
            <v>06.2043</v>
          </cell>
          <cell r="B966" t="str">
            <v>06.2043</v>
          </cell>
          <cell r="D966" t="str">
            <v>Laép taï buø 100kg ; coät coù chieàu cao &lt;= 40m</v>
          </cell>
          <cell r="E966" t="str">
            <v>Boä</v>
          </cell>
          <cell r="G966">
            <v>11538</v>
          </cell>
        </row>
        <row r="967">
          <cell r="A967" t="str">
            <v>06.2044</v>
          </cell>
          <cell r="B967" t="str">
            <v>06.2044</v>
          </cell>
          <cell r="D967" t="str">
            <v>Laép taï buø 100kg ; coät coù chieàu cao &lt;= 50m</v>
          </cell>
          <cell r="E967" t="str">
            <v>Boä</v>
          </cell>
          <cell r="G967">
            <v>13163</v>
          </cell>
        </row>
        <row r="968">
          <cell r="A968" t="str">
            <v>06.2045</v>
          </cell>
          <cell r="B968" t="str">
            <v>06.2045</v>
          </cell>
          <cell r="D968" t="str">
            <v>Laép taï buø 100kg ; coät coù chieàu cao &gt; 50m</v>
          </cell>
          <cell r="E968" t="str">
            <v>Boä</v>
          </cell>
          <cell r="G968">
            <v>14463</v>
          </cell>
        </row>
        <row r="969">
          <cell r="A969" t="str">
            <v>06.2051</v>
          </cell>
          <cell r="B969" t="str">
            <v>06.2051</v>
          </cell>
          <cell r="D969" t="str">
            <v>Laép ñeøn tín hieäu treân coät; chieàu cao laép döïng &lt;= 50m</v>
          </cell>
          <cell r="E969" t="str">
            <v>Boä</v>
          </cell>
          <cell r="G969">
            <v>40627</v>
          </cell>
        </row>
        <row r="970">
          <cell r="A970" t="str">
            <v>06.2052</v>
          </cell>
          <cell r="B970" t="str">
            <v>06.2052</v>
          </cell>
          <cell r="D970" t="str">
            <v>Laép ñeøn tín hieäu treân coät; chieàu cao laép döïng &gt; 50m</v>
          </cell>
          <cell r="E970" t="str">
            <v>Boä</v>
          </cell>
          <cell r="G970">
            <v>44690</v>
          </cell>
        </row>
        <row r="971">
          <cell r="A971" t="str">
            <v>06.2061</v>
          </cell>
          <cell r="B971" t="str">
            <v>06.2061</v>
          </cell>
          <cell r="D971" t="str">
            <v>Laép voøng gai baûo veä; chieàu cao laép döïng &lt;= 20m</v>
          </cell>
          <cell r="E971" t="str">
            <v>Vò trí</v>
          </cell>
          <cell r="G971">
            <v>7150</v>
          </cell>
        </row>
        <row r="972">
          <cell r="A972" t="str">
            <v>06.2070</v>
          </cell>
          <cell r="B972" t="str">
            <v>06.2070</v>
          </cell>
          <cell r="D972" t="str">
            <v>Laép bieån caám ; chieàu cao laép döïng &lt;= 20m</v>
          </cell>
          <cell r="E972" t="str">
            <v>Boä</v>
          </cell>
          <cell r="G972">
            <v>3250</v>
          </cell>
        </row>
        <row r="973">
          <cell r="A973" t="str">
            <v>06.2080</v>
          </cell>
          <cell r="B973" t="str">
            <v>06.2080</v>
          </cell>
          <cell r="D973" t="str">
            <v>Laép moû phoùng seùt ; chieàu cao laép döïng &lt;= 20m</v>
          </cell>
          <cell r="E973" t="str">
            <v>Boä</v>
          </cell>
          <cell r="G973">
            <v>8125</v>
          </cell>
        </row>
        <row r="974">
          <cell r="A974" t="str">
            <v>06.2090</v>
          </cell>
          <cell r="B974" t="str">
            <v>06.2090</v>
          </cell>
          <cell r="D974" t="str">
            <v>Laép choáng seùt van; chieàu cao laép döïng &lt;= 20m</v>
          </cell>
          <cell r="E974" t="str">
            <v>Boä</v>
          </cell>
          <cell r="G974">
            <v>40627</v>
          </cell>
        </row>
        <row r="975">
          <cell r="A975" t="str">
            <v>06.2100</v>
          </cell>
          <cell r="B975" t="str">
            <v>06.2100</v>
          </cell>
          <cell r="D975" t="str">
            <v>Laép thu loâi oáng ; chieàu cao laép döïng &lt;= 20m</v>
          </cell>
          <cell r="E975" t="str">
            <v>Boä</v>
          </cell>
          <cell r="G975">
            <v>8125</v>
          </cell>
        </row>
        <row r="976">
          <cell r="A976" t="str">
            <v>06.2110</v>
          </cell>
          <cell r="B976" t="str">
            <v>06.2110</v>
          </cell>
          <cell r="D976" t="str">
            <v>Laép coå deà ; chieàu cao laép döïng &lt;= 20m</v>
          </cell>
          <cell r="E976" t="str">
            <v>Boä</v>
          </cell>
          <cell r="G976">
            <v>5688</v>
          </cell>
        </row>
        <row r="977">
          <cell r="A977" t="str">
            <v>06.2120</v>
          </cell>
          <cell r="B977" t="str">
            <v>06.2120</v>
          </cell>
          <cell r="D977" t="str">
            <v>Laép daây neùo coät , chieàu cao laép döïng &lt;= 20m</v>
          </cell>
          <cell r="E977" t="str">
            <v>Boä</v>
          </cell>
          <cell r="G977">
            <v>7313</v>
          </cell>
        </row>
        <row r="978">
          <cell r="A978" t="str">
            <v>06.2130</v>
          </cell>
          <cell r="B978" t="str">
            <v>06.2130</v>
          </cell>
          <cell r="D978" t="str">
            <v>Laép keïp caùp boïc; chieàu cao laép döïng &lt;= 20m</v>
          </cell>
          <cell r="E978" t="str">
            <v>Boä</v>
          </cell>
          <cell r="G978">
            <v>3250</v>
          </cell>
        </row>
        <row r="979">
          <cell r="A979" t="str">
            <v>06.2141</v>
          </cell>
          <cell r="B979" t="str">
            <v>06.2141</v>
          </cell>
          <cell r="D979" t="str">
            <v>Laép khoaù ñôõ DD,, daây CS, t/d &lt;=70, coät coù chieàu cao &lt;= 20m</v>
          </cell>
          <cell r="E979" t="str">
            <v>Boä</v>
          </cell>
          <cell r="G979">
            <v>1788</v>
          </cell>
        </row>
        <row r="980">
          <cell r="A980" t="str">
            <v>06.2142</v>
          </cell>
          <cell r="B980" t="str">
            <v>06.2142</v>
          </cell>
          <cell r="D980" t="str">
            <v>Laép khoaù ñôõ DD,, daây CS, t/d &lt;=70, coät coù chieàu cao &lt;= 30m</v>
          </cell>
          <cell r="E980" t="str">
            <v>Boä</v>
          </cell>
          <cell r="G980">
            <v>1950</v>
          </cell>
        </row>
        <row r="981">
          <cell r="A981" t="str">
            <v>06.2143</v>
          </cell>
          <cell r="B981" t="str">
            <v>06.2143</v>
          </cell>
          <cell r="D981" t="str">
            <v>Laép khoaù ñôõ DD,, daây CS, t/d &lt;=70, coät coù chieàu cao &lt;= 40m</v>
          </cell>
          <cell r="E981" t="str">
            <v>Boä</v>
          </cell>
          <cell r="G981">
            <v>2275</v>
          </cell>
        </row>
        <row r="982">
          <cell r="A982" t="str">
            <v>06.2144</v>
          </cell>
          <cell r="B982" t="str">
            <v>06.2144</v>
          </cell>
          <cell r="D982" t="str">
            <v>Laép khoaù ñôõ DD,, daây CS, t/d &lt;=70, coät coù chieàu cao &lt;= 50m</v>
          </cell>
          <cell r="E982" t="str">
            <v>Boä</v>
          </cell>
          <cell r="G982">
            <v>2438</v>
          </cell>
        </row>
        <row r="983">
          <cell r="A983" t="str">
            <v>06.2145</v>
          </cell>
          <cell r="B983" t="str">
            <v>06.2145</v>
          </cell>
          <cell r="D983" t="str">
            <v>Laép khoaù ñôõ DD,, daây CS, t/d &lt;=70, coät coù chieàu cao &gt; 50m</v>
          </cell>
          <cell r="E983" t="str">
            <v>Boä</v>
          </cell>
          <cell r="G983">
            <v>2763</v>
          </cell>
        </row>
        <row r="984">
          <cell r="A984" t="str">
            <v>06.2151</v>
          </cell>
          <cell r="B984" t="str">
            <v>06.2151</v>
          </cell>
          <cell r="D984" t="str">
            <v>Laép khoaù ñôõ DD,, daây CS, t/d &lt;=240, coät coù chieàu cao &lt;= 20m</v>
          </cell>
          <cell r="E984" t="str">
            <v>Boä</v>
          </cell>
          <cell r="G984">
            <v>2763</v>
          </cell>
        </row>
        <row r="985">
          <cell r="A985" t="str">
            <v>06.2152</v>
          </cell>
          <cell r="B985" t="str">
            <v>06.2152</v>
          </cell>
          <cell r="D985" t="str">
            <v>Laép khoaù ñôõ DD,, daây CS, t/d &lt;=240, coät coù chieàu cao &lt;= 30m</v>
          </cell>
          <cell r="E985" t="str">
            <v>Boä</v>
          </cell>
          <cell r="G985">
            <v>2925</v>
          </cell>
        </row>
        <row r="986">
          <cell r="A986" t="str">
            <v>06.2153</v>
          </cell>
          <cell r="B986" t="str">
            <v>06.2153</v>
          </cell>
          <cell r="D986" t="str">
            <v>Laép khoaù ñôõ DD,, daây CS, t/d &lt;=240, coät coù chieàu cao &lt;= 40m</v>
          </cell>
          <cell r="E986" t="str">
            <v>Boä</v>
          </cell>
          <cell r="G986">
            <v>3250</v>
          </cell>
        </row>
        <row r="987">
          <cell r="A987" t="str">
            <v>06.2154</v>
          </cell>
          <cell r="B987" t="str">
            <v>06.2154</v>
          </cell>
          <cell r="D987" t="str">
            <v>Laép khoaù ñôõ DD,, daây CS, t/d &lt;=240, coät coù chieàu cao &lt;= 50m</v>
          </cell>
          <cell r="E987" t="str">
            <v>Boä</v>
          </cell>
          <cell r="G987">
            <v>3738</v>
          </cell>
        </row>
        <row r="988">
          <cell r="A988" t="str">
            <v>06.2155</v>
          </cell>
          <cell r="B988" t="str">
            <v>06.2155</v>
          </cell>
          <cell r="D988" t="str">
            <v>Laép khoaù ñôõ DD,, daây CS, t/d &lt;=240, coät coù chieàu cao &gt; 50m</v>
          </cell>
          <cell r="E988" t="str">
            <v>Boä</v>
          </cell>
          <cell r="G988">
            <v>4225</v>
          </cell>
        </row>
        <row r="989">
          <cell r="A989" t="str">
            <v>06.2161</v>
          </cell>
          <cell r="B989" t="str">
            <v>06.2161</v>
          </cell>
          <cell r="D989" t="str">
            <v>Laép khoaù ñôõ DD,, daây CS, t/d &gt; 240, coät coù chieàu cao &lt;= 20m</v>
          </cell>
          <cell r="E989" t="str">
            <v>Boä</v>
          </cell>
          <cell r="G989">
            <v>5688</v>
          </cell>
        </row>
        <row r="990">
          <cell r="A990" t="str">
            <v>06.2162</v>
          </cell>
          <cell r="B990" t="str">
            <v>06.2162</v>
          </cell>
          <cell r="D990" t="str">
            <v>Laép khoaù ñôõ DD,, daây CS, t/d &gt; 240, coät coù chieàu cao &lt;= 30m</v>
          </cell>
          <cell r="E990" t="str">
            <v>Boä</v>
          </cell>
          <cell r="G990">
            <v>5850</v>
          </cell>
        </row>
        <row r="991">
          <cell r="A991" t="str">
            <v>06.2163</v>
          </cell>
          <cell r="B991" t="str">
            <v>06.2163</v>
          </cell>
          <cell r="D991" t="str">
            <v>Laép khoaù ñôõ DD,, daây CS, t/d &gt; 240, coät coù chieàu cao &lt;= 40m</v>
          </cell>
          <cell r="E991" t="str">
            <v>Boä</v>
          </cell>
          <cell r="G991">
            <v>6663</v>
          </cell>
        </row>
        <row r="992">
          <cell r="A992" t="str">
            <v>06.2164</v>
          </cell>
          <cell r="B992" t="str">
            <v>06.2164</v>
          </cell>
          <cell r="D992" t="str">
            <v>Laép khoaù ñôõ DD,, daây CS, t/d &gt; 240, coät coù chieàu cao &lt;= 50m</v>
          </cell>
          <cell r="E992" t="str">
            <v>Boä</v>
          </cell>
          <cell r="G992">
            <v>7475</v>
          </cell>
        </row>
        <row r="993">
          <cell r="A993" t="str">
            <v>06.2165</v>
          </cell>
          <cell r="B993" t="str">
            <v>06.2165</v>
          </cell>
          <cell r="D993" t="str">
            <v>Laép khoaù ñôõ DD,, daây CS, t/d &gt; 240, coät coù chieàu cao &gt; 50m</v>
          </cell>
          <cell r="E993" t="str">
            <v>Boä</v>
          </cell>
          <cell r="G993">
            <v>8288</v>
          </cell>
        </row>
        <row r="994">
          <cell r="A994" t="str">
            <v>06.3001</v>
          </cell>
          <cell r="B994" t="str">
            <v>06.3001</v>
          </cell>
          <cell r="C994" t="str">
            <v>LAÉP ÑAËT CAÀU DAO CAÙCH LY 3 PHA &lt;= 35kV</v>
          </cell>
          <cell r="D994" t="str">
            <v>Laép ñaët caàu dao treân giaù ñôõ</v>
          </cell>
          <cell r="E994" t="str">
            <v>Boä</v>
          </cell>
          <cell r="G994">
            <v>29883</v>
          </cell>
        </row>
        <row r="995">
          <cell r="A995" t="str">
            <v>06.3002</v>
          </cell>
          <cell r="B995" t="str">
            <v>06.3002</v>
          </cell>
          <cell r="D995" t="str">
            <v>Laép ñaët caàu dao treân söù vaø caàu dao</v>
          </cell>
          <cell r="E995" t="str">
            <v>Boä</v>
          </cell>
          <cell r="F995">
            <v>1590</v>
          </cell>
          <cell r="G995">
            <v>85158</v>
          </cell>
        </row>
        <row r="996">
          <cell r="A996" t="str">
            <v>06.3003</v>
          </cell>
          <cell r="B996" t="str">
            <v>06.3003</v>
          </cell>
          <cell r="D996" t="str">
            <v>Laép ñaët caàu dao treân gheá thao taùc</v>
          </cell>
          <cell r="E996" t="str">
            <v>Boä</v>
          </cell>
          <cell r="G996">
            <v>29883</v>
          </cell>
        </row>
        <row r="997">
          <cell r="A997" t="str">
            <v>06.4111</v>
          </cell>
          <cell r="B997" t="str">
            <v>06.4111</v>
          </cell>
          <cell r="C997" t="str">
            <v>EÙP NOÁI DAÂY NHOÂM LOÕI THEÙP</v>
          </cell>
          <cell r="D997" t="str">
            <v>Eùp noái daây ; tieát dieän 120 mm2</v>
          </cell>
          <cell r="E997" t="str">
            <v>Moái</v>
          </cell>
          <cell r="F997">
            <v>58309</v>
          </cell>
          <cell r="G997">
            <v>18229</v>
          </cell>
          <cell r="H997">
            <v>4166</v>
          </cell>
        </row>
        <row r="998">
          <cell r="A998" t="str">
            <v>06.4112</v>
          </cell>
          <cell r="B998" t="str">
            <v>06.4112</v>
          </cell>
          <cell r="D998" t="str">
            <v>Eùp noái daây ; tieát dieän 150 mm2</v>
          </cell>
          <cell r="E998" t="str">
            <v>Moái</v>
          </cell>
          <cell r="F998">
            <v>58309</v>
          </cell>
          <cell r="G998">
            <v>22933</v>
          </cell>
          <cell r="H998">
            <v>4166</v>
          </cell>
        </row>
        <row r="999">
          <cell r="A999" t="str">
            <v>06.4113</v>
          </cell>
          <cell r="B999" t="str">
            <v>06.4113</v>
          </cell>
          <cell r="D999" t="str">
            <v>Eùp noái daây ; tieát dieän 185 mm2</v>
          </cell>
          <cell r="E999" t="str">
            <v>Moái</v>
          </cell>
          <cell r="F999">
            <v>58309</v>
          </cell>
          <cell r="G999">
            <v>28225</v>
          </cell>
          <cell r="H999">
            <v>4166</v>
          </cell>
        </row>
        <row r="1000">
          <cell r="A1000" t="str">
            <v>06.4114</v>
          </cell>
          <cell r="B1000" t="str">
            <v>06.4114</v>
          </cell>
          <cell r="D1000" t="str">
            <v>Eùp noái daây ; tieát dieän 240 mm2</v>
          </cell>
          <cell r="E1000" t="str">
            <v>Moái</v>
          </cell>
          <cell r="F1000">
            <v>61572</v>
          </cell>
          <cell r="G1000">
            <v>36653</v>
          </cell>
          <cell r="H1000">
            <v>5207</v>
          </cell>
        </row>
        <row r="1001">
          <cell r="A1001" t="str">
            <v>06.4115</v>
          </cell>
          <cell r="B1001" t="str">
            <v>06.4115</v>
          </cell>
          <cell r="D1001" t="str">
            <v>Eùp noái daây ; tieát dieän 300 mm2</v>
          </cell>
          <cell r="E1001" t="str">
            <v>Moái</v>
          </cell>
          <cell r="F1001">
            <v>61572</v>
          </cell>
          <cell r="G1001">
            <v>39201</v>
          </cell>
          <cell r="H1001">
            <v>5207</v>
          </cell>
        </row>
        <row r="1002">
          <cell r="A1002" t="str">
            <v>06.4116</v>
          </cell>
          <cell r="B1002" t="str">
            <v>06.4116</v>
          </cell>
          <cell r="D1002" t="str">
            <v>Eùp noái daây ; tieát dieän 400 mm2</v>
          </cell>
          <cell r="E1002" t="str">
            <v>Moái</v>
          </cell>
          <cell r="F1002">
            <v>61572</v>
          </cell>
          <cell r="G1002">
            <v>41749</v>
          </cell>
          <cell r="H1002">
            <v>5207</v>
          </cell>
        </row>
        <row r="1003">
          <cell r="A1003" t="str">
            <v>06.4117</v>
          </cell>
          <cell r="B1003" t="str">
            <v>06.4117</v>
          </cell>
          <cell r="D1003" t="str">
            <v>Eùp noái daây ; tieát dieän 500 mm2</v>
          </cell>
          <cell r="E1003" t="str">
            <v>Moái</v>
          </cell>
          <cell r="F1003">
            <v>61572</v>
          </cell>
          <cell r="G1003">
            <v>44101</v>
          </cell>
          <cell r="H1003">
            <v>5207</v>
          </cell>
        </row>
        <row r="1004">
          <cell r="A1004" t="str">
            <v>06.4121</v>
          </cell>
          <cell r="B1004" t="str">
            <v>06.4121</v>
          </cell>
          <cell r="D1004" t="str">
            <v>Eùp noái leøo, khoaù neùo ; tieát dieän 120 mm2</v>
          </cell>
          <cell r="E1004" t="str">
            <v>Moái</v>
          </cell>
          <cell r="F1004">
            <v>58309</v>
          </cell>
          <cell r="G1004">
            <v>9800</v>
          </cell>
          <cell r="H1004">
            <v>4166</v>
          </cell>
        </row>
        <row r="1005">
          <cell r="A1005" t="str">
            <v>06.4122</v>
          </cell>
          <cell r="B1005" t="str">
            <v>06.4122</v>
          </cell>
          <cell r="D1005" t="str">
            <v>Eùp noái leøo, khoaù neùo ; tieát dieän 150 mm2</v>
          </cell>
          <cell r="E1005" t="str">
            <v>Moái</v>
          </cell>
          <cell r="F1005">
            <v>58309</v>
          </cell>
          <cell r="G1005">
            <v>12152</v>
          </cell>
          <cell r="H1005">
            <v>4166</v>
          </cell>
        </row>
        <row r="1006">
          <cell r="A1006" t="str">
            <v>06.4123</v>
          </cell>
          <cell r="B1006" t="str">
            <v>06.4123</v>
          </cell>
          <cell r="D1006" t="str">
            <v>Eùp noái leøo, khoaù neùo ; tieát dieän 185 mm2</v>
          </cell>
          <cell r="E1006" t="str">
            <v>Moái</v>
          </cell>
          <cell r="F1006">
            <v>58309</v>
          </cell>
          <cell r="G1006">
            <v>14896</v>
          </cell>
          <cell r="H1006">
            <v>4166</v>
          </cell>
        </row>
        <row r="1007">
          <cell r="A1007" t="str">
            <v>06.4124</v>
          </cell>
          <cell r="B1007" t="str">
            <v>06.4124</v>
          </cell>
          <cell r="D1007" t="str">
            <v>Eùp noái leøo, khoaù neùo ; tieát dieän 240 mm2</v>
          </cell>
          <cell r="E1007" t="str">
            <v>Moái</v>
          </cell>
          <cell r="F1007">
            <v>61572</v>
          </cell>
          <cell r="G1007">
            <v>19405</v>
          </cell>
          <cell r="H1007">
            <v>5207</v>
          </cell>
        </row>
        <row r="1008">
          <cell r="A1008" t="str">
            <v>06.4125</v>
          </cell>
          <cell r="B1008" t="str">
            <v>06.4125</v>
          </cell>
          <cell r="D1008" t="str">
            <v>Eùp noái leøo, khoaù neùo ; tieát dieän 300 mm2</v>
          </cell>
          <cell r="E1008" t="str">
            <v>Moái</v>
          </cell>
          <cell r="F1008">
            <v>61572</v>
          </cell>
          <cell r="G1008">
            <v>19601</v>
          </cell>
          <cell r="H1008">
            <v>5207</v>
          </cell>
        </row>
        <row r="1009">
          <cell r="A1009" t="str">
            <v>06.4126</v>
          </cell>
          <cell r="B1009" t="str">
            <v>06.4126</v>
          </cell>
          <cell r="D1009" t="str">
            <v>Eùp noái leøo, khoaù neùo ; tieát dieän 400 mm2</v>
          </cell>
          <cell r="E1009" t="str">
            <v>Moái</v>
          </cell>
          <cell r="F1009">
            <v>61572</v>
          </cell>
          <cell r="G1009">
            <v>24501</v>
          </cell>
          <cell r="H1009">
            <v>5207</v>
          </cell>
        </row>
        <row r="1010">
          <cell r="A1010" t="str">
            <v>06.4127</v>
          </cell>
          <cell r="B1010" t="str">
            <v>06.4127</v>
          </cell>
          <cell r="D1010" t="str">
            <v>Eùp noái leøo, khoaù neùo ; tieát dieän 500 mm2</v>
          </cell>
          <cell r="E1010" t="str">
            <v>Moái</v>
          </cell>
          <cell r="F1010">
            <v>61572</v>
          </cell>
          <cell r="G1010">
            <v>29401</v>
          </cell>
          <cell r="H1010">
            <v>5207</v>
          </cell>
        </row>
        <row r="1011">
          <cell r="A1011" t="str">
            <v>06.4131</v>
          </cell>
          <cell r="B1011" t="str">
            <v>06.4131</v>
          </cell>
          <cell r="D1011" t="str">
            <v>Eùp vaù daây ; tieát dieän 120 mm2</v>
          </cell>
          <cell r="E1011" t="str">
            <v>Moái</v>
          </cell>
          <cell r="F1011">
            <v>58309</v>
          </cell>
          <cell r="G1011">
            <v>9016</v>
          </cell>
          <cell r="H1011">
            <v>4166</v>
          </cell>
        </row>
        <row r="1012">
          <cell r="A1012" t="str">
            <v>06.4132</v>
          </cell>
          <cell r="B1012" t="str">
            <v>06.4132</v>
          </cell>
          <cell r="D1012" t="str">
            <v>Eùp vaù daây ; tieát dieän 150 mm2</v>
          </cell>
          <cell r="E1012" t="str">
            <v>Moái</v>
          </cell>
          <cell r="F1012">
            <v>58309</v>
          </cell>
          <cell r="G1012">
            <v>11368</v>
          </cell>
          <cell r="H1012">
            <v>4166</v>
          </cell>
        </row>
        <row r="1013">
          <cell r="A1013" t="str">
            <v>06.4133</v>
          </cell>
          <cell r="B1013" t="str">
            <v>06.4133</v>
          </cell>
          <cell r="D1013" t="str">
            <v>Eùp vaù daây ; tieát dieän 185 mm2</v>
          </cell>
          <cell r="E1013" t="str">
            <v>Moái</v>
          </cell>
          <cell r="F1013">
            <v>58309</v>
          </cell>
          <cell r="G1013">
            <v>13916</v>
          </cell>
          <cell r="H1013">
            <v>4166</v>
          </cell>
        </row>
        <row r="1014">
          <cell r="A1014" t="str">
            <v>06.4134</v>
          </cell>
          <cell r="B1014" t="str">
            <v>06.4134</v>
          </cell>
          <cell r="D1014" t="str">
            <v>Eùp vaù daây ; tieát dieän 240 mm2</v>
          </cell>
          <cell r="E1014" t="str">
            <v>Moái</v>
          </cell>
          <cell r="F1014">
            <v>61572</v>
          </cell>
          <cell r="G1014">
            <v>18033</v>
          </cell>
          <cell r="H1014">
            <v>5207</v>
          </cell>
        </row>
        <row r="1015">
          <cell r="A1015" t="str">
            <v>06.4135</v>
          </cell>
          <cell r="B1015" t="str">
            <v>06.4135</v>
          </cell>
          <cell r="D1015" t="str">
            <v>Eùp vaù daây ; tieát dieän 300 mm2</v>
          </cell>
          <cell r="E1015" t="str">
            <v>Moái</v>
          </cell>
          <cell r="F1015">
            <v>61572</v>
          </cell>
          <cell r="G1015">
            <v>19209</v>
          </cell>
          <cell r="H1015">
            <v>5207</v>
          </cell>
        </row>
        <row r="1016">
          <cell r="A1016" t="str">
            <v>06.4136</v>
          </cell>
          <cell r="B1016" t="str">
            <v>06.4136</v>
          </cell>
          <cell r="D1016" t="str">
            <v>Eùp vaù daây ; tieát dieän 400 mm2</v>
          </cell>
          <cell r="E1016" t="str">
            <v>Moái</v>
          </cell>
          <cell r="F1016">
            <v>61572</v>
          </cell>
          <cell r="G1016">
            <v>23325</v>
          </cell>
          <cell r="H1016">
            <v>5207</v>
          </cell>
        </row>
        <row r="1017">
          <cell r="A1017" t="str">
            <v>06.4137</v>
          </cell>
          <cell r="B1017" t="str">
            <v>06.4137</v>
          </cell>
          <cell r="D1017" t="str">
            <v>Eùp vaù daây ; tieát dieän 500 mm2</v>
          </cell>
          <cell r="E1017" t="str">
            <v>Moái</v>
          </cell>
          <cell r="F1017">
            <v>61572</v>
          </cell>
          <cell r="G1017">
            <v>27049</v>
          </cell>
          <cell r="H1017">
            <v>5207</v>
          </cell>
        </row>
        <row r="1018">
          <cell r="A1018" t="str">
            <v>06.5011</v>
          </cell>
          <cell r="B1018" t="str">
            <v>06.5011</v>
          </cell>
          <cell r="C1018" t="str">
            <v>LAØM GIAØN GIAÙO RAÛI DAÂY VÖÔÏT CHÖÔÙNG NGAÏI VAÄT</v>
          </cell>
          <cell r="D1018" t="str">
            <v>Vöôït ñöôøng daây thoâng tin, haï theá tieát dieän daây &lt;= 50</v>
          </cell>
          <cell r="E1018" t="str">
            <v>Vò trí</v>
          </cell>
          <cell r="F1018">
            <v>80046</v>
          </cell>
          <cell r="G1018">
            <v>78346</v>
          </cell>
        </row>
        <row r="1019">
          <cell r="A1019" t="str">
            <v>06.5012</v>
          </cell>
          <cell r="B1019" t="str">
            <v>06.5012</v>
          </cell>
          <cell r="D1019" t="str">
            <v>Vöôït ñöôøng daây thoâng tin, haï theá tieát dieän daây &lt;= 95</v>
          </cell>
          <cell r="E1019" t="str">
            <v>Vò trí</v>
          </cell>
          <cell r="F1019">
            <v>111623</v>
          </cell>
          <cell r="G1019">
            <v>90887</v>
          </cell>
        </row>
        <row r="1020">
          <cell r="A1020" t="str">
            <v>06.5013</v>
          </cell>
          <cell r="B1020" t="str">
            <v>06.5013</v>
          </cell>
          <cell r="D1020" t="str">
            <v>Vöôït ñöôøng daây thoâng tin, haï theá tieát dieän daây &lt;= 150</v>
          </cell>
          <cell r="E1020" t="str">
            <v>Vò trí</v>
          </cell>
          <cell r="F1020">
            <v>143516</v>
          </cell>
          <cell r="G1020">
            <v>127737</v>
          </cell>
        </row>
        <row r="1021">
          <cell r="A1021" t="str">
            <v>06.5014</v>
          </cell>
          <cell r="B1021" t="str">
            <v>06.5014</v>
          </cell>
          <cell r="D1021" t="str">
            <v>Vöôït ñöôøng daây thoâng tin, haï theá tieát dieän daây &lt;= 240</v>
          </cell>
          <cell r="E1021" t="str">
            <v>Vò trí</v>
          </cell>
          <cell r="F1021">
            <v>174462</v>
          </cell>
          <cell r="G1021">
            <v>143530</v>
          </cell>
        </row>
        <row r="1022">
          <cell r="A1022" t="str">
            <v>06.5015</v>
          </cell>
          <cell r="B1022" t="str">
            <v>06.5015</v>
          </cell>
          <cell r="D1022" t="str">
            <v>Vöôït ñöôøng daây thoâng tin, haï theá tieát dieän daây &gt; 240</v>
          </cell>
          <cell r="E1022" t="str">
            <v>Vò trí</v>
          </cell>
          <cell r="F1022">
            <v>238247</v>
          </cell>
          <cell r="G1022">
            <v>226521</v>
          </cell>
        </row>
        <row r="1023">
          <cell r="A1023" t="str">
            <v>06.5021</v>
          </cell>
          <cell r="B1023" t="str">
            <v>06.5021</v>
          </cell>
          <cell r="D1023" t="str">
            <v>Vöôït ñöôøng daây 35kV tieát dieän daây &lt;= 50</v>
          </cell>
          <cell r="E1023" t="str">
            <v>Vò trí</v>
          </cell>
          <cell r="F1023">
            <v>127570</v>
          </cell>
          <cell r="G1023">
            <v>105596</v>
          </cell>
        </row>
        <row r="1024">
          <cell r="A1024" t="str">
            <v>06.5022</v>
          </cell>
          <cell r="B1024" t="str">
            <v>06.5022</v>
          </cell>
          <cell r="D1024" t="str">
            <v>Vöôït ñöôøng daây 35kV tieát dieän daây &lt;= 95</v>
          </cell>
          <cell r="E1024" t="str">
            <v>Vò trí</v>
          </cell>
          <cell r="F1024">
            <v>159462</v>
          </cell>
          <cell r="G1024">
            <v>121544</v>
          </cell>
        </row>
        <row r="1025">
          <cell r="A1025" t="str">
            <v>06.5023</v>
          </cell>
          <cell r="B1025" t="str">
            <v>06.5023</v>
          </cell>
          <cell r="D1025" t="str">
            <v>Vöôït ñöôøng daây 35kV tieát dieän daây &lt;= 150</v>
          </cell>
          <cell r="E1025" t="str">
            <v>Vò trí</v>
          </cell>
          <cell r="F1025">
            <v>190093</v>
          </cell>
          <cell r="G1025">
            <v>148795</v>
          </cell>
        </row>
        <row r="1026">
          <cell r="A1026" t="str">
            <v>06.5024</v>
          </cell>
          <cell r="B1026" t="str">
            <v>06.5024</v>
          </cell>
          <cell r="D1026" t="str">
            <v>Vöôït ñöôøng daây 35kV tieát dieän daây &lt;= 240</v>
          </cell>
          <cell r="E1026" t="str">
            <v>Vò trí</v>
          </cell>
          <cell r="F1026">
            <v>239193</v>
          </cell>
          <cell r="G1026">
            <v>166446</v>
          </cell>
        </row>
        <row r="1027">
          <cell r="A1027" t="str">
            <v>06.5025</v>
          </cell>
          <cell r="B1027" t="str">
            <v>06.5025</v>
          </cell>
          <cell r="D1027" t="str">
            <v>Vöôït ñöôøng daây 35kV tieát dieän daây &gt; 240</v>
          </cell>
          <cell r="E1027" t="str">
            <v>Vò trí</v>
          </cell>
          <cell r="F1027">
            <v>334870</v>
          </cell>
          <cell r="G1027">
            <v>290467</v>
          </cell>
        </row>
        <row r="1028">
          <cell r="A1028" t="str">
            <v>06.5033</v>
          </cell>
          <cell r="B1028" t="str">
            <v>06.5033</v>
          </cell>
          <cell r="D1028" t="str">
            <v>Vöôït ñöôøng daây &lt;=110kV  tieát dieän daây &lt;= 150</v>
          </cell>
          <cell r="E1028" t="str">
            <v>Vò trí</v>
          </cell>
          <cell r="F1028">
            <v>238247</v>
          </cell>
          <cell r="G1028">
            <v>317563</v>
          </cell>
        </row>
        <row r="1029">
          <cell r="A1029" t="str">
            <v>06.5034</v>
          </cell>
          <cell r="B1029" t="str">
            <v>06.5034</v>
          </cell>
          <cell r="D1029" t="str">
            <v>Vöôït ñöôøng daây &lt;=110kV  tieát dieän daây &lt;= 240</v>
          </cell>
          <cell r="E1029" t="str">
            <v>Vò trí</v>
          </cell>
          <cell r="F1029">
            <v>287032</v>
          </cell>
          <cell r="G1029">
            <v>356891</v>
          </cell>
        </row>
        <row r="1030">
          <cell r="A1030" t="str">
            <v>06.5035</v>
          </cell>
          <cell r="B1030" t="str">
            <v>06.5035</v>
          </cell>
          <cell r="D1030" t="str">
            <v>Vöôït ñöôøng daây &lt;=110kV  tieát dieän daây &gt; 240</v>
          </cell>
          <cell r="E1030" t="str">
            <v>Vò trí</v>
          </cell>
          <cell r="F1030">
            <v>396447</v>
          </cell>
          <cell r="G1030">
            <v>554303</v>
          </cell>
        </row>
        <row r="1031">
          <cell r="A1031" t="str">
            <v>06.5041</v>
          </cell>
          <cell r="B1031" t="str">
            <v>06.5041</v>
          </cell>
          <cell r="D1031" t="str">
            <v>Ñöôøng oâ toâ &lt;= 5m ; ñöôøng saét tieát dieän daây &lt;= 50</v>
          </cell>
          <cell r="E1031" t="str">
            <v>Vò trí</v>
          </cell>
          <cell r="F1031">
            <v>127570</v>
          </cell>
          <cell r="G1031">
            <v>105596</v>
          </cell>
        </row>
        <row r="1032">
          <cell r="A1032" t="str">
            <v>06.5042</v>
          </cell>
          <cell r="B1032" t="str">
            <v>06.5042</v>
          </cell>
          <cell r="D1032" t="str">
            <v>Ñöôøng oâ toâ &lt;= 5m ; ñöôøng saét tieát dieän daây &lt;= 95</v>
          </cell>
          <cell r="E1032" t="str">
            <v>Vò trí</v>
          </cell>
          <cell r="F1032">
            <v>159462</v>
          </cell>
          <cell r="G1032">
            <v>121544</v>
          </cell>
        </row>
        <row r="1033">
          <cell r="A1033" t="str">
            <v>06.5043</v>
          </cell>
          <cell r="B1033" t="str">
            <v>06.5043</v>
          </cell>
          <cell r="D1033" t="str">
            <v>Ñöôøng oâ toâ &lt;= 5m ; ñöôøng saét tieát dieän daây &lt;= 150</v>
          </cell>
          <cell r="E1033" t="str">
            <v>Vò trí</v>
          </cell>
          <cell r="F1033">
            <v>191354</v>
          </cell>
          <cell r="G1033">
            <v>148795</v>
          </cell>
        </row>
        <row r="1034">
          <cell r="A1034" t="str">
            <v>06.5044</v>
          </cell>
          <cell r="B1034" t="str">
            <v>06.5044</v>
          </cell>
          <cell r="D1034" t="str">
            <v>Ñöôøng oâ toâ &lt;= 5m ; ñöôøng saét tieát dieän daây &lt;= 240</v>
          </cell>
          <cell r="E1034" t="str">
            <v>Vò trí</v>
          </cell>
          <cell r="F1034">
            <v>239193</v>
          </cell>
          <cell r="G1034">
            <v>166446</v>
          </cell>
        </row>
        <row r="1035">
          <cell r="A1035" t="str">
            <v>06.5045</v>
          </cell>
          <cell r="B1035" t="str">
            <v>06.5045</v>
          </cell>
          <cell r="D1035" t="str">
            <v>Ñöôøng oâ toâ &lt;= 5m ; ñöôøng saét tieát dieän daây &gt; 240</v>
          </cell>
          <cell r="E1035" t="str">
            <v>Vò trí</v>
          </cell>
          <cell r="F1035">
            <v>274870</v>
          </cell>
          <cell r="G1035">
            <v>290467</v>
          </cell>
        </row>
        <row r="1036">
          <cell r="A1036" t="str">
            <v>06.5051</v>
          </cell>
          <cell r="B1036" t="str">
            <v>06.5051</v>
          </cell>
          <cell r="D1036" t="str">
            <v>Ñöôøng giao thoâng &lt;= 10m tieát dieän daây &lt;= 50</v>
          </cell>
          <cell r="E1036" t="str">
            <v>Vò trí</v>
          </cell>
          <cell r="F1036">
            <v>159462</v>
          </cell>
          <cell r="G1036">
            <v>125725</v>
          </cell>
        </row>
        <row r="1037">
          <cell r="A1037" t="str">
            <v>06.5052</v>
          </cell>
          <cell r="B1037" t="str">
            <v>06.5052</v>
          </cell>
          <cell r="D1037" t="str">
            <v>Ñöôøng giao thoâng &lt;= 10m tieát dieän daây &lt;= 95</v>
          </cell>
          <cell r="E1037" t="str">
            <v>Vò trí</v>
          </cell>
          <cell r="F1037">
            <v>221922</v>
          </cell>
          <cell r="G1037">
            <v>159014</v>
          </cell>
        </row>
        <row r="1038">
          <cell r="A1038" t="str">
            <v>06.5053</v>
          </cell>
          <cell r="B1038" t="str">
            <v>06.5053</v>
          </cell>
          <cell r="D1038" t="str">
            <v>Ñöôøng giao thoâng &lt;= 10m tieát dieän daây &lt;= 150</v>
          </cell>
          <cell r="E1038" t="str">
            <v>Vò trí</v>
          </cell>
          <cell r="F1038">
            <v>284193</v>
          </cell>
          <cell r="G1038">
            <v>194471</v>
          </cell>
        </row>
        <row r="1039">
          <cell r="A1039" t="str">
            <v>06.5054</v>
          </cell>
          <cell r="B1039" t="str">
            <v>06.5054</v>
          </cell>
          <cell r="D1039" t="str">
            <v>Ñöôøng giao thoâng &lt;= 10m tieát dieän daây &lt;= 240</v>
          </cell>
          <cell r="E1039" t="str">
            <v>Vò trí</v>
          </cell>
          <cell r="F1039">
            <v>350186</v>
          </cell>
          <cell r="G1039">
            <v>218470</v>
          </cell>
        </row>
        <row r="1040">
          <cell r="A1040" t="str">
            <v>06.5055</v>
          </cell>
          <cell r="B1040" t="str">
            <v>06.5055</v>
          </cell>
          <cell r="D1040" t="str">
            <v>Ñöôøng giao thoâng &lt;= 10m tieát dieän daây &gt; 240</v>
          </cell>
          <cell r="E1040" t="str">
            <v>Vò trí</v>
          </cell>
          <cell r="F1040">
            <v>399412</v>
          </cell>
          <cell r="G1040">
            <v>345433</v>
          </cell>
        </row>
        <row r="1041">
          <cell r="A1041" t="str">
            <v>06.5061</v>
          </cell>
          <cell r="B1041" t="str">
            <v>06.5061</v>
          </cell>
          <cell r="D1041" t="str">
            <v>Ñöôøng giao thoâng &gt;10m tieát dieän daây &lt;= 50</v>
          </cell>
          <cell r="E1041" t="str">
            <v>Vò trí</v>
          </cell>
          <cell r="F1041">
            <v>189462</v>
          </cell>
          <cell r="G1041">
            <v>143995</v>
          </cell>
        </row>
        <row r="1042">
          <cell r="A1042" t="str">
            <v>06.5062</v>
          </cell>
          <cell r="B1042" t="str">
            <v>06.5062</v>
          </cell>
          <cell r="D1042" t="str">
            <v>Ñöôøng giao thoâng &gt;10m tieát dieän daây &lt;= 95</v>
          </cell>
          <cell r="E1042" t="str">
            <v>Vò trí</v>
          </cell>
          <cell r="F1042">
            <v>269130</v>
          </cell>
          <cell r="G1042">
            <v>190445</v>
          </cell>
        </row>
        <row r="1043">
          <cell r="A1043" t="str">
            <v>06.5063</v>
          </cell>
          <cell r="B1043" t="str">
            <v>06.5063</v>
          </cell>
          <cell r="D1043" t="str">
            <v>Ñöôøng giao thoâng &gt;10m tieát dieän daây &lt;= 150</v>
          </cell>
          <cell r="E1043" t="str">
            <v>Vò trí</v>
          </cell>
          <cell r="F1043">
            <v>350186</v>
          </cell>
          <cell r="G1043">
            <v>233024</v>
          </cell>
        </row>
        <row r="1044">
          <cell r="A1044" t="str">
            <v>06.5064</v>
          </cell>
          <cell r="B1044" t="str">
            <v>06.5064</v>
          </cell>
          <cell r="D1044" t="str">
            <v>Ñöôøng giao thoâng &gt;10m tieát dieän daây &lt;= 240</v>
          </cell>
          <cell r="E1044" t="str">
            <v>Vò trí</v>
          </cell>
          <cell r="F1044">
            <v>411447</v>
          </cell>
          <cell r="G1044">
            <v>261823</v>
          </cell>
        </row>
        <row r="1045">
          <cell r="A1045" t="str">
            <v>06.5065</v>
          </cell>
          <cell r="B1045" t="str">
            <v>06.5065</v>
          </cell>
          <cell r="D1045" t="str">
            <v>Ñöôøng giao thoâng &gt;10m tieát dieän daây &gt; 240</v>
          </cell>
          <cell r="E1045" t="str">
            <v>Vò trí</v>
          </cell>
          <cell r="F1045">
            <v>568260</v>
          </cell>
          <cell r="G1045">
            <v>410618</v>
          </cell>
        </row>
        <row r="1046">
          <cell r="A1046" t="str">
            <v>06.5071</v>
          </cell>
          <cell r="B1046" t="str">
            <v>06.5071</v>
          </cell>
          <cell r="D1046" t="str">
            <v>Vò trí beû goùc tieát dieän daây &lt;= 50</v>
          </cell>
          <cell r="E1046" t="str">
            <v>Vò trí</v>
          </cell>
          <cell r="G1046">
            <v>30968</v>
          </cell>
        </row>
        <row r="1047">
          <cell r="A1047" t="str">
            <v>06.5072</v>
          </cell>
          <cell r="B1047" t="str">
            <v>06.5072</v>
          </cell>
          <cell r="D1047" t="str">
            <v>Vò trí beû goùc tieát dieän daây &lt;= 95</v>
          </cell>
          <cell r="E1047" t="str">
            <v>Vò trí</v>
          </cell>
          <cell r="G1047">
            <v>61933</v>
          </cell>
        </row>
        <row r="1048">
          <cell r="A1048" t="str">
            <v>06.5073</v>
          </cell>
          <cell r="B1048" t="str">
            <v>06.5073</v>
          </cell>
          <cell r="D1048" t="str">
            <v>Vò trí beû goùc tieát dieän daây &lt;= 150</v>
          </cell>
          <cell r="E1048" t="str">
            <v>Vò trí</v>
          </cell>
          <cell r="G1048">
            <v>78346</v>
          </cell>
        </row>
        <row r="1049">
          <cell r="A1049" t="str">
            <v>06.5074</v>
          </cell>
          <cell r="B1049" t="str">
            <v>06.5074</v>
          </cell>
          <cell r="D1049" t="str">
            <v>Vò trí beû goùc tieát dieän daây &lt;= 240</v>
          </cell>
          <cell r="E1049" t="str">
            <v>Vò trí</v>
          </cell>
          <cell r="G1049">
            <v>80978</v>
          </cell>
        </row>
        <row r="1050">
          <cell r="A1050" t="str">
            <v>06.5075</v>
          </cell>
          <cell r="B1050" t="str">
            <v>06.5075</v>
          </cell>
          <cell r="D1050" t="str">
            <v>Vò trí beû goùc tieát dieän daây &gt; 240</v>
          </cell>
          <cell r="E1050" t="str">
            <v>Vò trí</v>
          </cell>
          <cell r="G1050">
            <v>150188</v>
          </cell>
        </row>
        <row r="1051">
          <cell r="A1051" t="str">
            <v>06.5081</v>
          </cell>
          <cell r="B1051" t="str">
            <v>06.5081</v>
          </cell>
          <cell r="D1051" t="str">
            <v>Vöôït soâng &lt;=300m  tieát dieän daây &lt;= 95</v>
          </cell>
          <cell r="E1051" t="str">
            <v>Vò trí</v>
          </cell>
          <cell r="G1051">
            <v>261513</v>
          </cell>
        </row>
        <row r="1052">
          <cell r="A1052" t="str">
            <v>06.5082</v>
          </cell>
          <cell r="B1052" t="str">
            <v>06.5082</v>
          </cell>
          <cell r="D1052" t="str">
            <v>Vöôït soâng &lt;=300m  tieát dieän daây &lt;= 150</v>
          </cell>
          <cell r="E1052" t="str">
            <v>Vò trí</v>
          </cell>
          <cell r="G1052">
            <v>391728</v>
          </cell>
        </row>
        <row r="1053">
          <cell r="A1053" t="str">
            <v>06.5083</v>
          </cell>
          <cell r="B1053" t="str">
            <v>06.5083</v>
          </cell>
          <cell r="D1053" t="str">
            <v>Vöôït soâng &lt;=300m  tieát dieän daây &lt;= 240</v>
          </cell>
          <cell r="E1053" t="str">
            <v>Vò trí</v>
          </cell>
          <cell r="G1053">
            <v>440965</v>
          </cell>
        </row>
        <row r="1054">
          <cell r="A1054" t="str">
            <v>06.5084</v>
          </cell>
          <cell r="B1054" t="str">
            <v>06.5084</v>
          </cell>
          <cell r="D1054" t="str">
            <v>Vöôït soâng &lt;=300m  tieát dieän daây &gt; 240</v>
          </cell>
          <cell r="E1054" t="str">
            <v>Vò trí</v>
          </cell>
          <cell r="G1054">
            <v>799869</v>
          </cell>
        </row>
        <row r="1055">
          <cell r="A1055" t="str">
            <v>06.5091</v>
          </cell>
          <cell r="B1055" t="str">
            <v>06.5091</v>
          </cell>
          <cell r="D1055" t="str">
            <v>Vöôït soâng &gt;300m  tieát dieän daây &lt;= 95</v>
          </cell>
          <cell r="E1055" t="str">
            <v>Vò trí</v>
          </cell>
          <cell r="G1055">
            <v>418050</v>
          </cell>
        </row>
        <row r="1056">
          <cell r="A1056" t="str">
            <v>06.5092</v>
          </cell>
          <cell r="B1056" t="str">
            <v>06.5092</v>
          </cell>
          <cell r="D1056" t="str">
            <v>Vöôït soâng &gt;300m  tieát dieän daây &lt;= 150</v>
          </cell>
          <cell r="E1056" t="str">
            <v>Vò trí</v>
          </cell>
          <cell r="G1056">
            <v>625836</v>
          </cell>
        </row>
        <row r="1057">
          <cell r="A1057" t="str">
            <v>06.5093</v>
          </cell>
          <cell r="B1057" t="str">
            <v>06.5093</v>
          </cell>
          <cell r="D1057" t="str">
            <v>Vöôït soâng &gt;300m  tieát dieän daây &lt;= 240</v>
          </cell>
          <cell r="E1057" t="str">
            <v>Vò trí</v>
          </cell>
          <cell r="G1057">
            <v>705420</v>
          </cell>
        </row>
        <row r="1058">
          <cell r="A1058" t="str">
            <v>06.5094</v>
          </cell>
          <cell r="B1058" t="str">
            <v>06.5094</v>
          </cell>
          <cell r="D1058" t="str">
            <v>Vöôït soâng &gt;300m  tieát dieän daây &gt; 240</v>
          </cell>
          <cell r="E1058" t="str">
            <v>Vò trí</v>
          </cell>
          <cell r="G1058">
            <v>1279697</v>
          </cell>
        </row>
        <row r="1059">
          <cell r="A1059" t="str">
            <v>06.6101</v>
          </cell>
          <cell r="B1059" t="str">
            <v>06.6101</v>
          </cell>
          <cell r="C1059" t="str">
            <v>RAÛI CAÊNG DAÂY LAÁY ÑOÄ VOÕNG BAÈNG THUÛ COÂNG</v>
          </cell>
          <cell r="D1059" t="str">
            <v>Daây AC,ACSR, tieát dieän daây 16mm2</v>
          </cell>
          <cell r="E1059" t="str">
            <v>km daây</v>
          </cell>
          <cell r="F1059">
            <v>226789</v>
          </cell>
          <cell r="G1059">
            <v>136996</v>
          </cell>
        </row>
        <row r="1060">
          <cell r="A1060" t="str">
            <v>06.6102</v>
          </cell>
          <cell r="B1060" t="str">
            <v>06.6102</v>
          </cell>
          <cell r="D1060" t="str">
            <v>Daây AC,ACSR, tieát dieän daây 25mm2</v>
          </cell>
          <cell r="E1060" t="str">
            <v>km daây</v>
          </cell>
          <cell r="F1060">
            <v>226789</v>
          </cell>
          <cell r="G1060">
            <v>180548</v>
          </cell>
        </row>
        <row r="1061">
          <cell r="A1061" t="str">
            <v>06.6103</v>
          </cell>
          <cell r="B1061" t="str">
            <v>06.6103</v>
          </cell>
          <cell r="D1061" t="str">
            <v>Daây AC,ACSR, tieát dieän daây 35mm2</v>
          </cell>
          <cell r="E1061" t="str">
            <v>km daây</v>
          </cell>
          <cell r="F1061">
            <v>226789</v>
          </cell>
          <cell r="G1061">
            <v>198262</v>
          </cell>
        </row>
        <row r="1062">
          <cell r="A1062" t="str">
            <v>06.6104</v>
          </cell>
          <cell r="B1062" t="str">
            <v>06.6104</v>
          </cell>
          <cell r="D1062" t="str">
            <v>Daây AC,ACSR, tieát dieän daây 50mm2</v>
          </cell>
          <cell r="E1062" t="str">
            <v>km daây</v>
          </cell>
          <cell r="F1062">
            <v>227189</v>
          </cell>
          <cell r="G1062">
            <v>261153</v>
          </cell>
        </row>
        <row r="1063">
          <cell r="A1063" t="str">
            <v>06.6105</v>
          </cell>
          <cell r="B1063" t="str">
            <v>06.6105</v>
          </cell>
          <cell r="D1063" t="str">
            <v>Daây AC,ACSR, tieát dieän daây 70mm2</v>
          </cell>
          <cell r="E1063" t="str">
            <v>km daây</v>
          </cell>
          <cell r="F1063">
            <v>227189</v>
          </cell>
          <cell r="G1063">
            <v>348908</v>
          </cell>
        </row>
        <row r="1064">
          <cell r="A1064" t="str">
            <v>06.6106</v>
          </cell>
          <cell r="B1064" t="str">
            <v>06.6106</v>
          </cell>
          <cell r="D1064" t="str">
            <v>Daây AC,ACSR, tieát dieän daây 95mm2</v>
          </cell>
          <cell r="E1064" t="str">
            <v>km daây</v>
          </cell>
          <cell r="F1064">
            <v>227189</v>
          </cell>
          <cell r="G1064">
            <v>475178</v>
          </cell>
        </row>
        <row r="1065">
          <cell r="A1065" t="str">
            <v>06.6107</v>
          </cell>
          <cell r="B1065" t="str">
            <v>06.6107</v>
          </cell>
          <cell r="D1065" t="str">
            <v>Daây AC,ACSR, tieát dieän daây 120mm2</v>
          </cell>
          <cell r="E1065" t="str">
            <v>km daây</v>
          </cell>
          <cell r="F1065">
            <v>319671</v>
          </cell>
          <cell r="G1065">
            <v>588862</v>
          </cell>
        </row>
        <row r="1066">
          <cell r="A1066" t="str">
            <v>06.6108</v>
          </cell>
          <cell r="B1066" t="str">
            <v>06.6108</v>
          </cell>
          <cell r="D1066" t="str">
            <v>Daây AC,ACSR, tieát dieän daây 150mm2</v>
          </cell>
          <cell r="E1066" t="str">
            <v>km daây</v>
          </cell>
          <cell r="F1066">
            <v>319671</v>
          </cell>
          <cell r="G1066">
            <v>712550</v>
          </cell>
        </row>
        <row r="1067">
          <cell r="A1067" t="str">
            <v>06.6109</v>
          </cell>
          <cell r="B1067" t="str">
            <v>06.6109</v>
          </cell>
          <cell r="D1067" t="str">
            <v>Daây AC,ACSR, tieát dieän daây 185mm2</v>
          </cell>
          <cell r="E1067" t="str">
            <v>km daây</v>
          </cell>
          <cell r="F1067">
            <v>319671</v>
          </cell>
          <cell r="G1067">
            <v>840899</v>
          </cell>
        </row>
        <row r="1068">
          <cell r="A1068" t="str">
            <v>06.6110</v>
          </cell>
          <cell r="B1068" t="str">
            <v>06.6110</v>
          </cell>
          <cell r="D1068" t="str">
            <v>Daây AC,ACSR, tieát dieän daây 240mm2</v>
          </cell>
          <cell r="E1068" t="str">
            <v>km daây</v>
          </cell>
          <cell r="F1068">
            <v>319671</v>
          </cell>
          <cell r="G1068">
            <v>924792</v>
          </cell>
        </row>
        <row r="1069">
          <cell r="A1069" t="str">
            <v>06.6111</v>
          </cell>
          <cell r="B1069" t="str">
            <v>06.6111</v>
          </cell>
          <cell r="D1069" t="str">
            <v>Daây AC,ACSR, tieát dieän daây 300mm2</v>
          </cell>
          <cell r="E1069" t="str">
            <v>km daây</v>
          </cell>
          <cell r="F1069">
            <v>381206</v>
          </cell>
          <cell r="G1069">
            <v>1166252</v>
          </cell>
        </row>
        <row r="1070">
          <cell r="A1070" t="str">
            <v>06.6112</v>
          </cell>
          <cell r="B1070" t="str">
            <v>06.6112</v>
          </cell>
          <cell r="D1070" t="str">
            <v>Daây AC,ACSR, tieát dieän daây 400mm2</v>
          </cell>
          <cell r="E1070" t="str">
            <v>km daây</v>
          </cell>
          <cell r="F1070">
            <v>381206</v>
          </cell>
          <cell r="G1070">
            <v>1540543</v>
          </cell>
        </row>
        <row r="1071">
          <cell r="A1071" t="str">
            <v>06.6113</v>
          </cell>
          <cell r="B1071" t="str">
            <v>06.6113</v>
          </cell>
          <cell r="D1071" t="str">
            <v>Daây AC,ACSR, tieát dieän daây 500mm2</v>
          </cell>
          <cell r="E1071" t="str">
            <v>km daây</v>
          </cell>
          <cell r="F1071">
            <v>381206</v>
          </cell>
          <cell r="G1071">
            <v>1805127</v>
          </cell>
        </row>
        <row r="1072">
          <cell r="A1072" t="str">
            <v>06.6114</v>
          </cell>
          <cell r="B1072" t="str">
            <v>06.6114</v>
          </cell>
          <cell r="D1072" t="str">
            <v>Daây AC,ACSR, tieát dieän daây &gt;500mm2</v>
          </cell>
          <cell r="E1072" t="str">
            <v>km daây</v>
          </cell>
          <cell r="F1072">
            <v>381206</v>
          </cell>
          <cell r="G1072">
            <v>2345486</v>
          </cell>
        </row>
        <row r="1073">
          <cell r="A1073" t="str">
            <v>06.6121</v>
          </cell>
          <cell r="B1073" t="str">
            <v>06.6121</v>
          </cell>
          <cell r="D1073" t="str">
            <v>Daây A, tieát dieän daây 16mm2</v>
          </cell>
          <cell r="E1073" t="str">
            <v>km daây</v>
          </cell>
          <cell r="F1073">
            <v>226789</v>
          </cell>
          <cell r="G1073">
            <v>92630</v>
          </cell>
        </row>
        <row r="1074">
          <cell r="A1074" t="str">
            <v>06.6122</v>
          </cell>
          <cell r="B1074" t="str">
            <v>06.6122</v>
          </cell>
          <cell r="D1074" t="str">
            <v>Daây A, tieát dieän daây 25mm2</v>
          </cell>
          <cell r="E1074" t="str">
            <v>km daây</v>
          </cell>
          <cell r="F1074">
            <v>226789</v>
          </cell>
          <cell r="G1074">
            <v>121882</v>
          </cell>
        </row>
        <row r="1075">
          <cell r="A1075" t="str">
            <v>06.6123</v>
          </cell>
          <cell r="B1075" t="str">
            <v>06.6123</v>
          </cell>
          <cell r="D1075" t="str">
            <v>Daây A, tieát dieän daây 35mm2</v>
          </cell>
          <cell r="E1075" t="str">
            <v>km daây</v>
          </cell>
          <cell r="F1075">
            <v>226789</v>
          </cell>
          <cell r="G1075">
            <v>159259</v>
          </cell>
        </row>
        <row r="1076">
          <cell r="A1076" t="str">
            <v>06.6124</v>
          </cell>
          <cell r="B1076" t="str">
            <v>06.6124</v>
          </cell>
          <cell r="D1076" t="str">
            <v>Daây A, tieát dieän daây 50mm2</v>
          </cell>
          <cell r="E1076" t="str">
            <v>km daây</v>
          </cell>
          <cell r="F1076">
            <v>227189</v>
          </cell>
          <cell r="G1076">
            <v>208012</v>
          </cell>
        </row>
        <row r="1077">
          <cell r="A1077" t="str">
            <v>06.6125</v>
          </cell>
          <cell r="B1077" t="str">
            <v>06.6125</v>
          </cell>
          <cell r="D1077" t="str">
            <v>Daây A, tieát dieän daây 70mm2</v>
          </cell>
          <cell r="E1077" t="str">
            <v>km daây</v>
          </cell>
          <cell r="F1077">
            <v>227189</v>
          </cell>
          <cell r="G1077">
            <v>279516</v>
          </cell>
        </row>
        <row r="1078">
          <cell r="A1078" t="str">
            <v>06.6126</v>
          </cell>
          <cell r="B1078" t="str">
            <v>06.6126</v>
          </cell>
          <cell r="D1078" t="str">
            <v>Daây A, tieát dieän daây 95mm2</v>
          </cell>
          <cell r="E1078" t="str">
            <v>km daây</v>
          </cell>
          <cell r="F1078">
            <v>227189</v>
          </cell>
          <cell r="G1078">
            <v>381897</v>
          </cell>
        </row>
        <row r="1079">
          <cell r="A1079" t="str">
            <v>06.6131</v>
          </cell>
          <cell r="B1079" t="str">
            <v>06.6131</v>
          </cell>
          <cell r="D1079" t="str">
            <v>Daây choáng seùt, tieát dieän daây 16mm2</v>
          </cell>
          <cell r="E1079" t="str">
            <v>km daây</v>
          </cell>
          <cell r="F1079">
            <v>226789</v>
          </cell>
          <cell r="G1079">
            <v>264403</v>
          </cell>
        </row>
        <row r="1080">
          <cell r="A1080" t="str">
            <v>06.6132</v>
          </cell>
          <cell r="B1080" t="str">
            <v>06.6132</v>
          </cell>
          <cell r="D1080" t="str">
            <v>Daây choáng seùt, tieát dieän daây 25mm2</v>
          </cell>
          <cell r="E1080" t="str">
            <v>km daây</v>
          </cell>
          <cell r="F1080">
            <v>226789</v>
          </cell>
          <cell r="G1080">
            <v>325019</v>
          </cell>
        </row>
        <row r="1081">
          <cell r="A1081" t="str">
            <v>06.6133</v>
          </cell>
          <cell r="B1081" t="str">
            <v>06.6133</v>
          </cell>
          <cell r="D1081" t="str">
            <v>Daây choáng seùt, tieát dieän daây 35mm2</v>
          </cell>
          <cell r="E1081" t="str">
            <v>km daây</v>
          </cell>
          <cell r="F1081">
            <v>226789</v>
          </cell>
          <cell r="G1081">
            <v>365484</v>
          </cell>
        </row>
        <row r="1082">
          <cell r="A1082" t="str">
            <v>06.6134</v>
          </cell>
          <cell r="B1082" t="str">
            <v>06.6134</v>
          </cell>
          <cell r="D1082" t="str">
            <v>Daây choáng seùt, tieát dieän daây 50mm2</v>
          </cell>
          <cell r="E1082" t="str">
            <v>km daây</v>
          </cell>
          <cell r="F1082">
            <v>227189</v>
          </cell>
          <cell r="G1082">
            <v>409524</v>
          </cell>
        </row>
        <row r="1083">
          <cell r="A1083" t="str">
            <v>06.6135</v>
          </cell>
          <cell r="B1083" t="str">
            <v>06.6135</v>
          </cell>
          <cell r="D1083" t="str">
            <v>Daây choáng seùt, tieát dieän daây 70mm2</v>
          </cell>
          <cell r="E1083" t="str">
            <v>km daây</v>
          </cell>
          <cell r="F1083">
            <v>227189</v>
          </cell>
          <cell r="G1083">
            <v>491429</v>
          </cell>
        </row>
        <row r="1084">
          <cell r="A1084" t="str">
            <v>06.6141</v>
          </cell>
          <cell r="B1084" t="str">
            <v>06.6141</v>
          </cell>
          <cell r="D1084" t="str">
            <v>Daây ñoàng, tieát dieän daây 16mm2</v>
          </cell>
          <cell r="E1084" t="str">
            <v>km daây</v>
          </cell>
          <cell r="F1084">
            <v>226789</v>
          </cell>
          <cell r="G1084">
            <v>181198</v>
          </cell>
        </row>
        <row r="1085">
          <cell r="A1085" t="str">
            <v>06.6142</v>
          </cell>
          <cell r="B1085" t="str">
            <v>06.6142</v>
          </cell>
          <cell r="D1085" t="str">
            <v>Daây ñoàng, tieát dieän daây 25mm2</v>
          </cell>
          <cell r="E1085" t="str">
            <v>km daây</v>
          </cell>
          <cell r="F1085">
            <v>226789</v>
          </cell>
          <cell r="G1085">
            <v>235151</v>
          </cell>
        </row>
        <row r="1086">
          <cell r="A1086" t="str">
            <v>06.6143</v>
          </cell>
          <cell r="B1086" t="str">
            <v>06.6143</v>
          </cell>
          <cell r="D1086" t="str">
            <v>Daây ñoàng, tieát dieän daây 35mm2</v>
          </cell>
          <cell r="E1086" t="str">
            <v>km daây</v>
          </cell>
          <cell r="F1086">
            <v>226789</v>
          </cell>
          <cell r="G1086">
            <v>257740</v>
          </cell>
        </row>
        <row r="1087">
          <cell r="A1087" t="str">
            <v>06.6144</v>
          </cell>
          <cell r="B1087" t="str">
            <v>06.6144</v>
          </cell>
          <cell r="D1087" t="str">
            <v>Daây ñoàng, tieát dieän daây 50mm2</v>
          </cell>
          <cell r="E1087" t="str">
            <v>km daây</v>
          </cell>
          <cell r="F1087">
            <v>227189</v>
          </cell>
          <cell r="G1087">
            <v>336720</v>
          </cell>
        </row>
        <row r="1088">
          <cell r="A1088" t="str">
            <v>06.6145</v>
          </cell>
          <cell r="B1088" t="str">
            <v>06.6145</v>
          </cell>
          <cell r="D1088" t="str">
            <v>Daây ñoàng, tieát dieän daây 70mm2</v>
          </cell>
          <cell r="E1088" t="str">
            <v>km daây</v>
          </cell>
          <cell r="F1088">
            <v>227189</v>
          </cell>
          <cell r="G1088">
            <v>453564</v>
          </cell>
        </row>
        <row r="1089">
          <cell r="A1089" t="str">
            <v>06.6146</v>
          </cell>
          <cell r="B1089" t="str">
            <v>06.6146</v>
          </cell>
          <cell r="D1089" t="str">
            <v>Daây ñoàng, tieát dieän daây 95mm2</v>
          </cell>
          <cell r="E1089" t="str">
            <v>km daây</v>
          </cell>
          <cell r="F1089">
            <v>227189</v>
          </cell>
          <cell r="G1089">
            <v>618186</v>
          </cell>
        </row>
        <row r="1090">
          <cell r="A1090" t="str">
            <v>06.6147</v>
          </cell>
          <cell r="B1090" t="str">
            <v>06.6147</v>
          </cell>
          <cell r="D1090" t="str">
            <v>Daây ñoàng, tieát dieän daây 120mm2</v>
          </cell>
          <cell r="E1090" t="str">
            <v>km daây</v>
          </cell>
          <cell r="F1090">
            <v>319671</v>
          </cell>
          <cell r="G1090">
            <v>760233</v>
          </cell>
        </row>
        <row r="1091">
          <cell r="A1091" t="str">
            <v>06.6148</v>
          </cell>
          <cell r="B1091" t="str">
            <v>06.6148</v>
          </cell>
          <cell r="D1091" t="str">
            <v>Daây ñoàng, tieát dieän daây 150mm2</v>
          </cell>
          <cell r="E1091" t="str">
            <v>km daây</v>
          </cell>
          <cell r="F1091">
            <v>319671</v>
          </cell>
          <cell r="G1091">
            <v>926046</v>
          </cell>
        </row>
        <row r="1092">
          <cell r="A1092" t="str">
            <v>06.6149</v>
          </cell>
          <cell r="B1092" t="str">
            <v>06.6149</v>
          </cell>
          <cell r="D1092" t="str">
            <v>Daây ñoàng, tieát dieän daây 185mm2</v>
          </cell>
          <cell r="E1092" t="str">
            <v>km daây</v>
          </cell>
          <cell r="F1092">
            <v>319671</v>
          </cell>
          <cell r="G1092">
            <v>1093115</v>
          </cell>
        </row>
        <row r="1093">
          <cell r="A1093" t="str">
            <v>06.6150</v>
          </cell>
          <cell r="B1093" t="str">
            <v>06.6150</v>
          </cell>
          <cell r="D1093" t="str">
            <v>Daây ñoàng, tieát dieän daây 240mm2</v>
          </cell>
          <cell r="E1093" t="str">
            <v>km daây</v>
          </cell>
          <cell r="F1093">
            <v>319671</v>
          </cell>
          <cell r="G1093">
            <v>1202283</v>
          </cell>
        </row>
        <row r="1094">
          <cell r="A1094" t="str">
            <v>06.6201</v>
          </cell>
          <cell r="B1094" t="str">
            <v>06.6201</v>
          </cell>
          <cell r="C1094" t="str">
            <v>RAÛI CAÊNG DAÂY LAÁY ÑOÄ VOÕNG BAÈNG THUÛ COÂNG KEÁT HÔÏP MAÙY KEÙO</v>
          </cell>
          <cell r="D1094" t="str">
            <v>Daây nhoâm loõi theùp AC; tieát dieän daây 50mm2</v>
          </cell>
          <cell r="E1094" t="str">
            <v>km daây</v>
          </cell>
          <cell r="F1094">
            <v>227189</v>
          </cell>
          <cell r="G1094">
            <v>118632</v>
          </cell>
          <cell r="H1094">
            <v>129843</v>
          </cell>
        </row>
        <row r="1095">
          <cell r="A1095" t="str">
            <v>06.6202</v>
          </cell>
          <cell r="B1095" t="str">
            <v>06.6202</v>
          </cell>
          <cell r="D1095" t="str">
            <v>Daây nhoâm loõi theùp AC; tieát dieän daây 70mm2</v>
          </cell>
          <cell r="E1095" t="str">
            <v>km daây</v>
          </cell>
          <cell r="F1095">
            <v>227189</v>
          </cell>
          <cell r="G1095">
            <v>155522</v>
          </cell>
          <cell r="H1095">
            <v>129843</v>
          </cell>
        </row>
        <row r="1096">
          <cell r="A1096" t="str">
            <v>06.6203</v>
          </cell>
          <cell r="B1096" t="str">
            <v>06.6203</v>
          </cell>
          <cell r="D1096" t="str">
            <v>Daây nhoâm loõi theùp AC; tieát dieän daây 95mm2</v>
          </cell>
          <cell r="E1096" t="str">
            <v>km daây</v>
          </cell>
          <cell r="F1096">
            <v>227189</v>
          </cell>
          <cell r="G1096">
            <v>206062</v>
          </cell>
          <cell r="H1096">
            <v>129843</v>
          </cell>
        </row>
        <row r="1097">
          <cell r="A1097" t="str">
            <v>06.6204</v>
          </cell>
          <cell r="B1097" t="str">
            <v>06.6204</v>
          </cell>
          <cell r="D1097" t="str">
            <v>Daây nhoâm loõi theùp AC; tieát dieän daây 120mm2</v>
          </cell>
          <cell r="E1097" t="str">
            <v>km daây</v>
          </cell>
          <cell r="F1097">
            <v>319671</v>
          </cell>
          <cell r="G1097">
            <v>314418</v>
          </cell>
          <cell r="H1097">
            <v>129843</v>
          </cell>
        </row>
        <row r="1098">
          <cell r="A1098" t="str">
            <v>06.6205</v>
          </cell>
          <cell r="B1098" t="str">
            <v>06.6205</v>
          </cell>
          <cell r="D1098" t="str">
            <v>Daây nhoâm loõi theùp AC; tieát dieän daây 150mm2</v>
          </cell>
          <cell r="E1098" t="str">
            <v>km daây</v>
          </cell>
          <cell r="F1098">
            <v>319671</v>
          </cell>
          <cell r="G1098">
            <v>353317</v>
          </cell>
          <cell r="H1098">
            <v>129843</v>
          </cell>
        </row>
        <row r="1099">
          <cell r="A1099" t="str">
            <v>06.6206</v>
          </cell>
          <cell r="B1099" t="str">
            <v>06.6206</v>
          </cell>
          <cell r="D1099" t="str">
            <v>Daây nhoâm loõi theùp AC; tieát dieän daây 185mm2</v>
          </cell>
          <cell r="E1099" t="str">
            <v>km daây</v>
          </cell>
          <cell r="F1099">
            <v>319671</v>
          </cell>
          <cell r="G1099">
            <v>451013</v>
          </cell>
          <cell r="H1099">
            <v>194764</v>
          </cell>
        </row>
        <row r="1100">
          <cell r="A1100" t="str">
            <v>06.6207</v>
          </cell>
          <cell r="B1100" t="str">
            <v>06.6207</v>
          </cell>
          <cell r="D1100" t="str">
            <v>Daây nhoâm loõi theùp AC; tieát dieän daây 240mm2</v>
          </cell>
          <cell r="E1100" t="str">
            <v>km daây</v>
          </cell>
          <cell r="F1100">
            <v>319671</v>
          </cell>
          <cell r="G1100">
            <v>504611</v>
          </cell>
          <cell r="H1100">
            <v>194764</v>
          </cell>
        </row>
        <row r="1101">
          <cell r="A1101" t="str">
            <v>06.6208</v>
          </cell>
          <cell r="B1101" t="str">
            <v>06.6208</v>
          </cell>
          <cell r="D1101" t="str">
            <v>Daây nhoâm loõi theùp AC; tieát dieän daây 300mm2</v>
          </cell>
          <cell r="E1101" t="str">
            <v>km daây</v>
          </cell>
          <cell r="F1101">
            <v>381206</v>
          </cell>
          <cell r="G1101">
            <v>554983</v>
          </cell>
          <cell r="H1101">
            <v>194764</v>
          </cell>
        </row>
        <row r="1102">
          <cell r="A1102" t="str">
            <v>06.6209</v>
          </cell>
          <cell r="B1102" t="str">
            <v>06.6209</v>
          </cell>
          <cell r="D1102" t="str">
            <v>Daây nhoâm loõi theùp AC; tieát dieän daây 400mm2</v>
          </cell>
          <cell r="E1102" t="str">
            <v>km daây</v>
          </cell>
          <cell r="F1102">
            <v>381206</v>
          </cell>
          <cell r="G1102">
            <v>699823</v>
          </cell>
          <cell r="H1102">
            <v>194764</v>
          </cell>
        </row>
        <row r="1103">
          <cell r="A1103" t="str">
            <v>06.6210</v>
          </cell>
          <cell r="B1103" t="str">
            <v>06.6210</v>
          </cell>
          <cell r="D1103" t="str">
            <v>Daây nhoâm loõi theùp AC; tieát dieän daây 500mm2</v>
          </cell>
          <cell r="E1103" t="str">
            <v>km daây</v>
          </cell>
          <cell r="F1103">
            <v>381206</v>
          </cell>
          <cell r="G1103">
            <v>924433</v>
          </cell>
          <cell r="H1103">
            <v>194764</v>
          </cell>
        </row>
        <row r="1104">
          <cell r="A1104" t="str">
            <v>06.6211</v>
          </cell>
          <cell r="B1104" t="str">
            <v>06.6211</v>
          </cell>
          <cell r="D1104" t="str">
            <v>Daây nhoâm loõi theùp AC; tieát dieän daây &gt; 500mm2</v>
          </cell>
          <cell r="E1104" t="str">
            <v>km daây</v>
          </cell>
          <cell r="F1104">
            <v>381206</v>
          </cell>
          <cell r="G1104">
            <v>1202821</v>
          </cell>
          <cell r="H1104">
            <v>227225</v>
          </cell>
        </row>
        <row r="1105">
          <cell r="A1105" t="str">
            <v>06.6221</v>
          </cell>
          <cell r="B1105" t="str">
            <v>06.6221</v>
          </cell>
          <cell r="D1105" t="str">
            <v>Daây choáng seùt ; tieát dieän daây 35mm2</v>
          </cell>
          <cell r="E1105" t="str">
            <v>km daây</v>
          </cell>
          <cell r="F1105">
            <v>226789</v>
          </cell>
          <cell r="G1105">
            <v>199724</v>
          </cell>
          <cell r="H1105">
            <v>129843</v>
          </cell>
        </row>
        <row r="1106">
          <cell r="A1106" t="str">
            <v>06.6222</v>
          </cell>
          <cell r="B1106" t="str">
            <v>06.6222</v>
          </cell>
          <cell r="D1106" t="str">
            <v>Daây choáng seùt ; tieát dieän daây 50mm2</v>
          </cell>
          <cell r="E1106" t="str">
            <v>km daây</v>
          </cell>
          <cell r="F1106">
            <v>227189</v>
          </cell>
          <cell r="G1106">
            <v>245552</v>
          </cell>
          <cell r="H1106">
            <v>129843</v>
          </cell>
        </row>
        <row r="1107">
          <cell r="A1107" t="str">
            <v>06.6223</v>
          </cell>
          <cell r="B1107" t="str">
            <v>06.6223</v>
          </cell>
          <cell r="D1107" t="str">
            <v>Daây choáng seùt ; tieát dieän daây 70mm2</v>
          </cell>
          <cell r="E1107" t="str">
            <v>km daây</v>
          </cell>
          <cell r="F1107">
            <v>227189</v>
          </cell>
          <cell r="G1107">
            <v>294792</v>
          </cell>
          <cell r="H1107">
            <v>129843</v>
          </cell>
        </row>
        <row r="1108">
          <cell r="A1108" t="str">
            <v>06.6231</v>
          </cell>
          <cell r="B1108" t="str">
            <v>06.6231</v>
          </cell>
          <cell r="D1108" t="str">
            <v>Daây ñoàng ; tieát dieän daây 35mm2</v>
          </cell>
          <cell r="E1108" t="str">
            <v>km daây</v>
          </cell>
          <cell r="F1108">
            <v>226789</v>
          </cell>
          <cell r="G1108">
            <v>154709</v>
          </cell>
          <cell r="H1108">
            <v>129843</v>
          </cell>
        </row>
        <row r="1109">
          <cell r="A1109" t="str">
            <v>06.6232</v>
          </cell>
          <cell r="B1109" t="str">
            <v>06.6232</v>
          </cell>
          <cell r="D1109" t="str">
            <v>Daây ñoàng; tieát dieän daây 50mm2</v>
          </cell>
          <cell r="E1109" t="str">
            <v>km daây</v>
          </cell>
          <cell r="F1109">
            <v>227189</v>
          </cell>
          <cell r="G1109">
            <v>202162</v>
          </cell>
          <cell r="H1109">
            <v>129843</v>
          </cell>
        </row>
        <row r="1110">
          <cell r="A1110" t="str">
            <v>06.6233</v>
          </cell>
          <cell r="B1110" t="str">
            <v>06.6233</v>
          </cell>
          <cell r="D1110" t="str">
            <v>Daây ñoàng; tieát dieän daây 70mm2</v>
          </cell>
          <cell r="E1110" t="str">
            <v>km daây</v>
          </cell>
          <cell r="F1110">
            <v>227189</v>
          </cell>
          <cell r="G1110">
            <v>272203</v>
          </cell>
          <cell r="H1110">
            <v>129843</v>
          </cell>
        </row>
        <row r="1111">
          <cell r="A1111" t="str">
            <v>06.6234</v>
          </cell>
          <cell r="B1111" t="str">
            <v>06.6234</v>
          </cell>
          <cell r="D1111" t="str">
            <v>Daây ñoàng; tieát dieän daây 95mm2</v>
          </cell>
          <cell r="E1111" t="str">
            <v>km daây</v>
          </cell>
          <cell r="F1111">
            <v>227189</v>
          </cell>
          <cell r="G1111">
            <v>370684</v>
          </cell>
          <cell r="H1111">
            <v>129843</v>
          </cell>
        </row>
        <row r="1112">
          <cell r="A1112" t="str">
            <v>06.6235</v>
          </cell>
          <cell r="B1112" t="str">
            <v>06.6235</v>
          </cell>
          <cell r="D1112" t="str">
            <v>Daây ñoàng; tieát dieän daây 120mm2</v>
          </cell>
          <cell r="E1112" t="str">
            <v>km daây</v>
          </cell>
          <cell r="F1112">
            <v>319671</v>
          </cell>
          <cell r="G1112">
            <v>459259</v>
          </cell>
          <cell r="H1112">
            <v>129843</v>
          </cell>
        </row>
        <row r="1113">
          <cell r="A1113" t="str">
            <v>06.6236</v>
          </cell>
          <cell r="B1113" t="str">
            <v>06.6236</v>
          </cell>
          <cell r="D1113" t="str">
            <v>Daây ñoàng; tieát dieän daây 150mm2</v>
          </cell>
          <cell r="E1113" t="str">
            <v>km daây</v>
          </cell>
          <cell r="F1113">
            <v>319671</v>
          </cell>
          <cell r="G1113">
            <v>555700</v>
          </cell>
          <cell r="H1113">
            <v>129843</v>
          </cell>
        </row>
        <row r="1114">
          <cell r="A1114" t="str">
            <v>06.6237</v>
          </cell>
          <cell r="B1114" t="str">
            <v>06.6237</v>
          </cell>
          <cell r="D1114" t="str">
            <v>Daây ñoàng; tieát dieän daây 185mm2</v>
          </cell>
          <cell r="E1114" t="str">
            <v>km daây</v>
          </cell>
          <cell r="F1114">
            <v>319671</v>
          </cell>
          <cell r="G1114">
            <v>655905</v>
          </cell>
          <cell r="H1114">
            <v>129843</v>
          </cell>
        </row>
        <row r="1115">
          <cell r="A1115" t="str">
            <v>06.6238</v>
          </cell>
          <cell r="B1115" t="str">
            <v>06.6238</v>
          </cell>
          <cell r="D1115" t="str">
            <v>Daây ñoàng; tieát dieän daây 240mm2</v>
          </cell>
          <cell r="E1115" t="str">
            <v>km daây</v>
          </cell>
          <cell r="F1115">
            <v>319671</v>
          </cell>
          <cell r="G1115">
            <v>721334</v>
          </cell>
          <cell r="H1115">
            <v>129843</v>
          </cell>
        </row>
        <row r="1116">
          <cell r="A1116" t="str">
            <v>06.6301</v>
          </cell>
          <cell r="B1116" t="str">
            <v>06.6301</v>
          </cell>
          <cell r="C1116" t="str">
            <v>KEÙO RAÛI DAÂY LAÁY ÑOÄ VOÕNG BAÈNG THUÛ COÂNG KEÁT HÔÏP MAÙY KEÙO VAØ MAÙY RAÛI DAÂY</v>
          </cell>
          <cell r="D1116" t="str">
            <v>Daây nhoâm loõi theùp AC; tieát dieän daây 50mm2</v>
          </cell>
          <cell r="E1116" t="str">
            <v>km daây</v>
          </cell>
          <cell r="G1116">
            <v>98156</v>
          </cell>
          <cell r="H1116">
            <v>202319</v>
          </cell>
        </row>
        <row r="1117">
          <cell r="A1117" t="str">
            <v>06.6302</v>
          </cell>
          <cell r="B1117" t="str">
            <v>06.6302</v>
          </cell>
          <cell r="D1117" t="str">
            <v>Daây nhoâm loõi theùp AC; tieát dieän daây 70mm2</v>
          </cell>
          <cell r="E1117" t="str">
            <v>km daây</v>
          </cell>
          <cell r="G1117">
            <v>132120</v>
          </cell>
          <cell r="H1117">
            <v>202319</v>
          </cell>
        </row>
        <row r="1118">
          <cell r="A1118" t="str">
            <v>06.6303</v>
          </cell>
          <cell r="B1118" t="str">
            <v>06.6303</v>
          </cell>
          <cell r="D1118" t="str">
            <v>Daây nhoâm loõi theùp AC; tieát dieän daây 95mm2</v>
          </cell>
          <cell r="E1118" t="str">
            <v>km daây</v>
          </cell>
          <cell r="G1118">
            <v>175185</v>
          </cell>
          <cell r="H1118">
            <v>202319</v>
          </cell>
        </row>
        <row r="1119">
          <cell r="A1119" t="str">
            <v>06.6304</v>
          </cell>
          <cell r="B1119" t="str">
            <v>06.6304</v>
          </cell>
          <cell r="D1119" t="str">
            <v>Daây nhoâm loõi theùp AC; tieát dieän daây 120mm2</v>
          </cell>
          <cell r="E1119" t="str">
            <v>km daây</v>
          </cell>
          <cell r="G1119">
            <v>267274</v>
          </cell>
          <cell r="H1119">
            <v>202319</v>
          </cell>
        </row>
        <row r="1120">
          <cell r="A1120" t="str">
            <v>06.6305</v>
          </cell>
          <cell r="B1120" t="str">
            <v>06.6305</v>
          </cell>
          <cell r="D1120" t="str">
            <v>Daây nhoâm loõi theùp AC; tieát dieän daây 150mm2</v>
          </cell>
          <cell r="E1120" t="str">
            <v>km daây</v>
          </cell>
          <cell r="G1120">
            <v>300257</v>
          </cell>
          <cell r="H1120">
            <v>202319</v>
          </cell>
        </row>
        <row r="1121">
          <cell r="A1121" t="str">
            <v>06.6306</v>
          </cell>
          <cell r="B1121" t="str">
            <v>06.6306</v>
          </cell>
          <cell r="D1121" t="str">
            <v>Daây nhoâm loõi theùp AC; tieát dieän daây 185mm2</v>
          </cell>
          <cell r="E1121" t="str">
            <v>km daây</v>
          </cell>
          <cell r="G1121">
            <v>383433</v>
          </cell>
          <cell r="H1121">
            <v>291399</v>
          </cell>
        </row>
        <row r="1122">
          <cell r="A1122" t="str">
            <v>06.6307</v>
          </cell>
          <cell r="B1122" t="str">
            <v>06.6307</v>
          </cell>
          <cell r="D1122" t="str">
            <v>Daây nhoâm loõi theùp AC; tieát dieän daây 240mm2</v>
          </cell>
          <cell r="E1122" t="str">
            <v>km daây</v>
          </cell>
          <cell r="G1122">
            <v>428785</v>
          </cell>
          <cell r="H1122">
            <v>291399</v>
          </cell>
        </row>
        <row r="1123">
          <cell r="A1123" t="str">
            <v>06.6308</v>
          </cell>
          <cell r="B1123" t="str">
            <v>06.6308</v>
          </cell>
          <cell r="D1123" t="str">
            <v>Daây nhoâm loõi theùp AC; tieát dieän daây 300mm2</v>
          </cell>
          <cell r="E1123" t="str">
            <v>km daây</v>
          </cell>
          <cell r="G1123">
            <v>471807</v>
          </cell>
          <cell r="H1123">
            <v>291399</v>
          </cell>
        </row>
        <row r="1124">
          <cell r="A1124" t="str">
            <v>06.6309</v>
          </cell>
          <cell r="B1124" t="str">
            <v>06.6309</v>
          </cell>
          <cell r="D1124" t="str">
            <v>Daây nhoâm loõi theùp AC; tieát dieän daây 400mm2</v>
          </cell>
          <cell r="E1124" t="str">
            <v>km daây</v>
          </cell>
          <cell r="G1124">
            <v>594778</v>
          </cell>
          <cell r="H1124">
            <v>291399</v>
          </cell>
        </row>
        <row r="1125">
          <cell r="A1125" t="str">
            <v>06.6310</v>
          </cell>
          <cell r="B1125" t="str">
            <v>06.6310</v>
          </cell>
          <cell r="D1125" t="str">
            <v>Daây nhoâm loõi theùp AC; tieát dieän daây 500mm2</v>
          </cell>
          <cell r="E1125" t="str">
            <v>km daây</v>
          </cell>
          <cell r="G1125">
            <v>785687</v>
          </cell>
          <cell r="H1125">
            <v>291399</v>
          </cell>
        </row>
        <row r="1126">
          <cell r="A1126" t="str">
            <v>06.6311</v>
          </cell>
          <cell r="B1126" t="str">
            <v>06.6311</v>
          </cell>
          <cell r="D1126" t="str">
            <v>Daây nhoâm loõi theùp AC; tieát dieän daây &gt; 500mm2</v>
          </cell>
          <cell r="E1126" t="str">
            <v>km daây</v>
          </cell>
          <cell r="G1126">
            <v>1037903</v>
          </cell>
          <cell r="H1126">
            <v>291399</v>
          </cell>
        </row>
        <row r="1127">
          <cell r="A1127" t="str">
            <v>06.6321</v>
          </cell>
          <cell r="B1127" t="str">
            <v>06.6321</v>
          </cell>
          <cell r="D1127" t="str">
            <v>Daây choáng seùt ; tieát dieän daây 35mm2</v>
          </cell>
          <cell r="E1127" t="str">
            <v>km daây</v>
          </cell>
          <cell r="G1127">
            <v>139758</v>
          </cell>
          <cell r="H1127">
            <v>202319</v>
          </cell>
        </row>
        <row r="1128">
          <cell r="A1128" t="str">
            <v>06.6322</v>
          </cell>
          <cell r="B1128" t="str">
            <v>06.6322</v>
          </cell>
          <cell r="D1128" t="str">
            <v>Daây choáng seùt ; tieát dieän daây 50mm2</v>
          </cell>
          <cell r="E1128" t="str">
            <v>km daây</v>
          </cell>
          <cell r="G1128">
            <v>171935</v>
          </cell>
          <cell r="H1128">
            <v>202319</v>
          </cell>
        </row>
        <row r="1129">
          <cell r="A1129" t="str">
            <v>06.6323</v>
          </cell>
          <cell r="B1129" t="str">
            <v>06.6323</v>
          </cell>
          <cell r="D1129" t="str">
            <v>Daây choáng seùt ; tieát dieän daây 70mm2</v>
          </cell>
          <cell r="E1129" t="str">
            <v>km daây</v>
          </cell>
          <cell r="G1129">
            <v>206387</v>
          </cell>
          <cell r="H1129">
            <v>202319</v>
          </cell>
        </row>
        <row r="1130">
          <cell r="A1130" t="str">
            <v>06.6331</v>
          </cell>
          <cell r="B1130" t="str">
            <v>06.6331</v>
          </cell>
          <cell r="D1130" t="str">
            <v>Daây ñoàng ; tieát dieän daây 35mm2</v>
          </cell>
          <cell r="E1130" t="str">
            <v>km daây</v>
          </cell>
          <cell r="G1130">
            <v>131633</v>
          </cell>
          <cell r="H1130">
            <v>202319</v>
          </cell>
        </row>
        <row r="1131">
          <cell r="A1131" t="str">
            <v>06.6332</v>
          </cell>
          <cell r="B1131" t="str">
            <v>06.6332</v>
          </cell>
          <cell r="D1131" t="str">
            <v>Daây ñoàng; tieát dieän daây 50mm2</v>
          </cell>
          <cell r="E1131" t="str">
            <v>km daây</v>
          </cell>
          <cell r="G1131">
            <v>171773</v>
          </cell>
          <cell r="H1131">
            <v>202319</v>
          </cell>
        </row>
        <row r="1132">
          <cell r="A1132" t="str">
            <v>06.6333</v>
          </cell>
          <cell r="B1132" t="str">
            <v>06.6333</v>
          </cell>
          <cell r="D1132" t="str">
            <v>Daây ñoàng; tieát dieän daây 70mm2</v>
          </cell>
          <cell r="E1132" t="str">
            <v>km daây</v>
          </cell>
          <cell r="G1132">
            <v>231414</v>
          </cell>
          <cell r="H1132">
            <v>202319</v>
          </cell>
        </row>
        <row r="1133">
          <cell r="A1133" t="str">
            <v>06.6334</v>
          </cell>
          <cell r="B1133" t="str">
            <v>06.6334</v>
          </cell>
          <cell r="D1133" t="str">
            <v>Daây ñoàng; tieát dieän daây 95mm2</v>
          </cell>
          <cell r="E1133" t="str">
            <v>km daây</v>
          </cell>
          <cell r="G1133">
            <v>315106</v>
          </cell>
          <cell r="H1133">
            <v>202319</v>
          </cell>
        </row>
        <row r="1134">
          <cell r="A1134" t="str">
            <v>06.6335</v>
          </cell>
          <cell r="B1134" t="str">
            <v>06.6335</v>
          </cell>
          <cell r="D1134" t="str">
            <v>Daây ñoàng; tieát dieän daây 120mm2</v>
          </cell>
          <cell r="E1134" t="str">
            <v>km daây</v>
          </cell>
          <cell r="G1134">
            <v>390424</v>
          </cell>
          <cell r="H1134">
            <v>202319</v>
          </cell>
        </row>
        <row r="1135">
          <cell r="A1135" t="str">
            <v>06.6336</v>
          </cell>
          <cell r="B1135" t="str">
            <v>06.6336</v>
          </cell>
          <cell r="D1135" t="str">
            <v>Daây ñoàng; tieát dieän daây 150mm2</v>
          </cell>
          <cell r="E1135" t="str">
            <v>km daây</v>
          </cell>
          <cell r="G1135">
            <v>472345</v>
          </cell>
          <cell r="H1135">
            <v>202319</v>
          </cell>
        </row>
        <row r="1136">
          <cell r="A1136" t="str">
            <v>06.6337</v>
          </cell>
          <cell r="B1136" t="str">
            <v>06.6337</v>
          </cell>
          <cell r="D1136" t="str">
            <v>Daây ñoàng; tieát dieän daây 185mm2</v>
          </cell>
          <cell r="E1136" t="str">
            <v>km daây</v>
          </cell>
          <cell r="G1136">
            <v>557492</v>
          </cell>
          <cell r="H1136">
            <v>291399</v>
          </cell>
        </row>
        <row r="1137">
          <cell r="A1137" t="str">
            <v>06.6338</v>
          </cell>
          <cell r="B1137" t="str">
            <v>06.6338</v>
          </cell>
          <cell r="D1137" t="str">
            <v>Daây ñoàng; tieát dieän daây 240mm2</v>
          </cell>
          <cell r="E1137" t="str">
            <v>km daây</v>
          </cell>
          <cell r="G1137">
            <v>613062</v>
          </cell>
          <cell r="H1137">
            <v>291399</v>
          </cell>
        </row>
        <row r="1138">
          <cell r="A1138" t="str">
            <v>06.6401</v>
          </cell>
          <cell r="B1138" t="str">
            <v>06.6401</v>
          </cell>
          <cell r="C1138" t="str">
            <v>RAÛI CAÊNG DAÂY LAÁY ÑOÄ VOÕNG THUÛ COÂNG KEÁT HÔÏP MAÙY RAÛI VAØ CAÊNG DAÂY</v>
          </cell>
          <cell r="D1138" t="str">
            <v>Tieát dieän daây 120mm2</v>
          </cell>
          <cell r="E1138" t="str">
            <v>km daây</v>
          </cell>
          <cell r="G1138">
            <v>80128</v>
          </cell>
          <cell r="H1138">
            <v>135289</v>
          </cell>
        </row>
        <row r="1139">
          <cell r="A1139" t="str">
            <v>06.6402</v>
          </cell>
          <cell r="B1139" t="str">
            <v>06.6402</v>
          </cell>
          <cell r="D1139" t="str">
            <v>Tieát dieän daây 150mm2</v>
          </cell>
          <cell r="E1139" t="str">
            <v>km daây</v>
          </cell>
          <cell r="G1139">
            <v>90167</v>
          </cell>
          <cell r="H1139">
            <v>135289</v>
          </cell>
        </row>
        <row r="1140">
          <cell r="A1140" t="str">
            <v>06.6403</v>
          </cell>
          <cell r="B1140" t="str">
            <v>06.6403</v>
          </cell>
          <cell r="D1140" t="str">
            <v>Tieát dieän daây 185mm2</v>
          </cell>
          <cell r="E1140" t="str">
            <v>km daây</v>
          </cell>
          <cell r="G1140">
            <v>115084</v>
          </cell>
          <cell r="H1140">
            <v>164280</v>
          </cell>
        </row>
        <row r="1141">
          <cell r="A1141" t="str">
            <v>06.6404</v>
          </cell>
          <cell r="B1141" t="str">
            <v>06.6404</v>
          </cell>
          <cell r="D1141" t="str">
            <v>Tieát dieän daây 240mm2</v>
          </cell>
          <cell r="E1141" t="str">
            <v>km daây</v>
          </cell>
          <cell r="G1141">
            <v>128707</v>
          </cell>
          <cell r="H1141">
            <v>164280</v>
          </cell>
        </row>
        <row r="1142">
          <cell r="A1142" t="str">
            <v>06.6405</v>
          </cell>
          <cell r="B1142" t="str">
            <v>06.6405</v>
          </cell>
          <cell r="D1142" t="str">
            <v>Tieát dieän daây 300mm2</v>
          </cell>
          <cell r="E1142" t="str">
            <v>km daây</v>
          </cell>
          <cell r="G1142">
            <v>141614</v>
          </cell>
          <cell r="H1142">
            <v>183607</v>
          </cell>
        </row>
        <row r="1143">
          <cell r="A1143" t="str">
            <v>06.6406</v>
          </cell>
          <cell r="B1143" t="str">
            <v>06.6406</v>
          </cell>
          <cell r="D1143" t="str">
            <v>Tieát dieän daây 400mm2</v>
          </cell>
          <cell r="E1143" t="str">
            <v>km daây</v>
          </cell>
          <cell r="G1143">
            <v>178362</v>
          </cell>
          <cell r="H1143">
            <v>183607</v>
          </cell>
        </row>
        <row r="1144">
          <cell r="A1144" t="str">
            <v>06.6407</v>
          </cell>
          <cell r="B1144" t="str">
            <v>06.6407</v>
          </cell>
          <cell r="D1144" t="str">
            <v>Tieát dieän daây 500mm2</v>
          </cell>
          <cell r="E1144" t="str">
            <v>km daây</v>
          </cell>
          <cell r="G1144">
            <v>235724</v>
          </cell>
          <cell r="H1144">
            <v>202934</v>
          </cell>
        </row>
        <row r="1145">
          <cell r="A1145" t="str">
            <v>06.6408</v>
          </cell>
          <cell r="B1145" t="str">
            <v>06.6408</v>
          </cell>
          <cell r="D1145" t="str">
            <v>Tieát dieän daây &gt; 500mm2</v>
          </cell>
          <cell r="E1145" t="str">
            <v>km daây</v>
          </cell>
          <cell r="G1145">
            <v>311550</v>
          </cell>
          <cell r="H1145">
            <v>202934</v>
          </cell>
        </row>
        <row r="1146">
          <cell r="A1146" t="str">
            <v>06.7001</v>
          </cell>
          <cell r="B1146" t="str">
            <v>06.7001</v>
          </cell>
          <cell r="C1146" t="str">
            <v>LAÉP ÑAËT CAÙP VAËN XOAÉN BAÈNG THUÛ COÂNG</v>
          </cell>
          <cell r="D1146" t="str">
            <v>Loaïi caùp 4x16mm2</v>
          </cell>
          <cell r="E1146" t="str">
            <v xml:space="preserve">km </v>
          </cell>
          <cell r="F1146">
            <v>4699</v>
          </cell>
          <cell r="G1146">
            <v>209637</v>
          </cell>
        </row>
        <row r="1147">
          <cell r="A1147" t="str">
            <v>06.7002</v>
          </cell>
          <cell r="B1147" t="str">
            <v>06.7002</v>
          </cell>
          <cell r="D1147" t="str">
            <v>Loaïi caùp 4x25mm2</v>
          </cell>
          <cell r="E1147" t="str">
            <v xml:space="preserve">km </v>
          </cell>
          <cell r="F1147">
            <v>4699</v>
          </cell>
          <cell r="G1147">
            <v>285042</v>
          </cell>
        </row>
        <row r="1148">
          <cell r="A1148" t="str">
            <v>06.7003</v>
          </cell>
          <cell r="B1148" t="str">
            <v>06.7003</v>
          </cell>
          <cell r="D1148" t="str">
            <v>Loaïi caùp 4x35mm2</v>
          </cell>
          <cell r="E1148" t="str">
            <v xml:space="preserve">km </v>
          </cell>
          <cell r="F1148">
            <v>4699</v>
          </cell>
          <cell r="G1148">
            <v>320306</v>
          </cell>
        </row>
        <row r="1149">
          <cell r="A1149" t="str">
            <v>06.7004</v>
          </cell>
          <cell r="B1149" t="str">
            <v>06.7004</v>
          </cell>
          <cell r="D1149" t="str">
            <v>Loaïi caùp 4x50mm2</v>
          </cell>
          <cell r="E1149" t="str">
            <v xml:space="preserve">km </v>
          </cell>
          <cell r="F1149">
            <v>5055</v>
          </cell>
          <cell r="G1149">
            <v>387585</v>
          </cell>
        </row>
        <row r="1150">
          <cell r="A1150" t="str">
            <v>06.7005</v>
          </cell>
          <cell r="B1150" t="str">
            <v>06.7005</v>
          </cell>
          <cell r="D1150" t="str">
            <v>Loaïi caùp 4x70mm2</v>
          </cell>
          <cell r="E1150" t="str">
            <v xml:space="preserve">km </v>
          </cell>
          <cell r="F1150">
            <v>5380</v>
          </cell>
          <cell r="G1150">
            <v>457464</v>
          </cell>
        </row>
        <row r="1151">
          <cell r="A1151" t="str">
            <v>06.7006</v>
          </cell>
          <cell r="B1151" t="str">
            <v>06.7006</v>
          </cell>
          <cell r="D1151" t="str">
            <v>Loaïi caùp 4x95mm2</v>
          </cell>
          <cell r="E1151" t="str">
            <v xml:space="preserve">km </v>
          </cell>
          <cell r="F1151">
            <v>5736</v>
          </cell>
          <cell r="G1151">
            <v>634437</v>
          </cell>
        </row>
        <row r="1152">
          <cell r="A1152" t="str">
            <v>06.7007</v>
          </cell>
          <cell r="B1152" t="str">
            <v>06.7007</v>
          </cell>
          <cell r="D1152" t="str">
            <v>Loaïi caùp 4x120mm2</v>
          </cell>
          <cell r="E1152" t="str">
            <v xml:space="preserve">km </v>
          </cell>
          <cell r="F1152">
            <v>5736</v>
          </cell>
          <cell r="G1152">
            <v>837574</v>
          </cell>
        </row>
        <row r="1153">
          <cell r="A1153" t="str">
            <v>06.8001</v>
          </cell>
          <cell r="B1153" t="str">
            <v>06.8001</v>
          </cell>
          <cell r="C1153" t="str">
            <v>KEÙO RAÛI CAÊNG DAÂY LAÁY ÑOÄ VOÕNG CAÙP QUANG BAÈNG TÔØI</v>
          </cell>
          <cell r="D1153" t="str">
            <v>Chieàu cao laép ñaët : 30m</v>
          </cell>
          <cell r="E1153" t="str">
            <v xml:space="preserve">km </v>
          </cell>
          <cell r="G1153">
            <v>474528</v>
          </cell>
          <cell r="H1153">
            <v>7179</v>
          </cell>
        </row>
        <row r="1154">
          <cell r="A1154" t="str">
            <v>06.8002</v>
          </cell>
          <cell r="B1154" t="str">
            <v>06.8002</v>
          </cell>
          <cell r="D1154" t="str">
            <v>Chieàu cao laép ñaët : 40m</v>
          </cell>
          <cell r="E1154" t="str">
            <v xml:space="preserve">km </v>
          </cell>
          <cell r="G1154">
            <v>520030</v>
          </cell>
          <cell r="H1154">
            <v>9572</v>
          </cell>
        </row>
        <row r="1155">
          <cell r="A1155" t="str">
            <v>06.8003</v>
          </cell>
          <cell r="B1155" t="str">
            <v>06.8003</v>
          </cell>
          <cell r="D1155" t="str">
            <v>Chieàu cao laép ñaët : 50m</v>
          </cell>
          <cell r="E1155" t="str">
            <v xml:space="preserve">km </v>
          </cell>
          <cell r="G1155">
            <v>573659</v>
          </cell>
          <cell r="H1155">
            <v>11966</v>
          </cell>
        </row>
        <row r="1156">
          <cell r="A1156" t="str">
            <v>06.8004</v>
          </cell>
          <cell r="B1156" t="str">
            <v>06.8004</v>
          </cell>
          <cell r="D1156" t="str">
            <v>Chieàu cao laép ñaët : 60m</v>
          </cell>
          <cell r="E1156" t="str">
            <v xml:space="preserve">km </v>
          </cell>
          <cell r="G1156">
            <v>630537</v>
          </cell>
          <cell r="H1156">
            <v>14359</v>
          </cell>
        </row>
        <row r="1157">
          <cell r="A1157" t="str">
            <v>06.8005</v>
          </cell>
          <cell r="B1157" t="str">
            <v>06.8005</v>
          </cell>
          <cell r="D1157" t="str">
            <v>Chieàu cao laép ñaët : 70m</v>
          </cell>
          <cell r="E1157" t="str">
            <v xml:space="preserve">km </v>
          </cell>
          <cell r="G1157">
            <v>693916</v>
          </cell>
          <cell r="H1157">
            <v>16752</v>
          </cell>
        </row>
        <row r="1158">
          <cell r="A1158" t="str">
            <v>06.9001</v>
          </cell>
          <cell r="B1158" t="str">
            <v>06.9001</v>
          </cell>
          <cell r="C1158" t="str">
            <v>LAÉP ÑAËT HOÄP VAØ HAØN NOÁI CAÙP QUANG</v>
          </cell>
          <cell r="D1158" t="str">
            <v>Chieàu cao laép ñaët : 10m</v>
          </cell>
          <cell r="E1158" t="str">
            <v xml:space="preserve">km </v>
          </cell>
          <cell r="F1158">
            <v>132356</v>
          </cell>
          <cell r="G1158">
            <v>102381</v>
          </cell>
          <cell r="H1158">
            <v>349544</v>
          </cell>
        </row>
        <row r="1159">
          <cell r="A1159" t="str">
            <v>06.9002</v>
          </cell>
          <cell r="B1159" t="str">
            <v>06.9002</v>
          </cell>
          <cell r="D1159" t="str">
            <v>Chieàu cao laép ñaët : 16m</v>
          </cell>
          <cell r="E1159" t="str">
            <v xml:space="preserve">km </v>
          </cell>
          <cell r="F1159">
            <v>132356</v>
          </cell>
          <cell r="G1159">
            <v>117819</v>
          </cell>
          <cell r="H1159">
            <v>349544</v>
          </cell>
        </row>
        <row r="1160">
          <cell r="A1160" t="str">
            <v>06.9003</v>
          </cell>
          <cell r="B1160" t="str">
            <v>06.9003</v>
          </cell>
          <cell r="D1160" t="str">
            <v>Chieàu cao laép ñaët : 20m</v>
          </cell>
          <cell r="E1160" t="str">
            <v xml:space="preserve">km </v>
          </cell>
          <cell r="F1160">
            <v>132356</v>
          </cell>
          <cell r="G1160">
            <v>122857</v>
          </cell>
          <cell r="H1160">
            <v>349544</v>
          </cell>
        </row>
        <row r="1161">
          <cell r="A1161" t="str">
            <v>06.9004</v>
          </cell>
          <cell r="B1161" t="str">
            <v>06.9004</v>
          </cell>
          <cell r="D1161" t="str">
            <v>Chieàu cao laép ñaët : 24m</v>
          </cell>
          <cell r="E1161" t="str">
            <v xml:space="preserve">km </v>
          </cell>
          <cell r="F1161">
            <v>132356</v>
          </cell>
          <cell r="G1161">
            <v>128058</v>
          </cell>
          <cell r="H1161">
            <v>349544</v>
          </cell>
        </row>
        <row r="1162">
          <cell r="A1162" t="str">
            <v>07.1111</v>
          </cell>
          <cell r="B1162" t="str">
            <v>07.1111</v>
          </cell>
          <cell r="C1162" t="str">
            <v>PHAÙ DÔÕ MAËT ÑÖÔØNG, NEÀN ÑÖÔØNG , HEØ ÑÖÔØNG BAÈNG THUÛ COÂNG</v>
          </cell>
          <cell r="D1162" t="str">
            <v>Neàn gaïch caùc loaïi</v>
          </cell>
          <cell r="E1162" t="str">
            <v>m2</v>
          </cell>
          <cell r="G1162">
            <v>1030</v>
          </cell>
        </row>
        <row r="1163">
          <cell r="A1163" t="str">
            <v>07.1112</v>
          </cell>
          <cell r="B1163" t="str">
            <v>07.1112</v>
          </cell>
          <cell r="D1163" t="str">
            <v>Maët ñöôøng ñaù daêm</v>
          </cell>
          <cell r="E1163" t="str">
            <v>m2</v>
          </cell>
          <cell r="G1163">
            <v>2649</v>
          </cell>
        </row>
        <row r="1164">
          <cell r="A1164" t="str">
            <v>07.1113</v>
          </cell>
          <cell r="B1164" t="str">
            <v>07.1113</v>
          </cell>
          <cell r="D1164" t="str">
            <v>Maët ñöôøng nhöïa coù ñoä daøy &lt;= 10cm</v>
          </cell>
          <cell r="E1164" t="str">
            <v>m2</v>
          </cell>
          <cell r="G1164">
            <v>1472</v>
          </cell>
        </row>
        <row r="1165">
          <cell r="A1165" t="str">
            <v>07.1114</v>
          </cell>
          <cell r="B1165" t="str">
            <v>07.1114</v>
          </cell>
          <cell r="D1165" t="str">
            <v>Maët ñöôøng nhöïa coù ñoä daøy &gt; 10cm</v>
          </cell>
          <cell r="E1165" t="str">
            <v>m2</v>
          </cell>
          <cell r="G1165">
            <v>2943</v>
          </cell>
        </row>
        <row r="1166">
          <cell r="A1166" t="str">
            <v>07.1115</v>
          </cell>
          <cell r="B1166" t="str">
            <v>07.1115</v>
          </cell>
          <cell r="D1166" t="str">
            <v>Maët ñöôøng ñaù daêm thaám nhöïa</v>
          </cell>
          <cell r="E1166" t="str">
            <v>m2</v>
          </cell>
          <cell r="G1166">
            <v>3973</v>
          </cell>
        </row>
        <row r="1167">
          <cell r="A1167" t="str">
            <v>07.1201</v>
          </cell>
          <cell r="B1167" t="str">
            <v>07.1201</v>
          </cell>
          <cell r="C1167" t="str">
            <v>PHAÙ DÔÕ KEÁT CAÁU KIEÁN TRUÙC</v>
          </cell>
          <cell r="D1167" t="str">
            <v>Phaù dôõ neàn xeáp ñaù hoäc</v>
          </cell>
          <cell r="E1167" t="str">
            <v>m3</v>
          </cell>
          <cell r="G1167">
            <v>44147</v>
          </cell>
        </row>
        <row r="1168">
          <cell r="A1168" t="str">
            <v>07.1202</v>
          </cell>
          <cell r="B1168" t="str">
            <v>07.1202</v>
          </cell>
          <cell r="D1168" t="str">
            <v>Phaù dôõ beâ toâng ñaù daêm coù coát theùp</v>
          </cell>
          <cell r="E1168" t="str">
            <v>m3</v>
          </cell>
          <cell r="G1168">
            <v>82408</v>
          </cell>
        </row>
        <row r="1169">
          <cell r="A1169" t="str">
            <v>07.1203</v>
          </cell>
          <cell r="B1169" t="str">
            <v>07.1203</v>
          </cell>
          <cell r="D1169" t="str">
            <v>Phaù dôõ beâ toâng ñaù daêm khoâng coù coát theùp</v>
          </cell>
          <cell r="E1169" t="str">
            <v>m3</v>
          </cell>
          <cell r="G1169">
            <v>57391</v>
          </cell>
        </row>
        <row r="1170">
          <cell r="A1170" t="str">
            <v>07.1204</v>
          </cell>
          <cell r="B1170" t="str">
            <v>07.1204</v>
          </cell>
          <cell r="D1170" t="str">
            <v>Keát caáu gaïch</v>
          </cell>
          <cell r="E1170" t="str">
            <v>m3</v>
          </cell>
          <cell r="G1170">
            <v>32375</v>
          </cell>
        </row>
        <row r="1171">
          <cell r="A1171" t="str">
            <v>07.1311</v>
          </cell>
          <cell r="B1171" t="str">
            <v>07.1311</v>
          </cell>
          <cell r="C1171" t="str">
            <v>PHAÙ DÔÕ KEÁT CAÁU KIEÁN TRUÙC BAÈNG MAÙY</v>
          </cell>
          <cell r="D1171" t="str">
            <v>Phaù dôõ baèng buùa caên ; beâ toâng ñaù daêm coù coát theùp</v>
          </cell>
          <cell r="E1171" t="str">
            <v>m3</v>
          </cell>
          <cell r="F1171">
            <v>10200</v>
          </cell>
          <cell r="G1171">
            <v>31786</v>
          </cell>
          <cell r="H1171">
            <v>506649</v>
          </cell>
        </row>
        <row r="1172">
          <cell r="A1172" t="str">
            <v>07.1312</v>
          </cell>
          <cell r="B1172" t="str">
            <v>07.1312</v>
          </cell>
          <cell r="D1172" t="str">
            <v>Phaù dôõ baèng buùa caên ; beâ toâng ñaù daêm khoâng coù coát theùp</v>
          </cell>
          <cell r="E1172" t="str">
            <v>m3</v>
          </cell>
          <cell r="G1172">
            <v>29137</v>
          </cell>
          <cell r="H1172">
            <v>392600</v>
          </cell>
        </row>
        <row r="1173">
          <cell r="A1173" t="str">
            <v>07.1313</v>
          </cell>
          <cell r="B1173" t="str">
            <v>07.1313</v>
          </cell>
          <cell r="D1173" t="str">
            <v>Keát caáu gaïch</v>
          </cell>
          <cell r="E1173" t="str">
            <v>m3</v>
          </cell>
          <cell r="G1173">
            <v>19278</v>
          </cell>
          <cell r="H1173">
            <v>373745</v>
          </cell>
        </row>
        <row r="1174">
          <cell r="A1174" t="str">
            <v>07.1321</v>
          </cell>
          <cell r="B1174" t="str">
            <v>07.1321</v>
          </cell>
          <cell r="D1174" t="str">
            <v>Phaù dôõ baèng khoan ; beâ toâng ñaù daêm coù coát theùp</v>
          </cell>
          <cell r="E1174" t="str">
            <v>m3</v>
          </cell>
          <cell r="F1174">
            <v>10200</v>
          </cell>
          <cell r="G1174">
            <v>35612</v>
          </cell>
          <cell r="H1174">
            <v>79749</v>
          </cell>
        </row>
        <row r="1175">
          <cell r="A1175" t="str">
            <v>07.1322</v>
          </cell>
          <cell r="B1175" t="str">
            <v>07.1322</v>
          </cell>
          <cell r="D1175" t="str">
            <v>Phaù dôõ baèng khoan ; beâ toâng ñaù daêm khoâng coù coát theùp</v>
          </cell>
          <cell r="E1175" t="str">
            <v>m3</v>
          </cell>
          <cell r="G1175">
            <v>33257</v>
          </cell>
          <cell r="H1175">
            <v>30208</v>
          </cell>
        </row>
        <row r="1176">
          <cell r="A1176" t="str">
            <v>07.2101</v>
          </cell>
          <cell r="B1176" t="str">
            <v>07.2101</v>
          </cell>
          <cell r="C1176" t="str">
            <v>BAÛO VEÄ ÑÖÔØNG CAÙP NGAÀM</v>
          </cell>
          <cell r="D1176" t="str">
            <v>Baûo veä ñöôøng caùp ngaàm baèng raûi caùt ñeäm</v>
          </cell>
          <cell r="E1176" t="str">
            <v>m3</v>
          </cell>
          <cell r="G1176">
            <v>7358</v>
          </cell>
        </row>
        <row r="1177">
          <cell r="A1177" t="str">
            <v>07.2102</v>
          </cell>
          <cell r="B1177" t="str">
            <v>07.2102</v>
          </cell>
          <cell r="D1177" t="str">
            <v>Baûo veä ñöôøng caùp ngaàm baèng raûi löôùi ni loâng</v>
          </cell>
          <cell r="E1177" t="str">
            <v>100m</v>
          </cell>
          <cell r="G1177">
            <v>7358</v>
          </cell>
        </row>
        <row r="1178">
          <cell r="A1178" t="str">
            <v>07.2103</v>
          </cell>
          <cell r="B1178" t="str">
            <v>07.2103</v>
          </cell>
          <cell r="D1178" t="str">
            <v>Baûo veä ñöôøng caùp ngaàm baèng raûi löôùi theùp</v>
          </cell>
          <cell r="E1178" t="str">
            <v>100m</v>
          </cell>
          <cell r="G1178">
            <v>14716</v>
          </cell>
        </row>
        <row r="1179">
          <cell r="A1179" t="str">
            <v>07.2104</v>
          </cell>
          <cell r="B1179" t="str">
            <v>07.2104</v>
          </cell>
          <cell r="D1179" t="str">
            <v>Baûo veä ñöôøng caùp ngaàm baèng xeáp gaïch chæ</v>
          </cell>
          <cell r="E1179" t="str">
            <v>1000v</v>
          </cell>
          <cell r="G1179">
            <v>58863</v>
          </cell>
        </row>
        <row r="1180">
          <cell r="A1180" t="str">
            <v>07.2105</v>
          </cell>
          <cell r="B1180" t="str">
            <v>07.2105</v>
          </cell>
          <cell r="D1180" t="str">
            <v>Baûo veä ñöôøng caùp ngaàm baèng taám ñan beâ toâng coù troïng löôïng &lt;=20kg</v>
          </cell>
          <cell r="E1180" t="str">
            <v>taám</v>
          </cell>
          <cell r="G1180">
            <v>1030</v>
          </cell>
        </row>
        <row r="1181">
          <cell r="A1181" t="str">
            <v>07.2106</v>
          </cell>
          <cell r="B1181" t="str">
            <v>07.2106</v>
          </cell>
          <cell r="D1181" t="str">
            <v>Baûo veä ñöôøng caùp ngaàm baèng taám ñan beâ toâng coù troïng löôïng &gt;20kg</v>
          </cell>
          <cell r="E1181" t="str">
            <v>taám</v>
          </cell>
          <cell r="G1181">
            <v>1472</v>
          </cell>
        </row>
        <row r="1182">
          <cell r="A1182" t="str">
            <v>07.2201</v>
          </cell>
          <cell r="B1182" t="str">
            <v>07.2201</v>
          </cell>
          <cell r="C1182" t="str">
            <v>LAÉP ÑAËT OÁNG THEÙP BAÛO VEÄ CAÙP</v>
          </cell>
          <cell r="D1182" t="str">
            <v>Ñöôøng kính oáng : d&lt;= 25mm</v>
          </cell>
          <cell r="E1182" t="str">
            <v>100m</v>
          </cell>
          <cell r="F1182">
            <v>181812</v>
          </cell>
          <cell r="G1182">
            <v>418050</v>
          </cell>
        </row>
        <row r="1183">
          <cell r="A1183" t="str">
            <v>07.2202</v>
          </cell>
          <cell r="B1183" t="str">
            <v>07.2202</v>
          </cell>
          <cell r="D1183" t="str">
            <v>Ñöôøng kính oáng : d&lt;= 50mm</v>
          </cell>
          <cell r="E1183" t="str">
            <v>100m</v>
          </cell>
          <cell r="F1183">
            <v>420000</v>
          </cell>
          <cell r="G1183">
            <v>491905</v>
          </cell>
        </row>
        <row r="1184">
          <cell r="A1184" t="str">
            <v>07.2203</v>
          </cell>
          <cell r="B1184" t="str">
            <v>07.2203</v>
          </cell>
          <cell r="D1184" t="str">
            <v>Ñöôøng kính oáng : d&lt;= 75mm</v>
          </cell>
          <cell r="E1184" t="str">
            <v>100m</v>
          </cell>
          <cell r="F1184">
            <v>420000</v>
          </cell>
          <cell r="G1184">
            <v>568857</v>
          </cell>
        </row>
        <row r="1185">
          <cell r="A1185" t="str">
            <v>07.2204</v>
          </cell>
          <cell r="B1185" t="str">
            <v>07.2204</v>
          </cell>
          <cell r="D1185" t="str">
            <v>Ñöôøng kính oáng : d&lt;= 100mm</v>
          </cell>
          <cell r="E1185" t="str">
            <v>100m</v>
          </cell>
          <cell r="F1185">
            <v>420000</v>
          </cell>
          <cell r="G1185">
            <v>657886</v>
          </cell>
        </row>
        <row r="1186">
          <cell r="A1186" t="str">
            <v>07.2301</v>
          </cell>
          <cell r="B1186" t="str">
            <v>07.2301</v>
          </cell>
          <cell r="C1186" t="str">
            <v>LAÉP ÑAËT OÁNG BAÛO VEÄ CAÙP QUA ÑÖÔØNG</v>
          </cell>
          <cell r="D1186" t="str">
            <v>Loaïi baèng oáng gang; ñöôøng kính d &lt;= 120mm</v>
          </cell>
          <cell r="E1186" t="str">
            <v>100m</v>
          </cell>
          <cell r="F1186">
            <v>296483</v>
          </cell>
          <cell r="G1186">
            <v>253617</v>
          </cell>
        </row>
        <row r="1187">
          <cell r="A1187" t="str">
            <v>07.2302</v>
          </cell>
          <cell r="B1187" t="str">
            <v>07.2302</v>
          </cell>
          <cell r="D1187" t="str">
            <v>Loaïi baèng oáng gang; ñöôøng kính d &lt;= 220mm</v>
          </cell>
          <cell r="E1187" t="str">
            <v>100m</v>
          </cell>
          <cell r="F1187">
            <v>487205</v>
          </cell>
          <cell r="G1187">
            <v>346826</v>
          </cell>
        </row>
        <row r="1188">
          <cell r="A1188" t="str">
            <v>07.2303</v>
          </cell>
          <cell r="B1188" t="str">
            <v>07.2303</v>
          </cell>
          <cell r="D1188" t="str">
            <v>Loaïi baèng oáng beâ toâng; ñöôøng kính d &lt;= 150mm</v>
          </cell>
          <cell r="E1188" t="str">
            <v>100m</v>
          </cell>
          <cell r="F1188">
            <v>249910</v>
          </cell>
          <cell r="G1188">
            <v>596108</v>
          </cell>
        </row>
        <row r="1189">
          <cell r="A1189" t="str">
            <v>07.2304</v>
          </cell>
          <cell r="B1189" t="str">
            <v>07.2304</v>
          </cell>
          <cell r="D1189" t="str">
            <v>Loaïi baèng oáng beâ toâng; ñöôøng kính d &lt;= 250mm</v>
          </cell>
          <cell r="E1189" t="str">
            <v>100m</v>
          </cell>
          <cell r="F1189">
            <v>375100</v>
          </cell>
          <cell r="G1189">
            <v>758683</v>
          </cell>
        </row>
        <row r="1190">
          <cell r="A1190" t="str">
            <v>07.2401</v>
          </cell>
          <cell r="B1190" t="str">
            <v>07.2401</v>
          </cell>
          <cell r="C1190" t="str">
            <v>LAÉP OÁNG NHÖÏA BAÛO VEÄ CAÙP</v>
          </cell>
          <cell r="D1190" t="str">
            <v>Ñöôøng kính oáng : d&lt;= 32mm</v>
          </cell>
          <cell r="E1190" t="str">
            <v>100m</v>
          </cell>
          <cell r="F1190">
            <v>1348</v>
          </cell>
          <cell r="G1190">
            <v>71223</v>
          </cell>
        </row>
        <row r="1191">
          <cell r="A1191" t="str">
            <v>07.2402</v>
          </cell>
          <cell r="B1191" t="str">
            <v>07.2402</v>
          </cell>
          <cell r="D1191" t="str">
            <v>Ñöôøng kính oáng : d&lt;= 40mm</v>
          </cell>
          <cell r="E1191" t="str">
            <v>100m</v>
          </cell>
          <cell r="F1191">
            <v>1788</v>
          </cell>
          <cell r="G1191">
            <v>88100</v>
          </cell>
        </row>
        <row r="1192">
          <cell r="A1192" t="str">
            <v>07.2403</v>
          </cell>
          <cell r="B1192" t="str">
            <v>07.2403</v>
          </cell>
          <cell r="D1192" t="str">
            <v>Ñöôøng kính oáng : d&lt;= 50mm</v>
          </cell>
          <cell r="E1192" t="str">
            <v>100m</v>
          </cell>
          <cell r="F1192">
            <v>2299</v>
          </cell>
          <cell r="G1192">
            <v>109932</v>
          </cell>
        </row>
        <row r="1193">
          <cell r="A1193" t="str">
            <v>07.2404</v>
          </cell>
          <cell r="B1193" t="str">
            <v>07.2404</v>
          </cell>
          <cell r="D1193" t="str">
            <v>Ñöôøng kính oáng : d&lt;= 65mm</v>
          </cell>
          <cell r="E1193" t="str">
            <v>100m</v>
          </cell>
          <cell r="F1193">
            <v>2607</v>
          </cell>
          <cell r="G1193">
            <v>119222</v>
          </cell>
        </row>
        <row r="1194">
          <cell r="A1194" t="str">
            <v>07.2405</v>
          </cell>
          <cell r="B1194" t="str">
            <v>07.2405</v>
          </cell>
          <cell r="D1194" t="str">
            <v>Ñöôøng kính oáng : d&lt;= 89mm</v>
          </cell>
          <cell r="E1194" t="str">
            <v>100m</v>
          </cell>
          <cell r="F1194">
            <v>3487</v>
          </cell>
          <cell r="G1194">
            <v>139350</v>
          </cell>
        </row>
        <row r="1195">
          <cell r="A1195" t="str">
            <v>07.2406</v>
          </cell>
          <cell r="B1195" t="str">
            <v>07.2406</v>
          </cell>
          <cell r="D1195" t="str">
            <v>Ñöôøng kính oáng : d&lt;= 100mm</v>
          </cell>
          <cell r="E1195" t="str">
            <v>100m</v>
          </cell>
          <cell r="F1195">
            <v>4367</v>
          </cell>
          <cell r="G1195">
            <v>171865</v>
          </cell>
        </row>
        <row r="1196">
          <cell r="A1196" t="str">
            <v>07.2407</v>
          </cell>
          <cell r="B1196" t="str">
            <v>07.2407</v>
          </cell>
          <cell r="D1196" t="str">
            <v>Ñöôøng kính oáng : d&gt; 100mm</v>
          </cell>
          <cell r="E1196" t="str">
            <v>100m</v>
          </cell>
          <cell r="F1196">
            <v>5335</v>
          </cell>
          <cell r="G1196">
            <v>174962</v>
          </cell>
        </row>
        <row r="1197">
          <cell r="A1197" t="str">
            <v>07.3101</v>
          </cell>
          <cell r="B1197" t="str">
            <v>07.3101</v>
          </cell>
          <cell r="C1197" t="str">
            <v>KEÙO RAÛI VAØ LAÉP ÑAËT ÑÖÔØNG DAÂY CAÙP NGAÀM</v>
          </cell>
          <cell r="D1197" t="str">
            <v>Troïng löôïng caùp &lt;= 1kg/m</v>
          </cell>
          <cell r="E1197" t="str">
            <v>100m</v>
          </cell>
          <cell r="F1197">
            <v>37850</v>
          </cell>
          <cell r="G1197">
            <v>26327</v>
          </cell>
        </row>
        <row r="1198">
          <cell r="A1198" t="str">
            <v>07.3102</v>
          </cell>
          <cell r="B1198" t="str">
            <v>07.3102</v>
          </cell>
          <cell r="D1198" t="str">
            <v>Troïng löôïng caùp &lt;= 2kg/m</v>
          </cell>
          <cell r="E1198" t="str">
            <v>100m</v>
          </cell>
          <cell r="F1198">
            <v>37850</v>
          </cell>
          <cell r="G1198">
            <v>30552</v>
          </cell>
        </row>
        <row r="1199">
          <cell r="A1199" t="str">
            <v>07.3103</v>
          </cell>
          <cell r="B1199" t="str">
            <v>07.3103</v>
          </cell>
          <cell r="D1199" t="str">
            <v>Troïng löôïng caùp &lt;= 3kg/m</v>
          </cell>
          <cell r="E1199" t="str">
            <v>100m</v>
          </cell>
          <cell r="F1199">
            <v>37850</v>
          </cell>
          <cell r="G1199">
            <v>40627</v>
          </cell>
        </row>
        <row r="1200">
          <cell r="A1200" t="str">
            <v>07.3104</v>
          </cell>
          <cell r="B1200" t="str">
            <v>07.3104</v>
          </cell>
          <cell r="D1200" t="str">
            <v>Troïng löôïng caùp &lt;= 4,5kg/m</v>
          </cell>
          <cell r="E1200" t="str">
            <v>100m</v>
          </cell>
          <cell r="F1200">
            <v>45510</v>
          </cell>
          <cell r="G1200">
            <v>52816</v>
          </cell>
        </row>
        <row r="1201">
          <cell r="A1201" t="str">
            <v>07.3105</v>
          </cell>
          <cell r="B1201" t="str">
            <v>07.3105</v>
          </cell>
          <cell r="D1201" t="str">
            <v>Troïng löôïng caùp &lt;= 6kg/m</v>
          </cell>
          <cell r="E1201" t="str">
            <v>100m</v>
          </cell>
          <cell r="F1201">
            <v>45510</v>
          </cell>
          <cell r="G1201">
            <v>67116</v>
          </cell>
        </row>
        <row r="1202">
          <cell r="A1202" t="str">
            <v>07.3106</v>
          </cell>
          <cell r="B1202" t="str">
            <v>07.3106</v>
          </cell>
          <cell r="D1202" t="str">
            <v>Troïng löôïng caùp &lt;= 7,5kg/m</v>
          </cell>
          <cell r="E1202" t="str">
            <v>100m</v>
          </cell>
          <cell r="F1202">
            <v>53170</v>
          </cell>
          <cell r="G1202">
            <v>85317</v>
          </cell>
        </row>
        <row r="1203">
          <cell r="A1203" t="str">
            <v>07.3107</v>
          </cell>
          <cell r="B1203" t="str">
            <v>07.3107</v>
          </cell>
          <cell r="D1203" t="str">
            <v>Troïng löôïng caùp &lt;= 9kg/m</v>
          </cell>
          <cell r="E1203" t="str">
            <v>100m</v>
          </cell>
          <cell r="F1203">
            <v>53170</v>
          </cell>
          <cell r="G1203">
            <v>107256</v>
          </cell>
        </row>
        <row r="1204">
          <cell r="A1204" t="str">
            <v>07.3108</v>
          </cell>
          <cell r="B1204" t="str">
            <v>07.3108</v>
          </cell>
          <cell r="D1204" t="str">
            <v>Troïng löôïng caùp &lt;= 10,5kg/m</v>
          </cell>
          <cell r="E1204" t="str">
            <v>100m</v>
          </cell>
          <cell r="F1204">
            <v>60180</v>
          </cell>
          <cell r="G1204">
            <v>130008</v>
          </cell>
        </row>
        <row r="1205">
          <cell r="A1205" t="str">
            <v>07.3109</v>
          </cell>
          <cell r="B1205" t="str">
            <v>07.3109</v>
          </cell>
          <cell r="D1205" t="str">
            <v>Troïng löôïng caùp &lt;= 12kg/m</v>
          </cell>
          <cell r="E1205" t="str">
            <v>100m</v>
          </cell>
          <cell r="F1205">
            <v>60180</v>
          </cell>
          <cell r="G1205">
            <v>175835</v>
          </cell>
        </row>
        <row r="1206">
          <cell r="A1206" t="str">
            <v>07.3110</v>
          </cell>
          <cell r="B1206" t="str">
            <v>07.3110</v>
          </cell>
          <cell r="D1206" t="str">
            <v>Troïng löôïng caùp &lt;= 15kg/m</v>
          </cell>
          <cell r="E1206" t="str">
            <v>100m</v>
          </cell>
          <cell r="F1206">
            <v>68040</v>
          </cell>
          <cell r="G1206">
            <v>197124</v>
          </cell>
        </row>
        <row r="1207">
          <cell r="A1207" t="str">
            <v>07.3111</v>
          </cell>
          <cell r="B1207" t="str">
            <v>07.3111</v>
          </cell>
          <cell r="D1207" t="str">
            <v>Troïng löôïng caùp &lt;= 18kg/m</v>
          </cell>
          <cell r="E1207" t="str">
            <v>100m</v>
          </cell>
          <cell r="F1207">
            <v>68690</v>
          </cell>
          <cell r="G1207">
            <v>255952</v>
          </cell>
        </row>
        <row r="1208">
          <cell r="A1208" t="str">
            <v>07.3112</v>
          </cell>
          <cell r="B1208" t="str">
            <v>07.3112</v>
          </cell>
          <cell r="D1208" t="str">
            <v>Troïng löôïng caùp &lt;= 21kg/m</v>
          </cell>
          <cell r="E1208" t="str">
            <v>100m</v>
          </cell>
          <cell r="F1208">
            <v>68690</v>
          </cell>
          <cell r="G1208">
            <v>341270</v>
          </cell>
        </row>
        <row r="1209">
          <cell r="A1209" t="str">
            <v>07.3113</v>
          </cell>
          <cell r="B1209" t="str">
            <v>07.3113</v>
          </cell>
          <cell r="D1209" t="str">
            <v>Troïng löôïng caùp &lt;= 24kg/m</v>
          </cell>
          <cell r="E1209" t="str">
            <v>100m</v>
          </cell>
          <cell r="F1209">
            <v>73470</v>
          </cell>
          <cell r="G1209">
            <v>455027</v>
          </cell>
        </row>
        <row r="1210">
          <cell r="A1210" t="str">
            <v>07.3114</v>
          </cell>
          <cell r="B1210" t="str">
            <v>07.3114</v>
          </cell>
          <cell r="D1210" t="str">
            <v>Troïng löôïng caùp &lt;= 28kg/m</v>
          </cell>
          <cell r="E1210" t="str">
            <v>100m</v>
          </cell>
          <cell r="F1210">
            <v>78000</v>
          </cell>
          <cell r="G1210">
            <v>591372</v>
          </cell>
        </row>
        <row r="1211">
          <cell r="A1211" t="str">
            <v>07.3115</v>
          </cell>
          <cell r="B1211" t="str">
            <v>07.3115</v>
          </cell>
          <cell r="D1211" t="str">
            <v>Troïng löôïng caùp &lt;= 32kg/m</v>
          </cell>
          <cell r="E1211" t="str">
            <v>100m</v>
          </cell>
          <cell r="F1211">
            <v>81880</v>
          </cell>
          <cell r="G1211">
            <v>768670</v>
          </cell>
        </row>
        <row r="1212">
          <cell r="A1212" t="str">
            <v>07.3201</v>
          </cell>
          <cell r="B1212" t="str">
            <v>07.3201</v>
          </cell>
          <cell r="C1212" t="str">
            <v xml:space="preserve">LAÉP ÑAËT CAÙP TREÂN GIAÙ ÑÔÕ ÑAËT ÔÛ TÖÔØNG ,TREO TREÂN CAÙP </v>
          </cell>
          <cell r="D1212" t="str">
            <v>Troïng löôïng caùp &lt;= 1kg/m</v>
          </cell>
          <cell r="E1212" t="str">
            <v>100m</v>
          </cell>
          <cell r="F1212">
            <v>49850</v>
          </cell>
          <cell r="G1212">
            <v>36565</v>
          </cell>
        </row>
        <row r="1213">
          <cell r="A1213" t="str">
            <v>07.3202</v>
          </cell>
          <cell r="B1213" t="str">
            <v>07.3202</v>
          </cell>
          <cell r="D1213" t="str">
            <v>Troïng löôïng caùp &lt;= 2kg/m</v>
          </cell>
          <cell r="E1213" t="str">
            <v>100m</v>
          </cell>
          <cell r="F1213">
            <v>49850</v>
          </cell>
          <cell r="G1213">
            <v>40627</v>
          </cell>
        </row>
        <row r="1214">
          <cell r="A1214" t="str">
            <v>07.3203</v>
          </cell>
          <cell r="B1214" t="str">
            <v>07.3203</v>
          </cell>
          <cell r="D1214" t="str">
            <v>Troïng löôïng caùp &lt;= 3kg/m</v>
          </cell>
          <cell r="E1214" t="str">
            <v>100m</v>
          </cell>
          <cell r="F1214">
            <v>49850</v>
          </cell>
          <cell r="G1214">
            <v>52816</v>
          </cell>
        </row>
        <row r="1215">
          <cell r="A1215" t="str">
            <v>07.3204</v>
          </cell>
          <cell r="B1215" t="str">
            <v>07.3204</v>
          </cell>
          <cell r="D1215" t="str">
            <v>Troïng löôïng caùp &lt;= 4,5kg/m</v>
          </cell>
          <cell r="E1215" t="str">
            <v>100m</v>
          </cell>
          <cell r="F1215">
            <v>57510</v>
          </cell>
          <cell r="G1215">
            <v>69067</v>
          </cell>
        </row>
        <row r="1216">
          <cell r="A1216" t="str">
            <v>07.3205</v>
          </cell>
          <cell r="B1216" t="str">
            <v>07.3205</v>
          </cell>
          <cell r="D1216" t="str">
            <v>Troïng löôïng caùp &lt;= 6kg/m</v>
          </cell>
          <cell r="E1216" t="str">
            <v>100m</v>
          </cell>
          <cell r="F1216">
            <v>60510</v>
          </cell>
          <cell r="G1216">
            <v>81255</v>
          </cell>
        </row>
        <row r="1217">
          <cell r="A1217" t="str">
            <v>07.3206</v>
          </cell>
          <cell r="B1217" t="str">
            <v>07.3206</v>
          </cell>
          <cell r="D1217" t="str">
            <v>Troïng löôïng caùp &lt;= 7,5kg/m</v>
          </cell>
          <cell r="E1217" t="str">
            <v>100m</v>
          </cell>
          <cell r="F1217">
            <v>68170</v>
          </cell>
          <cell r="G1217">
            <v>101568</v>
          </cell>
        </row>
        <row r="1218">
          <cell r="A1218" t="str">
            <v>07.3207</v>
          </cell>
          <cell r="B1218" t="str">
            <v>07.3207</v>
          </cell>
          <cell r="D1218" t="str">
            <v>Troïng löôïng caùp &lt;= 9kg/m</v>
          </cell>
          <cell r="E1218" t="str">
            <v>100m</v>
          </cell>
          <cell r="F1218">
            <v>68170</v>
          </cell>
          <cell r="G1218">
            <v>125945</v>
          </cell>
        </row>
        <row r="1219">
          <cell r="A1219" t="str">
            <v>07.3208</v>
          </cell>
          <cell r="B1219" t="str">
            <v>07.3208</v>
          </cell>
          <cell r="D1219" t="str">
            <v>Troïng löôïng caùp &lt;= 10,5kg/m</v>
          </cell>
          <cell r="E1219" t="str">
            <v>100m</v>
          </cell>
          <cell r="F1219">
            <v>75180</v>
          </cell>
          <cell r="G1219">
            <v>152434</v>
          </cell>
        </row>
        <row r="1220">
          <cell r="A1220" t="str">
            <v>07.3209</v>
          </cell>
          <cell r="B1220" t="str">
            <v>07.3209</v>
          </cell>
          <cell r="D1220" t="str">
            <v>Troïng löôïng caùp &lt;= 12kg/m</v>
          </cell>
          <cell r="E1220" t="str">
            <v>100m</v>
          </cell>
          <cell r="F1220">
            <v>75180</v>
          </cell>
          <cell r="G1220">
            <v>152434</v>
          </cell>
        </row>
        <row r="1221">
          <cell r="A1221" t="str">
            <v>07.3210</v>
          </cell>
          <cell r="B1221" t="str">
            <v>07.3210</v>
          </cell>
          <cell r="D1221" t="str">
            <v>Troïng löôïng caùp &lt;= 15kg/m</v>
          </cell>
          <cell r="E1221" t="str">
            <v>100m</v>
          </cell>
          <cell r="F1221">
            <v>75180</v>
          </cell>
          <cell r="G1221">
            <v>176810</v>
          </cell>
        </row>
        <row r="1222">
          <cell r="A1222" t="str">
            <v>07.3211</v>
          </cell>
          <cell r="B1222" t="str">
            <v>07.3211</v>
          </cell>
          <cell r="D1222" t="str">
            <v>Troïng löôïng caùp &lt;= 18kg/m</v>
          </cell>
          <cell r="E1222" t="str">
            <v>100m</v>
          </cell>
          <cell r="F1222">
            <v>86690</v>
          </cell>
          <cell r="G1222">
            <v>284392</v>
          </cell>
        </row>
        <row r="1223">
          <cell r="A1223" t="str">
            <v>07.3212</v>
          </cell>
          <cell r="B1223" t="str">
            <v>07.3212</v>
          </cell>
          <cell r="D1223" t="str">
            <v>Troïng löôïng caùp &lt;= 21kg/m</v>
          </cell>
          <cell r="E1223" t="str">
            <v>100m</v>
          </cell>
          <cell r="F1223">
            <v>86690</v>
          </cell>
          <cell r="G1223">
            <v>377835</v>
          </cell>
        </row>
        <row r="1224">
          <cell r="A1224" t="str">
            <v>07.3213</v>
          </cell>
          <cell r="B1224" t="str">
            <v>07.3213</v>
          </cell>
          <cell r="D1224" t="str">
            <v>Troïng löôïng caùp &lt;= 24kg/m</v>
          </cell>
          <cell r="E1224" t="str">
            <v>100m</v>
          </cell>
          <cell r="F1224">
            <v>91470</v>
          </cell>
          <cell r="G1224">
            <v>501992</v>
          </cell>
        </row>
        <row r="1225">
          <cell r="A1225" t="str">
            <v>07.3214</v>
          </cell>
          <cell r="B1225" t="str">
            <v>07.3214</v>
          </cell>
          <cell r="D1225" t="str">
            <v>Troïng löôïng caùp &lt;= 28kg/m</v>
          </cell>
          <cell r="E1225" t="str">
            <v>100m</v>
          </cell>
          <cell r="F1225">
            <v>96000</v>
          </cell>
          <cell r="G1225">
            <v>652638</v>
          </cell>
        </row>
        <row r="1226">
          <cell r="A1226" t="str">
            <v>07.3215</v>
          </cell>
          <cell r="B1226" t="str">
            <v>07.3215</v>
          </cell>
          <cell r="D1226" t="str">
            <v>Troïng löôïng caùp &lt;= 32kg/m</v>
          </cell>
          <cell r="E1226" t="str">
            <v>100m</v>
          </cell>
          <cell r="F1226">
            <v>99880</v>
          </cell>
          <cell r="G1226">
            <v>815960</v>
          </cell>
        </row>
        <row r="1227">
          <cell r="A1227" t="str">
            <v>07.3301</v>
          </cell>
          <cell r="B1227" t="str">
            <v>07.3301</v>
          </cell>
          <cell r="C1227" t="str">
            <v>LAÉP ÑAËT CAÙP TREO TREÂN DAÂY THEÙP</v>
          </cell>
          <cell r="D1227" t="str">
            <v>Troïng löôïng caùp &lt;= 1kg/m</v>
          </cell>
          <cell r="E1227" t="str">
            <v>100m</v>
          </cell>
          <cell r="F1227">
            <v>287863</v>
          </cell>
          <cell r="G1227">
            <v>54928</v>
          </cell>
        </row>
        <row r="1228">
          <cell r="A1228" t="str">
            <v>07.3302</v>
          </cell>
          <cell r="B1228" t="str">
            <v>07.3302</v>
          </cell>
          <cell r="D1228" t="str">
            <v>Troïng löôïng caùp &lt;= 2kg/m</v>
          </cell>
          <cell r="E1228" t="str">
            <v>100m</v>
          </cell>
          <cell r="F1228">
            <v>287863</v>
          </cell>
          <cell r="G1228">
            <v>60941</v>
          </cell>
        </row>
        <row r="1229">
          <cell r="A1229" t="str">
            <v>07.3303</v>
          </cell>
          <cell r="B1229" t="str">
            <v>07.3303</v>
          </cell>
          <cell r="D1229" t="str">
            <v>Troïng löôïng caùp &lt;= 3kg/m</v>
          </cell>
          <cell r="E1229" t="str">
            <v>100m</v>
          </cell>
          <cell r="F1229">
            <v>288513</v>
          </cell>
          <cell r="G1229">
            <v>77192</v>
          </cell>
        </row>
        <row r="1230">
          <cell r="A1230" t="str">
            <v>07.3304</v>
          </cell>
          <cell r="B1230" t="str">
            <v>07.3304</v>
          </cell>
          <cell r="D1230" t="str">
            <v>Troïng löôïng caùp &lt;= 4,5kg/m</v>
          </cell>
          <cell r="E1230" t="str">
            <v>100m</v>
          </cell>
          <cell r="F1230">
            <v>295523</v>
          </cell>
          <cell r="G1230">
            <v>103519</v>
          </cell>
        </row>
        <row r="1231">
          <cell r="A1231" t="str">
            <v>07.3305</v>
          </cell>
          <cell r="B1231" t="str">
            <v>07.3305</v>
          </cell>
          <cell r="D1231" t="str">
            <v>Troïng löôïng caùp &lt;= 6kg/m</v>
          </cell>
          <cell r="E1231" t="str">
            <v>100m</v>
          </cell>
          <cell r="F1231">
            <v>296173</v>
          </cell>
          <cell r="G1231">
            <v>130008</v>
          </cell>
        </row>
        <row r="1232">
          <cell r="A1232" t="str">
            <v>07.3306</v>
          </cell>
          <cell r="B1232" t="str">
            <v>07.3306</v>
          </cell>
          <cell r="D1232" t="str">
            <v>Troïng löôïng caùp &lt;= 7,5kg/m</v>
          </cell>
          <cell r="E1232" t="str">
            <v>100m</v>
          </cell>
          <cell r="F1232">
            <v>303183</v>
          </cell>
          <cell r="G1232">
            <v>170635</v>
          </cell>
        </row>
        <row r="1233">
          <cell r="A1233" t="str">
            <v>07.3307</v>
          </cell>
          <cell r="B1233" t="str">
            <v>07.3307</v>
          </cell>
          <cell r="D1233" t="str">
            <v>Troïng löôïng caùp &lt;= 9kg/m</v>
          </cell>
          <cell r="E1233" t="str">
            <v>100m</v>
          </cell>
          <cell r="F1233">
            <v>303183</v>
          </cell>
          <cell r="G1233">
            <v>243764</v>
          </cell>
        </row>
        <row r="1234">
          <cell r="A1234" t="str">
            <v>07.3308</v>
          </cell>
          <cell r="B1234" t="str">
            <v>07.3308</v>
          </cell>
          <cell r="D1234" t="str">
            <v>Troïng löôïng caùp &lt;= 10,5kg/m</v>
          </cell>
          <cell r="E1234" t="str">
            <v>100m</v>
          </cell>
          <cell r="F1234">
            <v>310843</v>
          </cell>
          <cell r="G1234">
            <v>284392</v>
          </cell>
        </row>
        <row r="1235">
          <cell r="A1235" t="str">
            <v>07.3309</v>
          </cell>
          <cell r="B1235" t="str">
            <v>07.3309</v>
          </cell>
          <cell r="D1235" t="str">
            <v>Troïng löôïng caùp &lt;= 12kg/m</v>
          </cell>
          <cell r="E1235" t="str">
            <v>100m</v>
          </cell>
          <cell r="F1235">
            <v>310843</v>
          </cell>
          <cell r="G1235">
            <v>325019</v>
          </cell>
        </row>
        <row r="1236">
          <cell r="A1236" t="str">
            <v>07.3401</v>
          </cell>
          <cell r="B1236" t="str">
            <v>07.3401</v>
          </cell>
          <cell r="C1236" t="str">
            <v>LAÉP ÑAËT CAÙP TRONG OÁNG BAÛO VEÄ</v>
          </cell>
          <cell r="D1236" t="str">
            <v>Troïng löôïng caùp &lt;= 1kg/m</v>
          </cell>
          <cell r="E1236" t="str">
            <v>100m</v>
          </cell>
          <cell r="F1236">
            <v>43569</v>
          </cell>
          <cell r="G1236">
            <v>42740</v>
          </cell>
        </row>
        <row r="1237">
          <cell r="A1237" t="str">
            <v>07.3402</v>
          </cell>
          <cell r="B1237" t="str">
            <v>07.3402</v>
          </cell>
          <cell r="D1237" t="str">
            <v>Troïng löôïng caùp &lt;= 2kg/m</v>
          </cell>
          <cell r="E1237" t="str">
            <v>100m</v>
          </cell>
          <cell r="F1237">
            <v>43569</v>
          </cell>
          <cell r="G1237">
            <v>48753</v>
          </cell>
        </row>
        <row r="1238">
          <cell r="A1238" t="str">
            <v>07.3403</v>
          </cell>
          <cell r="B1238" t="str">
            <v>07.3403</v>
          </cell>
          <cell r="D1238" t="str">
            <v>Troïng löôïng caùp &lt;= 3kg/m</v>
          </cell>
          <cell r="E1238" t="str">
            <v>100m</v>
          </cell>
          <cell r="F1238">
            <v>43569</v>
          </cell>
          <cell r="G1238">
            <v>60941</v>
          </cell>
        </row>
        <row r="1239">
          <cell r="A1239" t="str">
            <v>07.3404</v>
          </cell>
          <cell r="B1239" t="str">
            <v>07.3404</v>
          </cell>
          <cell r="D1239" t="str">
            <v>Troïng löôïng caùp &lt;= 4,5kg/m</v>
          </cell>
          <cell r="E1239" t="str">
            <v>100m</v>
          </cell>
          <cell r="F1239">
            <v>51979</v>
          </cell>
          <cell r="G1239">
            <v>81255</v>
          </cell>
        </row>
        <row r="1240">
          <cell r="A1240" t="str">
            <v>07.3405</v>
          </cell>
          <cell r="B1240" t="str">
            <v>07.3405</v>
          </cell>
          <cell r="D1240" t="str">
            <v>Troïng löôïng caùp &lt;= 6kg/m</v>
          </cell>
          <cell r="E1240" t="str">
            <v>100m</v>
          </cell>
          <cell r="F1240">
            <v>51979</v>
          </cell>
          <cell r="G1240">
            <v>103519</v>
          </cell>
        </row>
        <row r="1241">
          <cell r="A1241" t="str">
            <v>07.3406</v>
          </cell>
          <cell r="B1241" t="str">
            <v>07.3406</v>
          </cell>
          <cell r="D1241" t="str">
            <v>Troïng löôïng caùp &lt;= 7,5kg/m</v>
          </cell>
          <cell r="E1241" t="str">
            <v>100m</v>
          </cell>
          <cell r="F1241">
            <v>68351</v>
          </cell>
          <cell r="G1241">
            <v>103519</v>
          </cell>
        </row>
        <row r="1242">
          <cell r="A1242" t="str">
            <v>07.3407</v>
          </cell>
          <cell r="B1242" t="str">
            <v>07.3407</v>
          </cell>
          <cell r="D1242" t="str">
            <v>Troïng löôïng caùp &lt;= 9kg/m</v>
          </cell>
          <cell r="E1242" t="str">
            <v>100m</v>
          </cell>
          <cell r="F1242">
            <v>68351</v>
          </cell>
          <cell r="G1242">
            <v>134070</v>
          </cell>
        </row>
        <row r="1243">
          <cell r="A1243" t="str">
            <v>07.3408</v>
          </cell>
          <cell r="B1243" t="str">
            <v>07.3408</v>
          </cell>
          <cell r="D1243" t="str">
            <v>Troïng löôïng caùp &lt;= 10,5kg/m</v>
          </cell>
          <cell r="E1243" t="str">
            <v>100m</v>
          </cell>
          <cell r="F1243">
            <v>76111</v>
          </cell>
          <cell r="G1243">
            <v>164622</v>
          </cell>
        </row>
        <row r="1244">
          <cell r="A1244" t="str">
            <v>07.3409</v>
          </cell>
          <cell r="B1244" t="str">
            <v>07.3409</v>
          </cell>
          <cell r="D1244" t="str">
            <v>Troïng löôïng caùp &lt;= 12kg/m</v>
          </cell>
          <cell r="E1244" t="str">
            <v>100m</v>
          </cell>
          <cell r="F1244">
            <v>76111</v>
          </cell>
          <cell r="G1244">
            <v>199074</v>
          </cell>
        </row>
        <row r="1245">
          <cell r="A1245" t="str">
            <v>07.3410</v>
          </cell>
          <cell r="B1245" t="str">
            <v>07.3410</v>
          </cell>
          <cell r="D1245" t="str">
            <v>Troïng löôïng caùp &lt;= 15kg/m</v>
          </cell>
          <cell r="E1245" t="str">
            <v>100m</v>
          </cell>
          <cell r="F1245">
            <v>84721</v>
          </cell>
          <cell r="G1245">
            <v>231576</v>
          </cell>
        </row>
        <row r="1246">
          <cell r="A1246" t="str">
            <v>07.3411</v>
          </cell>
          <cell r="B1246" t="str">
            <v>07.3411</v>
          </cell>
          <cell r="D1246" t="str">
            <v>Troïng löôïng caùp &lt;= 18kg/m</v>
          </cell>
          <cell r="E1246" t="str">
            <v>100m</v>
          </cell>
          <cell r="F1246">
            <v>85371</v>
          </cell>
          <cell r="G1246">
            <v>296580</v>
          </cell>
        </row>
        <row r="1247">
          <cell r="A1247" t="str">
            <v>07.3412</v>
          </cell>
          <cell r="B1247" t="str">
            <v>07.3412</v>
          </cell>
          <cell r="D1247" t="str">
            <v>Troïng löôïng caùp &lt;= 21kg/m</v>
          </cell>
          <cell r="E1247" t="str">
            <v>100m</v>
          </cell>
          <cell r="F1247">
            <v>85371</v>
          </cell>
          <cell r="G1247">
            <v>414399</v>
          </cell>
        </row>
        <row r="1248">
          <cell r="A1248" t="str">
            <v>07.3413</v>
          </cell>
          <cell r="B1248" t="str">
            <v>07.3413</v>
          </cell>
          <cell r="D1248" t="str">
            <v>Troïng löôïng caùp &lt;= 24kg/m</v>
          </cell>
          <cell r="E1248" t="str">
            <v>100m</v>
          </cell>
          <cell r="F1248">
            <v>90901</v>
          </cell>
          <cell r="G1248">
            <v>511905</v>
          </cell>
        </row>
        <row r="1249">
          <cell r="A1249" t="str">
            <v>07.3414</v>
          </cell>
          <cell r="B1249" t="str">
            <v>07.3414</v>
          </cell>
          <cell r="D1249" t="str">
            <v>Troïng löôïng caùp &lt;= 28kg/m</v>
          </cell>
          <cell r="E1249" t="str">
            <v>100m</v>
          </cell>
          <cell r="F1249">
            <v>95431</v>
          </cell>
          <cell r="G1249">
            <v>778421</v>
          </cell>
        </row>
        <row r="1250">
          <cell r="A1250" t="str">
            <v>07.3415</v>
          </cell>
          <cell r="B1250" t="str">
            <v>07.3415</v>
          </cell>
          <cell r="D1250" t="str">
            <v>Troïng löôïng caùp &lt;= 32kg/m</v>
          </cell>
          <cell r="E1250" t="str">
            <v>100m</v>
          </cell>
          <cell r="F1250">
            <v>100811</v>
          </cell>
          <cell r="G1250">
            <v>932805</v>
          </cell>
        </row>
        <row r="1251">
          <cell r="A1251" t="str">
            <v>07.4111</v>
          </cell>
          <cell r="B1251" t="str">
            <v>07.4111</v>
          </cell>
          <cell r="C1251" t="str">
            <v>ÑAÀU CAÙP &lt;= 1kV COÙ 3 ÑEÁN 4 RUOÄT</v>
          </cell>
          <cell r="D1251" t="str">
            <v>Caùp coù tieát dieän &lt;= 35mm2</v>
          </cell>
          <cell r="E1251" t="str">
            <v>ñaàu</v>
          </cell>
          <cell r="F1251">
            <v>58952</v>
          </cell>
          <cell r="G1251">
            <v>26889</v>
          </cell>
        </row>
        <row r="1252">
          <cell r="A1252" t="str">
            <v>07.4112</v>
          </cell>
          <cell r="B1252" t="str">
            <v>07.4112</v>
          </cell>
          <cell r="C1252" t="str">
            <v>Laép ñaët pheãu toân</v>
          </cell>
          <cell r="D1252" t="str">
            <v>Caùp coù tieát dieän &lt;= 70mm2</v>
          </cell>
          <cell r="E1252" t="str">
            <v>ñaàu</v>
          </cell>
          <cell r="F1252">
            <v>71285</v>
          </cell>
          <cell r="G1252">
            <v>31370</v>
          </cell>
        </row>
        <row r="1253">
          <cell r="A1253" t="str">
            <v>07.4113</v>
          </cell>
          <cell r="B1253" t="str">
            <v>07.4113</v>
          </cell>
          <cell r="D1253" t="str">
            <v>Caùp coù tieát dieän &lt;= 120mm2</v>
          </cell>
          <cell r="E1253" t="str">
            <v>ñaàu</v>
          </cell>
          <cell r="F1253">
            <v>75238</v>
          </cell>
          <cell r="G1253">
            <v>40333</v>
          </cell>
        </row>
        <row r="1254">
          <cell r="A1254" t="str">
            <v>07.4114</v>
          </cell>
          <cell r="B1254" t="str">
            <v>07.4114</v>
          </cell>
          <cell r="D1254" t="str">
            <v>Caùp coù tieát dieän &lt;= 185mm2</v>
          </cell>
          <cell r="E1254" t="str">
            <v>ñaàu</v>
          </cell>
          <cell r="F1254">
            <v>85473</v>
          </cell>
          <cell r="G1254">
            <v>49296</v>
          </cell>
        </row>
        <row r="1255">
          <cell r="A1255" t="str">
            <v>07.4115</v>
          </cell>
          <cell r="B1255" t="str">
            <v>07.4115</v>
          </cell>
          <cell r="D1255" t="str">
            <v>Caùp coù tieát dieän &lt;= 240mm2</v>
          </cell>
          <cell r="E1255" t="str">
            <v>ñaàu</v>
          </cell>
          <cell r="F1255">
            <v>100138</v>
          </cell>
          <cell r="G1255">
            <v>53777</v>
          </cell>
        </row>
        <row r="1256">
          <cell r="A1256" t="str">
            <v>07.4116</v>
          </cell>
          <cell r="B1256" t="str">
            <v>07.4116</v>
          </cell>
          <cell r="D1256" t="str">
            <v>Caùp coù tieát dieän &lt;= 300mm2</v>
          </cell>
          <cell r="E1256" t="str">
            <v>ñaàu</v>
          </cell>
          <cell r="F1256">
            <v>119627</v>
          </cell>
          <cell r="G1256">
            <v>64533</v>
          </cell>
        </row>
        <row r="1257">
          <cell r="A1257" t="str">
            <v>07.4121</v>
          </cell>
          <cell r="B1257" t="str">
            <v>07.4121</v>
          </cell>
          <cell r="C1257" t="str">
            <v>Laép ñaët pheãu gang ñuùc</v>
          </cell>
          <cell r="D1257" t="str">
            <v>Caùp coù tieát dieän &lt;= 35mm2</v>
          </cell>
          <cell r="E1257" t="str">
            <v>ñaàu</v>
          </cell>
          <cell r="F1257">
            <v>66752</v>
          </cell>
          <cell r="G1257">
            <v>53777</v>
          </cell>
        </row>
        <row r="1258">
          <cell r="A1258" t="str">
            <v>07.4122</v>
          </cell>
          <cell r="B1258" t="str">
            <v>07.4122</v>
          </cell>
          <cell r="D1258" t="str">
            <v>Caùp coù tieát dieän &lt;= 70mm2</v>
          </cell>
          <cell r="E1258" t="str">
            <v>ñaàu</v>
          </cell>
          <cell r="F1258">
            <v>81685</v>
          </cell>
          <cell r="G1258">
            <v>60589</v>
          </cell>
        </row>
        <row r="1259">
          <cell r="A1259" t="str">
            <v>07.4123</v>
          </cell>
          <cell r="B1259" t="str">
            <v>07.4123</v>
          </cell>
          <cell r="D1259" t="str">
            <v>Caùp coù tieát dieän &lt;= 120mm2</v>
          </cell>
          <cell r="E1259" t="str">
            <v>ñaàu</v>
          </cell>
          <cell r="F1259">
            <v>85638</v>
          </cell>
          <cell r="G1259">
            <v>67222</v>
          </cell>
        </row>
        <row r="1260">
          <cell r="A1260" t="str">
            <v>07.4124</v>
          </cell>
          <cell r="B1260" t="str">
            <v>07.4124</v>
          </cell>
          <cell r="D1260" t="str">
            <v>Caùp coù tieát dieän &lt;= 185mm2</v>
          </cell>
          <cell r="E1260" t="str">
            <v>ñaàu</v>
          </cell>
          <cell r="F1260">
            <v>101073</v>
          </cell>
          <cell r="G1260">
            <v>74034</v>
          </cell>
        </row>
        <row r="1261">
          <cell r="A1261" t="str">
            <v>07.4125</v>
          </cell>
          <cell r="B1261" t="str">
            <v>07.4125</v>
          </cell>
          <cell r="D1261" t="str">
            <v>Caùp coù tieát dieän &lt;= 240mm2</v>
          </cell>
          <cell r="E1261" t="str">
            <v>ñaàu</v>
          </cell>
          <cell r="F1261">
            <v>118338</v>
          </cell>
          <cell r="G1261">
            <v>80666</v>
          </cell>
        </row>
        <row r="1262">
          <cell r="A1262" t="str">
            <v>07.4126</v>
          </cell>
          <cell r="B1262" t="str">
            <v>07.4126</v>
          </cell>
          <cell r="D1262" t="str">
            <v>Caùp coù tieát dieän &lt;= 300mm2</v>
          </cell>
          <cell r="E1262" t="str">
            <v>ñaàu</v>
          </cell>
          <cell r="F1262">
            <v>150827</v>
          </cell>
          <cell r="G1262">
            <v>86044</v>
          </cell>
        </row>
        <row r="1263">
          <cell r="A1263" t="str">
            <v>07.4211</v>
          </cell>
          <cell r="B1263" t="str">
            <v>07.4211</v>
          </cell>
          <cell r="C1263" t="str">
            <v>ÑAÀU CAÙP  3kV  ÑEÁN 15kV</v>
          </cell>
          <cell r="D1263" t="str">
            <v>Caùp coù tieát dieän &lt;= 35mm2</v>
          </cell>
          <cell r="E1263" t="str">
            <v>ñaàu</v>
          </cell>
          <cell r="F1263">
            <v>73560</v>
          </cell>
          <cell r="G1263">
            <v>29219</v>
          </cell>
        </row>
        <row r="1264">
          <cell r="A1264" t="str">
            <v>07.4212</v>
          </cell>
          <cell r="B1264" t="str">
            <v>07.4212</v>
          </cell>
          <cell r="C1264" t="str">
            <v>Pheãu toân 3-6kV</v>
          </cell>
          <cell r="D1264" t="str">
            <v>Caùp coù tieát dieän &lt;= 70mm2</v>
          </cell>
          <cell r="E1264" t="str">
            <v>ñaàu</v>
          </cell>
          <cell r="F1264">
            <v>84271</v>
          </cell>
          <cell r="G1264">
            <v>33700</v>
          </cell>
        </row>
        <row r="1265">
          <cell r="A1265" t="str">
            <v>07.4213</v>
          </cell>
          <cell r="B1265" t="str">
            <v>07.4213</v>
          </cell>
          <cell r="D1265" t="str">
            <v>Caùp coù tieát dieän &lt;= 120mm2</v>
          </cell>
          <cell r="E1265" t="str">
            <v>ñaàu</v>
          </cell>
          <cell r="F1265">
            <v>89164</v>
          </cell>
          <cell r="G1265">
            <v>44814</v>
          </cell>
        </row>
        <row r="1266">
          <cell r="A1266" t="str">
            <v>07.4214</v>
          </cell>
          <cell r="B1266" t="str">
            <v>07.4214</v>
          </cell>
          <cell r="D1266" t="str">
            <v>Caùp coù tieát dieän &lt;= 185mm2</v>
          </cell>
          <cell r="E1266" t="str">
            <v>ñaàu</v>
          </cell>
          <cell r="F1266">
            <v>107583</v>
          </cell>
          <cell r="G1266">
            <v>53777</v>
          </cell>
        </row>
        <row r="1267">
          <cell r="A1267" t="str">
            <v>07.4215</v>
          </cell>
          <cell r="B1267" t="str">
            <v>07.4215</v>
          </cell>
          <cell r="D1267" t="str">
            <v>Caùp coù tieát dieän &lt;= 240mm2</v>
          </cell>
          <cell r="E1267" t="str">
            <v>ñaàu</v>
          </cell>
          <cell r="F1267">
            <v>121565</v>
          </cell>
          <cell r="G1267">
            <v>58259</v>
          </cell>
        </row>
        <row r="1268">
          <cell r="A1268" t="str">
            <v>07.4216</v>
          </cell>
          <cell r="B1268" t="str">
            <v>07.4216</v>
          </cell>
          <cell r="D1268" t="str">
            <v>Caùp coù tieát dieän &lt;= 300mm2</v>
          </cell>
          <cell r="E1268" t="str">
            <v>ñaàu</v>
          </cell>
          <cell r="F1268">
            <v>142677</v>
          </cell>
          <cell r="G1268">
            <v>65071</v>
          </cell>
        </row>
        <row r="1269">
          <cell r="A1269" t="str">
            <v>07.4221</v>
          </cell>
          <cell r="B1269" t="str">
            <v>07.4221</v>
          </cell>
          <cell r="C1269" t="str">
            <v>Pheãu toân 10-15kV</v>
          </cell>
          <cell r="D1269" t="str">
            <v>Caùp coù tieát dieän &lt;= 35mm2</v>
          </cell>
          <cell r="E1269" t="str">
            <v>ñaàu</v>
          </cell>
          <cell r="F1269">
            <v>73560</v>
          </cell>
          <cell r="G1269">
            <v>38182</v>
          </cell>
        </row>
        <row r="1270">
          <cell r="A1270" t="str">
            <v>07.4222</v>
          </cell>
          <cell r="B1270" t="str">
            <v>07.4222</v>
          </cell>
          <cell r="D1270" t="str">
            <v>Caùp coù tieát dieän &lt;= 70mm2</v>
          </cell>
          <cell r="E1270" t="str">
            <v>ñaàu</v>
          </cell>
          <cell r="F1270">
            <v>84271</v>
          </cell>
          <cell r="G1270">
            <v>42663</v>
          </cell>
        </row>
        <row r="1271">
          <cell r="A1271" t="str">
            <v>07.4223</v>
          </cell>
          <cell r="B1271" t="str">
            <v>07.4223</v>
          </cell>
          <cell r="D1271" t="str">
            <v>Caùp coù tieát dieän &lt;= 120mm2</v>
          </cell>
          <cell r="E1271" t="str">
            <v>ñaàu</v>
          </cell>
          <cell r="F1271">
            <v>79164</v>
          </cell>
          <cell r="G1271">
            <v>53777</v>
          </cell>
        </row>
        <row r="1272">
          <cell r="A1272" t="str">
            <v>07.4224</v>
          </cell>
          <cell r="B1272" t="str">
            <v>07.4224</v>
          </cell>
          <cell r="D1272" t="str">
            <v>Caùp coù tieát dieän &lt;= 185mm2</v>
          </cell>
          <cell r="E1272" t="str">
            <v>ñaàu</v>
          </cell>
          <cell r="F1272">
            <v>107583</v>
          </cell>
          <cell r="G1272">
            <v>65071</v>
          </cell>
        </row>
        <row r="1273">
          <cell r="A1273" t="str">
            <v>07.4225</v>
          </cell>
          <cell r="B1273" t="str">
            <v>07.4225</v>
          </cell>
          <cell r="D1273" t="str">
            <v>Caùp coù tieát dieän &lt;= 240mm2</v>
          </cell>
          <cell r="E1273" t="str">
            <v>ñaàu</v>
          </cell>
          <cell r="F1273">
            <v>121565</v>
          </cell>
          <cell r="G1273">
            <v>71703</v>
          </cell>
        </row>
        <row r="1274">
          <cell r="A1274" t="str">
            <v>07.4226</v>
          </cell>
          <cell r="B1274" t="str">
            <v>07.4226</v>
          </cell>
          <cell r="D1274" t="str">
            <v>Caùp coù tieát dieän &lt;= 300mm2</v>
          </cell>
          <cell r="E1274" t="str">
            <v>ñaàu</v>
          </cell>
          <cell r="F1274">
            <v>142677</v>
          </cell>
          <cell r="G1274">
            <v>79053</v>
          </cell>
        </row>
        <row r="1275">
          <cell r="A1275" t="str">
            <v>07.4231</v>
          </cell>
          <cell r="B1275" t="str">
            <v>07.4231</v>
          </cell>
          <cell r="C1275" t="str">
            <v>Pheãu gang ñuùc 3-6kV</v>
          </cell>
          <cell r="D1275" t="str">
            <v>Caùp coù tieát dieän &lt;= 35mm2</v>
          </cell>
          <cell r="E1275" t="str">
            <v>ñaàu</v>
          </cell>
          <cell r="F1275">
            <v>81360</v>
          </cell>
          <cell r="G1275">
            <v>58259</v>
          </cell>
        </row>
        <row r="1276">
          <cell r="A1276" t="str">
            <v>07.4232</v>
          </cell>
          <cell r="B1276" t="str">
            <v>07.4232</v>
          </cell>
          <cell r="D1276" t="str">
            <v>Caùp coù tieát dieän &lt;= 70mm2</v>
          </cell>
          <cell r="E1276" t="str">
            <v>ñaàu</v>
          </cell>
          <cell r="F1276">
            <v>94671</v>
          </cell>
          <cell r="G1276">
            <v>65071</v>
          </cell>
        </row>
        <row r="1277">
          <cell r="A1277" t="str">
            <v>07.4233</v>
          </cell>
          <cell r="B1277" t="str">
            <v>07.4233</v>
          </cell>
          <cell r="D1277" t="str">
            <v>Caùp coù tieát dieän &lt;= 120mm2</v>
          </cell>
          <cell r="E1277" t="str">
            <v>ñaàu</v>
          </cell>
          <cell r="F1277">
            <v>99564</v>
          </cell>
          <cell r="G1277">
            <v>71703</v>
          </cell>
        </row>
        <row r="1278">
          <cell r="A1278" t="str">
            <v>07.4234</v>
          </cell>
          <cell r="B1278" t="str">
            <v>07.4234</v>
          </cell>
          <cell r="D1278" t="str">
            <v>Caùp coù tieát dieän &lt;= 185mm2</v>
          </cell>
          <cell r="E1278" t="str">
            <v>ñaàu</v>
          </cell>
          <cell r="F1278">
            <v>123183</v>
          </cell>
          <cell r="G1278">
            <v>78515</v>
          </cell>
        </row>
        <row r="1279">
          <cell r="A1279" t="str">
            <v>07.4235</v>
          </cell>
          <cell r="B1279" t="str">
            <v>07.4235</v>
          </cell>
          <cell r="D1279" t="str">
            <v>Caùp coù tieát dieän &lt;= 240mm2</v>
          </cell>
          <cell r="E1279" t="str">
            <v>ñaàu</v>
          </cell>
          <cell r="F1279">
            <v>139765</v>
          </cell>
          <cell r="G1279">
            <v>87478</v>
          </cell>
        </row>
        <row r="1280">
          <cell r="A1280" t="str">
            <v>07.4236</v>
          </cell>
          <cell r="B1280" t="str">
            <v>07.4236</v>
          </cell>
          <cell r="D1280" t="str">
            <v>Caùp coù tieát dieän &lt;= 300mm2</v>
          </cell>
          <cell r="E1280" t="str">
            <v>ñaàu</v>
          </cell>
          <cell r="F1280">
            <v>173877</v>
          </cell>
          <cell r="G1280">
            <v>96441</v>
          </cell>
        </row>
        <row r="1281">
          <cell r="A1281" t="str">
            <v>07.4241</v>
          </cell>
          <cell r="B1281" t="str">
            <v>07.4241</v>
          </cell>
          <cell r="C1281" t="str">
            <v>Pheãu gang ñuùc 10-15kV</v>
          </cell>
          <cell r="D1281" t="str">
            <v>Caùp coù tieát dieän &lt;= 35mm2</v>
          </cell>
          <cell r="E1281" t="str">
            <v>ñaàu</v>
          </cell>
          <cell r="F1281">
            <v>81360</v>
          </cell>
          <cell r="G1281">
            <v>71703</v>
          </cell>
        </row>
        <row r="1282">
          <cell r="A1282" t="str">
            <v>07.4242</v>
          </cell>
          <cell r="B1282" t="str">
            <v>07.4242</v>
          </cell>
          <cell r="D1282" t="str">
            <v>Caùp coù tieát dieän &lt;= 70mm2</v>
          </cell>
          <cell r="E1282" t="str">
            <v>ñaàu</v>
          </cell>
          <cell r="F1282">
            <v>94671</v>
          </cell>
          <cell r="G1282">
            <v>78515</v>
          </cell>
        </row>
        <row r="1283">
          <cell r="A1283" t="str">
            <v>07.4243</v>
          </cell>
          <cell r="B1283" t="str">
            <v>07.4243</v>
          </cell>
          <cell r="D1283" t="str">
            <v>Caùp coù tieát dieän &lt;= 120mm2</v>
          </cell>
          <cell r="E1283" t="str">
            <v>ñaàu</v>
          </cell>
          <cell r="F1283">
            <v>99564</v>
          </cell>
          <cell r="G1283">
            <v>87478</v>
          </cell>
        </row>
        <row r="1284">
          <cell r="A1284" t="str">
            <v>07.4244</v>
          </cell>
          <cell r="B1284" t="str">
            <v>07.4244</v>
          </cell>
          <cell r="D1284" t="str">
            <v>Caùp coù tieát dieän &lt;= 185mm2</v>
          </cell>
          <cell r="E1284" t="str">
            <v>ñaàu</v>
          </cell>
          <cell r="F1284">
            <v>123183</v>
          </cell>
          <cell r="G1284">
            <v>96441</v>
          </cell>
        </row>
        <row r="1285">
          <cell r="A1285" t="str">
            <v>07.4245</v>
          </cell>
          <cell r="B1285" t="str">
            <v>07.4245</v>
          </cell>
          <cell r="D1285" t="str">
            <v>Caùp coù tieát dieän &lt;= 240mm2</v>
          </cell>
          <cell r="E1285" t="str">
            <v>ñaàu</v>
          </cell>
          <cell r="F1285">
            <v>139765</v>
          </cell>
          <cell r="G1285">
            <v>105404</v>
          </cell>
        </row>
        <row r="1286">
          <cell r="A1286" t="str">
            <v>07.4246</v>
          </cell>
          <cell r="B1286" t="str">
            <v>07.4246</v>
          </cell>
          <cell r="D1286" t="str">
            <v>Caùp coù tieát dieän &lt;= 300mm2</v>
          </cell>
          <cell r="E1286" t="str">
            <v>ñaàu</v>
          </cell>
          <cell r="F1286">
            <v>173877</v>
          </cell>
          <cell r="G1286">
            <v>115801</v>
          </cell>
        </row>
        <row r="1287">
          <cell r="A1287" t="str">
            <v>07.4311</v>
          </cell>
          <cell r="B1287" t="str">
            <v>07.4311</v>
          </cell>
          <cell r="C1287" t="str">
            <v>ÑAÀU CAÙP 22kV ÑEÁN 35kV</v>
          </cell>
          <cell r="D1287" t="str">
            <v>Caùp coù tieát dieän &lt;= 35mm2</v>
          </cell>
          <cell r="E1287" t="str">
            <v>ñaàu</v>
          </cell>
          <cell r="F1287">
            <v>186246</v>
          </cell>
          <cell r="G1287">
            <v>54494</v>
          </cell>
        </row>
        <row r="1288">
          <cell r="A1288" t="str">
            <v>07.4312</v>
          </cell>
          <cell r="B1288" t="str">
            <v>07.4312</v>
          </cell>
          <cell r="C1288" t="str">
            <v>Pheãu toân cho ñaàu caùp 22kV</v>
          </cell>
          <cell r="D1288" t="str">
            <v>Caùp coù tieát dieän &lt;= 70mm2</v>
          </cell>
          <cell r="E1288" t="str">
            <v>ñaàu</v>
          </cell>
          <cell r="F1288">
            <v>188846</v>
          </cell>
          <cell r="G1288">
            <v>68118</v>
          </cell>
        </row>
        <row r="1289">
          <cell r="A1289" t="str">
            <v>07.4313</v>
          </cell>
          <cell r="B1289" t="str">
            <v>07.4313</v>
          </cell>
          <cell r="D1289" t="str">
            <v>Caùp coù tieát dieän &lt;= 120mm2</v>
          </cell>
          <cell r="E1289" t="str">
            <v>ñaàu</v>
          </cell>
          <cell r="F1289">
            <v>192526</v>
          </cell>
          <cell r="G1289">
            <v>81742</v>
          </cell>
        </row>
        <row r="1290">
          <cell r="A1290" t="str">
            <v>07.4314</v>
          </cell>
          <cell r="B1290" t="str">
            <v>07.4314</v>
          </cell>
          <cell r="D1290" t="str">
            <v>Caùp coù tieát dieän &lt;= 185mm2</v>
          </cell>
          <cell r="E1290" t="str">
            <v>ñaàu</v>
          </cell>
          <cell r="F1290">
            <v>217728</v>
          </cell>
          <cell r="G1290">
            <v>93931</v>
          </cell>
        </row>
        <row r="1291">
          <cell r="A1291" t="str">
            <v>07.4315</v>
          </cell>
          <cell r="B1291" t="str">
            <v>07.4315</v>
          </cell>
          <cell r="D1291" t="str">
            <v>Caùp coù tieát dieän &lt;= 240mm2</v>
          </cell>
          <cell r="E1291" t="str">
            <v>ñaàu</v>
          </cell>
          <cell r="F1291">
            <v>224009</v>
          </cell>
          <cell r="G1291">
            <v>105045</v>
          </cell>
        </row>
        <row r="1292">
          <cell r="A1292" t="str">
            <v>07.4316</v>
          </cell>
          <cell r="B1292" t="str">
            <v>07.4316</v>
          </cell>
          <cell r="D1292" t="str">
            <v>Caùp coù tieát dieän &lt;= 300mm2</v>
          </cell>
          <cell r="E1292" t="str">
            <v>ñaàu</v>
          </cell>
          <cell r="F1292">
            <v>237009</v>
          </cell>
          <cell r="G1292">
            <v>114367</v>
          </cell>
        </row>
        <row r="1293">
          <cell r="A1293" t="str">
            <v>07.4321</v>
          </cell>
          <cell r="B1293" t="str">
            <v>07.4321</v>
          </cell>
          <cell r="C1293" t="str">
            <v>Pheãu toân cho ñaàu caùp 35kV</v>
          </cell>
          <cell r="D1293" t="str">
            <v>Caùp coù tieát dieän &lt;= 35mm2</v>
          </cell>
          <cell r="E1293" t="str">
            <v>ñaàu</v>
          </cell>
          <cell r="F1293">
            <v>186246</v>
          </cell>
          <cell r="G1293">
            <v>65429</v>
          </cell>
        </row>
        <row r="1294">
          <cell r="A1294" t="str">
            <v>07.4322</v>
          </cell>
          <cell r="B1294" t="str">
            <v>07.4322</v>
          </cell>
          <cell r="D1294" t="str">
            <v>Caùp coù tieát dieän &lt;= 70mm2</v>
          </cell>
          <cell r="E1294" t="str">
            <v>ñaàu</v>
          </cell>
          <cell r="F1294">
            <v>188846</v>
          </cell>
          <cell r="G1294">
            <v>81742</v>
          </cell>
        </row>
        <row r="1295">
          <cell r="A1295" t="str">
            <v>07.4323</v>
          </cell>
          <cell r="B1295" t="str">
            <v>07.4323</v>
          </cell>
          <cell r="D1295" t="str">
            <v>Caùp coù tieát dieän &lt;= 120mm2</v>
          </cell>
          <cell r="E1295" t="str">
            <v>ñaàu</v>
          </cell>
          <cell r="F1295">
            <v>192526</v>
          </cell>
          <cell r="G1295">
            <v>98054</v>
          </cell>
        </row>
        <row r="1296">
          <cell r="A1296" t="str">
            <v>07.4324</v>
          </cell>
          <cell r="B1296" t="str">
            <v>07.4324</v>
          </cell>
          <cell r="D1296" t="str">
            <v>Caùp coù tieát dieän &lt;= 185mm2</v>
          </cell>
          <cell r="E1296" t="str">
            <v>ñaàu</v>
          </cell>
          <cell r="F1296">
            <v>217728</v>
          </cell>
          <cell r="G1296">
            <v>112753</v>
          </cell>
        </row>
        <row r="1297">
          <cell r="A1297" t="str">
            <v>07.4325</v>
          </cell>
          <cell r="B1297" t="str">
            <v>07.4325</v>
          </cell>
          <cell r="D1297" t="str">
            <v>Caùp coù tieát dieän &lt;= 240mm2</v>
          </cell>
          <cell r="E1297" t="str">
            <v>ñaàu</v>
          </cell>
          <cell r="F1297">
            <v>224009</v>
          </cell>
          <cell r="G1297">
            <v>126018</v>
          </cell>
        </row>
        <row r="1298">
          <cell r="A1298" t="str">
            <v>07.4326</v>
          </cell>
          <cell r="B1298" t="str">
            <v>07.4326</v>
          </cell>
          <cell r="D1298" t="str">
            <v>Caùp coù tieát dieän &lt;= 300mm2</v>
          </cell>
          <cell r="E1298" t="str">
            <v>ñaàu</v>
          </cell>
          <cell r="F1298">
            <v>237009</v>
          </cell>
          <cell r="G1298">
            <v>137312</v>
          </cell>
        </row>
        <row r="1299">
          <cell r="A1299" t="str">
            <v>07.4331</v>
          </cell>
          <cell r="B1299" t="str">
            <v>07.4331</v>
          </cell>
          <cell r="C1299" t="str">
            <v>Pheãu gang cho ñaàu caùp 22kV</v>
          </cell>
          <cell r="D1299" t="str">
            <v>Caùp coù tieát dieän &lt;= 35mm2</v>
          </cell>
          <cell r="E1299" t="str">
            <v>ñaàu</v>
          </cell>
          <cell r="F1299">
            <v>194046</v>
          </cell>
          <cell r="G1299">
            <v>101998</v>
          </cell>
        </row>
        <row r="1300">
          <cell r="A1300" t="str">
            <v>07.4332</v>
          </cell>
          <cell r="B1300" t="str">
            <v>07.4332</v>
          </cell>
          <cell r="D1300" t="str">
            <v>Caùp coù tieát dieän &lt;= 70mm2</v>
          </cell>
          <cell r="E1300" t="str">
            <v>ñaàu</v>
          </cell>
          <cell r="F1300">
            <v>199246</v>
          </cell>
          <cell r="G1300">
            <v>113650</v>
          </cell>
        </row>
        <row r="1301">
          <cell r="A1301" t="str">
            <v>07.4333</v>
          </cell>
          <cell r="B1301" t="str">
            <v>07.4333</v>
          </cell>
          <cell r="D1301" t="str">
            <v>Caùp coù tieát dieän &lt;= 120mm2</v>
          </cell>
          <cell r="E1301" t="str">
            <v>ñaàu</v>
          </cell>
          <cell r="F1301">
            <v>202926</v>
          </cell>
          <cell r="G1301">
            <v>125481</v>
          </cell>
        </row>
        <row r="1302">
          <cell r="A1302" t="str">
            <v>07.4334</v>
          </cell>
          <cell r="B1302" t="str">
            <v>07.4334</v>
          </cell>
          <cell r="D1302" t="str">
            <v>Caùp coù tieát dieän &lt;= 185mm2</v>
          </cell>
          <cell r="E1302" t="str">
            <v>ñaàu</v>
          </cell>
          <cell r="F1302">
            <v>233328</v>
          </cell>
          <cell r="G1302">
            <v>136953</v>
          </cell>
        </row>
        <row r="1303">
          <cell r="A1303" t="str">
            <v>07.4335</v>
          </cell>
          <cell r="B1303" t="str">
            <v>07.4335</v>
          </cell>
          <cell r="D1303" t="str">
            <v>Caùp coù tieát dieän &lt;= 240mm2</v>
          </cell>
          <cell r="E1303" t="str">
            <v>ñaàu</v>
          </cell>
          <cell r="F1303">
            <v>242209</v>
          </cell>
          <cell r="G1303">
            <v>162049</v>
          </cell>
        </row>
        <row r="1304">
          <cell r="A1304" t="str">
            <v>07.4336</v>
          </cell>
          <cell r="B1304" t="str">
            <v>07.4336</v>
          </cell>
          <cell r="D1304" t="str">
            <v>Caùp coù tieát dieän &lt;= 300mm2</v>
          </cell>
          <cell r="E1304" t="str">
            <v>ñaàu</v>
          </cell>
          <cell r="F1304">
            <v>268209</v>
          </cell>
          <cell r="G1304">
            <v>165455</v>
          </cell>
        </row>
        <row r="1305">
          <cell r="A1305" t="str">
            <v>07.4341</v>
          </cell>
          <cell r="B1305" t="str">
            <v>07.4341</v>
          </cell>
          <cell r="C1305" t="str">
            <v>Pheãu gang cho ñaàu caùp 35kV</v>
          </cell>
          <cell r="D1305" t="str">
            <v>Caùp coù tieát dieän &lt;= 35mm2</v>
          </cell>
          <cell r="E1305" t="str">
            <v>ñaàu</v>
          </cell>
          <cell r="F1305">
            <v>194046</v>
          </cell>
          <cell r="G1305">
            <v>132651</v>
          </cell>
        </row>
        <row r="1306">
          <cell r="A1306" t="str">
            <v>07.4342</v>
          </cell>
          <cell r="B1306" t="str">
            <v>07.4342</v>
          </cell>
          <cell r="D1306" t="str">
            <v>Caùp coù tieát dieän &lt;= 70mm2</v>
          </cell>
          <cell r="E1306" t="str">
            <v>ñaàu</v>
          </cell>
          <cell r="F1306">
            <v>199246</v>
          </cell>
          <cell r="G1306">
            <v>147709</v>
          </cell>
        </row>
        <row r="1307">
          <cell r="A1307" t="str">
            <v>07.4343</v>
          </cell>
          <cell r="B1307" t="str">
            <v>07.4343</v>
          </cell>
          <cell r="D1307" t="str">
            <v>Caùp coù tieát dieän &lt;= 120mm2</v>
          </cell>
          <cell r="E1307" t="str">
            <v>ñaàu</v>
          </cell>
          <cell r="F1307">
            <v>202926</v>
          </cell>
          <cell r="G1307">
            <v>163125</v>
          </cell>
        </row>
        <row r="1308">
          <cell r="A1308" t="str">
            <v>07.4344</v>
          </cell>
          <cell r="B1308" t="str">
            <v>07.4344</v>
          </cell>
          <cell r="D1308" t="str">
            <v>Caùp coù tieát dieän &lt;= 185mm2</v>
          </cell>
          <cell r="E1308" t="str">
            <v>ñaàu</v>
          </cell>
          <cell r="F1308">
            <v>233328</v>
          </cell>
          <cell r="G1308">
            <v>178003</v>
          </cell>
        </row>
        <row r="1309">
          <cell r="A1309" t="str">
            <v>07.4345</v>
          </cell>
          <cell r="B1309" t="str">
            <v>07.4345</v>
          </cell>
          <cell r="D1309" t="str">
            <v>Caùp coù tieát dieän &lt;= 240mm2</v>
          </cell>
          <cell r="E1309" t="str">
            <v>ñaàu</v>
          </cell>
          <cell r="F1309">
            <v>242209</v>
          </cell>
          <cell r="G1309">
            <v>210628</v>
          </cell>
        </row>
        <row r="1310">
          <cell r="A1310" t="str">
            <v>07.4346</v>
          </cell>
          <cell r="B1310" t="str">
            <v>07.4346</v>
          </cell>
          <cell r="D1310" t="str">
            <v>Caùp coù tieát dieän &lt;= 300mm2</v>
          </cell>
          <cell r="E1310" t="str">
            <v>ñaàu</v>
          </cell>
          <cell r="F1310">
            <v>268209</v>
          </cell>
          <cell r="G1310">
            <v>215110</v>
          </cell>
        </row>
        <row r="1311">
          <cell r="A1311" t="str">
            <v>07.5101</v>
          </cell>
          <cell r="B1311" t="str">
            <v>07.5101</v>
          </cell>
          <cell r="C1311" t="str">
            <v xml:space="preserve">LAØM HOÄP NOÁI CAÙP DAÀU </v>
          </cell>
          <cell r="D1311" t="str">
            <v>Hoäp noái caùp &lt;= 1kV; caùp coù tieát dieän &lt;= 35mm2</v>
          </cell>
          <cell r="E1311" t="str">
            <v>hoäp</v>
          </cell>
          <cell r="F1311">
            <v>43190</v>
          </cell>
          <cell r="G1311">
            <v>107555</v>
          </cell>
        </row>
        <row r="1312">
          <cell r="A1312" t="str">
            <v>07.5102</v>
          </cell>
          <cell r="B1312" t="str">
            <v>07.5102</v>
          </cell>
          <cell r="D1312" t="str">
            <v>Hoäp noái caùp &lt;=1kV ; caùp coù tieát dieän &lt;= 70mm2</v>
          </cell>
          <cell r="E1312" t="str">
            <v>hoäp</v>
          </cell>
          <cell r="F1312">
            <v>46925</v>
          </cell>
          <cell r="G1312">
            <v>121895</v>
          </cell>
        </row>
        <row r="1313">
          <cell r="A1313" t="str">
            <v>07.5103</v>
          </cell>
          <cell r="B1313" t="str">
            <v>07.5103</v>
          </cell>
          <cell r="D1313" t="str">
            <v>Hoäp noái caùp &lt;=1kV ; caùp coù tieát dieän &lt;= 120mm2</v>
          </cell>
          <cell r="E1313" t="str">
            <v>hoäp</v>
          </cell>
          <cell r="F1313">
            <v>57332</v>
          </cell>
          <cell r="G1313">
            <v>134443</v>
          </cell>
        </row>
        <row r="1314">
          <cell r="A1314" t="str">
            <v>07.5104</v>
          </cell>
          <cell r="B1314" t="str">
            <v>07.5104</v>
          </cell>
          <cell r="D1314" t="str">
            <v>Hoäp noái caùp &lt;=1kV ; caùp coù tieát dieän &lt;= 185mm2</v>
          </cell>
          <cell r="E1314" t="str">
            <v>hoäp</v>
          </cell>
          <cell r="F1314">
            <v>62214</v>
          </cell>
          <cell r="G1314">
            <v>148784</v>
          </cell>
        </row>
        <row r="1315">
          <cell r="A1315" t="str">
            <v>07.5105</v>
          </cell>
          <cell r="B1315" t="str">
            <v>07.5105</v>
          </cell>
          <cell r="D1315" t="str">
            <v>Hoäp noái caùp &lt;=1kV ; caùp coù tieát dieän &lt;= 240mm2</v>
          </cell>
          <cell r="E1315" t="str">
            <v>hoäp</v>
          </cell>
          <cell r="F1315">
            <v>68088</v>
          </cell>
          <cell r="G1315">
            <v>161332</v>
          </cell>
        </row>
        <row r="1316">
          <cell r="A1316" t="str">
            <v>07.5106</v>
          </cell>
          <cell r="B1316" t="str">
            <v>07.5106</v>
          </cell>
          <cell r="D1316" t="str">
            <v>Hoäp noái caùp &lt;=1kV ; caùp coù tieát dieän &lt;= 300mm2</v>
          </cell>
          <cell r="E1316" t="str">
            <v>hoäp</v>
          </cell>
          <cell r="F1316">
            <v>75644</v>
          </cell>
          <cell r="G1316">
            <v>175673</v>
          </cell>
        </row>
        <row r="1317">
          <cell r="A1317" t="str">
            <v>07.5211</v>
          </cell>
          <cell r="B1317" t="str">
            <v>07.5211</v>
          </cell>
          <cell r="D1317" t="str">
            <v>Hoäp noái caùp &lt;= 1kV; caùp coù tieát dieän &lt;= 35mm2</v>
          </cell>
          <cell r="E1317" t="str">
            <v>hoäp</v>
          </cell>
          <cell r="F1317">
            <v>239186</v>
          </cell>
          <cell r="G1317">
            <v>123688</v>
          </cell>
        </row>
        <row r="1318">
          <cell r="A1318" t="str">
            <v>07.5212</v>
          </cell>
          <cell r="B1318" t="str">
            <v>07.5212</v>
          </cell>
          <cell r="D1318" t="str">
            <v>Hoäp noái caùp 3 ñeán 6kV ; caùp coù tieát dieän &lt;= 70mm2</v>
          </cell>
          <cell r="E1318" t="str">
            <v>hoäp</v>
          </cell>
          <cell r="F1318">
            <v>243534</v>
          </cell>
          <cell r="G1318">
            <v>137132</v>
          </cell>
        </row>
        <row r="1319">
          <cell r="A1319" t="str">
            <v>07.5213</v>
          </cell>
          <cell r="B1319" t="str">
            <v>07.5213</v>
          </cell>
          <cell r="D1319" t="str">
            <v>Hoäp noái caùp 3 ñeán 6kV ; caùp coù tieát dieän &lt;= 120mm2</v>
          </cell>
          <cell r="E1319" t="str">
            <v>hoäp</v>
          </cell>
          <cell r="F1319">
            <v>335668</v>
          </cell>
          <cell r="G1319">
            <v>150577</v>
          </cell>
        </row>
        <row r="1320">
          <cell r="A1320" t="str">
            <v>07.5214</v>
          </cell>
          <cell r="B1320" t="str">
            <v>07.5214</v>
          </cell>
          <cell r="D1320" t="str">
            <v>Hoäp noái caùp 3 ñeán 6kV ; caùp coù tieát dieän &lt;= 185mm2</v>
          </cell>
          <cell r="E1320" t="str">
            <v>hoäp</v>
          </cell>
          <cell r="F1320">
            <v>343774</v>
          </cell>
          <cell r="G1320">
            <v>166710</v>
          </cell>
        </row>
        <row r="1321">
          <cell r="A1321" t="str">
            <v>07.5215</v>
          </cell>
          <cell r="B1321" t="str">
            <v>07.5215</v>
          </cell>
          <cell r="D1321" t="str">
            <v>Hoäp noái caùp 3 ñeán 6kV ; caùp coù tieát dieän &lt;= 240mm2</v>
          </cell>
          <cell r="E1321" t="str">
            <v>hoäp</v>
          </cell>
          <cell r="F1321">
            <v>398756</v>
          </cell>
          <cell r="G1321">
            <v>184636</v>
          </cell>
        </row>
        <row r="1322">
          <cell r="A1322" t="str">
            <v>07.5216</v>
          </cell>
          <cell r="B1322" t="str">
            <v>07.5216</v>
          </cell>
          <cell r="D1322" t="str">
            <v>Hoäp noái caùp 3 ñeán 6kV ; caùp coù tieát dieän &lt;= 300mm2</v>
          </cell>
          <cell r="E1322" t="str">
            <v>hoäp</v>
          </cell>
          <cell r="F1322">
            <v>407148</v>
          </cell>
          <cell r="G1322">
            <v>202561</v>
          </cell>
        </row>
        <row r="1323">
          <cell r="A1323" t="str">
            <v>07.5221</v>
          </cell>
          <cell r="B1323" t="str">
            <v>07.5221</v>
          </cell>
          <cell r="D1323" t="str">
            <v>Hoäp noái caùp 10 ñeán 15kV ; caùp coù tieát dieän &lt;= 35mm2</v>
          </cell>
          <cell r="E1323" t="str">
            <v>hoäp</v>
          </cell>
          <cell r="F1323">
            <v>239186</v>
          </cell>
          <cell r="G1323">
            <v>172088</v>
          </cell>
        </row>
        <row r="1324">
          <cell r="A1324" t="str">
            <v>07.5222</v>
          </cell>
          <cell r="B1324" t="str">
            <v>07.5222</v>
          </cell>
          <cell r="D1324" t="str">
            <v>Hoäp noái caùp 10 ñeán 15kV ; caùp coù tieát dieän &lt;= 70mm2</v>
          </cell>
          <cell r="E1324" t="str">
            <v>hoäp</v>
          </cell>
          <cell r="F1324">
            <v>243534</v>
          </cell>
          <cell r="G1324">
            <v>188221</v>
          </cell>
        </row>
        <row r="1325">
          <cell r="A1325" t="str">
            <v>07.5223</v>
          </cell>
          <cell r="B1325" t="str">
            <v>07.5223</v>
          </cell>
          <cell r="D1325" t="str">
            <v>Hoäp noái caùp 10 ñeán 15kV ; caùp coù tieát dieän &lt;= 120mm2</v>
          </cell>
          <cell r="E1325" t="str">
            <v>hoäp</v>
          </cell>
          <cell r="F1325">
            <v>335668</v>
          </cell>
          <cell r="G1325">
            <v>209732</v>
          </cell>
        </row>
        <row r="1326">
          <cell r="A1326" t="str">
            <v>07.5224</v>
          </cell>
          <cell r="B1326" t="str">
            <v>07.5224</v>
          </cell>
          <cell r="D1326" t="str">
            <v>Hoäp noái caùp 10 ñeán 15kV ; caùp coù tieát dieän &lt;= 185mm2</v>
          </cell>
          <cell r="E1326" t="str">
            <v>hoäp</v>
          </cell>
          <cell r="F1326">
            <v>343774</v>
          </cell>
          <cell r="G1326">
            <v>233752</v>
          </cell>
        </row>
        <row r="1327">
          <cell r="A1327" t="str">
            <v>07.5225</v>
          </cell>
          <cell r="B1327" t="str">
            <v>07.5225</v>
          </cell>
          <cell r="D1327" t="str">
            <v>Hoäp noái caùp 10 ñeán 15kV ; caùp coù tieát dieän &lt;= 240mm2</v>
          </cell>
          <cell r="E1327" t="str">
            <v>hoäp</v>
          </cell>
          <cell r="F1327">
            <v>398756</v>
          </cell>
          <cell r="G1327">
            <v>252754</v>
          </cell>
        </row>
        <row r="1328">
          <cell r="A1328" t="str">
            <v>07.5226</v>
          </cell>
          <cell r="B1328" t="str">
            <v>07.5226</v>
          </cell>
          <cell r="D1328" t="str">
            <v>Hoäp noái caùp 10 ñeán 15kV ; caùp coù tieát dieän &lt;= 300mm2</v>
          </cell>
          <cell r="E1328" t="str">
            <v>hoäp</v>
          </cell>
          <cell r="F1328">
            <v>407148</v>
          </cell>
          <cell r="G1328">
            <v>277850</v>
          </cell>
        </row>
        <row r="1329">
          <cell r="A1329" t="str">
            <v>07.5311</v>
          </cell>
          <cell r="B1329" t="str">
            <v>07.5311</v>
          </cell>
          <cell r="D1329" t="str">
            <v>Hoäp noái caùp 22kV ; caùp coù tieát dieän &lt;= 35mm2</v>
          </cell>
          <cell r="E1329" t="str">
            <v>hoäp</v>
          </cell>
          <cell r="F1329">
            <v>372310</v>
          </cell>
          <cell r="G1329">
            <v>241998</v>
          </cell>
        </row>
        <row r="1330">
          <cell r="A1330" t="str">
            <v>07.5312</v>
          </cell>
          <cell r="B1330" t="str">
            <v>07.5312</v>
          </cell>
          <cell r="D1330" t="str">
            <v>Hoäp noái caùp 22kV ; caùp coù tieát dieän &lt;= 70mm2</v>
          </cell>
          <cell r="E1330" t="str">
            <v>hoäp</v>
          </cell>
          <cell r="F1330">
            <v>379785</v>
          </cell>
          <cell r="G1330">
            <v>262434</v>
          </cell>
        </row>
        <row r="1331">
          <cell r="A1331" t="str">
            <v>07.5313</v>
          </cell>
          <cell r="B1331" t="str">
            <v>07.5313</v>
          </cell>
          <cell r="D1331" t="str">
            <v>Hoäp noái caùp 22kV ; caùp coù tieát dieän &lt;= 120mm2</v>
          </cell>
          <cell r="E1331" t="str">
            <v>hoäp</v>
          </cell>
          <cell r="F1331">
            <v>470914</v>
          </cell>
          <cell r="G1331">
            <v>292549</v>
          </cell>
        </row>
        <row r="1332">
          <cell r="A1332" t="str">
            <v>07.5314</v>
          </cell>
          <cell r="B1332" t="str">
            <v>07.5314</v>
          </cell>
          <cell r="D1332" t="str">
            <v>Hoäp noái caùp 22kV ; caùp coù tieát dieän &lt;= 185mm2</v>
          </cell>
          <cell r="E1332" t="str">
            <v>hoäp</v>
          </cell>
          <cell r="F1332">
            <v>481024</v>
          </cell>
          <cell r="G1332">
            <v>322664</v>
          </cell>
        </row>
        <row r="1333">
          <cell r="A1333" t="str">
            <v>07.5315</v>
          </cell>
          <cell r="B1333" t="str">
            <v>07.5315</v>
          </cell>
          <cell r="D1333" t="str">
            <v>Hoäp noái caùp 22kV ; caùp coù tieát dieän &lt;= 240mm2</v>
          </cell>
          <cell r="E1333" t="str">
            <v>hoäp</v>
          </cell>
          <cell r="F1333">
            <v>595208</v>
          </cell>
          <cell r="G1333">
            <v>352780</v>
          </cell>
        </row>
        <row r="1334">
          <cell r="A1334" t="str">
            <v>07.5316</v>
          </cell>
          <cell r="B1334" t="str">
            <v>07.5316</v>
          </cell>
          <cell r="D1334" t="str">
            <v>Hoäp noái caùp 22kV ; caùp coù tieát dieän &lt;= 300mm2</v>
          </cell>
          <cell r="E1334" t="str">
            <v>hoäp</v>
          </cell>
          <cell r="F1334">
            <v>601318</v>
          </cell>
          <cell r="G1334">
            <v>387197</v>
          </cell>
        </row>
        <row r="1335">
          <cell r="A1335" t="str">
            <v>07.5321</v>
          </cell>
          <cell r="B1335" t="str">
            <v>07.5321</v>
          </cell>
          <cell r="D1335" t="str">
            <v>Hoäp noái caùp 35kV ; caùp coù tieát dieän &lt;= 35mm2</v>
          </cell>
          <cell r="E1335" t="str">
            <v>hoäp</v>
          </cell>
          <cell r="F1335">
            <v>372310</v>
          </cell>
          <cell r="G1335">
            <v>290398</v>
          </cell>
        </row>
        <row r="1336">
          <cell r="A1336" t="str">
            <v>07.5322</v>
          </cell>
          <cell r="B1336" t="str">
            <v>07.5322</v>
          </cell>
          <cell r="D1336" t="str">
            <v>Hoäp noái caùp 35kV ; caùp coù tieát dieän &lt;= 70mm2</v>
          </cell>
          <cell r="E1336" t="str">
            <v>hoäp</v>
          </cell>
          <cell r="F1336">
            <v>379785</v>
          </cell>
          <cell r="G1336">
            <v>315494</v>
          </cell>
        </row>
        <row r="1337">
          <cell r="A1337" t="str">
            <v>07.5323</v>
          </cell>
          <cell r="B1337" t="str">
            <v>07.5323</v>
          </cell>
          <cell r="D1337" t="str">
            <v>Hoäp noái caùp 35kV ; caùp coù tieát dieän &lt;= 120mm2</v>
          </cell>
          <cell r="E1337" t="str">
            <v>hoäp</v>
          </cell>
          <cell r="F1337">
            <v>470914</v>
          </cell>
          <cell r="G1337">
            <v>351346</v>
          </cell>
        </row>
        <row r="1338">
          <cell r="A1338" t="str">
            <v>07.5324</v>
          </cell>
          <cell r="B1338" t="str">
            <v>07.5324</v>
          </cell>
          <cell r="D1338" t="str">
            <v>Hoäp noái caùp 35kV ; caùp coù tieát dieän &lt;= 185mm2</v>
          </cell>
          <cell r="E1338" t="str">
            <v>hoäp</v>
          </cell>
          <cell r="F1338">
            <v>481024</v>
          </cell>
          <cell r="G1338">
            <v>444624</v>
          </cell>
        </row>
        <row r="1339">
          <cell r="A1339" t="str">
            <v>07.5325</v>
          </cell>
          <cell r="B1339" t="str">
            <v>07.5325</v>
          </cell>
          <cell r="D1339" t="str">
            <v>Hoäp noái caùp 35kV ; caùp coù tieát dieän &lt;= 240mm2</v>
          </cell>
          <cell r="E1339" t="str">
            <v>hoäp</v>
          </cell>
          <cell r="F1339">
            <v>595208</v>
          </cell>
          <cell r="G1339">
            <v>423049</v>
          </cell>
        </row>
        <row r="1340">
          <cell r="A1340" t="str">
            <v>07.5326</v>
          </cell>
          <cell r="B1340" t="str">
            <v>07.5326</v>
          </cell>
          <cell r="D1340" t="str">
            <v>Hoäp noái caùp 35kV ; caùp coù tieát dieän &lt;= 300mm2</v>
          </cell>
          <cell r="E1340" t="str">
            <v>hoäp</v>
          </cell>
          <cell r="F1340">
            <v>601318</v>
          </cell>
          <cell r="G1340">
            <v>464278</v>
          </cell>
        </row>
        <row r="1341">
          <cell r="A1341" t="str">
            <v>07.6101</v>
          </cell>
          <cell r="B1341" t="str">
            <v>07.6101</v>
          </cell>
          <cell r="C1341" t="str">
            <v>LAØM ÑAÀU CAÙP KHOÂ</v>
          </cell>
          <cell r="D1341" t="str">
            <v>Ñaàu caùp &lt;= 1kV; caùp coù tieát dieän &lt;= 35mm2</v>
          </cell>
          <cell r="E1341" t="str">
            <v>ñaàu</v>
          </cell>
          <cell r="F1341">
            <v>2520</v>
          </cell>
          <cell r="G1341">
            <v>14878</v>
          </cell>
        </row>
        <row r="1342">
          <cell r="A1342" t="str">
            <v>07.6102</v>
          </cell>
          <cell r="B1342" t="str">
            <v>07.6102</v>
          </cell>
          <cell r="D1342" t="str">
            <v>Ñaàu caùp &lt;=1kV ; caùp coù tieát dieän &lt;= 70mm2</v>
          </cell>
          <cell r="E1342" t="str">
            <v>ñaàu</v>
          </cell>
          <cell r="F1342">
            <v>2520</v>
          </cell>
          <cell r="G1342">
            <v>17209</v>
          </cell>
        </row>
        <row r="1343">
          <cell r="A1343" t="str">
            <v>07.6103</v>
          </cell>
          <cell r="B1343" t="str">
            <v>07.6103</v>
          </cell>
          <cell r="D1343" t="str">
            <v>Ñaàu caùp &lt;=1kV ; caùp coù tieát dieän &lt;= 120mm2</v>
          </cell>
          <cell r="E1343" t="str">
            <v>ñaàu</v>
          </cell>
          <cell r="F1343">
            <v>2520</v>
          </cell>
          <cell r="G1343">
            <v>19360</v>
          </cell>
        </row>
        <row r="1344">
          <cell r="A1344" t="str">
            <v>07.6104</v>
          </cell>
          <cell r="B1344" t="str">
            <v>07.6104</v>
          </cell>
          <cell r="D1344" t="str">
            <v>Ñaàu caùp &lt;=1kV ; caùp coù tieát dieän &lt;= 185mm2</v>
          </cell>
          <cell r="E1344" t="str">
            <v>ñaàu</v>
          </cell>
          <cell r="F1344">
            <v>3360</v>
          </cell>
          <cell r="G1344">
            <v>21511</v>
          </cell>
        </row>
        <row r="1345">
          <cell r="A1345" t="str">
            <v>07.6105</v>
          </cell>
          <cell r="B1345" t="str">
            <v>07.6105</v>
          </cell>
          <cell r="D1345" t="str">
            <v>Ñaàu caùp &lt;=1kV ; caùp coù tieát dieän &lt;= 240mm2</v>
          </cell>
          <cell r="E1345" t="str">
            <v>ñaàu</v>
          </cell>
          <cell r="F1345">
            <v>3360</v>
          </cell>
          <cell r="G1345">
            <v>24500</v>
          </cell>
        </row>
        <row r="1346">
          <cell r="A1346" t="str">
            <v>07.6106</v>
          </cell>
          <cell r="B1346" t="str">
            <v>07.6106</v>
          </cell>
          <cell r="D1346" t="str">
            <v>Ñaàu caùp &lt;=1kV ; caùp coù tieát dieän &lt;= 300mm2</v>
          </cell>
          <cell r="E1346" t="str">
            <v>ñaàu</v>
          </cell>
          <cell r="F1346">
            <v>3360</v>
          </cell>
          <cell r="G1346">
            <v>27247</v>
          </cell>
        </row>
        <row r="1347">
          <cell r="A1347" t="str">
            <v>07.6211</v>
          </cell>
          <cell r="B1347" t="str">
            <v>07.6211</v>
          </cell>
          <cell r="D1347" t="str">
            <v>Ñaàu caùp 3-6kV; caùp coù tieát dieän &lt;= 35mm2</v>
          </cell>
          <cell r="E1347" t="str">
            <v>ñaàu</v>
          </cell>
          <cell r="F1347">
            <v>2520</v>
          </cell>
          <cell r="G1347">
            <v>17209</v>
          </cell>
        </row>
        <row r="1348">
          <cell r="A1348" t="str">
            <v>07.6212</v>
          </cell>
          <cell r="B1348" t="str">
            <v>07.6212</v>
          </cell>
          <cell r="D1348" t="str">
            <v>Ñaàu caùp 3-6kV ; caùp coù tieát dieän &lt;= 70mm2</v>
          </cell>
          <cell r="E1348" t="str">
            <v>ñaàu</v>
          </cell>
          <cell r="F1348">
            <v>2520</v>
          </cell>
          <cell r="G1348">
            <v>19001</v>
          </cell>
        </row>
        <row r="1349">
          <cell r="A1349" t="str">
            <v>07.6213</v>
          </cell>
          <cell r="B1349" t="str">
            <v>07.6213</v>
          </cell>
          <cell r="D1349" t="str">
            <v>Ñaàu caùp 3-6kV ; caùp coù tieát dieän &lt;= 120mm2</v>
          </cell>
          <cell r="E1349" t="str">
            <v>ñaàu</v>
          </cell>
          <cell r="F1349">
            <v>3360</v>
          </cell>
          <cell r="G1349">
            <v>21152</v>
          </cell>
        </row>
        <row r="1350">
          <cell r="A1350" t="str">
            <v>07.6214</v>
          </cell>
          <cell r="B1350" t="str">
            <v>07.6214</v>
          </cell>
          <cell r="D1350" t="str">
            <v>Ñaàu caùp 3-6kV ; caùp coù tieát dieän &lt;= 185mm2</v>
          </cell>
          <cell r="E1350" t="str">
            <v>ñaàu</v>
          </cell>
          <cell r="F1350">
            <v>3360</v>
          </cell>
          <cell r="G1350">
            <v>24738</v>
          </cell>
        </row>
        <row r="1351">
          <cell r="A1351" t="str">
            <v>07.6215</v>
          </cell>
          <cell r="B1351" t="str">
            <v>07.6215</v>
          </cell>
          <cell r="D1351" t="str">
            <v>Ñaàu caùp 3-6kV ; caùp coù tieát dieän &lt;= 240mm2</v>
          </cell>
          <cell r="E1351" t="str">
            <v>ñaàu</v>
          </cell>
          <cell r="F1351">
            <v>4200</v>
          </cell>
          <cell r="G1351">
            <v>26172</v>
          </cell>
        </row>
        <row r="1352">
          <cell r="A1352" t="str">
            <v>07.6216</v>
          </cell>
          <cell r="B1352" t="str">
            <v>07.6216</v>
          </cell>
          <cell r="D1352" t="str">
            <v>Ñaàu caùp 3-6kV ; caùp coù tieát dieän &lt;= 300mm2</v>
          </cell>
          <cell r="E1352" t="str">
            <v>ñaàu</v>
          </cell>
          <cell r="F1352">
            <v>4200</v>
          </cell>
          <cell r="G1352">
            <v>34059</v>
          </cell>
        </row>
        <row r="1353">
          <cell r="A1353" t="str">
            <v>07.6221</v>
          </cell>
          <cell r="B1353" t="str">
            <v>07.6221</v>
          </cell>
          <cell r="D1353" t="str">
            <v>Ñaàu caùp 10-15kV; caùp coù tieát dieän &lt;= 35mm2</v>
          </cell>
          <cell r="E1353" t="str">
            <v>ñaàu</v>
          </cell>
          <cell r="F1353">
            <v>2520</v>
          </cell>
          <cell r="G1353">
            <v>26889</v>
          </cell>
        </row>
        <row r="1354">
          <cell r="A1354" t="str">
            <v>07.6222</v>
          </cell>
          <cell r="B1354" t="str">
            <v>07.6222</v>
          </cell>
          <cell r="D1354" t="str">
            <v>Ñaàu caùp 10-15kV ; caùp coù tieát dieän &lt;= 70mm2</v>
          </cell>
          <cell r="E1354" t="str">
            <v>ñaàu</v>
          </cell>
          <cell r="F1354">
            <v>2520</v>
          </cell>
          <cell r="G1354">
            <v>29757</v>
          </cell>
        </row>
        <row r="1355">
          <cell r="A1355" t="str">
            <v>07.6223</v>
          </cell>
          <cell r="B1355" t="str">
            <v>07.6223</v>
          </cell>
          <cell r="D1355" t="str">
            <v>Ñaàu caùp 10-15kV ; caùp coù tieát dieän &lt;= 120mm2</v>
          </cell>
          <cell r="E1355" t="str">
            <v>ñaàu</v>
          </cell>
          <cell r="F1355">
            <v>3360</v>
          </cell>
          <cell r="G1355">
            <v>32983</v>
          </cell>
        </row>
        <row r="1356">
          <cell r="A1356" t="str">
            <v>07.6224</v>
          </cell>
          <cell r="B1356" t="str">
            <v>07.6224</v>
          </cell>
          <cell r="D1356" t="str">
            <v>Ñaàu caùp 10-15kV ; caùp coù tieát dieän &lt;= 185mm2</v>
          </cell>
          <cell r="E1356" t="str">
            <v>ñaàu</v>
          </cell>
          <cell r="F1356">
            <v>3360</v>
          </cell>
          <cell r="G1356">
            <v>36210</v>
          </cell>
        </row>
        <row r="1357">
          <cell r="A1357" t="str">
            <v>07.6225</v>
          </cell>
          <cell r="B1357" t="str">
            <v>07.6225</v>
          </cell>
          <cell r="D1357" t="str">
            <v>Ñaàu caùp 10-15kV ; caùp coù tieát dieän &lt;= 240mm2</v>
          </cell>
          <cell r="E1357" t="str">
            <v>ñaàu</v>
          </cell>
          <cell r="F1357">
            <v>4200</v>
          </cell>
          <cell r="G1357">
            <v>40512</v>
          </cell>
        </row>
        <row r="1358">
          <cell r="A1358" t="str">
            <v>07.6226</v>
          </cell>
          <cell r="B1358" t="str">
            <v>07.6226</v>
          </cell>
          <cell r="D1358" t="str">
            <v>Ñaàu caùp 10-15kV ; caùp coù tieát dieän &lt;= 300mm2</v>
          </cell>
          <cell r="E1358" t="str">
            <v>ñaàu</v>
          </cell>
          <cell r="F1358">
            <v>4200</v>
          </cell>
          <cell r="G1358">
            <v>52523</v>
          </cell>
        </row>
        <row r="1359">
          <cell r="A1359" t="str">
            <v>07.6311</v>
          </cell>
          <cell r="B1359" t="str">
            <v>07.6311</v>
          </cell>
          <cell r="D1359" t="str">
            <v>Ñaàu caùp 22kV; caùp coù tieát dieän &lt;= 35mm2</v>
          </cell>
          <cell r="E1359" t="str">
            <v>ñaàu</v>
          </cell>
          <cell r="F1359">
            <v>5040</v>
          </cell>
          <cell r="G1359">
            <v>34955</v>
          </cell>
        </row>
        <row r="1360">
          <cell r="A1360" t="str">
            <v>07.6312</v>
          </cell>
          <cell r="B1360" t="str">
            <v>07.6312</v>
          </cell>
          <cell r="D1360" t="str">
            <v>Ñaàu caùp 22kV ; caùp coù tieát dieän &lt;= 70mm2</v>
          </cell>
          <cell r="E1360" t="str">
            <v>ñaàu</v>
          </cell>
          <cell r="F1360">
            <v>5040</v>
          </cell>
          <cell r="G1360">
            <v>38720</v>
          </cell>
        </row>
        <row r="1361">
          <cell r="A1361" t="str">
            <v>07.6313</v>
          </cell>
          <cell r="B1361" t="str">
            <v>07.6313</v>
          </cell>
          <cell r="D1361" t="str">
            <v>Ñaàu caùp 22kV ; caùp coù tieát dieän &lt;= 120mm2</v>
          </cell>
          <cell r="E1361" t="str">
            <v>ñaàu</v>
          </cell>
          <cell r="F1361">
            <v>5040</v>
          </cell>
          <cell r="G1361">
            <v>42843</v>
          </cell>
        </row>
        <row r="1362">
          <cell r="A1362" t="str">
            <v>07.6314</v>
          </cell>
          <cell r="B1362" t="str">
            <v>07.6314</v>
          </cell>
          <cell r="D1362" t="str">
            <v>Ñaàu caùp 22kV ; caùp coù tieát dieän &lt;= 185mm2</v>
          </cell>
          <cell r="E1362" t="str">
            <v>ñaàu</v>
          </cell>
          <cell r="F1362">
            <v>5880</v>
          </cell>
          <cell r="G1362">
            <v>47145</v>
          </cell>
        </row>
        <row r="1363">
          <cell r="A1363" t="str">
            <v>07.6315</v>
          </cell>
          <cell r="B1363" t="str">
            <v>07.6315</v>
          </cell>
          <cell r="D1363" t="str">
            <v>Ñaàu caùp 22kV ; caùp coù tieát dieän &lt;= 240mm2</v>
          </cell>
          <cell r="E1363" t="str">
            <v>ñaàu</v>
          </cell>
          <cell r="F1363">
            <v>5880</v>
          </cell>
          <cell r="G1363">
            <v>52702</v>
          </cell>
        </row>
        <row r="1364">
          <cell r="A1364" t="str">
            <v>07.6316</v>
          </cell>
          <cell r="B1364" t="str">
            <v>07.6316</v>
          </cell>
          <cell r="D1364" t="str">
            <v>Ñaàu caùp 22kV ; caùp coù tieát dieän &lt;= 300mm2</v>
          </cell>
          <cell r="E1364" t="str">
            <v>ñaàu</v>
          </cell>
          <cell r="F1364">
            <v>5880</v>
          </cell>
          <cell r="G1364">
            <v>68297</v>
          </cell>
        </row>
        <row r="1365">
          <cell r="A1365" t="str">
            <v>07.6321</v>
          </cell>
          <cell r="B1365" t="str">
            <v>07.6321</v>
          </cell>
          <cell r="D1365" t="str">
            <v>Ñaàu caùp 35kV; caùp coù tieát dieän &lt;= 35mm2</v>
          </cell>
          <cell r="E1365" t="str">
            <v>ñaàu</v>
          </cell>
          <cell r="F1365">
            <v>5040</v>
          </cell>
          <cell r="G1365">
            <v>45532</v>
          </cell>
        </row>
        <row r="1366">
          <cell r="A1366" t="str">
            <v>07.6322</v>
          </cell>
          <cell r="B1366" t="str">
            <v>07.6322</v>
          </cell>
          <cell r="D1366" t="str">
            <v>Ñaàu caùp 35kV ; caùp coù tieát dieän &lt;= 70mm2</v>
          </cell>
          <cell r="E1366" t="str">
            <v>ñaàu</v>
          </cell>
          <cell r="F1366">
            <v>5040</v>
          </cell>
          <cell r="G1366">
            <v>50371</v>
          </cell>
        </row>
        <row r="1367">
          <cell r="A1367" t="str">
            <v>07.6323</v>
          </cell>
          <cell r="B1367" t="str">
            <v>07.6323</v>
          </cell>
          <cell r="D1367" t="str">
            <v>Ñaàu caùp 35kV ; caùp coù tieát dieän &lt;= 120mm2</v>
          </cell>
          <cell r="E1367" t="str">
            <v>ñaàu</v>
          </cell>
          <cell r="F1367">
            <v>5040</v>
          </cell>
          <cell r="G1367">
            <v>55749</v>
          </cell>
        </row>
        <row r="1368">
          <cell r="A1368" t="str">
            <v>07.6324</v>
          </cell>
          <cell r="B1368" t="str">
            <v>07.6324</v>
          </cell>
          <cell r="D1368" t="str">
            <v>Ñaàu caùp 35kV ; caùp coù tieát dieän &lt;= 185mm2</v>
          </cell>
          <cell r="E1368" t="str">
            <v>ñaàu</v>
          </cell>
          <cell r="F1368">
            <v>5880</v>
          </cell>
          <cell r="G1368">
            <v>61127</v>
          </cell>
        </row>
        <row r="1369">
          <cell r="A1369" t="str">
            <v>07.6325</v>
          </cell>
          <cell r="B1369" t="str">
            <v>07.6325</v>
          </cell>
          <cell r="D1369" t="str">
            <v>Ñaàu caùp 35kV ; caùp coù tieát dieän &lt;= 240mm2</v>
          </cell>
          <cell r="E1369" t="str">
            <v>ñaàu</v>
          </cell>
          <cell r="F1369">
            <v>5880</v>
          </cell>
          <cell r="G1369">
            <v>68477</v>
          </cell>
        </row>
        <row r="1370">
          <cell r="A1370" t="str">
            <v>07.6326</v>
          </cell>
          <cell r="B1370" t="str">
            <v>07.6326</v>
          </cell>
          <cell r="D1370" t="str">
            <v>Ñaàu caùp 35kV ; caùp coù tieát dieän &lt;= 300mm2</v>
          </cell>
          <cell r="E1370" t="str">
            <v>ñaàu</v>
          </cell>
          <cell r="F1370">
            <v>5880</v>
          </cell>
          <cell r="G1370">
            <v>88733</v>
          </cell>
        </row>
        <row r="1371">
          <cell r="A1371" t="str">
            <v>07.6411</v>
          </cell>
          <cell r="B1371" t="str">
            <v>07.6411</v>
          </cell>
          <cell r="C1371" t="str">
            <v>ÑAÀU CAÙP 66kV ÑEÁN 110kV</v>
          </cell>
          <cell r="D1371" t="str">
            <v>Ñaàu caùp 66kV ; caùp coù tieát dieän &lt;= 120mm2</v>
          </cell>
          <cell r="E1371" t="str">
            <v>ñaàu</v>
          </cell>
          <cell r="F1371">
            <v>10080</v>
          </cell>
          <cell r="G1371">
            <v>167248</v>
          </cell>
        </row>
        <row r="1372">
          <cell r="A1372" t="str">
            <v>07.6412</v>
          </cell>
          <cell r="B1372" t="str">
            <v>07.6412</v>
          </cell>
          <cell r="D1372" t="str">
            <v>Ñaàu caùp 66kV ; caùp coù tieát dieän &lt;= 185mm2</v>
          </cell>
          <cell r="E1372" t="str">
            <v>ñaàu</v>
          </cell>
          <cell r="F1372">
            <v>10080</v>
          </cell>
          <cell r="G1372">
            <v>183381</v>
          </cell>
        </row>
        <row r="1373">
          <cell r="A1373" t="str">
            <v>07.6413</v>
          </cell>
          <cell r="B1373" t="str">
            <v>07.6413</v>
          </cell>
          <cell r="D1373" t="str">
            <v>Ñaàu caùp 66kV ; caùp coù tieát dieän &lt;= 240mm2</v>
          </cell>
          <cell r="E1373" t="str">
            <v>ñaàu</v>
          </cell>
          <cell r="F1373">
            <v>11760</v>
          </cell>
          <cell r="G1373">
            <v>205430</v>
          </cell>
        </row>
        <row r="1374">
          <cell r="A1374" t="str">
            <v>07.6414</v>
          </cell>
          <cell r="B1374" t="str">
            <v>07.6414</v>
          </cell>
          <cell r="D1374" t="str">
            <v>Ñaàu caùp 66kV ; caùp coù tieát dieän &lt;= 300mm2</v>
          </cell>
          <cell r="E1374" t="str">
            <v>ñaàu</v>
          </cell>
          <cell r="F1374">
            <v>11760</v>
          </cell>
          <cell r="G1374">
            <v>266198</v>
          </cell>
        </row>
        <row r="1375">
          <cell r="A1375" t="str">
            <v>07.6421</v>
          </cell>
          <cell r="B1375" t="str">
            <v>07.6421</v>
          </cell>
          <cell r="D1375" t="str">
            <v>Ñaàu caùp 110kV ; caùp coù tieát dieän &lt;= 120mm2</v>
          </cell>
          <cell r="E1375" t="str">
            <v>ñaàu</v>
          </cell>
          <cell r="F1375">
            <v>10080</v>
          </cell>
          <cell r="G1375">
            <v>217440</v>
          </cell>
        </row>
        <row r="1376">
          <cell r="A1376" t="str">
            <v>07.6422</v>
          </cell>
          <cell r="B1376" t="str">
            <v>07.6422</v>
          </cell>
          <cell r="D1376" t="str">
            <v>Ñaàu caùp 110kV ; caùp coù tieát dieän &lt;= 185mm2</v>
          </cell>
          <cell r="E1376" t="str">
            <v>ñaàu</v>
          </cell>
          <cell r="F1376">
            <v>10080</v>
          </cell>
          <cell r="G1376">
            <v>238413</v>
          </cell>
        </row>
        <row r="1377">
          <cell r="A1377" t="str">
            <v>07.6423</v>
          </cell>
          <cell r="B1377" t="str">
            <v>07.6423</v>
          </cell>
          <cell r="D1377" t="str">
            <v>Ñaàu caùp 110kV ; caùp coù tieát dieän &lt;= 240mm2</v>
          </cell>
          <cell r="E1377" t="str">
            <v>ñaàu</v>
          </cell>
          <cell r="F1377">
            <v>11760</v>
          </cell>
          <cell r="G1377">
            <v>267094</v>
          </cell>
        </row>
        <row r="1378">
          <cell r="A1378" t="str">
            <v>07.6424</v>
          </cell>
          <cell r="B1378" t="str">
            <v>07.6424</v>
          </cell>
          <cell r="D1378" t="str">
            <v>Ñaàu caùp 110kV ; caùp coù tieát dieän &lt;= 300mm2</v>
          </cell>
          <cell r="E1378" t="str">
            <v>ñaàu</v>
          </cell>
          <cell r="F1378">
            <v>11760</v>
          </cell>
          <cell r="G1378">
            <v>346147</v>
          </cell>
        </row>
        <row r="1379">
          <cell r="A1379" t="str">
            <v>07.7101</v>
          </cell>
          <cell r="B1379" t="str">
            <v>07.7101</v>
          </cell>
          <cell r="C1379" t="str">
            <v>LAØM HOÄP NOÁI CAÙP KHOÂ</v>
          </cell>
          <cell r="D1379" t="str">
            <v>Hoäp noái caùp &lt;= 1kV; caùp coù tieát dieän &lt;= 35mm2</v>
          </cell>
          <cell r="E1379" t="str">
            <v>hoäp</v>
          </cell>
          <cell r="F1379">
            <v>5190</v>
          </cell>
          <cell r="G1379">
            <v>35852</v>
          </cell>
        </row>
        <row r="1380">
          <cell r="A1380" t="str">
            <v>07.7102</v>
          </cell>
          <cell r="B1380" t="str">
            <v>07.7102</v>
          </cell>
          <cell r="D1380" t="str">
            <v>Hoäp noái caùp &lt;=1kV ; caùp coù tieát dieän &lt;= 70mm2</v>
          </cell>
          <cell r="E1380" t="str">
            <v>hoäp</v>
          </cell>
          <cell r="F1380">
            <v>5190</v>
          </cell>
          <cell r="G1380">
            <v>36569</v>
          </cell>
        </row>
        <row r="1381">
          <cell r="A1381" t="str">
            <v>07.7103</v>
          </cell>
          <cell r="B1381" t="str">
            <v>07.7103</v>
          </cell>
          <cell r="D1381" t="str">
            <v>Hoäp noái caùp &lt;=1kV ; caùp coù tieát dieän &lt;= 120mm2</v>
          </cell>
          <cell r="E1381" t="str">
            <v>hoäp</v>
          </cell>
          <cell r="F1381">
            <v>5190</v>
          </cell>
          <cell r="G1381">
            <v>40333</v>
          </cell>
        </row>
        <row r="1382">
          <cell r="A1382" t="str">
            <v>07.7104</v>
          </cell>
          <cell r="B1382" t="str">
            <v>07.7104</v>
          </cell>
          <cell r="D1382" t="str">
            <v>Hoäp noái caùp &lt;=1kV ; caùp coù tieát dieän &lt;= 185mm2</v>
          </cell>
          <cell r="E1382" t="str">
            <v>hoäp</v>
          </cell>
          <cell r="F1382">
            <v>6500</v>
          </cell>
          <cell r="G1382">
            <v>44635</v>
          </cell>
        </row>
        <row r="1383">
          <cell r="A1383" t="str">
            <v>07.7105</v>
          </cell>
          <cell r="B1383" t="str">
            <v>07.7105</v>
          </cell>
          <cell r="D1383" t="str">
            <v>Hoäp noái caùp &lt;=1kV ; caùp coù tieát dieän &lt;= 240mm2</v>
          </cell>
          <cell r="E1383" t="str">
            <v>hoäp</v>
          </cell>
          <cell r="F1383">
            <v>6500</v>
          </cell>
          <cell r="G1383">
            <v>48400</v>
          </cell>
        </row>
        <row r="1384">
          <cell r="A1384" t="str">
            <v>07.7106</v>
          </cell>
          <cell r="B1384" t="str">
            <v>07.7106</v>
          </cell>
          <cell r="D1384" t="str">
            <v>Hoäp noái caùp &lt;=1kV ; caùp coù tieát dieän &lt;= 300mm2</v>
          </cell>
          <cell r="E1384" t="str">
            <v>hoäp</v>
          </cell>
          <cell r="F1384">
            <v>6500</v>
          </cell>
          <cell r="G1384">
            <v>52702</v>
          </cell>
        </row>
        <row r="1385">
          <cell r="A1385" t="str">
            <v>07.7211</v>
          </cell>
          <cell r="B1385" t="str">
            <v>07.7211</v>
          </cell>
          <cell r="D1385" t="str">
            <v>Hoäp noái caùp 3-6kV; caùp coù tieát dieän &lt;= 35mm2</v>
          </cell>
          <cell r="E1385" t="str">
            <v>hoäp</v>
          </cell>
          <cell r="F1385">
            <v>5198</v>
          </cell>
          <cell r="G1385">
            <v>37106</v>
          </cell>
        </row>
        <row r="1386">
          <cell r="A1386" t="str">
            <v>07.7212</v>
          </cell>
          <cell r="B1386" t="str">
            <v>07.7212</v>
          </cell>
          <cell r="D1386" t="str">
            <v>Hoäp noái caùp 3-6kV ; caùp coù tieát dieän &lt;= 70mm2</v>
          </cell>
          <cell r="E1386" t="str">
            <v>hoäp</v>
          </cell>
          <cell r="F1386">
            <v>5198</v>
          </cell>
          <cell r="G1386">
            <v>41229</v>
          </cell>
        </row>
        <row r="1387">
          <cell r="A1387" t="str">
            <v>07.7213</v>
          </cell>
          <cell r="B1387" t="str">
            <v>07.7213</v>
          </cell>
          <cell r="D1387" t="str">
            <v>Hoäp noái caùp 3-6kV ; caùp coù tieát dieän &lt;= 120mm2</v>
          </cell>
          <cell r="E1387" t="str">
            <v>hoäp</v>
          </cell>
          <cell r="F1387">
            <v>5198</v>
          </cell>
          <cell r="G1387">
            <v>45173</v>
          </cell>
        </row>
        <row r="1388">
          <cell r="A1388" t="str">
            <v>07.7214</v>
          </cell>
          <cell r="B1388" t="str">
            <v>07.7214</v>
          </cell>
          <cell r="D1388" t="str">
            <v>Hoäp noái caùp 3-6kV ; caùp coù tieát dieän &lt;= 185mm2</v>
          </cell>
          <cell r="E1388" t="str">
            <v>hoäp</v>
          </cell>
          <cell r="F1388">
            <v>6510</v>
          </cell>
          <cell r="G1388">
            <v>50013</v>
          </cell>
        </row>
        <row r="1389">
          <cell r="A1389" t="str">
            <v>07.7215</v>
          </cell>
          <cell r="B1389" t="str">
            <v>07.7215</v>
          </cell>
          <cell r="D1389" t="str">
            <v>Hoäp noái caùp 3-6kV ; caùp coù tieát dieän &lt;= 240mm2</v>
          </cell>
          <cell r="E1389" t="str">
            <v>hoäp</v>
          </cell>
          <cell r="F1389">
            <v>6510</v>
          </cell>
          <cell r="G1389">
            <v>55391</v>
          </cell>
        </row>
        <row r="1390">
          <cell r="A1390" t="str">
            <v>07.7216</v>
          </cell>
          <cell r="B1390" t="str">
            <v>07.7216</v>
          </cell>
          <cell r="D1390" t="str">
            <v>Hoäp noái caùp 3-6kV ; caùp coù tieát dieän &lt;= 300mm2</v>
          </cell>
          <cell r="E1390" t="str">
            <v>hoäp</v>
          </cell>
          <cell r="F1390">
            <v>6510</v>
          </cell>
          <cell r="G1390">
            <v>60768</v>
          </cell>
        </row>
        <row r="1391">
          <cell r="A1391" t="str">
            <v>07.7221</v>
          </cell>
          <cell r="B1391" t="str">
            <v>07.7221</v>
          </cell>
          <cell r="D1391" t="str">
            <v>Hoäp noái caùp 10-15kV; caùp coù tieát dieän &lt;= 35mm2</v>
          </cell>
          <cell r="E1391" t="str">
            <v>hoäp</v>
          </cell>
          <cell r="F1391">
            <v>5198</v>
          </cell>
          <cell r="G1391">
            <v>51626</v>
          </cell>
        </row>
        <row r="1392">
          <cell r="A1392" t="str">
            <v>07.7222</v>
          </cell>
          <cell r="B1392" t="str">
            <v>07.7222</v>
          </cell>
          <cell r="D1392" t="str">
            <v>Hoäp noái caùp 10-15kV ; caùp coù tieát dieän &lt;= 70mm2</v>
          </cell>
          <cell r="E1392" t="str">
            <v>hoäp</v>
          </cell>
          <cell r="F1392">
            <v>5198</v>
          </cell>
          <cell r="G1392">
            <v>57900</v>
          </cell>
        </row>
        <row r="1393">
          <cell r="A1393" t="str">
            <v>07.7223</v>
          </cell>
          <cell r="B1393" t="str">
            <v>07.7223</v>
          </cell>
          <cell r="D1393" t="str">
            <v>Hoäp noái caùp 10-15kV ; caùp coù tieát dieän &lt;= 120mm2</v>
          </cell>
          <cell r="E1393" t="str">
            <v>hoäp</v>
          </cell>
          <cell r="F1393">
            <v>5198</v>
          </cell>
          <cell r="G1393">
            <v>62920</v>
          </cell>
        </row>
        <row r="1394">
          <cell r="A1394" t="str">
            <v>07.7224</v>
          </cell>
          <cell r="B1394" t="str">
            <v>07.7224</v>
          </cell>
          <cell r="D1394" t="str">
            <v>Hoäp noái caùp 10-15kV ; caùp coù tieát dieän &lt;= 185mm2</v>
          </cell>
          <cell r="E1394" t="str">
            <v>hoäp</v>
          </cell>
          <cell r="F1394">
            <v>6510</v>
          </cell>
          <cell r="G1394">
            <v>70090</v>
          </cell>
        </row>
        <row r="1395">
          <cell r="A1395" t="str">
            <v>07.7225</v>
          </cell>
          <cell r="B1395" t="str">
            <v>07.7225</v>
          </cell>
          <cell r="D1395" t="str">
            <v>Hoäp noái caùp 10-15kV ; caùp coù tieát dieän &lt;= 240mm2</v>
          </cell>
          <cell r="E1395" t="str">
            <v>hoäp</v>
          </cell>
          <cell r="F1395">
            <v>6510</v>
          </cell>
          <cell r="G1395">
            <v>75826</v>
          </cell>
        </row>
        <row r="1396">
          <cell r="A1396" t="str">
            <v>07.7226</v>
          </cell>
          <cell r="B1396" t="str">
            <v>07.7226</v>
          </cell>
          <cell r="D1396" t="str">
            <v>Hoäp noái caùp 10-15kV ; caùp coù tieát dieän &lt;= 300mm2</v>
          </cell>
          <cell r="E1396" t="str">
            <v>hoäp</v>
          </cell>
          <cell r="F1396">
            <v>6510</v>
          </cell>
          <cell r="G1396">
            <v>83335</v>
          </cell>
        </row>
        <row r="1397">
          <cell r="A1397" t="str">
            <v>07.7311</v>
          </cell>
          <cell r="B1397" t="str">
            <v>07.7311</v>
          </cell>
          <cell r="D1397" t="str">
            <v>Hoäp noái caùp 22kV; caùp coù tieát dieän &lt;= 35mm2</v>
          </cell>
          <cell r="E1397" t="str">
            <v>hoäp</v>
          </cell>
          <cell r="F1397">
            <v>12758</v>
          </cell>
          <cell r="G1397">
            <v>72599</v>
          </cell>
        </row>
        <row r="1398">
          <cell r="A1398" t="str">
            <v>07.7312</v>
          </cell>
          <cell r="B1398" t="str">
            <v>07.7312</v>
          </cell>
          <cell r="D1398" t="str">
            <v>Hoäp noái caùp 22kV ; caùp coù tieát dieän &lt;= 70mm2</v>
          </cell>
          <cell r="E1398" t="str">
            <v>hoäp</v>
          </cell>
          <cell r="F1398">
            <v>12758</v>
          </cell>
          <cell r="G1398">
            <v>78694</v>
          </cell>
        </row>
        <row r="1399">
          <cell r="A1399" t="str">
            <v>07.7313</v>
          </cell>
          <cell r="B1399" t="str">
            <v>07.7313</v>
          </cell>
          <cell r="D1399" t="str">
            <v>Hoäp noái caùp 22kV ; caùp coù tieát dieän &lt;= 120mm2</v>
          </cell>
          <cell r="E1399" t="str">
            <v>hoäp</v>
          </cell>
          <cell r="F1399">
            <v>12758</v>
          </cell>
          <cell r="G1399">
            <v>87836</v>
          </cell>
        </row>
        <row r="1400">
          <cell r="A1400" t="str">
            <v>07.7314</v>
          </cell>
          <cell r="B1400" t="str">
            <v>07.7314</v>
          </cell>
          <cell r="D1400" t="str">
            <v>Hoäp noái caùp 22kV ; caùp coù tieát dieän &lt;= 185mm2</v>
          </cell>
          <cell r="E1400" t="str">
            <v>hoäp</v>
          </cell>
          <cell r="F1400">
            <v>17010</v>
          </cell>
          <cell r="G1400">
            <v>96799</v>
          </cell>
        </row>
        <row r="1401">
          <cell r="A1401" t="str">
            <v>07.7315</v>
          </cell>
          <cell r="B1401" t="str">
            <v>07.7315</v>
          </cell>
          <cell r="D1401" t="str">
            <v>Hoäp noái caùp 22kV ; caùp coù tieát dieän &lt;= 240mm2</v>
          </cell>
          <cell r="E1401" t="str">
            <v>hoäp</v>
          </cell>
          <cell r="F1401">
            <v>17010</v>
          </cell>
          <cell r="G1401">
            <v>105762</v>
          </cell>
        </row>
        <row r="1402">
          <cell r="A1402" t="str">
            <v>07.7316</v>
          </cell>
          <cell r="B1402" t="str">
            <v>07.7316</v>
          </cell>
          <cell r="D1402" t="str">
            <v>Hoäp noái caùp 22kV ; caùp coù tieát dieän &lt;= 300mm2</v>
          </cell>
          <cell r="E1402" t="str">
            <v>hoäp</v>
          </cell>
          <cell r="F1402">
            <v>17010</v>
          </cell>
          <cell r="G1402">
            <v>116159</v>
          </cell>
        </row>
        <row r="1403">
          <cell r="A1403" t="str">
            <v>07.7321</v>
          </cell>
          <cell r="B1403" t="str">
            <v>07.7321</v>
          </cell>
          <cell r="D1403" t="str">
            <v>Hoäp noái caùp 35kV; caùp coù tieát dieän &lt;= 35mm2</v>
          </cell>
          <cell r="E1403" t="str">
            <v>hoäp</v>
          </cell>
          <cell r="F1403">
            <v>12758</v>
          </cell>
          <cell r="G1403">
            <v>87119</v>
          </cell>
        </row>
        <row r="1404">
          <cell r="A1404" t="str">
            <v>07.7322</v>
          </cell>
          <cell r="B1404" t="str">
            <v>07.7322</v>
          </cell>
          <cell r="D1404" t="str">
            <v>Hoäp noái caùp 35kV ; caùp coù tieát dieän &lt;= 70mm2</v>
          </cell>
          <cell r="E1404" t="str">
            <v>hoäp</v>
          </cell>
          <cell r="F1404">
            <v>12758</v>
          </cell>
          <cell r="G1404">
            <v>94648</v>
          </cell>
        </row>
        <row r="1405">
          <cell r="A1405" t="str">
            <v>07.7323</v>
          </cell>
          <cell r="B1405" t="str">
            <v>07.7323</v>
          </cell>
          <cell r="D1405" t="str">
            <v>Hoäp noái caùp 35kV ; caùp coù tieát dieän &lt;= 120mm2</v>
          </cell>
          <cell r="E1405" t="str">
            <v>hoäp</v>
          </cell>
          <cell r="F1405">
            <v>12758</v>
          </cell>
          <cell r="G1405">
            <v>105404</v>
          </cell>
        </row>
        <row r="1406">
          <cell r="A1406" t="str">
            <v>07.7324</v>
          </cell>
          <cell r="B1406" t="str">
            <v>07.7324</v>
          </cell>
          <cell r="D1406" t="str">
            <v>Hoäp noái caùp 35kV ; caùp coù tieát dieän &lt;= 185mm2</v>
          </cell>
          <cell r="E1406" t="str">
            <v>hoäp</v>
          </cell>
          <cell r="F1406">
            <v>17010</v>
          </cell>
          <cell r="G1406">
            <v>116159</v>
          </cell>
        </row>
        <row r="1407">
          <cell r="A1407" t="str">
            <v>07.7325</v>
          </cell>
          <cell r="B1407" t="str">
            <v>07.7325</v>
          </cell>
          <cell r="D1407" t="str">
            <v>Hoäp noái caùp 35kV ; caùp coù tieát dieän &lt;= 240mm2</v>
          </cell>
          <cell r="E1407" t="str">
            <v>hoäp</v>
          </cell>
          <cell r="F1407">
            <v>17010</v>
          </cell>
          <cell r="G1407">
            <v>126915</v>
          </cell>
        </row>
        <row r="1408">
          <cell r="A1408" t="str">
            <v>07.7326</v>
          </cell>
          <cell r="B1408" t="str">
            <v>07.7326</v>
          </cell>
          <cell r="D1408" t="str">
            <v>Hoäp noái caùp 35kV ; caùp coù tieát dieän &lt;= 300mm2</v>
          </cell>
          <cell r="E1408" t="str">
            <v>hoäp</v>
          </cell>
          <cell r="F1408">
            <v>17010</v>
          </cell>
          <cell r="G1408">
            <v>139283</v>
          </cell>
        </row>
        <row r="1409">
          <cell r="A1409" t="str">
            <v>07.7411</v>
          </cell>
          <cell r="B1409" t="str">
            <v>07.7411</v>
          </cell>
          <cell r="D1409" t="str">
            <v>Hoäp noái caùp 66kV ; caùp coù tieát dieän &lt;= 120mm2</v>
          </cell>
          <cell r="E1409" t="str">
            <v>hoäp</v>
          </cell>
          <cell r="F1409">
            <v>25463</v>
          </cell>
          <cell r="G1409">
            <v>158105</v>
          </cell>
        </row>
        <row r="1410">
          <cell r="A1410" t="str">
            <v>07.7412</v>
          </cell>
          <cell r="B1410" t="str">
            <v>07.7412</v>
          </cell>
          <cell r="D1410" t="str">
            <v>Hoäp noái caùp 66kV ; caùp coù tieát dieän &lt;= 185mm2</v>
          </cell>
          <cell r="E1410" t="str">
            <v>hoäp</v>
          </cell>
          <cell r="F1410">
            <v>33863</v>
          </cell>
          <cell r="G1410">
            <v>174239</v>
          </cell>
        </row>
        <row r="1411">
          <cell r="A1411" t="str">
            <v>07.7413</v>
          </cell>
          <cell r="B1411" t="str">
            <v>07.7413</v>
          </cell>
          <cell r="D1411" t="str">
            <v>Hoäp noái caùp 66kV ; caùp coù tieát dieän &lt;= 240mm2</v>
          </cell>
          <cell r="E1411" t="str">
            <v>hoäp</v>
          </cell>
          <cell r="F1411">
            <v>33863</v>
          </cell>
          <cell r="G1411">
            <v>190372</v>
          </cell>
        </row>
        <row r="1412">
          <cell r="A1412" t="str">
            <v>07.7414</v>
          </cell>
          <cell r="B1412" t="str">
            <v>07.7414</v>
          </cell>
          <cell r="D1412" t="str">
            <v>Hoäp noái caùp 66kV ; caùp coù tieát dieän &lt;= 300mm2</v>
          </cell>
          <cell r="E1412" t="str">
            <v>hoäp</v>
          </cell>
          <cell r="F1412">
            <v>33863</v>
          </cell>
          <cell r="G1412">
            <v>209015</v>
          </cell>
        </row>
        <row r="1413">
          <cell r="A1413" t="str">
            <v>07.7421</v>
          </cell>
          <cell r="B1413" t="str">
            <v>07.7421</v>
          </cell>
          <cell r="D1413" t="str">
            <v>Hoäp noái caùp 110kV ; caùp coù tieát dieän &lt;= 120mm2</v>
          </cell>
          <cell r="E1413" t="str">
            <v>hoäp</v>
          </cell>
          <cell r="F1413">
            <v>25463</v>
          </cell>
          <cell r="G1413">
            <v>205609</v>
          </cell>
        </row>
        <row r="1414">
          <cell r="A1414" t="str">
            <v>07.7422</v>
          </cell>
          <cell r="B1414" t="str">
            <v>07.7422</v>
          </cell>
          <cell r="D1414" t="str">
            <v>Hoäp noái caùp 110kV ; caùp coù tieát dieän &lt;= 185mm2</v>
          </cell>
          <cell r="E1414" t="str">
            <v>hoäp</v>
          </cell>
          <cell r="F1414">
            <v>33863</v>
          </cell>
          <cell r="G1414">
            <v>226582</v>
          </cell>
        </row>
        <row r="1415">
          <cell r="A1415" t="str">
            <v>07.7423</v>
          </cell>
          <cell r="B1415" t="str">
            <v>07.7423</v>
          </cell>
          <cell r="D1415" t="str">
            <v>Hoäp noái caùp 110kV ; caùp coù tieát dieän &lt;= 240mm2</v>
          </cell>
          <cell r="E1415" t="str">
            <v>hoäp</v>
          </cell>
          <cell r="F1415">
            <v>33863</v>
          </cell>
          <cell r="G1415">
            <v>247555</v>
          </cell>
        </row>
        <row r="1416">
          <cell r="A1416" t="str">
            <v>07.7424</v>
          </cell>
          <cell r="B1416" t="str">
            <v>07.7424</v>
          </cell>
          <cell r="D1416" t="str">
            <v>Hoäp noái caùp 110kV ; caùp coù tieát dieän &lt;= 300mm2</v>
          </cell>
          <cell r="E1416" t="str">
            <v>hoäp</v>
          </cell>
          <cell r="F1416">
            <v>33863</v>
          </cell>
          <cell r="G1416">
            <v>271576</v>
          </cell>
        </row>
        <row r="1417">
          <cell r="A1417" t="str">
            <v>07.8001</v>
          </cell>
          <cell r="B1417" t="str">
            <v>07.8001</v>
          </cell>
          <cell r="C1417" t="str">
            <v>EÙP ÑAÀU COÁT</v>
          </cell>
          <cell r="D1417" t="str">
            <v>Caùp coù tieát dieän &lt;= 35mm2</v>
          </cell>
          <cell r="E1417" t="str">
            <v>10 ñaàu</v>
          </cell>
          <cell r="F1417">
            <v>128754</v>
          </cell>
          <cell r="G1417">
            <v>17926</v>
          </cell>
        </row>
        <row r="1418">
          <cell r="A1418" t="str">
            <v>07.8002</v>
          </cell>
          <cell r="B1418" t="str">
            <v>07.8002</v>
          </cell>
          <cell r="D1418" t="str">
            <v>Caùp coù tieát dieän &lt;= 70mm2</v>
          </cell>
          <cell r="E1418" t="str">
            <v>10 ñaàu</v>
          </cell>
          <cell r="F1418">
            <v>133097</v>
          </cell>
          <cell r="G1418">
            <v>21511</v>
          </cell>
        </row>
        <row r="1419">
          <cell r="A1419" t="str">
            <v>07.8003</v>
          </cell>
          <cell r="B1419" t="str">
            <v>07.8003</v>
          </cell>
          <cell r="D1419" t="str">
            <v>Caùp coù tieát dieän &lt;= 120mm2</v>
          </cell>
          <cell r="E1419" t="str">
            <v>10 ñaàu</v>
          </cell>
          <cell r="F1419">
            <v>305403</v>
          </cell>
          <cell r="G1419">
            <v>23304</v>
          </cell>
        </row>
        <row r="1420">
          <cell r="A1420" t="str">
            <v>07.8004</v>
          </cell>
          <cell r="B1420" t="str">
            <v>07.8004</v>
          </cell>
          <cell r="D1420" t="str">
            <v>Caùp coù tieát dieän &lt;= 185mm2</v>
          </cell>
          <cell r="E1420" t="str">
            <v>10 ñaàu</v>
          </cell>
          <cell r="F1420">
            <v>548712</v>
          </cell>
          <cell r="G1420">
            <v>25096</v>
          </cell>
        </row>
        <row r="1421">
          <cell r="A1421" t="str">
            <v>07.8005</v>
          </cell>
          <cell r="B1421" t="str">
            <v>07.8005</v>
          </cell>
          <cell r="D1421" t="str">
            <v>Caùp coù tieát dieän &lt;= 240mm2</v>
          </cell>
          <cell r="E1421" t="str">
            <v>10 ñaàu</v>
          </cell>
          <cell r="F1421">
            <v>820846</v>
          </cell>
          <cell r="G1421">
            <v>28681</v>
          </cell>
        </row>
        <row r="1422">
          <cell r="A1422" t="str">
            <v>07.8006</v>
          </cell>
          <cell r="B1422" t="str">
            <v>07.8006</v>
          </cell>
          <cell r="D1422" t="str">
            <v>Caùp coù tieát dieän &lt;= 300mm2</v>
          </cell>
          <cell r="E1422" t="str">
            <v>10 ñaàu</v>
          </cell>
          <cell r="F1422">
            <v>1240804</v>
          </cell>
          <cell r="G1422">
            <v>32266</v>
          </cell>
        </row>
        <row r="1423">
          <cell r="A1423" t="str">
            <v>07.8003</v>
          </cell>
          <cell r="B1423" t="str">
            <v>07.8003</v>
          </cell>
          <cell r="D1423" t="str">
            <v>Caùp coù tieát dieän &lt;= 120mm2</v>
          </cell>
          <cell r="E1423" t="str">
            <v>10 ñaàu</v>
          </cell>
          <cell r="F1423">
            <v>305403</v>
          </cell>
          <cell r="G1423">
            <v>23304</v>
          </cell>
        </row>
        <row r="1424">
          <cell r="A1424" t="str">
            <v>07.8004</v>
          </cell>
          <cell r="B1424" t="str">
            <v>07.8004</v>
          </cell>
          <cell r="D1424" t="str">
            <v>Caùp coù tieát dieän &lt;= 185mm2</v>
          </cell>
          <cell r="E1424" t="str">
            <v>10 ñaàu</v>
          </cell>
          <cell r="F1424">
            <v>548712</v>
          </cell>
          <cell r="G1424">
            <v>25096</v>
          </cell>
        </row>
        <row r="1425">
          <cell r="A1425" t="str">
            <v>07.8005</v>
          </cell>
          <cell r="B1425" t="str">
            <v>07.8005</v>
          </cell>
          <cell r="D1425" t="str">
            <v>Caùp coù tieát dieän &lt;= 240mm2</v>
          </cell>
          <cell r="E1425" t="str">
            <v>10 ñaàu</v>
          </cell>
          <cell r="F1425">
            <v>820846</v>
          </cell>
          <cell r="G1425">
            <v>28681</v>
          </cell>
        </row>
        <row r="1426">
          <cell r="A1426" t="str">
            <v>07.8006</v>
          </cell>
          <cell r="B1426" t="str">
            <v>07.8006</v>
          </cell>
          <cell r="D1426" t="str">
            <v>Caùp coù tieát dieän &lt;= 300mm2</v>
          </cell>
          <cell r="E1426" t="str">
            <v>10 ñaàu</v>
          </cell>
          <cell r="F1426">
            <v>1240804</v>
          </cell>
          <cell r="G1426">
            <v>32266</v>
          </cell>
        </row>
        <row r="1427">
          <cell r="A1427" t="str">
            <v>AC70</v>
          </cell>
          <cell r="C1427" t="str">
            <v xml:space="preserve"> Daây nhoâm loõi theùp AC-70</v>
          </cell>
          <cell r="E1427" t="str">
            <v>Taán</v>
          </cell>
          <cell r="F1427">
            <v>25800000</v>
          </cell>
        </row>
        <row r="1428">
          <cell r="A1428" t="str">
            <v>AC95</v>
          </cell>
          <cell r="C1428" t="str">
            <v xml:space="preserve"> Daây nhoâm loõi theùp AC-95</v>
          </cell>
          <cell r="E1428" t="str">
            <v>Taán</v>
          </cell>
          <cell r="F1428">
            <v>25800000</v>
          </cell>
        </row>
        <row r="1429">
          <cell r="A1429" t="str">
            <v>AC50</v>
          </cell>
          <cell r="C1429" t="str">
            <v xml:space="preserve"> Daây nhoâm loõi theùp AC-50</v>
          </cell>
          <cell r="E1429" t="str">
            <v>Taán</v>
          </cell>
          <cell r="F1429">
            <v>25800000</v>
          </cell>
        </row>
        <row r="1430">
          <cell r="A1430" t="str">
            <v>ACKP50</v>
          </cell>
          <cell r="C1430" t="str">
            <v xml:space="preserve"> Daây nhoâm loõi theùp ACKP-50</v>
          </cell>
          <cell r="E1430" t="str">
            <v>Taán</v>
          </cell>
          <cell r="F1430">
            <v>25800000</v>
          </cell>
        </row>
        <row r="1431">
          <cell r="A1431" t="str">
            <v>AC35</v>
          </cell>
          <cell r="C1431" t="str">
            <v xml:space="preserve"> Daây nhoâm loõi theùp AC-35</v>
          </cell>
          <cell r="E1431" t="str">
            <v>Taán</v>
          </cell>
          <cell r="F1431">
            <v>26100000</v>
          </cell>
        </row>
        <row r="1432">
          <cell r="A1432" t="str">
            <v>AV95</v>
          </cell>
          <cell r="C1432" t="str">
            <v xml:space="preserve"> Daây nhoâm  A -70</v>
          </cell>
          <cell r="E1432" t="str">
            <v>Taán</v>
          </cell>
          <cell r="F1432">
            <v>33200000</v>
          </cell>
        </row>
        <row r="1433">
          <cell r="A1433" t="str">
            <v>A70</v>
          </cell>
          <cell r="C1433" t="str">
            <v xml:space="preserve"> Daây nhoâm  AV -95</v>
          </cell>
          <cell r="E1433" t="str">
            <v>m</v>
          </cell>
          <cell r="F1433">
            <v>11410</v>
          </cell>
        </row>
        <row r="1434">
          <cell r="A1434" t="str">
            <v>AV70</v>
          </cell>
          <cell r="C1434" t="str">
            <v xml:space="preserve"> Daây nhoâm  AV -70</v>
          </cell>
          <cell r="E1434" t="str">
            <v>m</v>
          </cell>
          <cell r="F1434">
            <v>8710</v>
          </cell>
        </row>
        <row r="1435">
          <cell r="A1435" t="str">
            <v>AV50</v>
          </cell>
          <cell r="C1435" t="str">
            <v xml:space="preserve"> Daây nhoâm  AV -50</v>
          </cell>
          <cell r="E1435" t="str">
            <v>m</v>
          </cell>
          <cell r="F1435">
            <v>6540</v>
          </cell>
        </row>
        <row r="1436">
          <cell r="A1436" t="str">
            <v>CV70</v>
          </cell>
          <cell r="C1436" t="str">
            <v xml:space="preserve"> Daây haï theá boïc PVC -M-70</v>
          </cell>
          <cell r="E1436" t="str">
            <v>m</v>
          </cell>
          <cell r="F1436">
            <v>27300</v>
          </cell>
        </row>
        <row r="1437">
          <cell r="A1437" t="str">
            <v>C50</v>
          </cell>
          <cell r="C1437" t="str">
            <v xml:space="preserve"> Caùp ñoàng 22kV- XLPE-50</v>
          </cell>
          <cell r="E1437" t="str">
            <v>m</v>
          </cell>
        </row>
        <row r="1438">
          <cell r="A1438" t="str">
            <v>M-95</v>
          </cell>
          <cell r="C1438" t="str">
            <v xml:space="preserve"> Daây ñoàng XLPE-95</v>
          </cell>
          <cell r="E1438" t="str">
            <v>m</v>
          </cell>
        </row>
        <row r="1439">
          <cell r="A1439" t="str">
            <v>M-70</v>
          </cell>
          <cell r="C1439" t="str">
            <v xml:space="preserve"> Daây ñoàng M-70</v>
          </cell>
          <cell r="E1439" t="str">
            <v>Taán</v>
          </cell>
          <cell r="F1439">
            <v>36300000</v>
          </cell>
        </row>
        <row r="1440">
          <cell r="A1440" t="str">
            <v>M-35</v>
          </cell>
          <cell r="C1440" t="str">
            <v xml:space="preserve"> Daây ñoàng M-35</v>
          </cell>
          <cell r="E1440" t="str">
            <v>Taán</v>
          </cell>
          <cell r="F1440">
            <v>36300000</v>
          </cell>
        </row>
        <row r="1441">
          <cell r="A1441" t="str">
            <v>M22</v>
          </cell>
          <cell r="C1441" t="str">
            <v>Caùp haï theá boïc PVC-M-22</v>
          </cell>
          <cell r="E1441" t="str">
            <v>m</v>
          </cell>
          <cell r="F1441">
            <v>10400</v>
          </cell>
        </row>
        <row r="1442">
          <cell r="A1442" t="str">
            <v>CV95</v>
          </cell>
          <cell r="C1442" t="str">
            <v>Daây haï theá boïc PVC-M-95</v>
          </cell>
          <cell r="E1442" t="str">
            <v>m</v>
          </cell>
          <cell r="F1442">
            <v>36300</v>
          </cell>
        </row>
        <row r="1443">
          <cell r="A1443" t="str">
            <v>M-25</v>
          </cell>
          <cell r="C1443" t="str">
            <v>Daây ñoàng M-25</v>
          </cell>
          <cell r="E1443" t="str">
            <v>Taán</v>
          </cell>
          <cell r="F1443">
            <v>36300000</v>
          </cell>
        </row>
        <row r="1444">
          <cell r="A1444" t="str">
            <v>M-22-35</v>
          </cell>
          <cell r="C1444" t="str">
            <v>Caùp ruoät ñoàng 22kV-35mm2</v>
          </cell>
          <cell r="E1444" t="str">
            <v>m</v>
          </cell>
        </row>
        <row r="1445">
          <cell r="A1445" t="str">
            <v>M-22-38</v>
          </cell>
          <cell r="C1445" t="str">
            <v>Caùp ruoät ñoàng 22kV-38mm2</v>
          </cell>
          <cell r="E1445" t="str">
            <v>m</v>
          </cell>
        </row>
        <row r="1446">
          <cell r="A1446" t="str">
            <v>AV-22-50</v>
          </cell>
          <cell r="C1446" t="str">
            <v>Caùp ruoät nhoâm 22kV-50mm2</v>
          </cell>
          <cell r="E1446" t="str">
            <v>m</v>
          </cell>
        </row>
        <row r="1447">
          <cell r="A1447" t="str">
            <v>AV-22-35</v>
          </cell>
          <cell r="C1447" t="str">
            <v>Caùp boïc r/nhoâm 22kV-35mm2</v>
          </cell>
          <cell r="E1447" t="str">
            <v>m</v>
          </cell>
        </row>
        <row r="1448">
          <cell r="A1448" t="str">
            <v>PVC-3x50+1x25</v>
          </cell>
          <cell r="C1448" t="str">
            <v>Caùp haï aùp PVC-3x50+1x25</v>
          </cell>
          <cell r="E1448" t="str">
            <v>m</v>
          </cell>
        </row>
        <row r="1449">
          <cell r="A1449" t="str">
            <v>SÑ22</v>
          </cell>
          <cell r="C1449" t="str">
            <v xml:space="preserve"> Söù ñöùng 22kV (caû ty)</v>
          </cell>
          <cell r="E1449" t="str">
            <v>caùi</v>
          </cell>
          <cell r="F1449">
            <v>60000</v>
          </cell>
        </row>
        <row r="1450">
          <cell r="A1450" t="str">
            <v>SÑ22n/maën</v>
          </cell>
          <cell r="C1450" t="str">
            <v xml:space="preserve"> Söù ñöùng 22kV (nhieãm maën)</v>
          </cell>
          <cell r="E1450" t="str">
            <v>caùi</v>
          </cell>
          <cell r="F1450">
            <v>78000</v>
          </cell>
        </row>
        <row r="1451">
          <cell r="A1451" t="str">
            <v>SÑ6</v>
          </cell>
          <cell r="C1451" t="str">
            <v xml:space="preserve"> Söù ñöùng 6kV</v>
          </cell>
          <cell r="E1451" t="str">
            <v>caùi</v>
          </cell>
          <cell r="F1451">
            <v>32000</v>
          </cell>
        </row>
        <row r="1452">
          <cell r="A1452" t="str">
            <v>CN-35</v>
          </cell>
          <cell r="C1452" t="str">
            <v>Chuoãi neùo CN-35</v>
          </cell>
          <cell r="E1452" t="str">
            <v>chuoãi</v>
          </cell>
        </row>
        <row r="1453">
          <cell r="A1453" t="str">
            <v>CN-22</v>
          </cell>
          <cell r="C1453" t="str">
            <v xml:space="preserve"> Chuoãi neoù caùch ñieän CN-22</v>
          </cell>
          <cell r="E1453" t="str">
            <v>chuoãi</v>
          </cell>
        </row>
        <row r="1454">
          <cell r="A1454" t="str">
            <v>CN-0,4</v>
          </cell>
          <cell r="C1454" t="str">
            <v xml:space="preserve"> Chuoãi neoù caùch ñieän CN-0,4</v>
          </cell>
          <cell r="E1454" t="str">
            <v>chuoãi</v>
          </cell>
        </row>
        <row r="1455">
          <cell r="A1455" t="str">
            <v>Söùhaaùp</v>
          </cell>
          <cell r="C1455" t="str">
            <v xml:space="preserve"> Söù haï aùp</v>
          </cell>
          <cell r="E1455" t="str">
            <v>caùi</v>
          </cell>
        </row>
        <row r="1456">
          <cell r="A1456" t="str">
            <v>Söù oáng chæ</v>
          </cell>
          <cell r="C1456" t="str">
            <v xml:space="preserve"> Söù oáng chæ</v>
          </cell>
          <cell r="E1456" t="str">
            <v>caùi</v>
          </cell>
          <cell r="F1456">
            <v>2497</v>
          </cell>
        </row>
        <row r="1457">
          <cell r="A1457" t="str">
            <v>CCTR-200</v>
          </cell>
          <cell r="C1457" t="str">
            <v xml:space="preserve"> Caàu chì töï rôi FCO - 24kV-200A</v>
          </cell>
          <cell r="E1457" t="str">
            <v>Caùi</v>
          </cell>
          <cell r="F1457">
            <v>1000000</v>
          </cell>
        </row>
        <row r="1458">
          <cell r="A1458" t="str">
            <v>CCTR-100</v>
          </cell>
          <cell r="C1458" t="str">
            <v xml:space="preserve"> Caàu chì töï rôi FCO - 24kV-100A</v>
          </cell>
          <cell r="E1458" t="str">
            <v>Caùi</v>
          </cell>
          <cell r="F1458">
            <v>850000</v>
          </cell>
        </row>
        <row r="1459">
          <cell r="A1459" t="str">
            <v>LBFCO-100</v>
          </cell>
          <cell r="C1459" t="str">
            <v>LBFCO - 24kV -100A</v>
          </cell>
          <cell r="D1459" t="str">
            <v>Caùi</v>
          </cell>
          <cell r="F1459">
            <v>1200000</v>
          </cell>
        </row>
        <row r="1460">
          <cell r="A1460" t="str">
            <v>LBFCO-200</v>
          </cell>
          <cell r="C1460" t="str">
            <v>LBFCO - 24kV -200A</v>
          </cell>
          <cell r="D1460" t="str">
            <v>Caùi</v>
          </cell>
          <cell r="F1460">
            <v>2050000</v>
          </cell>
        </row>
        <row r="1461">
          <cell r="A1461" t="str">
            <v>DCL24</v>
          </cell>
          <cell r="C1461" t="str">
            <v xml:space="preserve"> Dao caùch ly 3 pha, 24kV-400A</v>
          </cell>
          <cell r="E1461" t="str">
            <v>Boä</v>
          </cell>
          <cell r="F1461">
            <v>2000000</v>
          </cell>
        </row>
        <row r="1462">
          <cell r="A1462" t="str">
            <v>Oáng nhöïa</v>
          </cell>
          <cell r="C1462" t="str">
            <v xml:space="preserve"> Oáng nhöïa luoàn caùp f 100</v>
          </cell>
          <cell r="E1462" t="str">
            <v>meùt</v>
          </cell>
          <cell r="F1462">
            <v>28182</v>
          </cell>
        </row>
        <row r="1463">
          <cell r="A1463" t="str">
            <v xml:space="preserve">Ñai </v>
          </cell>
          <cell r="C1463" t="str">
            <v xml:space="preserve"> Ñai giöõ oáng luoàn caùp </v>
          </cell>
          <cell r="E1463" t="str">
            <v>Caùi</v>
          </cell>
          <cell r="F1463">
            <v>3000</v>
          </cell>
        </row>
        <row r="1464">
          <cell r="A1464" t="str">
            <v>Oáng theùp</v>
          </cell>
          <cell r="C1464" t="str">
            <v xml:space="preserve"> Oáng theùp luoàn caùp f 100</v>
          </cell>
          <cell r="E1464" t="str">
            <v>meùt</v>
          </cell>
          <cell r="F1464">
            <v>50000</v>
          </cell>
        </row>
        <row r="1465">
          <cell r="A1465" t="str">
            <v>TK-35</v>
          </cell>
          <cell r="C1465" t="str">
            <v xml:space="preserve"> Caùp theùp TK-35</v>
          </cell>
          <cell r="E1465" t="str">
            <v>Taán</v>
          </cell>
          <cell r="F1465">
            <v>14500000</v>
          </cell>
        </row>
        <row r="1466">
          <cell r="A1466" t="str">
            <v>Keïp daây</v>
          </cell>
          <cell r="C1466" t="str">
            <v xml:space="preserve"> Keïp daây 3 boulon</v>
          </cell>
          <cell r="E1466" t="str">
            <v>Caùi</v>
          </cell>
          <cell r="F1466">
            <v>31818</v>
          </cell>
        </row>
        <row r="1467">
          <cell r="A1467" t="str">
            <v>ON35</v>
          </cell>
          <cell r="C1467" t="str">
            <v xml:space="preserve"> OÁng noái daây daãn 35</v>
          </cell>
          <cell r="D1467" t="str">
            <v>Caùi</v>
          </cell>
          <cell r="E1467" t="str">
            <v>Caùi</v>
          </cell>
          <cell r="F1467">
            <v>8182</v>
          </cell>
        </row>
        <row r="1468">
          <cell r="A1468" t="str">
            <v>ON50</v>
          </cell>
          <cell r="C1468" t="str">
            <v xml:space="preserve"> OÁng noái daây daãn 50</v>
          </cell>
          <cell r="D1468" t="str">
            <v>Caùi</v>
          </cell>
          <cell r="E1468" t="str">
            <v>Caùi</v>
          </cell>
          <cell r="F1468">
            <v>10090</v>
          </cell>
        </row>
        <row r="1469">
          <cell r="A1469" t="str">
            <v>ON70</v>
          </cell>
          <cell r="C1469" t="str">
            <v xml:space="preserve"> OÁng noái daây daãn 70</v>
          </cell>
          <cell r="D1469" t="str">
            <v>Caùi</v>
          </cell>
          <cell r="E1469" t="str">
            <v>Caùi</v>
          </cell>
          <cell r="F1469">
            <v>18182</v>
          </cell>
        </row>
        <row r="1470">
          <cell r="A1470" t="str">
            <v>ON95</v>
          </cell>
          <cell r="C1470" t="str">
            <v xml:space="preserve"> OÁng noái daây daãn 95</v>
          </cell>
          <cell r="D1470" t="str">
            <v>Caùi</v>
          </cell>
          <cell r="E1470" t="str">
            <v>Caùi</v>
          </cell>
          <cell r="F1470">
            <v>27273</v>
          </cell>
        </row>
        <row r="1471">
          <cell r="A1471" t="str">
            <v>ON120</v>
          </cell>
          <cell r="C1471" t="str">
            <v xml:space="preserve"> OÁng noái daây daãn 120</v>
          </cell>
          <cell r="D1471" t="str">
            <v>Caùi</v>
          </cell>
          <cell r="E1471" t="str">
            <v>Caùi</v>
          </cell>
          <cell r="F1471">
            <v>54545</v>
          </cell>
        </row>
        <row r="1472">
          <cell r="A1472" t="str">
            <v>ON150</v>
          </cell>
          <cell r="C1472" t="str">
            <v xml:space="preserve"> OÁng noái daây daãn 150</v>
          </cell>
          <cell r="D1472" t="str">
            <v>Caùi</v>
          </cell>
          <cell r="E1472" t="str">
            <v>Caùi</v>
          </cell>
          <cell r="F1472">
            <v>68182</v>
          </cell>
        </row>
        <row r="1473">
          <cell r="A1473" t="str">
            <v>ON185</v>
          </cell>
          <cell r="C1473" t="str">
            <v xml:space="preserve"> OÁng noái daây daãn 185</v>
          </cell>
          <cell r="D1473" t="str">
            <v>Caùi</v>
          </cell>
          <cell r="E1473" t="str">
            <v>Caùi</v>
          </cell>
          <cell r="F1473">
            <v>80182</v>
          </cell>
        </row>
        <row r="1474">
          <cell r="A1474" t="str">
            <v>CC-95</v>
          </cell>
          <cell r="C1474" t="str">
            <v xml:space="preserve"> Keïp caùp daây daån CC-95</v>
          </cell>
          <cell r="E1474" t="str">
            <v>Caùi</v>
          </cell>
          <cell r="F1474">
            <v>18636</v>
          </cell>
        </row>
        <row r="1475">
          <cell r="A1475" t="str">
            <v>CC-70</v>
          </cell>
          <cell r="C1475" t="str">
            <v xml:space="preserve"> Keïp caùp daây daån CC-70</v>
          </cell>
          <cell r="E1475" t="str">
            <v>Caùi</v>
          </cell>
          <cell r="F1475">
            <v>12386</v>
          </cell>
        </row>
        <row r="1476">
          <cell r="A1476" t="str">
            <v>CC-50</v>
          </cell>
          <cell r="C1476" t="str">
            <v xml:space="preserve"> Keïp caùp daây daãn CC- 50</v>
          </cell>
          <cell r="E1476" t="str">
            <v>Caùi</v>
          </cell>
          <cell r="F1476">
            <v>8000</v>
          </cell>
        </row>
        <row r="1477">
          <cell r="A1477" t="str">
            <v>Keïp M-22</v>
          </cell>
          <cell r="C1477" t="str">
            <v xml:space="preserve"> Keïp caùp daây daån M-22</v>
          </cell>
          <cell r="E1477" t="str">
            <v>Caùi</v>
          </cell>
        </row>
        <row r="1478">
          <cell r="A1478" t="str">
            <v>CC-25</v>
          </cell>
          <cell r="C1478" t="str">
            <v xml:space="preserve"> Keïp caùp daây daån CC-25</v>
          </cell>
          <cell r="E1478" t="str">
            <v>Caùi</v>
          </cell>
          <cell r="F1478">
            <v>6250</v>
          </cell>
        </row>
        <row r="1479">
          <cell r="A1479" t="str">
            <v>Keïp caùp ñoàng</v>
          </cell>
          <cell r="C1479" t="str">
            <v xml:space="preserve"> Keïp caùp ñoàng </v>
          </cell>
          <cell r="E1479" t="str">
            <v>_</v>
          </cell>
        </row>
        <row r="1480">
          <cell r="A1480" t="str">
            <v>Khe hôû PÑ</v>
          </cell>
          <cell r="C1480" t="str">
            <v xml:space="preserve">Khe hôû phoùng ñieän baûo veä </v>
          </cell>
          <cell r="E1480" t="str">
            <v>_</v>
          </cell>
        </row>
        <row r="1481">
          <cell r="A1481" t="str">
            <v>Baêng ñoàng</v>
          </cell>
          <cell r="C1481" t="str">
            <v xml:space="preserve"> Baêng ñoàng loùt daây ê 1 x 10</v>
          </cell>
          <cell r="E1481" t="str">
            <v>m</v>
          </cell>
        </row>
        <row r="1482">
          <cell r="A1482" t="str">
            <v xml:space="preserve">Daây ñoàng </v>
          </cell>
          <cell r="C1482" t="str">
            <v xml:space="preserve"> Daây ñoàng buoäc coå söù </v>
          </cell>
          <cell r="E1482" t="str">
            <v>m</v>
          </cell>
          <cell r="F1482">
            <v>1500</v>
          </cell>
        </row>
        <row r="1483">
          <cell r="A1483" t="str">
            <v>Daây keõm</v>
          </cell>
          <cell r="C1483" t="str">
            <v xml:space="preserve"> Daây keõm buoäc coå söù</v>
          </cell>
          <cell r="E1483" t="str">
            <v>m</v>
          </cell>
          <cell r="F1483">
            <v>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DGIAgoi1"/>
      <sheetName val="kh«ng GTGT"/>
      <sheetName val="b¶ngtÝnhgãi1"/>
      <sheetName val="B¶ngtænghîp"/>
      <sheetName val="PS"/>
      <sheetName val="TTgãi1"/>
      <sheetName val="ph©ngiao"/>
      <sheetName val="Ng.thu"/>
      <sheetName val="QT"/>
      <sheetName val="Sheet16"/>
      <sheetName val="dongia (2)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dghn"/>
      <sheetName val="lc"/>
      <sheetName val="Sheet1"/>
      <sheetName val="KH-Q1,Q2,01"/>
      <sheetName val="CT-35"/>
      <sheetName val="CT-0.4KV"/>
      <sheetName val="VLLC"/>
      <sheetName val="17-2-05"/>
      <sheetName val="5-5-05"/>
      <sheetName val="30-6-05"/>
      <sheetName val="30-9-05"/>
      <sheetName val="No CT"/>
      <sheetName val="30-11"/>
      <sheetName val="31-12"/>
      <sheetName val="CN20-1-06"/>
      <sheetName val="CN9-2-06"/>
      <sheetName val="Bo"/>
      <sheetName val="congno31-7-06"/>
      <sheetName val="31-8-06"/>
      <sheetName val="30-9-06"/>
      <sheetName val="10-06"/>
      <sheetName val="11-06"/>
      <sheetName val="12-06"/>
      <sheetName val="01-07"/>
      <sheetName val="02-07"/>
      <sheetName val="03-07"/>
      <sheetName val="04-07"/>
      <sheetName val="Phan bo T4-07"/>
      <sheetName val="T5-07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10000000"/>
      <sheetName val="XL4Poppy"/>
      <sheetName val="XL4Test5"/>
    </sheetNames>
    <sheetDataSet>
      <sheetData sheetId="0" refreshError="1">
        <row r="3">
          <cell r="B3" t="str">
            <v xml:space="preserve">§ång hå v«n+chuyÓn m¹ch </v>
          </cell>
          <cell r="C3" t="str">
            <v>bé</v>
          </cell>
          <cell r="F3" t="str">
            <v>Nhµ m¸y thiÕt bÞ ®o ®iÖn</v>
          </cell>
        </row>
        <row r="4">
          <cell r="B4" t="str">
            <v>§Çu cèt Ðp M/A-50</v>
          </cell>
          <cell r="C4" t="str">
            <v>c¸i</v>
          </cell>
          <cell r="D4">
            <v>18000</v>
          </cell>
          <cell r="E4">
            <v>1983.3115189641462</v>
          </cell>
          <cell r="F4" t="str">
            <v>Ngo¹i(óc)</v>
          </cell>
          <cell r="G4">
            <v>1210</v>
          </cell>
        </row>
        <row r="5">
          <cell r="B5" t="str">
            <v>§Çu cèt hµn d©y §CH-M16</v>
          </cell>
          <cell r="C5" t="str">
            <v>c¸i</v>
          </cell>
          <cell r="D5">
            <v>5000</v>
          </cell>
          <cell r="E5">
            <v>1983.3115189641462</v>
          </cell>
          <cell r="F5" t="str">
            <v>ViÖt nam</v>
          </cell>
          <cell r="G5">
            <v>1210</v>
          </cell>
        </row>
        <row r="6">
          <cell r="B6" t="str">
            <v>§Çu cèt hµn d©y §CH-M25</v>
          </cell>
          <cell r="C6" t="str">
            <v>c¸i</v>
          </cell>
          <cell r="D6">
            <v>5500</v>
          </cell>
          <cell r="E6">
            <v>1983.3115189641462</v>
          </cell>
          <cell r="F6" t="str">
            <v>ViÖt nam</v>
          </cell>
          <cell r="G6">
            <v>1210</v>
          </cell>
        </row>
        <row r="7">
          <cell r="B7" t="str">
            <v>§Çu cèt hµn d©y §CH-M35</v>
          </cell>
          <cell r="C7" t="str">
            <v>c¸i</v>
          </cell>
          <cell r="D7">
            <v>6000</v>
          </cell>
          <cell r="E7">
            <v>1983.3115189641462</v>
          </cell>
          <cell r="F7" t="str">
            <v>ViÖt nam</v>
          </cell>
          <cell r="G7">
            <v>1210</v>
          </cell>
        </row>
        <row r="8">
          <cell r="B8" t="str">
            <v>§Çu cèt hµn d©y §CH-M70</v>
          </cell>
          <cell r="C8" t="str">
            <v>c¸i</v>
          </cell>
          <cell r="D8">
            <v>7000</v>
          </cell>
          <cell r="E8">
            <v>1983.3115189641462</v>
          </cell>
          <cell r="F8" t="str">
            <v>ViÖt nam</v>
          </cell>
          <cell r="G8">
            <v>1210</v>
          </cell>
        </row>
        <row r="9">
          <cell r="B9" t="str">
            <v>§Çu cèt van bãp §CB-F8</v>
          </cell>
          <cell r="C9" t="str">
            <v>c¸i</v>
          </cell>
          <cell r="D9">
            <v>12000</v>
          </cell>
          <cell r="E9">
            <v>1983.3115189641462</v>
          </cell>
          <cell r="F9" t="str">
            <v>ViÖt nam</v>
          </cell>
          <cell r="G9">
            <v>1210</v>
          </cell>
        </row>
        <row r="10">
          <cell r="B10" t="str">
            <v>§èng hå ®o ®iÖn</v>
          </cell>
          <cell r="C10" t="str">
            <v>c¸i</v>
          </cell>
          <cell r="F10" t="str">
            <v>Nhµ m¸y thiÕt bÞ ®o ®iÖn</v>
          </cell>
        </row>
        <row r="11">
          <cell r="B11" t="str">
            <v>ATM nh¸nh 100A</v>
          </cell>
          <cell r="C11" t="str">
            <v>c¸i</v>
          </cell>
          <cell r="F11" t="str">
            <v>Liªn x«</v>
          </cell>
        </row>
        <row r="12">
          <cell r="B12" t="str">
            <v>ATM nh¸nh 75A</v>
          </cell>
          <cell r="C12" t="str">
            <v>c¸i</v>
          </cell>
          <cell r="F12" t="str">
            <v>Liªn x«</v>
          </cell>
        </row>
        <row r="13">
          <cell r="B13" t="str">
            <v>ATM tæng 100A</v>
          </cell>
          <cell r="C13" t="str">
            <v>c¸i</v>
          </cell>
          <cell r="F13" t="str">
            <v>Liªn x«</v>
          </cell>
        </row>
        <row r="14">
          <cell r="B14" t="str">
            <v>ATM tæng 200A</v>
          </cell>
          <cell r="C14" t="str">
            <v>c¸i</v>
          </cell>
          <cell r="F14" t="str">
            <v>Liªn x«</v>
          </cell>
        </row>
        <row r="15">
          <cell r="B15" t="str">
            <v>B¨ng dÝnh c¸ch ®iÖn PVC-500</v>
          </cell>
          <cell r="C15" t="str">
            <v>cuén</v>
          </cell>
          <cell r="D15">
            <v>5000</v>
          </cell>
          <cell r="F15" t="str">
            <v>ViÖt nam</v>
          </cell>
        </row>
        <row r="16">
          <cell r="B16" t="str">
            <v>B¨ng nh«m</v>
          </cell>
          <cell r="C16" t="str">
            <v>kg</v>
          </cell>
          <cell r="D16">
            <v>25000</v>
          </cell>
          <cell r="F16" t="str">
            <v>ViÖt nam</v>
          </cell>
        </row>
        <row r="17">
          <cell r="B17" t="str">
            <v>BiÕn an toµn, s¬ ®å tªn tr¹m</v>
          </cell>
          <cell r="C17" t="str">
            <v>c¸i</v>
          </cell>
          <cell r="D17">
            <v>20000</v>
          </cell>
          <cell r="G17">
            <v>1210</v>
          </cell>
        </row>
        <row r="18">
          <cell r="B18" t="str">
            <v>C¸p ®ång bäc PVC 4 lâi M-3x25+1x16</v>
          </cell>
          <cell r="C18" t="str">
            <v>m</v>
          </cell>
          <cell r="D18">
            <v>42000</v>
          </cell>
          <cell r="E18">
            <v>2680.4022405522014</v>
          </cell>
          <cell r="F18" t="str">
            <v>ViÖt nam  tiªu chuÈn IEC</v>
          </cell>
        </row>
        <row r="19">
          <cell r="B19" t="str">
            <v>C¸p ®ång bäc PVC 4 lâi M-3x35+1x16</v>
          </cell>
          <cell r="C19" t="str">
            <v>m</v>
          </cell>
          <cell r="D19">
            <v>72000</v>
          </cell>
          <cell r="E19">
            <v>2680.4022405522014</v>
          </cell>
          <cell r="F19" t="str">
            <v>ViÖt nam  tiªu chuÈn IEC</v>
          </cell>
        </row>
        <row r="20">
          <cell r="B20" t="str">
            <v>C¸p ®ång bäc PVC 4 lâi M-3x70+1x35</v>
          </cell>
          <cell r="C20" t="str">
            <v>m</v>
          </cell>
          <cell r="D20">
            <v>120000</v>
          </cell>
          <cell r="E20">
            <v>2680.4022405522014</v>
          </cell>
          <cell r="F20" t="str">
            <v>ViÖt nam  tiªu chuÈn IEC</v>
          </cell>
        </row>
        <row r="21">
          <cell r="B21" t="str">
            <v>C¸p ®ång trÇn nhiÒu sîi M-95</v>
          </cell>
          <cell r="C21" t="str">
            <v>m</v>
          </cell>
          <cell r="D21">
            <v>34000</v>
          </cell>
        </row>
        <row r="22">
          <cell r="B22" t="str">
            <v>C«liª sø ghÕ</v>
          </cell>
          <cell r="C22" t="str">
            <v>bé</v>
          </cell>
          <cell r="D22">
            <v>7600</v>
          </cell>
          <cell r="E22">
            <v>23016.092850297202</v>
          </cell>
          <cell r="F22" t="str">
            <v xml:space="preserve">ThÐp Th¸i nguyªn </v>
          </cell>
        </row>
        <row r="23">
          <cell r="B23" t="str">
            <v>C«ng b¶o vÖ vËt t­ hiÖn tr­êng</v>
          </cell>
          <cell r="C23" t="str">
            <v>c«ng</v>
          </cell>
          <cell r="E23">
            <v>13448.545963881706</v>
          </cell>
        </row>
        <row r="24">
          <cell r="B24" t="str">
            <v>C«ng t¬ 3 pha h÷u c«ng</v>
          </cell>
          <cell r="C24" t="str">
            <v>c¸i</v>
          </cell>
          <cell r="F24" t="str">
            <v>Nhµ m¸y thiÕt bÞ ®o ®iÖn</v>
          </cell>
        </row>
        <row r="25">
          <cell r="B25" t="str">
            <v>Cæ dÒ nÐo d©y cét ®¬n CND-2</v>
          </cell>
          <cell r="C25" t="str">
            <v>bé</v>
          </cell>
          <cell r="D25">
            <v>119260</v>
          </cell>
          <cell r="E25">
            <v>17809.176109691216</v>
          </cell>
          <cell r="F25" t="str">
            <v xml:space="preserve">ThÐp Th¸i nguyªn </v>
          </cell>
        </row>
        <row r="26">
          <cell r="B26" t="str">
            <v>Cæ dÒ nÐo d©y cét kÐp CNDK(D)</v>
          </cell>
          <cell r="C26" t="str">
            <v>bé</v>
          </cell>
          <cell r="D26">
            <v>104930.99999999999</v>
          </cell>
          <cell r="E26">
            <v>17713.342829818412</v>
          </cell>
          <cell r="F26" t="str">
            <v xml:space="preserve">ThÐp Th¸i nguyªn </v>
          </cell>
        </row>
        <row r="27">
          <cell r="B27" t="str">
            <v>Cæ dÒ nÐo d©y cét kÐp CNDK(N)</v>
          </cell>
          <cell r="C27" t="str">
            <v>bé</v>
          </cell>
          <cell r="D27">
            <v>104930.99999999999</v>
          </cell>
          <cell r="E27">
            <v>17713.342829818412</v>
          </cell>
          <cell r="F27" t="str">
            <v xml:space="preserve">ThÐp Th¸i nguyªn </v>
          </cell>
        </row>
        <row r="28">
          <cell r="B28" t="str">
            <v>Cæ dÒ nÐo gãc CDG</v>
          </cell>
          <cell r="C28" t="str">
            <v>bé</v>
          </cell>
          <cell r="D28">
            <v>101460</v>
          </cell>
          <cell r="E28">
            <v>17690.128557054191</v>
          </cell>
          <cell r="F28" t="str">
            <v xml:space="preserve">ThÐp Th¸i nguyªn </v>
          </cell>
        </row>
        <row r="29">
          <cell r="B29" t="str">
            <v>CÆp c¸p ®ång nh«m Cu/A-35/95</v>
          </cell>
          <cell r="C29" t="str">
            <v>bé</v>
          </cell>
          <cell r="D29">
            <v>6500</v>
          </cell>
          <cell r="F29" t="str">
            <v>Nhµ m¸y c¬ khÝ Yªn viªn</v>
          </cell>
        </row>
        <row r="30">
          <cell r="B30" t="str">
            <v>CÆp c¸p 3 bu l«ng cho d©y AC-50</v>
          </cell>
          <cell r="C30" t="str">
            <v>bé</v>
          </cell>
          <cell r="D30">
            <v>5500</v>
          </cell>
          <cell r="F30" t="str">
            <v>Nhµ m¸y c¬ khÝ Yªn viªn</v>
          </cell>
        </row>
        <row r="31">
          <cell r="B31" t="str">
            <v>CÇu ch× tù r¬i SI-35</v>
          </cell>
          <cell r="C31" t="str">
            <v>bé</v>
          </cell>
          <cell r="D31">
            <v>2690000</v>
          </cell>
          <cell r="E31">
            <v>47601.958309065951</v>
          </cell>
          <cell r="F31" t="str">
            <v>Liªn doanh SKODA-VINA</v>
          </cell>
          <cell r="H31">
            <v>30000</v>
          </cell>
        </row>
        <row r="32">
          <cell r="B32" t="str">
            <v>CÇu dao liªn ®éng 35kV CD-35/200A</v>
          </cell>
          <cell r="C32" t="str">
            <v>bé</v>
          </cell>
          <cell r="D32">
            <v>5600000</v>
          </cell>
          <cell r="E32">
            <v>122572.56079191838</v>
          </cell>
          <cell r="F32" t="str">
            <v>Liªn doanh SKODA-VINA</v>
          </cell>
          <cell r="H32">
            <v>30000</v>
          </cell>
        </row>
        <row r="33">
          <cell r="B33" t="str">
            <v>Cét bª t«ng ly t©m LT-10B</v>
          </cell>
          <cell r="C33" t="str">
            <v>cét</v>
          </cell>
          <cell r="D33">
            <v>1174677</v>
          </cell>
          <cell r="E33">
            <v>147868.39158951858</v>
          </cell>
          <cell r="F33" t="str">
            <v>Cty ®iÖn lùc vµ Cty XDn«ng nghiÖp vµ PTNT s¶n xuÊt</v>
          </cell>
        </row>
        <row r="34">
          <cell r="B34" t="str">
            <v>Cét bª t«ng ly t©m LT-12B</v>
          </cell>
          <cell r="C34" t="str">
            <v>cét</v>
          </cell>
          <cell r="D34">
            <v>1588477</v>
          </cell>
          <cell r="E34">
            <v>166890.25077695589</v>
          </cell>
          <cell r="F34" t="str">
            <v>Cty ®iÖn lùc vµ Cty XDn«ng nghiÖp vµ PTNT s¶n xuÊt</v>
          </cell>
        </row>
        <row r="35">
          <cell r="B35" t="str">
            <v>Cét bª t«ng ly t©m LT-12C</v>
          </cell>
          <cell r="C35" t="str">
            <v>cét</v>
          </cell>
          <cell r="D35">
            <v>1816377</v>
          </cell>
          <cell r="E35">
            <v>166890.25077695589</v>
          </cell>
          <cell r="F35" t="str">
            <v>Cty ®iÖn lùc vµ Cty XDn«ng nghiÖp vµ PTNT s¶n xuÊt</v>
          </cell>
        </row>
        <row r="36">
          <cell r="B36" t="str">
            <v>Cét bª t«ng ly t©m LT-14B</v>
          </cell>
          <cell r="C36" t="str">
            <v>cét</v>
          </cell>
          <cell r="D36">
            <v>3692262</v>
          </cell>
          <cell r="E36">
            <v>268653.72283424844</v>
          </cell>
          <cell r="F36" t="str">
            <v>Cty ®iÖn lùc vµ Cty XDn«ng nghiÖp vµ PTNT s¶n xuÊt</v>
          </cell>
        </row>
        <row r="37">
          <cell r="B37" t="str">
            <v>Cét bª t«ng ly t©m LT-14C</v>
          </cell>
          <cell r="C37" t="str">
            <v>cét</v>
          </cell>
          <cell r="D37">
            <v>4245284</v>
          </cell>
          <cell r="E37">
            <v>211425.41321229746</v>
          </cell>
          <cell r="F37" t="str">
            <v>Cty ®iÖn lùc vµ Cty XDn«ng nghiÖp vµ PTNT s¶n xuÊt</v>
          </cell>
        </row>
        <row r="38">
          <cell r="B38" t="str">
            <v>Cét bª t«ng ly t©m LT-16C</v>
          </cell>
          <cell r="C38" t="str">
            <v>cét</v>
          </cell>
          <cell r="D38">
            <v>4756284</v>
          </cell>
          <cell r="E38">
            <v>245581.07473760252</v>
          </cell>
          <cell r="F38" t="str">
            <v>Bª t«ng ChÌm-Bª t«ng ThÞnh liÖt</v>
          </cell>
        </row>
        <row r="39">
          <cell r="B39" t="str">
            <v>Chèng sÐt van h¹ thÕ</v>
          </cell>
          <cell r="C39" t="str">
            <v>c¸i</v>
          </cell>
          <cell r="F39" t="str">
            <v>Nhµ m¸y thiÕt bÞ ®o ®iÖn</v>
          </cell>
        </row>
        <row r="40">
          <cell r="B40" t="str">
            <v>Chuçi sø nÐo 4xPC-70§</v>
          </cell>
          <cell r="C40" t="str">
            <v>chuçi</v>
          </cell>
          <cell r="D40">
            <v>279800</v>
          </cell>
          <cell r="E40">
            <v>8559.2937288003759</v>
          </cell>
          <cell r="F40" t="str">
            <v>Sø: Liªn x« ; Phô kiÖn: ViÖt nam</v>
          </cell>
        </row>
        <row r="41">
          <cell r="B41" t="str">
            <v>D©y buéc</v>
          </cell>
          <cell r="C41" t="str">
            <v>kg</v>
          </cell>
          <cell r="D41">
            <v>25000</v>
          </cell>
        </row>
        <row r="42">
          <cell r="B42" t="str">
            <v>D©y dÉn nh«m AC-50</v>
          </cell>
          <cell r="C42" t="str">
            <v>kg</v>
          </cell>
          <cell r="D42">
            <v>21200</v>
          </cell>
          <cell r="E42">
            <v>1598.3692733350056</v>
          </cell>
          <cell r="F42" t="str">
            <v xml:space="preserve"> C.Ty d©y vµ c¸p ®iÖn Th¨ng longN.M¸y d©y c¸p ®iÖn-C.Ty VL ®iÖn </v>
          </cell>
        </row>
        <row r="43">
          <cell r="B43" t="str">
            <v>D©y nÐo F18 DN-14</v>
          </cell>
          <cell r="C43" t="str">
            <v>bé</v>
          </cell>
          <cell r="D43">
            <v>272675</v>
          </cell>
          <cell r="E43">
            <v>23016.092850297202</v>
          </cell>
          <cell r="F43" t="str">
            <v xml:space="preserve">ThÐp Th¸i nguyªn </v>
          </cell>
        </row>
        <row r="44">
          <cell r="B44" t="str">
            <v>D©y nÐo F18 DN-17</v>
          </cell>
          <cell r="C44" t="str">
            <v>bé</v>
          </cell>
          <cell r="D44">
            <v>311675</v>
          </cell>
          <cell r="E44">
            <v>23016.092850297202</v>
          </cell>
          <cell r="F44" t="str">
            <v xml:space="preserve">ThÐp Th¸i nguyªn </v>
          </cell>
        </row>
        <row r="45">
          <cell r="B45" t="str">
            <v>D©y nÐo F18 DN-19</v>
          </cell>
          <cell r="C45" t="str">
            <v>bé</v>
          </cell>
          <cell r="D45">
            <v>337675</v>
          </cell>
          <cell r="E45">
            <v>26108.353030043938</v>
          </cell>
          <cell r="F45" t="str">
            <v xml:space="preserve">ThÐp Th¸i nguyªn </v>
          </cell>
        </row>
        <row r="46">
          <cell r="B46" t="str">
            <v>DÎ lau</v>
          </cell>
          <cell r="C46" t="str">
            <v>kg</v>
          </cell>
          <cell r="D46">
            <v>5000</v>
          </cell>
        </row>
        <row r="47">
          <cell r="B47" t="str">
            <v>èng nèi d©y 450mm</v>
          </cell>
          <cell r="C47" t="str">
            <v>èng</v>
          </cell>
          <cell r="D47">
            <v>80000</v>
          </cell>
          <cell r="F47" t="str">
            <v>Liªn x«</v>
          </cell>
        </row>
        <row r="48">
          <cell r="B48" t="str">
            <v>èng nèi lÌo 300mm</v>
          </cell>
          <cell r="C48" t="str">
            <v>èng</v>
          </cell>
          <cell r="D48">
            <v>70000</v>
          </cell>
          <cell r="F48" t="str">
            <v>Liªn x«</v>
          </cell>
        </row>
        <row r="49">
          <cell r="B49" t="str">
            <v>èng nhùa cøng F21</v>
          </cell>
          <cell r="C49" t="str">
            <v>m</v>
          </cell>
          <cell r="D49">
            <v>2800</v>
          </cell>
          <cell r="F49" t="str">
            <v>Nhùa TiÒn phong</v>
          </cell>
          <cell r="G49">
            <v>1210</v>
          </cell>
        </row>
        <row r="50">
          <cell r="B50" t="str">
            <v>GhÕ c¸ch ®iÖn 35kV</v>
          </cell>
          <cell r="C50" t="str">
            <v>qu¶</v>
          </cell>
          <cell r="D50">
            <v>914280</v>
          </cell>
          <cell r="E50">
            <v>37226.257737854336</v>
          </cell>
          <cell r="F50" t="str">
            <v xml:space="preserve">ThÐp Th¸i nguyªn </v>
          </cell>
        </row>
        <row r="51">
          <cell r="B51" t="str">
            <v>GhÕ c¸ch ®iÖn 35kV G§-2</v>
          </cell>
          <cell r="C51" t="str">
            <v>bé</v>
          </cell>
          <cell r="D51">
            <v>1104888</v>
          </cell>
          <cell r="E51">
            <v>37226.257737854336</v>
          </cell>
          <cell r="F51" t="str">
            <v xml:space="preserve">ThÐp Th¸i nguyªn </v>
          </cell>
        </row>
        <row r="52">
          <cell r="B52" t="str">
            <v>GhÕ thao t¸c tñ ®iÖn 0.4kV</v>
          </cell>
          <cell r="C52" t="str">
            <v>bé</v>
          </cell>
          <cell r="D52">
            <v>127680</v>
          </cell>
          <cell r="E52">
            <v>23016.092850297202</v>
          </cell>
          <cell r="F52" t="str">
            <v xml:space="preserve">ThÐp Th¸i nguyªn </v>
          </cell>
        </row>
        <row r="53">
          <cell r="B53" t="str">
            <v>GhÕ thÝ nghiÖm MBA</v>
          </cell>
          <cell r="C53" t="str">
            <v>bé</v>
          </cell>
          <cell r="D53">
            <v>141512</v>
          </cell>
          <cell r="E53">
            <v>23016.092850297202</v>
          </cell>
          <cell r="F53" t="str">
            <v xml:space="preserve">ThÐp Th¸i nguyªn </v>
          </cell>
          <cell r="G53">
            <v>0</v>
          </cell>
        </row>
        <row r="54">
          <cell r="B54" t="str">
            <v>GhÝp nh«m 3 bu l«ng A-50</v>
          </cell>
          <cell r="C54" t="str">
            <v>bé</v>
          </cell>
          <cell r="D54">
            <v>5500</v>
          </cell>
          <cell r="F54" t="str">
            <v>Nhµ mµy c¬ khÝ Yªn viªn</v>
          </cell>
        </row>
        <row r="55">
          <cell r="B55" t="str">
            <v>Gi¸ ®ì m¸y biÕn ¸p</v>
          </cell>
          <cell r="C55" t="str">
            <v>bé</v>
          </cell>
          <cell r="D55">
            <v>1861772</v>
          </cell>
          <cell r="E55">
            <v>68247.880659615606</v>
          </cell>
          <cell r="F55" t="str">
            <v xml:space="preserve">ThÐp Th¸i nguyªn </v>
          </cell>
        </row>
        <row r="56">
          <cell r="B56" t="str">
            <v>Gi¸ ®ì tñ</v>
          </cell>
          <cell r="C56" t="str">
            <v>bé</v>
          </cell>
          <cell r="D56">
            <v>265550</v>
          </cell>
          <cell r="E56">
            <v>23016.092850297202</v>
          </cell>
          <cell r="F56" t="str">
            <v xml:space="preserve">ThÐp Th¸i nguyªn </v>
          </cell>
        </row>
        <row r="57">
          <cell r="B57" t="str">
            <v>Kho¸ Minh khai</v>
          </cell>
          <cell r="C57" t="str">
            <v>c¸i</v>
          </cell>
          <cell r="D57">
            <v>12500</v>
          </cell>
        </row>
        <row r="58">
          <cell r="B58" t="str">
            <v>Kho¸ nÐo HKK-1</v>
          </cell>
          <cell r="C58" t="str">
            <v>bé</v>
          </cell>
          <cell r="D58">
            <v>46000</v>
          </cell>
          <cell r="F58" t="str">
            <v>Nhµ m¸y c¬ khÝ Yªn viªn</v>
          </cell>
        </row>
        <row r="59">
          <cell r="B59" t="str">
            <v>M¸y biÕn ¸p 100KVA</v>
          </cell>
          <cell r="C59" t="str">
            <v>m¸y</v>
          </cell>
          <cell r="D59">
            <v>33000000</v>
          </cell>
          <cell r="E59">
            <v>119994.53502583172</v>
          </cell>
          <cell r="F59" t="str">
            <v>Liªn doanh Takaoka-VINA</v>
          </cell>
          <cell r="H59">
            <v>424000</v>
          </cell>
        </row>
        <row r="60">
          <cell r="B60" t="str">
            <v>M¸y biÕn ¸p 50KVA</v>
          </cell>
          <cell r="C60" t="str">
            <v>m¸y</v>
          </cell>
          <cell r="D60">
            <v>25000000</v>
          </cell>
          <cell r="E60">
            <v>98177.487853744504</v>
          </cell>
          <cell r="F60" t="str">
            <v>Liªn doanh Takaoka-VINA</v>
          </cell>
          <cell r="H60">
            <v>424000</v>
          </cell>
        </row>
        <row r="61">
          <cell r="B61" t="str">
            <v>M¸y biÕn dßng</v>
          </cell>
          <cell r="C61" t="str">
            <v>c¸i</v>
          </cell>
          <cell r="F61" t="str">
            <v>Nhµ m¸y thiÕt bÞ ®o ®iÖn</v>
          </cell>
        </row>
        <row r="62">
          <cell r="B62" t="str">
            <v>Mãng cét MK8</v>
          </cell>
          <cell r="C62" t="str">
            <v>mãng</v>
          </cell>
          <cell r="D62">
            <v>1092372.473</v>
          </cell>
          <cell r="E62">
            <v>1024910.3519676777</v>
          </cell>
          <cell r="F62">
            <v>0</v>
          </cell>
        </row>
        <row r="63">
          <cell r="B63" t="str">
            <v>Mãng cét MT-3</v>
          </cell>
          <cell r="C63" t="str">
            <v>mãng</v>
          </cell>
          <cell r="D63">
            <v>506990.45100000006</v>
          </cell>
          <cell r="E63">
            <v>414813.62814909278</v>
          </cell>
        </row>
        <row r="64">
          <cell r="B64" t="str">
            <v>Mãng cét MT-4</v>
          </cell>
          <cell r="C64" t="str">
            <v>mãng</v>
          </cell>
          <cell r="D64">
            <v>582191.48699999996</v>
          </cell>
          <cell r="E64">
            <v>472422.01176804473</v>
          </cell>
        </row>
        <row r="65">
          <cell r="B65" t="str">
            <v>Mãng cét MT-6a</v>
          </cell>
          <cell r="C65" t="str">
            <v>mãng</v>
          </cell>
          <cell r="D65">
            <v>772906.78399999999</v>
          </cell>
          <cell r="E65">
            <v>752783.90746637899</v>
          </cell>
        </row>
        <row r="66">
          <cell r="B66" t="str">
            <v>Mãng nÐo b¶n MN-15-5</v>
          </cell>
          <cell r="C66" t="str">
            <v>mãng</v>
          </cell>
          <cell r="D66">
            <v>180062.76164000001</v>
          </cell>
          <cell r="E66">
            <v>175373.50293180568</v>
          </cell>
        </row>
        <row r="67">
          <cell r="B67" t="str">
            <v>Mì bét nh«m</v>
          </cell>
          <cell r="C67" t="str">
            <v>kg</v>
          </cell>
          <cell r="D67">
            <v>20000</v>
          </cell>
        </row>
        <row r="68">
          <cell r="B68" t="str">
            <v>Nhùa th«ng</v>
          </cell>
          <cell r="C68" t="str">
            <v>kg</v>
          </cell>
          <cell r="D68">
            <v>15000</v>
          </cell>
        </row>
        <row r="69">
          <cell r="B69" t="str">
            <v xml:space="preserve">Que hµn </v>
          </cell>
          <cell r="C69" t="str">
            <v>kg</v>
          </cell>
          <cell r="D69">
            <v>7500</v>
          </cell>
        </row>
        <row r="70">
          <cell r="B70" t="str">
            <v>S¬n ®en</v>
          </cell>
          <cell r="C70" t="str">
            <v>kg</v>
          </cell>
          <cell r="D70">
            <v>15000</v>
          </cell>
        </row>
        <row r="71">
          <cell r="B71" t="str">
            <v>S¬n xanh, vµng, ®á</v>
          </cell>
          <cell r="C71" t="str">
            <v>kg</v>
          </cell>
          <cell r="D71">
            <v>18500</v>
          </cell>
        </row>
        <row r="72">
          <cell r="B72" t="str">
            <v>Sè lÇn bÎ gãc</v>
          </cell>
          <cell r="C72" t="str">
            <v>VT</v>
          </cell>
          <cell r="E72">
            <v>76087.436749749191</v>
          </cell>
        </row>
        <row r="73">
          <cell r="B73" t="str">
            <v>Sè lÇn v­ît ®­êng giao th«ng</v>
          </cell>
          <cell r="C73" t="str">
            <v>VT</v>
          </cell>
          <cell r="D73">
            <v>163975</v>
          </cell>
          <cell r="E73">
            <v>202393.63654225157</v>
          </cell>
        </row>
        <row r="74">
          <cell r="B74" t="str">
            <v>Sè lÇn v­ît s«ng suèi</v>
          </cell>
          <cell r="C74" t="str">
            <v>VT</v>
          </cell>
          <cell r="D74">
            <v>164625</v>
          </cell>
          <cell r="E74">
            <v>204486.14963397896</v>
          </cell>
        </row>
        <row r="75">
          <cell r="B75" t="str">
            <v>Sø ®øng 35kV c¶ ty VH§-35</v>
          </cell>
          <cell r="C75" t="str">
            <v>qu¶</v>
          </cell>
          <cell r="D75">
            <v>135000</v>
          </cell>
          <cell r="E75">
            <v>433.70397364490486</v>
          </cell>
          <cell r="F75" t="str">
            <v>Hoµng Liªn s¬n</v>
          </cell>
          <cell r="H75">
            <v>5000</v>
          </cell>
        </row>
        <row r="76">
          <cell r="B76" t="str">
            <v>Tay ®ì d©y trung gian</v>
          </cell>
          <cell r="C76" t="str">
            <v>c¸i</v>
          </cell>
          <cell r="D76">
            <v>7600</v>
          </cell>
          <cell r="E76">
            <v>23016.092850297202</v>
          </cell>
          <cell r="F76" t="str">
            <v xml:space="preserve">ThÐp Th¸i nguyªn </v>
          </cell>
        </row>
        <row r="77">
          <cell r="B77" t="str">
            <v>Thang trÌo</v>
          </cell>
          <cell r="C77" t="str">
            <v>c¸i</v>
          </cell>
          <cell r="D77">
            <v>161963.655</v>
          </cell>
          <cell r="E77">
            <v>25183.411687748165</v>
          </cell>
          <cell r="F77" t="str">
            <v xml:space="preserve">ThÐp Th¸i nguyªn </v>
          </cell>
        </row>
        <row r="78">
          <cell r="B78" t="str">
            <v>Thang trÌo vµ gi¸ b¾t thang</v>
          </cell>
          <cell r="C78" t="str">
            <v>bé</v>
          </cell>
          <cell r="D78">
            <v>443688</v>
          </cell>
          <cell r="E78">
            <v>31021.622921761274</v>
          </cell>
          <cell r="F78" t="str">
            <v xml:space="preserve">ThÐp Th¸i nguyªn </v>
          </cell>
        </row>
        <row r="79">
          <cell r="B79" t="str">
            <v>Thanh dÉn ®ång MT-F8</v>
          </cell>
          <cell r="C79" t="str">
            <v>m</v>
          </cell>
          <cell r="D79">
            <v>15500</v>
          </cell>
        </row>
        <row r="80">
          <cell r="B80" t="str">
            <v>ThiÕc hµn</v>
          </cell>
          <cell r="C80" t="str">
            <v>bé</v>
          </cell>
          <cell r="D80">
            <v>45000</v>
          </cell>
        </row>
        <row r="81">
          <cell r="B81" t="str">
            <v>Thu l«i sõng 35kV+gi¸ ®ì</v>
          </cell>
          <cell r="C81" t="str">
            <v>bé</v>
          </cell>
          <cell r="D81">
            <v>30400</v>
          </cell>
          <cell r="E81">
            <v>24317.204771231918</v>
          </cell>
          <cell r="H81">
            <v>50000</v>
          </cell>
        </row>
        <row r="82">
          <cell r="B82" t="str">
            <v>TiÕp ®Þa RC-2</v>
          </cell>
          <cell r="C82" t="str">
            <v>bé</v>
          </cell>
          <cell r="D82">
            <v>143632</v>
          </cell>
          <cell r="E82">
            <v>198311.60729674395</v>
          </cell>
          <cell r="H82">
            <v>30000</v>
          </cell>
        </row>
        <row r="83">
          <cell r="B83" t="str">
            <v>TiÕp ®Þa tr¹m</v>
          </cell>
          <cell r="C83" t="str">
            <v>bé</v>
          </cell>
          <cell r="D83">
            <v>817961</v>
          </cell>
          <cell r="E83">
            <v>518982.00632650801</v>
          </cell>
          <cell r="H83">
            <v>30000</v>
          </cell>
        </row>
        <row r="84">
          <cell r="B84" t="str">
            <v>Tñ ®iÖn 400V trän bé</v>
          </cell>
          <cell r="C84" t="str">
            <v>tñ</v>
          </cell>
          <cell r="D84">
            <v>4200000</v>
          </cell>
          <cell r="E84">
            <v>99168.678265615366</v>
          </cell>
          <cell r="H84">
            <v>249000</v>
          </cell>
        </row>
        <row r="85">
          <cell r="B85" t="str">
            <v>Tñ ®iÖn 400V trän bé-</v>
          </cell>
          <cell r="C85" t="str">
            <v>tñ</v>
          </cell>
          <cell r="D85">
            <v>3315000</v>
          </cell>
          <cell r="E85">
            <v>99168.678265615366</v>
          </cell>
          <cell r="H85">
            <v>249000</v>
          </cell>
        </row>
        <row r="86">
          <cell r="B86" t="str">
            <v>VËn chuyÓn d©y dÉn (c¶ ru l«)</v>
          </cell>
          <cell r="C86" t="str">
            <v>tÊn</v>
          </cell>
          <cell r="E86">
            <v>54631.34420808818</v>
          </cell>
        </row>
        <row r="87">
          <cell r="B87" t="str">
            <v>VËn chuyÓn dông cô thi c«ng</v>
          </cell>
          <cell r="C87" t="str">
            <v>tÊn</v>
          </cell>
          <cell r="E87">
            <v>48679.315586945311</v>
          </cell>
        </row>
        <row r="88">
          <cell r="B88" t="str">
            <v>VËn chuyÓn mãng nÐo MN15-5</v>
          </cell>
          <cell r="C88" t="str">
            <v>tÊn</v>
          </cell>
          <cell r="E88">
            <v>49086.960094362621</v>
          </cell>
        </row>
        <row r="89">
          <cell r="B89" t="str">
            <v>VËn chuyÓn sø, phô kiÖn</v>
          </cell>
          <cell r="C89" t="str">
            <v>tÊn</v>
          </cell>
          <cell r="E89">
            <v>72243.82059704994</v>
          </cell>
        </row>
        <row r="90">
          <cell r="B90" t="str">
            <v>VËn chuyÓn xµ, tiÕp ®Þa vµo vÞ trÝ</v>
          </cell>
          <cell r="C90" t="str">
            <v>tÊn</v>
          </cell>
          <cell r="E90">
            <v>59523.776318512762</v>
          </cell>
        </row>
        <row r="91">
          <cell r="B91" t="str">
            <v>X¨ng</v>
          </cell>
          <cell r="C91" t="str">
            <v>kg</v>
          </cell>
          <cell r="D91">
            <v>5000</v>
          </cell>
        </row>
        <row r="92">
          <cell r="B92" t="str">
            <v>X¨ng A-83</v>
          </cell>
          <cell r="C92" t="str">
            <v>kg</v>
          </cell>
          <cell r="D92">
            <v>5000</v>
          </cell>
        </row>
        <row r="93">
          <cell r="B93" t="str">
            <v>Xµ ®ãn d©y+xµ thu l«i</v>
          </cell>
          <cell r="C93" t="str">
            <v>bé</v>
          </cell>
          <cell r="D93">
            <v>606176</v>
          </cell>
          <cell r="E93">
            <v>31021.622921761274</v>
          </cell>
          <cell r="F93" t="str">
            <v xml:space="preserve">ThÐp Th¸i nguyªn </v>
          </cell>
          <cell r="G93">
            <v>0</v>
          </cell>
        </row>
        <row r="94">
          <cell r="B94" t="str">
            <v>Xµ ®ì cÇu ch× tù r¬i</v>
          </cell>
          <cell r="C94" t="str">
            <v>bé</v>
          </cell>
          <cell r="D94">
            <v>375288</v>
          </cell>
          <cell r="E94">
            <v>23016.092850297202</v>
          </cell>
          <cell r="F94" t="str">
            <v xml:space="preserve">ThÐp Th¸i nguyªn </v>
          </cell>
        </row>
        <row r="95">
          <cell r="B95" t="str">
            <v>Xµ ®ì ghÕ c¸ch ®iÖn</v>
          </cell>
          <cell r="C95" t="str">
            <v>qu¶</v>
          </cell>
          <cell r="D95">
            <v>1306592</v>
          </cell>
          <cell r="E95">
            <v>68247.880659615606</v>
          </cell>
          <cell r="F95" t="str">
            <v xml:space="preserve">ThÐp Th¸i nguyªn </v>
          </cell>
        </row>
        <row r="96">
          <cell r="B96" t="str">
            <v>Xµ ®ì sø trung gian</v>
          </cell>
          <cell r="C96" t="str">
            <v>bé</v>
          </cell>
          <cell r="D96">
            <v>269420</v>
          </cell>
          <cell r="E96">
            <v>23016.092850297202</v>
          </cell>
          <cell r="F96" t="str">
            <v xml:space="preserve">ThÐp Th¸i nguyªn </v>
          </cell>
        </row>
        <row r="97">
          <cell r="B97" t="str">
            <v>Xµ ®ì th¼ng X§T-1L</v>
          </cell>
          <cell r="C97" t="str">
            <v>bé</v>
          </cell>
          <cell r="D97">
            <v>187872</v>
          </cell>
          <cell r="E97">
            <v>23016.092850297202</v>
          </cell>
          <cell r="F97" t="str">
            <v xml:space="preserve">ThÐp Th¸i nguyªn </v>
          </cell>
        </row>
        <row r="98">
          <cell r="B98" t="str">
            <v>Xµ ®ì v­ît X§V-1N</v>
          </cell>
          <cell r="C98" t="str">
            <v>bé</v>
          </cell>
          <cell r="D98">
            <v>1005480.0000000001</v>
          </cell>
          <cell r="E98">
            <v>37226.257737854336</v>
          </cell>
          <cell r="F98" t="str">
            <v xml:space="preserve">ThÐp Th¸i nguyªn </v>
          </cell>
        </row>
        <row r="99">
          <cell r="B99" t="str">
            <v>Xµ nÐo cuèi cã cÇu dao XND-2</v>
          </cell>
          <cell r="C99" t="str">
            <v>bé</v>
          </cell>
          <cell r="D99">
            <v>1199888</v>
          </cell>
          <cell r="E99">
            <v>68247.880659615606</v>
          </cell>
          <cell r="F99" t="str">
            <v xml:space="preserve">ThÐp Th¸i nguyªn </v>
          </cell>
        </row>
        <row r="100">
          <cell r="B100" t="str">
            <v>Xµ nÐo XN1-2§</v>
          </cell>
          <cell r="C100" t="str">
            <v>bé</v>
          </cell>
          <cell r="D100">
            <v>687420</v>
          </cell>
          <cell r="E100">
            <v>41229.798352938378</v>
          </cell>
          <cell r="F100" t="str">
            <v xml:space="preserve">ThÐp Th¸i nguyªn </v>
          </cell>
        </row>
        <row r="101">
          <cell r="B101" t="str">
            <v>Xµ nÐo XN1-2K(D)</v>
          </cell>
          <cell r="C101" t="str">
            <v>bé</v>
          </cell>
          <cell r="D101">
            <v>828400</v>
          </cell>
          <cell r="E101">
            <v>49435.427897221452</v>
          </cell>
          <cell r="F101" t="str">
            <v xml:space="preserve">ThÐp Th¸i nguyªn </v>
          </cell>
        </row>
        <row r="102">
          <cell r="B102" t="str">
            <v>Xµ nÐo XN1-2K(N)</v>
          </cell>
          <cell r="C102" t="str">
            <v>bé</v>
          </cell>
          <cell r="D102">
            <v>624872</v>
          </cell>
          <cell r="E102">
            <v>41229.798352938378</v>
          </cell>
          <cell r="F102" t="str">
            <v xml:space="preserve">ThÐp Th¸i nguyªn </v>
          </cell>
        </row>
        <row r="103">
          <cell r="B103" t="str">
            <v>Xµ nÐo XN1-2L</v>
          </cell>
          <cell r="C103" t="str">
            <v>bé</v>
          </cell>
          <cell r="D103">
            <v>596524</v>
          </cell>
          <cell r="E103">
            <v>41229.798352938378</v>
          </cell>
          <cell r="F103" t="str">
            <v xml:space="preserve">ThÐp Th¸i nguyªn </v>
          </cell>
        </row>
        <row r="104">
          <cell r="B104" t="str">
            <v>Xµ nÐo XN2-5L</v>
          </cell>
          <cell r="C104" t="str">
            <v>bé</v>
          </cell>
          <cell r="D104">
            <v>952280</v>
          </cell>
          <cell r="E104">
            <v>49435.427897221452</v>
          </cell>
          <cell r="F104" t="str">
            <v xml:space="preserve">ThÐp Th¸i nguyªn </v>
          </cell>
        </row>
        <row r="105">
          <cell r="B105" t="str">
            <v>Xµ nÐo XN2-6L</v>
          </cell>
          <cell r="C105" t="str">
            <v>bé</v>
          </cell>
          <cell r="D105">
            <v>1243284</v>
          </cell>
          <cell r="E105">
            <v>68247.880659615606</v>
          </cell>
          <cell r="F105" t="str">
            <v xml:space="preserve">ThÐp Th¸i nguyªn </v>
          </cell>
        </row>
        <row r="106">
          <cell r="B106" t="str">
            <v>Xµ rÏ nh¸nh XR-3§</v>
          </cell>
          <cell r="C106" t="str">
            <v>bé</v>
          </cell>
          <cell r="D106">
            <v>186580</v>
          </cell>
          <cell r="E106">
            <v>23016.092850297202</v>
          </cell>
          <cell r="F106" t="str">
            <v xml:space="preserve">ThÐp Th¸i nguyªn </v>
          </cell>
        </row>
        <row r="107">
          <cell r="B107" t="str">
            <v>Bª t«ng chÌn M200</v>
          </cell>
          <cell r="D107">
            <v>299866.7</v>
          </cell>
          <cell r="E107">
            <v>70605.606213080784</v>
          </cell>
        </row>
        <row r="108">
          <cell r="B108" t="str">
            <v>Bª t«ng M150</v>
          </cell>
          <cell r="D108">
            <v>226052.9</v>
          </cell>
          <cell r="E108">
            <v>72619.018974949664</v>
          </cell>
        </row>
        <row r="109">
          <cell r="B109" t="str">
            <v>Bª t«ng M50</v>
          </cell>
          <cell r="D109">
            <v>148966.79999999999</v>
          </cell>
          <cell r="E109">
            <v>37135.360613377925</v>
          </cell>
        </row>
        <row r="110">
          <cell r="B110" t="str">
            <v>Bª t«ng ®óc s½n M200</v>
          </cell>
          <cell r="D110">
            <v>266225.67000000004</v>
          </cell>
          <cell r="E110">
            <v>72715.55184678745</v>
          </cell>
        </row>
        <row r="111">
          <cell r="B111" t="str">
            <v>VËt liÖu dïng cho triÕt tÝnh</v>
          </cell>
        </row>
        <row r="112">
          <cell r="B112" t="str">
            <v>Xi m¨ng</v>
          </cell>
          <cell r="C112" t="str">
            <v>kg</v>
          </cell>
          <cell r="D112">
            <v>790</v>
          </cell>
        </row>
        <row r="113">
          <cell r="B113" t="str">
            <v>C¸t vµng</v>
          </cell>
          <cell r="C113" t="str">
            <v>m3</v>
          </cell>
          <cell r="D113">
            <v>10000</v>
          </cell>
        </row>
        <row r="114">
          <cell r="B114" t="str">
            <v>§¸ d¨m 4x6</v>
          </cell>
          <cell r="D114">
            <v>25000</v>
          </cell>
        </row>
        <row r="115">
          <cell r="B115" t="str">
            <v>V/c Xi m¨ng</v>
          </cell>
          <cell r="C115" t="str">
            <v>tÊn</v>
          </cell>
          <cell r="E115">
            <v>38486.806858678836</v>
          </cell>
        </row>
        <row r="116">
          <cell r="B116" t="str">
            <v>V/c c¸t vµng</v>
          </cell>
          <cell r="C116" t="str">
            <v>m3</v>
          </cell>
          <cell r="E116">
            <v>34165.356267205229</v>
          </cell>
        </row>
        <row r="117">
          <cell r="B117" t="str">
            <v>V/c ®¸ d¨m</v>
          </cell>
          <cell r="C117" t="str">
            <v>m3</v>
          </cell>
          <cell r="E117">
            <v>38650.143870212494</v>
          </cell>
        </row>
        <row r="118">
          <cell r="B118" t="str">
            <v>V/c n­íc</v>
          </cell>
          <cell r="C118" t="str">
            <v>m3</v>
          </cell>
          <cell r="E118">
            <v>33105.061735070121</v>
          </cell>
        </row>
        <row r="119">
          <cell r="B119" t="str">
            <v>§¸ d¨m 1x2</v>
          </cell>
          <cell r="D119">
            <v>37600</v>
          </cell>
        </row>
        <row r="120">
          <cell r="B120" t="str">
            <v>Gç kª</v>
          </cell>
          <cell r="D120">
            <v>1350000</v>
          </cell>
        </row>
        <row r="121">
          <cell r="B121" t="str">
            <v>S¬n</v>
          </cell>
          <cell r="D121">
            <v>18200</v>
          </cell>
        </row>
        <row r="122">
          <cell r="B122" t="str">
            <v>Gç cèp pha</v>
          </cell>
          <cell r="D122">
            <v>1350000</v>
          </cell>
        </row>
        <row r="123">
          <cell r="B123" t="str">
            <v>V/c cèt thÐp</v>
          </cell>
          <cell r="E123">
            <v>59523.776318512762</v>
          </cell>
        </row>
        <row r="124">
          <cell r="B124" t="str">
            <v>§æ bª t«ng M50</v>
          </cell>
          <cell r="C124" t="str">
            <v>kg</v>
          </cell>
          <cell r="D124">
            <v>0</v>
          </cell>
          <cell r="E124">
            <v>38450.121955328686</v>
          </cell>
        </row>
        <row r="125">
          <cell r="B125" t="str">
            <v>§æ bª t«ng M150</v>
          </cell>
          <cell r="E125">
            <v>80005.66363611196</v>
          </cell>
        </row>
        <row r="126">
          <cell r="B126" t="str">
            <v>§æ bª t«ng M200</v>
          </cell>
          <cell r="C126" t="str">
            <v>kg</v>
          </cell>
          <cell r="D126">
            <v>0</v>
          </cell>
          <cell r="E126">
            <v>80005.66363611196</v>
          </cell>
        </row>
        <row r="127">
          <cell r="B127" t="str">
            <v>Gia c«ng ®Æt buéc cèt thÐp</v>
          </cell>
          <cell r="E127">
            <v>203.0776975307258</v>
          </cell>
        </row>
        <row r="128">
          <cell r="B128" t="str">
            <v xml:space="preserve">ThÐp lµm xµ </v>
          </cell>
          <cell r="C128" t="str">
            <v>VT</v>
          </cell>
          <cell r="D128">
            <v>7600</v>
          </cell>
          <cell r="E128">
            <v>0</v>
          </cell>
        </row>
        <row r="129">
          <cell r="B129" t="str">
            <v xml:space="preserve">ThÐp lµm ghÕ </v>
          </cell>
          <cell r="D129">
            <v>7600</v>
          </cell>
        </row>
        <row r="130">
          <cell r="B130" t="str">
            <v>ThÐp lµm cæ dÒ</v>
          </cell>
          <cell r="D130">
            <v>8900</v>
          </cell>
        </row>
        <row r="131">
          <cell r="B131" t="str">
            <v>ThÐp lµm d©y nÐo</v>
          </cell>
          <cell r="D131">
            <v>6500</v>
          </cell>
        </row>
        <row r="132">
          <cell r="B132" t="str">
            <v>ThÐp ®Öm</v>
          </cell>
          <cell r="D132">
            <v>4500</v>
          </cell>
        </row>
        <row r="133">
          <cell r="B133" t="str">
            <v>Cét LT12C</v>
          </cell>
          <cell r="D133">
            <v>1796100</v>
          </cell>
        </row>
        <row r="134">
          <cell r="B134" t="str">
            <v>Cét LT12B</v>
          </cell>
          <cell r="D134">
            <v>1568200</v>
          </cell>
        </row>
        <row r="135">
          <cell r="B135" t="str">
            <v>Cét LT16C</v>
          </cell>
          <cell r="D135">
            <v>4746000</v>
          </cell>
        </row>
        <row r="136">
          <cell r="B136" t="str">
            <v>Cét LT10B</v>
          </cell>
          <cell r="D136">
            <v>1154400</v>
          </cell>
        </row>
        <row r="137">
          <cell r="B137" t="str">
            <v>Cét LT14C</v>
          </cell>
          <cell r="D137">
            <v>4235000</v>
          </cell>
        </row>
        <row r="138">
          <cell r="B138" t="str">
            <v>Cét LT14B</v>
          </cell>
          <cell r="D138">
            <v>3677200</v>
          </cell>
        </row>
        <row r="139">
          <cell r="B139" t="str">
            <v>Dùng cét LT12m</v>
          </cell>
          <cell r="E139">
            <v>76087.436749749191</v>
          </cell>
        </row>
        <row r="140">
          <cell r="B140" t="str">
            <v>Dùng cét LT10m</v>
          </cell>
          <cell r="E140">
            <v>57065.57756231189</v>
          </cell>
        </row>
        <row r="141">
          <cell r="B141" t="str">
            <v>Dùng cét LT14m</v>
          </cell>
          <cell r="E141">
            <v>90354.99450935518</v>
          </cell>
        </row>
        <row r="142">
          <cell r="B142" t="str">
            <v>Dùng cét LT16m</v>
          </cell>
          <cell r="E142">
            <v>109376.85369679247</v>
          </cell>
        </row>
        <row r="143">
          <cell r="B143" t="str">
            <v>Nèi cét bª t«ng mÆt bÝch</v>
          </cell>
          <cell r="E143">
            <v>57228.309621950975</v>
          </cell>
        </row>
        <row r="144">
          <cell r="B144" t="str">
            <v>V/c cét</v>
          </cell>
          <cell r="E144">
            <v>75669.01168933892</v>
          </cell>
        </row>
        <row r="145">
          <cell r="B145" t="str">
            <v>ThÐp c¸c lo¹i</v>
          </cell>
          <cell r="D145">
            <v>4700</v>
          </cell>
          <cell r="E145">
            <v>0</v>
          </cell>
        </row>
        <row r="146">
          <cell r="B146" t="str">
            <v>§Ço ®Êt cÊp II s©u 2m</v>
          </cell>
          <cell r="E146">
            <v>19401.893069922997</v>
          </cell>
        </row>
        <row r="147">
          <cell r="B147" t="str">
            <v>§Ço ®Êt cÊp II s©u 2m-</v>
          </cell>
          <cell r="E147">
            <v>28722.805722398796</v>
          </cell>
        </row>
        <row r="148">
          <cell r="B148" t="str">
            <v>§µo ®Êt tiÕp ®Þa</v>
          </cell>
          <cell r="E148">
            <v>39185.371181035713</v>
          </cell>
        </row>
        <row r="149">
          <cell r="B149" t="str">
            <v>LÊp ®Êt tiÕp ®Þa</v>
          </cell>
          <cell r="E149">
            <v>11793.459626688882</v>
          </cell>
        </row>
        <row r="150">
          <cell r="B150" t="str">
            <v xml:space="preserve">LÊp ®Êt </v>
          </cell>
          <cell r="E150">
            <v>12744.319912255143</v>
          </cell>
        </row>
        <row r="151">
          <cell r="B151" t="str">
            <v>§¾p ®Êt ch©n cét</v>
          </cell>
          <cell r="E151">
            <v>12744.319912255143</v>
          </cell>
        </row>
        <row r="152">
          <cell r="B152" t="str">
            <v>V/c cù ly 100m</v>
          </cell>
          <cell r="C152" t="str">
            <v>kg</v>
          </cell>
          <cell r="E152">
            <v>59.523776318512759</v>
          </cell>
        </row>
        <row r="153">
          <cell r="B153" t="str">
            <v>L¾p xµ nÐo &gt;140kg</v>
          </cell>
          <cell r="E153">
            <v>68247.880659615606</v>
          </cell>
        </row>
        <row r="154">
          <cell r="B154" t="str">
            <v>L¾p xµ nÐo &lt;140kg</v>
          </cell>
          <cell r="E154">
            <v>49435.427897221452</v>
          </cell>
        </row>
        <row r="155">
          <cell r="B155" t="str">
            <v>L¾p xµ nÐo &lt;100kg</v>
          </cell>
          <cell r="E155">
            <v>41229.798352938378</v>
          </cell>
        </row>
        <row r="156">
          <cell r="B156" t="str">
            <v>L¾p xµ ®ì &lt;50kg</v>
          </cell>
          <cell r="E156">
            <v>23016.092850297202</v>
          </cell>
        </row>
        <row r="157">
          <cell r="B157" t="str">
            <v>L¾p xµ ®ì &lt;100kg</v>
          </cell>
          <cell r="E157">
            <v>31021.622921761274</v>
          </cell>
        </row>
        <row r="158">
          <cell r="B158" t="str">
            <v>L¾p xµ ®ì &lt;140kg</v>
          </cell>
          <cell r="E158">
            <v>37226.257737854336</v>
          </cell>
        </row>
        <row r="159">
          <cell r="B159" t="str">
            <v>G¹ch XM M75</v>
          </cell>
          <cell r="D159">
            <v>244315.4</v>
          </cell>
          <cell r="E159">
            <v>28897.584499346169</v>
          </cell>
        </row>
        <row r="160">
          <cell r="B160" t="str">
            <v>L¾p ghÕ</v>
          </cell>
          <cell r="E160">
            <v>37226.257737854336</v>
          </cell>
        </row>
        <row r="161">
          <cell r="B161" t="str">
            <v>L¾p gi¸ ®ì MBA</v>
          </cell>
          <cell r="E161">
            <v>68247.880659615606</v>
          </cell>
        </row>
        <row r="162">
          <cell r="B162" t="str">
            <v>L¾p d©y nÐo</v>
          </cell>
          <cell r="E162">
            <v>23016.092850297202</v>
          </cell>
        </row>
        <row r="163">
          <cell r="B163" t="str">
            <v>L¾p cæ dÒ</v>
          </cell>
          <cell r="E163">
            <v>17011.557507023146</v>
          </cell>
        </row>
        <row r="164">
          <cell r="B164" t="str">
            <v>L¾p thu l«i sõng</v>
          </cell>
          <cell r="E164">
            <v>24317.204771231918</v>
          </cell>
        </row>
        <row r="165">
          <cell r="B165" t="str">
            <v>R¶i tiÕp ®Þa</v>
          </cell>
          <cell r="E165">
            <v>424.95543855421363</v>
          </cell>
        </row>
        <row r="166">
          <cell r="B166" t="str">
            <v>V/c tiÕp ®Þa</v>
          </cell>
          <cell r="E166">
            <v>59523.776318512762</v>
          </cell>
        </row>
        <row r="167">
          <cell r="B167" t="str">
            <v>L¾p mãng nÐo</v>
          </cell>
          <cell r="E167">
            <v>56659.654841056035</v>
          </cell>
        </row>
        <row r="168">
          <cell r="B168" t="str">
            <v>§óc s½n mãng nÐo</v>
          </cell>
          <cell r="E168">
            <v>80005.66363611196</v>
          </cell>
        </row>
        <row r="169">
          <cell r="B169" t="str">
            <v>Chi phÝ chung</v>
          </cell>
          <cell r="D169">
            <v>0.68</v>
          </cell>
        </row>
        <row r="170">
          <cell r="B170" t="str">
            <v>L·i ®Þnh møc</v>
          </cell>
          <cell r="D170">
            <v>6.5642379203734655E-2</v>
          </cell>
        </row>
        <row r="171">
          <cell r="B171" t="str">
            <v>LTP</v>
          </cell>
          <cell r="D171">
            <v>0.03</v>
          </cell>
        </row>
        <row r="172">
          <cell r="B172" t="str">
            <v>V/c Cét 16,18m</v>
          </cell>
          <cell r="D172">
            <v>280000</v>
          </cell>
        </row>
        <row r="173">
          <cell r="B173" t="str">
            <v>V/c Cét 10,12m</v>
          </cell>
          <cell r="D173">
            <v>140000</v>
          </cell>
        </row>
        <row r="174">
          <cell r="B174" t="str">
            <v>M¸y c¾t uèn</v>
          </cell>
          <cell r="G174">
            <v>52795.600000000006</v>
          </cell>
        </row>
        <row r="175">
          <cell r="B175" t="str">
            <v>M¸y hµn</v>
          </cell>
          <cell r="G175">
            <v>103070.00000000001</v>
          </cell>
        </row>
        <row r="176">
          <cell r="B176" t="str">
            <v>§ãng cäc tiÕp ®Þa</v>
          </cell>
          <cell r="E176">
            <v>15464.897163241547</v>
          </cell>
        </row>
        <row r="177">
          <cell r="B177" t="str">
            <v>Mãc treo ch÷ U MT12</v>
          </cell>
          <cell r="D177">
            <v>9000</v>
          </cell>
        </row>
        <row r="178">
          <cell r="B178" t="str">
            <v>Mãc treo ch÷ U MT6</v>
          </cell>
          <cell r="D178">
            <v>7500</v>
          </cell>
        </row>
        <row r="179">
          <cell r="B179" t="str">
            <v>M¾t nèi l¾p r¸p</v>
          </cell>
          <cell r="D179">
            <v>11000</v>
          </cell>
        </row>
        <row r="180">
          <cell r="B180" t="str">
            <v>Vßng treo ®Çu trßn</v>
          </cell>
          <cell r="D180">
            <v>5300</v>
          </cell>
        </row>
        <row r="181">
          <cell r="B181" t="str">
            <v>M¾t nèi kÐp</v>
          </cell>
          <cell r="D181">
            <v>8000</v>
          </cell>
        </row>
        <row r="182">
          <cell r="B182" t="str">
            <v>M¾t nèi trung gian</v>
          </cell>
          <cell r="D182">
            <v>8500</v>
          </cell>
        </row>
        <row r="183">
          <cell r="B183" t="str">
            <v>Sø PC-70</v>
          </cell>
          <cell r="D183">
            <v>62000</v>
          </cell>
        </row>
        <row r="184">
          <cell r="B184" t="str">
            <v>Kho¸ nÐo d©y</v>
          </cell>
          <cell r="D184">
            <v>46000</v>
          </cell>
        </row>
        <row r="185">
          <cell r="B185" t="str">
            <v>D©y ®ång M95</v>
          </cell>
          <cell r="D185">
            <v>34000</v>
          </cell>
        </row>
        <row r="186">
          <cell r="B186" t="str">
            <v>HÖ sè KK</v>
          </cell>
          <cell r="D186">
            <v>1.5</v>
          </cell>
        </row>
        <row r="187">
          <cell r="B187" t="str">
            <v>Hª sè NC</v>
          </cell>
          <cell r="D187">
            <v>1.5511587040232648</v>
          </cell>
        </row>
        <row r="188">
          <cell r="B188" t="str">
            <v>hsvc</v>
          </cell>
          <cell r="D188">
            <v>2.3267380560348974</v>
          </cell>
        </row>
        <row r="190">
          <cell r="B190" t="str">
            <v>L¾p chuçi sø</v>
          </cell>
          <cell r="E190">
            <v>8559.2937288003759</v>
          </cell>
        </row>
        <row r="191">
          <cell r="B191" t="str">
            <v>Mua c«ng t¬ 1 pha 220V-3ö9A</v>
          </cell>
          <cell r="C191" t="str">
            <v>c¸i</v>
          </cell>
          <cell r="D191">
            <v>97000</v>
          </cell>
          <cell r="F191" t="str">
            <v>Nhµ m¸y thiÕt bÞ ®o ®iÖn</v>
          </cell>
        </row>
        <row r="192">
          <cell r="B192" t="str">
            <v>Chi phÝ thö nghiÖm</v>
          </cell>
          <cell r="C192" t="str">
            <v>c¸i</v>
          </cell>
          <cell r="D192">
            <v>8000</v>
          </cell>
          <cell r="F192" t="str">
            <v>Thuª §iÖn lùc Thanh ho¸</v>
          </cell>
        </row>
        <row r="193">
          <cell r="B193" t="str">
            <v>Chi phÝ vËn chuyÓn</v>
          </cell>
          <cell r="C193" t="str">
            <v>c¸i</v>
          </cell>
          <cell r="D193">
            <v>2000</v>
          </cell>
        </row>
        <row r="194">
          <cell r="B194" t="str">
            <v>Chi phÝ l¾p ®Æt</v>
          </cell>
          <cell r="C194" t="str">
            <v>c¸i</v>
          </cell>
          <cell r="E194">
            <v>5092.7642570491826</v>
          </cell>
        </row>
        <row r="196">
          <cell r="B196" t="str">
            <v>D©y AC-50</v>
          </cell>
          <cell r="D196">
            <v>21200</v>
          </cell>
          <cell r="E196">
            <v>1559.6109361451875</v>
          </cell>
        </row>
        <row r="197">
          <cell r="B197" t="str">
            <v>V/c d©y</v>
          </cell>
          <cell r="E197">
            <v>38758.337189818107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D÷ liÖu"/>
      <sheetName val="LiÖt kª"/>
      <sheetName val="Khung tªn"/>
    </sheetNames>
    <sheetDataSet>
      <sheetData sheetId="0">
        <row r="6">
          <cell r="A6">
            <v>1</v>
          </cell>
          <cell r="B6" t="str">
            <v>Tæng mÆt b»ng l­íi ®iÖn                                   x· §oµi C«n</v>
          </cell>
          <cell r="D6" t="str">
            <v>CB - TK - KS - 01</v>
          </cell>
        </row>
        <row r="7">
          <cell r="A7">
            <v>2</v>
          </cell>
          <cell r="B7" t="str">
            <v>MÆt c¾t däc tõ §§ ®Õn TBA2                            x· §oµi C«n</v>
          </cell>
          <cell r="D7" t="str">
            <v>CB - TK - KS - 02</v>
          </cell>
        </row>
        <row r="8">
          <cell r="A8">
            <v>3</v>
          </cell>
          <cell r="B8" t="str">
            <v>MÆt c¾t däc tõ R1 ®Õn TBA3                             x· §oµi C«n</v>
          </cell>
          <cell r="D8" t="str">
            <v>CB - TK - KS - 03</v>
          </cell>
        </row>
        <row r="9">
          <cell r="A9">
            <v>4</v>
          </cell>
          <cell r="B9" t="str">
            <v>Tæng mÆt b»ng l­íi ®iÖn                                   x· Th«ng HoÌ - §øc h«ng</v>
          </cell>
          <cell r="D9" t="str">
            <v>CB - TK - KS - 04</v>
          </cell>
        </row>
        <row r="10">
          <cell r="A10">
            <v>5</v>
          </cell>
          <cell r="B10" t="str">
            <v>MÆt c¾t däc tõ §§ ®Õn TBA1 vµ TBA2          x· Th«ng HoÌ</v>
          </cell>
          <cell r="D10" t="str">
            <v>CB - TK - KS - 05</v>
          </cell>
        </row>
        <row r="11">
          <cell r="A11">
            <v>6</v>
          </cell>
          <cell r="B11" t="str">
            <v>MÆt c¾t däc tõ §§ ®Õn TBA1 vµ TBA2          x· §øc Hång</v>
          </cell>
          <cell r="D11" t="str">
            <v>CB - TK - KS - 06</v>
          </cell>
        </row>
        <row r="12">
          <cell r="A12">
            <v>7</v>
          </cell>
          <cell r="D12" t="str">
            <v>CB - TK - KS - 07</v>
          </cell>
        </row>
        <row r="13">
          <cell r="A13">
            <v>8</v>
          </cell>
          <cell r="D13" t="str">
            <v>CB - TK - KS - 08</v>
          </cell>
        </row>
        <row r="14">
          <cell r="A14">
            <v>9</v>
          </cell>
          <cell r="D14" t="str">
            <v>CB - TK - KS - 09</v>
          </cell>
        </row>
        <row r="15">
          <cell r="A15">
            <v>10</v>
          </cell>
          <cell r="D15">
            <v>0</v>
          </cell>
        </row>
        <row r="16">
          <cell r="A16">
            <v>11</v>
          </cell>
          <cell r="D16">
            <v>0</v>
          </cell>
        </row>
        <row r="17">
          <cell r="A17">
            <v>12</v>
          </cell>
          <cell r="D17">
            <v>0</v>
          </cell>
        </row>
        <row r="18">
          <cell r="A18">
            <v>13</v>
          </cell>
          <cell r="D18">
            <v>0</v>
          </cell>
        </row>
        <row r="19">
          <cell r="A19">
            <v>14</v>
          </cell>
          <cell r="D19">
            <v>0</v>
          </cell>
        </row>
        <row r="20">
          <cell r="A20">
            <v>15</v>
          </cell>
          <cell r="D20">
            <v>0</v>
          </cell>
        </row>
        <row r="21">
          <cell r="A21">
            <v>16</v>
          </cell>
          <cell r="D21">
            <v>0</v>
          </cell>
        </row>
        <row r="22">
          <cell r="A22">
            <v>17</v>
          </cell>
          <cell r="D22">
            <v>0</v>
          </cell>
        </row>
        <row r="23">
          <cell r="A23">
            <v>18</v>
          </cell>
          <cell r="D23">
            <v>0</v>
          </cell>
        </row>
        <row r="24">
          <cell r="A24">
            <v>19</v>
          </cell>
          <cell r="D24" t="e">
            <v>#REF!</v>
          </cell>
        </row>
        <row r="25">
          <cell r="A25">
            <v>20</v>
          </cell>
          <cell r="D25" t="e">
            <v>#REF!</v>
          </cell>
        </row>
        <row r="26">
          <cell r="A26">
            <v>21</v>
          </cell>
          <cell r="D26" t="e">
            <v>#REF!</v>
          </cell>
        </row>
        <row r="27">
          <cell r="A27">
            <v>22</v>
          </cell>
          <cell r="D27" t="e">
            <v>#REF!</v>
          </cell>
        </row>
        <row r="28">
          <cell r="A28">
            <v>23</v>
          </cell>
          <cell r="D28" t="e">
            <v>#REF!</v>
          </cell>
        </row>
        <row r="29">
          <cell r="A29">
            <v>24</v>
          </cell>
          <cell r="D29" t="e">
            <v>#REF!</v>
          </cell>
        </row>
        <row r="30">
          <cell r="A30">
            <v>25</v>
          </cell>
          <cell r="D30" t="e">
            <v>#REF!</v>
          </cell>
        </row>
        <row r="31">
          <cell r="A31">
            <v>26</v>
          </cell>
          <cell r="D31" t="e">
            <v>#REF!</v>
          </cell>
        </row>
        <row r="32">
          <cell r="A32">
            <v>27</v>
          </cell>
          <cell r="D32" t="e">
            <v>#REF!</v>
          </cell>
        </row>
        <row r="33">
          <cell r="A33">
            <v>28</v>
          </cell>
          <cell r="D33" t="e">
            <v>#REF!</v>
          </cell>
        </row>
        <row r="34">
          <cell r="A34">
            <v>29</v>
          </cell>
          <cell r="D34" t="e">
            <v>#REF!</v>
          </cell>
        </row>
        <row r="35">
          <cell r="A35">
            <v>30</v>
          </cell>
          <cell r="D35" t="e">
            <v>#REF!</v>
          </cell>
        </row>
        <row r="36">
          <cell r="A36">
            <v>31</v>
          </cell>
          <cell r="D36" t="e">
            <v>#REF!</v>
          </cell>
        </row>
        <row r="37">
          <cell r="A37">
            <v>32</v>
          </cell>
          <cell r="D37" t="e">
            <v>#REF!</v>
          </cell>
        </row>
        <row r="38">
          <cell r="A38">
            <v>33</v>
          </cell>
          <cell r="D38" t="e">
            <v>#REF!</v>
          </cell>
        </row>
        <row r="39">
          <cell r="A39">
            <v>34</v>
          </cell>
          <cell r="D39" t="e">
            <v>#REF!</v>
          </cell>
        </row>
        <row r="40">
          <cell r="A40">
            <v>35</v>
          </cell>
          <cell r="D40" t="e">
            <v>#REF!</v>
          </cell>
        </row>
        <row r="41">
          <cell r="A41">
            <v>36</v>
          </cell>
          <cell r="D41" t="e">
            <v>#REF!</v>
          </cell>
        </row>
        <row r="42">
          <cell r="A42">
            <v>37</v>
          </cell>
          <cell r="D42" t="e">
            <v>#REF!</v>
          </cell>
        </row>
        <row r="43">
          <cell r="A43">
            <v>38</v>
          </cell>
          <cell r="D43" t="e">
            <v>#REF!</v>
          </cell>
        </row>
        <row r="44">
          <cell r="A44">
            <v>39</v>
          </cell>
          <cell r="D44" t="e">
            <v>#REF!</v>
          </cell>
        </row>
        <row r="45">
          <cell r="A45">
            <v>40</v>
          </cell>
          <cell r="D45" t="e">
            <v>#REF!</v>
          </cell>
        </row>
        <row r="46">
          <cell r="A46">
            <v>41</v>
          </cell>
          <cell r="D46" t="e">
            <v>#REF!</v>
          </cell>
        </row>
        <row r="47">
          <cell r="A47">
            <v>42</v>
          </cell>
          <cell r="D47" t="e">
            <v>#REF!</v>
          </cell>
        </row>
        <row r="48">
          <cell r="A48">
            <v>43</v>
          </cell>
          <cell r="D48" t="e">
            <v>#REF!</v>
          </cell>
        </row>
        <row r="49">
          <cell r="A49">
            <v>44</v>
          </cell>
          <cell r="D49" t="e">
            <v>#REF!</v>
          </cell>
        </row>
        <row r="50">
          <cell r="A50">
            <v>45</v>
          </cell>
          <cell r="D50" t="e">
            <v>#REF!</v>
          </cell>
        </row>
        <row r="51">
          <cell r="A51">
            <v>46</v>
          </cell>
          <cell r="D51" t="e">
            <v>#REF!</v>
          </cell>
        </row>
        <row r="52">
          <cell r="A52">
            <v>47</v>
          </cell>
          <cell r="D52" t="e">
            <v>#REF!</v>
          </cell>
        </row>
      </sheetData>
      <sheetData sheetId="1" refreshError="1"/>
      <sheetData sheetId="2" refreshError="1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Truong"/>
      <sheetName val="CoSoVC_TH"/>
      <sheetName val="NhanSu_TH"/>
      <sheetName val="LopHoc_TH"/>
      <sheetName val="LopHoc_TH_BC"/>
      <sheetName val="HocSinh_TH"/>
      <sheetName val="HocSinh_TH_BC"/>
      <sheetName val="DiemTruong"/>
      <sheetName val="DiemTruong (2)"/>
      <sheetName val="DiemTruong (3)"/>
      <sheetName val="DiemTruong (4)"/>
      <sheetName val="DanhMuc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NB. no5"/>
      <sheetName val="LD. no5"/>
      <sheetName val="NB. no4"/>
      <sheetName val="LD. no4"/>
      <sheetName val="NB. no3"/>
      <sheetName val="LD. no3"/>
      <sheetName val="NB. no2"/>
      <sheetName val="LD. no2"/>
      <sheetName val="NB. no1"/>
      <sheetName val="LD. no1"/>
      <sheetName val="00000000"/>
      <sheetName val="00000001"/>
      <sheetName val="00000002"/>
      <sheetName val="00000003"/>
      <sheetName val="00000004"/>
      <sheetName val="00000005"/>
      <sheetName val="00000006"/>
      <sheetName val="00000007"/>
      <sheetName val="00000008"/>
      <sheetName val="00000009"/>
      <sheetName val="0000000a"/>
      <sheetName val="10000000"/>
      <sheetName val="2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List of Unit Price"/>
      <sheetName val="Comp. Unit Price"/>
      <sheetName val="Names"/>
      <sheetName val="General Summary of Package III"/>
      <sheetName val="Tong hop 5 cau"/>
      <sheetName val="My Chanh Bridge"/>
      <sheetName val="Summary of My Chanh Bridge"/>
      <sheetName val="Phu Bai Bridge"/>
      <sheetName val="Summary of Phu Bai Bridge"/>
      <sheetName val="Nong Bridge"/>
      <sheetName val="Summary of Nong Bridge"/>
      <sheetName val="Phong Le Bridge"/>
      <sheetName val="Summary of Phong Le Bridge"/>
      <sheetName val="Ky Lam Bridge"/>
      <sheetName val="Summary of Ky Lam Bridge"/>
      <sheetName val="Provisional Sums Item"/>
      <sheetName val="Gas Pressure Welding"/>
      <sheetName val="General Items"/>
      <sheetName val="Regenral Requirements"/>
      <sheetName val="General Item&amp;General Requiremen"/>
      <sheetName val="GPW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147">
          <cell r="I147">
            <v>31904.829999999994</v>
          </cell>
          <cell r="K147">
            <v>0</v>
          </cell>
          <cell r="L147">
            <v>31904.829999999994</v>
          </cell>
        </row>
        <row r="183">
          <cell r="I183">
            <v>3298.0059999999999</v>
          </cell>
          <cell r="K183">
            <v>210089.85200000001</v>
          </cell>
          <cell r="L183">
            <v>4908.1370000000006</v>
          </cell>
        </row>
        <row r="219">
          <cell r="I219">
            <v>8007.8620000000001</v>
          </cell>
          <cell r="K219">
            <v>1821051.9100000001</v>
          </cell>
          <cell r="L219">
            <v>21964.420000000002</v>
          </cell>
        </row>
        <row r="255">
          <cell r="I255">
            <v>1222.2149999999999</v>
          </cell>
          <cell r="K255">
            <v>428973.103</v>
          </cell>
          <cell r="L255">
            <v>4509.8690000000006</v>
          </cell>
        </row>
        <row r="471">
          <cell r="I471">
            <v>2612.384</v>
          </cell>
          <cell r="K471">
            <v>2712155.8600000003</v>
          </cell>
          <cell r="L471">
            <v>23398.379000000001</v>
          </cell>
        </row>
        <row r="506">
          <cell r="I506">
            <v>354.26499999999999</v>
          </cell>
          <cell r="K506">
            <v>378576.98600000003</v>
          </cell>
          <cell r="L506">
            <v>3255.6819999999998</v>
          </cell>
        </row>
        <row r="542">
          <cell r="I542">
            <v>0</v>
          </cell>
          <cell r="K542">
            <v>178694.38500000001</v>
          </cell>
          <cell r="L542">
            <v>1369.5150000000001</v>
          </cell>
        </row>
        <row r="578">
          <cell r="I578">
            <v>8643.9350000000013</v>
          </cell>
          <cell r="K578">
            <v>645114.20999999985</v>
          </cell>
          <cell r="L578">
            <v>13588.096000000001</v>
          </cell>
        </row>
      </sheetData>
      <sheetData sheetId="6">
        <row r="41">
          <cell r="E41">
            <v>56043.496999999988</v>
          </cell>
          <cell r="F41">
            <v>6374656.3060000008</v>
          </cell>
          <cell r="G41">
            <v>104898.92800000001</v>
          </cell>
        </row>
      </sheetData>
      <sheetData sheetId="7">
        <row r="41">
          <cell r="H41">
            <v>12963.683000000001</v>
          </cell>
          <cell r="J41">
            <v>0</v>
          </cell>
          <cell r="K41">
            <v>12963.683000000001</v>
          </cell>
        </row>
        <row r="78">
          <cell r="H78">
            <v>1344.241</v>
          </cell>
          <cell r="J78">
            <v>72597.017999999996</v>
          </cell>
          <cell r="K78">
            <v>1900.625</v>
          </cell>
        </row>
        <row r="109">
          <cell r="H109">
            <v>1763.3530000000001</v>
          </cell>
          <cell r="J109">
            <v>361783.59700000001</v>
          </cell>
          <cell r="K109">
            <v>4536.0659999999998</v>
          </cell>
        </row>
        <row r="148">
          <cell r="H148">
            <v>451.68799999999999</v>
          </cell>
          <cell r="J148">
            <v>118257.628</v>
          </cell>
          <cell r="K148">
            <v>1358.0160000000001</v>
          </cell>
        </row>
        <row r="259">
          <cell r="H259">
            <v>1270.8779999999999</v>
          </cell>
          <cell r="J259">
            <v>854516.44300000009</v>
          </cell>
          <cell r="K259">
            <v>7819.8979999999992</v>
          </cell>
        </row>
        <row r="296">
          <cell r="H296">
            <v>177.13200000000001</v>
          </cell>
          <cell r="J296">
            <v>185695.50199999998</v>
          </cell>
          <cell r="K296">
            <v>1600.3050000000003</v>
          </cell>
        </row>
        <row r="333">
          <cell r="H333">
            <v>0</v>
          </cell>
          <cell r="J333">
            <v>273602.217</v>
          </cell>
          <cell r="K333">
            <v>2096.8919999999998</v>
          </cell>
        </row>
        <row r="370">
          <cell r="H370">
            <v>14124.362000000001</v>
          </cell>
          <cell r="J370">
            <v>514899.83600000007</v>
          </cell>
          <cell r="K370">
            <v>18070.560000000001</v>
          </cell>
        </row>
      </sheetData>
      <sheetData sheetId="8">
        <row r="41">
          <cell r="E41">
            <v>32095.337000000003</v>
          </cell>
          <cell r="F41">
            <v>2381352.2409999999</v>
          </cell>
          <cell r="G41">
            <v>50346.044999999998</v>
          </cell>
        </row>
      </sheetData>
      <sheetData sheetId="9">
        <row r="118">
          <cell r="H118">
            <v>23631.748000000003</v>
          </cell>
          <cell r="J118">
            <v>0</v>
          </cell>
          <cell r="K118">
            <v>23631.748000000003</v>
          </cell>
        </row>
        <row r="155">
          <cell r="H155">
            <v>2398.4209999999998</v>
          </cell>
          <cell r="J155">
            <v>133381.09599999999</v>
          </cell>
          <cell r="K155">
            <v>3420.6549999999997</v>
          </cell>
        </row>
        <row r="187">
          <cell r="H187">
            <v>4710.2469999999994</v>
          </cell>
          <cell r="J187">
            <v>1018960.8809999998</v>
          </cell>
          <cell r="K187">
            <v>12519.573</v>
          </cell>
        </row>
        <row r="223">
          <cell r="H223">
            <v>876.80600000000004</v>
          </cell>
          <cell r="J223">
            <v>251056.70699999999</v>
          </cell>
          <cell r="K223">
            <v>2800.9080000000004</v>
          </cell>
        </row>
        <row r="367">
          <cell r="H367">
            <v>2228.39</v>
          </cell>
          <cell r="J367">
            <v>1715442.4849999999</v>
          </cell>
          <cell r="K367">
            <v>15375.560000000001</v>
          </cell>
        </row>
        <row r="403">
          <cell r="H403">
            <v>295.221</v>
          </cell>
          <cell r="J403">
            <v>367764.48399999994</v>
          </cell>
          <cell r="K403">
            <v>3113.7689999999998</v>
          </cell>
        </row>
        <row r="440">
          <cell r="H440">
            <v>0</v>
          </cell>
          <cell r="J440">
            <v>306334.51199999993</v>
          </cell>
          <cell r="K440">
            <v>2347.7510000000002</v>
          </cell>
        </row>
        <row r="476">
          <cell r="H476">
            <v>10467.066000000001</v>
          </cell>
          <cell r="J476">
            <v>687011.24899999995</v>
          </cell>
          <cell r="K476">
            <v>15732.326000000001</v>
          </cell>
        </row>
        <row r="512">
          <cell r="H512">
            <v>0</v>
          </cell>
          <cell r="J512">
            <v>327980.58199999999</v>
          </cell>
          <cell r="K512">
            <v>2513.6459999999997</v>
          </cell>
        </row>
      </sheetData>
      <sheetData sheetId="10">
        <row r="43">
          <cell r="E43">
            <v>44607.898999999998</v>
          </cell>
          <cell r="F43">
            <v>4807931.9960000003</v>
          </cell>
          <cell r="G43">
            <v>81455.936000000002</v>
          </cell>
        </row>
      </sheetData>
      <sheetData sheetId="11">
        <row r="159">
          <cell r="H159">
            <v>43559.851000000002</v>
          </cell>
          <cell r="J159">
            <v>0</v>
          </cell>
          <cell r="K159">
            <v>43559.851000000002</v>
          </cell>
        </row>
        <row r="198">
          <cell r="H198">
            <v>4271.192</v>
          </cell>
          <cell r="J198">
            <v>245692.77599999998</v>
          </cell>
          <cell r="K198">
            <v>6154.1840000000002</v>
          </cell>
        </row>
        <row r="241">
          <cell r="H241">
            <v>13509.892</v>
          </cell>
          <cell r="J241">
            <v>2966388.5929999999</v>
          </cell>
          <cell r="K241">
            <v>36244.323000000004</v>
          </cell>
        </row>
        <row r="280">
          <cell r="H280">
            <v>1682.758</v>
          </cell>
          <cell r="J280">
            <v>477652.96</v>
          </cell>
          <cell r="K280">
            <v>5343.4949999999999</v>
          </cell>
        </row>
        <row r="550">
          <cell r="H550">
            <v>2993.1460000000002</v>
          </cell>
          <cell r="J550">
            <v>3680404.2319999998</v>
          </cell>
          <cell r="K550">
            <v>31199.799999999996</v>
          </cell>
        </row>
        <row r="589">
          <cell r="H589">
            <v>472.35300000000001</v>
          </cell>
          <cell r="J589">
            <v>619941.66100000008</v>
          </cell>
          <cell r="K589">
            <v>5223.5920000000006</v>
          </cell>
        </row>
        <row r="627">
          <cell r="H627">
            <v>0</v>
          </cell>
          <cell r="J627">
            <v>388258.43</v>
          </cell>
          <cell r="K627">
            <v>2975.6170000000002</v>
          </cell>
        </row>
        <row r="666">
          <cell r="H666">
            <v>12186.116999999998</v>
          </cell>
          <cell r="J666">
            <v>841983.93199999991</v>
          </cell>
          <cell r="K666">
            <v>18639.091</v>
          </cell>
        </row>
      </sheetData>
      <sheetData sheetId="12">
        <row r="42">
          <cell r="E42">
            <v>78675.309000000008</v>
          </cell>
          <cell r="F42">
            <v>9220322.5839999989</v>
          </cell>
          <cell r="G42">
            <v>149339.95299999998</v>
          </cell>
        </row>
      </sheetData>
      <sheetData sheetId="13">
        <row r="154">
          <cell r="H154">
            <v>126239.96599999999</v>
          </cell>
          <cell r="J154">
            <v>0</v>
          </cell>
          <cell r="K154">
            <v>126239.96599999999</v>
          </cell>
        </row>
        <row r="193">
          <cell r="H193">
            <v>12052.001</v>
          </cell>
          <cell r="J193">
            <v>661280.42699999991</v>
          </cell>
          <cell r="K193">
            <v>17120.060999999998</v>
          </cell>
        </row>
        <row r="319">
          <cell r="H319">
            <v>17144.650999999998</v>
          </cell>
          <cell r="J319">
            <v>4189228.3190000001</v>
          </cell>
          <cell r="K319">
            <v>49250.941000000006</v>
          </cell>
        </row>
        <row r="358">
          <cell r="H358">
            <v>3161.8160000000003</v>
          </cell>
          <cell r="J358">
            <v>1036776.5660000003</v>
          </cell>
          <cell r="K358">
            <v>11107.681999999999</v>
          </cell>
        </row>
        <row r="863">
          <cell r="H863">
            <v>37257.353000000003</v>
          </cell>
          <cell r="J863">
            <v>12948027.132000003</v>
          </cell>
          <cell r="K863">
            <v>136491.15700000001</v>
          </cell>
        </row>
        <row r="988">
          <cell r="H988">
            <v>1180.883</v>
          </cell>
          <cell r="J988">
            <v>1842425.7690000008</v>
          </cell>
          <cell r="K988">
            <v>15301.252</v>
          </cell>
        </row>
        <row r="1026">
          <cell r="H1026">
            <v>0</v>
          </cell>
          <cell r="J1026">
            <v>284281.935</v>
          </cell>
          <cell r="K1026">
            <v>2178.7399999999998</v>
          </cell>
        </row>
        <row r="1064">
          <cell r="H1064">
            <v>18120.486000000001</v>
          </cell>
          <cell r="J1064">
            <v>1212981.227</v>
          </cell>
          <cell r="K1064">
            <v>27416.787999999997</v>
          </cell>
        </row>
      </sheetData>
      <sheetData sheetId="14">
        <row r="43">
          <cell r="E43">
            <v>215157.15599999996</v>
          </cell>
          <cell r="F43">
            <v>22175001.375000007</v>
          </cell>
          <cell r="G43">
            <v>385106.587</v>
          </cell>
        </row>
      </sheetData>
      <sheetData sheetId="15">
        <row r="40">
          <cell r="J40">
            <v>0</v>
          </cell>
          <cell r="L40">
            <v>90850</v>
          </cell>
          <cell r="M40">
            <v>696.27499999999998</v>
          </cell>
        </row>
      </sheetData>
      <sheetData sheetId="16">
        <row r="42">
          <cell r="E42">
            <v>46354.313999999991</v>
          </cell>
          <cell r="F42">
            <v>5451</v>
          </cell>
          <cell r="G42">
            <v>46396.090517473938</v>
          </cell>
        </row>
      </sheetData>
      <sheetData sheetId="17">
        <row r="40">
          <cell r="J40">
            <v>63693.872000000003</v>
          </cell>
          <cell r="L40">
            <v>11838473.914999999</v>
          </cell>
          <cell r="M40">
            <v>154424.05499999999</v>
          </cell>
        </row>
      </sheetData>
      <sheetData sheetId="18">
        <row r="45">
          <cell r="H45">
            <v>16595.826000000001</v>
          </cell>
          <cell r="J45">
            <v>10082907.304</v>
          </cell>
          <cell r="K45">
            <v>93871.323999999993</v>
          </cell>
        </row>
        <row r="88">
          <cell r="H88">
            <v>0</v>
          </cell>
          <cell r="J88">
            <v>419776.05899999995</v>
          </cell>
          <cell r="K88">
            <v>3217.1690000000003</v>
          </cell>
        </row>
      </sheetData>
      <sheetData sheetId="19">
        <row r="43">
          <cell r="E43">
            <v>80289.698000000004</v>
          </cell>
          <cell r="F43">
            <v>22341157.277999997</v>
          </cell>
          <cell r="G43">
            <v>251512.54799999998</v>
          </cell>
        </row>
      </sheetData>
      <sheetData sheetId="2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Gia"/>
      <sheetName val="Bang TH"/>
      <sheetName val="TTgia"/>
      <sheetName val="PTDG"/>
      <sheetName val="Nhan cong"/>
      <sheetName val="vua"/>
      <sheetName val="BTN min"/>
      <sheetName val="BTN tho"/>
      <sheetName val="XL4Poppy"/>
    </sheetNames>
    <sheetDataSet>
      <sheetData sheetId="0" refreshError="1">
        <row r="74">
          <cell r="F74">
            <v>38074.024000000005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dongia"/>
    </sheetNames>
    <definedNames>
      <definedName name="dongdongia"/>
      <definedName name="Module1.giagoc"/>
      <definedName name="Module1.giatamtinh"/>
      <definedName name="phanbtct"/>
      <definedName name="phandien"/>
      <definedName name="phannuoc"/>
      <definedName name="phanxay"/>
      <definedName name="phanhoanthien"/>
    </definedNames>
    <sheetDataSet>
      <sheetData sheetId="0" refreshError="1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DG"/>
    </sheetNames>
    <sheetDataSet>
      <sheetData sheetId="0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DON GIA TRAM (3)"/>
      <sheetName val="Trungap"/>
      <sheetName val="Haap"/>
      <sheetName val="DGXDCB_DD"/>
      <sheetName val="DGXDCB_TNHC"/>
      <sheetName val="DGXDCB_TINH"/>
      <sheetName val="GT_1m3_BETONG"/>
      <sheetName val="vc_cogioi_thucong"/>
      <sheetName val="TH_CN_HT"/>
      <sheetName val="THDGCNG_HT"/>
      <sheetName val="CT_CN_HT"/>
      <sheetName val="TH_CN_TT"/>
      <sheetName val="THDGCNG_TT"/>
      <sheetName val="CT_CN_TT"/>
      <sheetName val="TH_TRAM_HB"/>
      <sheetName val="TH_CT_TRAM_HB"/>
      <sheetName val="CT_TRAMHOPBO"/>
      <sheetName val="TH_tramPP"/>
      <sheetName val="TH_CT_tramPP"/>
      <sheetName val="CT_TRAMPHANPHOI"/>
      <sheetName val="THPHPP"/>
      <sheetName val="TH_hopPP"/>
      <sheetName val="TH_CT_hopPP"/>
      <sheetName val="CT_thietbiphanphoi"/>
      <sheetName val="Sheet5"/>
      <sheetName val="TH_thaogo"/>
      <sheetName val="chitiet_thaogo"/>
      <sheetName val="DT_congtrinh"/>
      <sheetName val="Sheet1"/>
    </sheetNames>
    <sheetDataSet>
      <sheetData sheetId="0" refreshError="1"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</row>
        <row r="6">
          <cell r="C6" t="str">
            <v>AP1P100</v>
          </cell>
          <cell r="D6" t="str">
            <v>02.8401</v>
          </cell>
          <cell r="E6" t="str">
            <v>Aptomat 1 cöïc 600V-100A</v>
          </cell>
          <cell r="F6" t="str">
            <v>caùi</v>
          </cell>
          <cell r="H6">
            <v>200000</v>
          </cell>
          <cell r="I6">
            <v>24819</v>
          </cell>
          <cell r="J6">
            <v>38360</v>
          </cell>
          <cell r="K6">
            <v>0</v>
          </cell>
          <cell r="L6">
            <v>9</v>
          </cell>
        </row>
        <row r="7">
          <cell r="C7" t="str">
            <v>AP1P125</v>
          </cell>
          <cell r="D7" t="str">
            <v>02.8401</v>
          </cell>
          <cell r="E7" t="str">
            <v>Aptomat 1 cöïc 600V-125A</v>
          </cell>
          <cell r="F7" t="str">
            <v>caùi</v>
          </cell>
          <cell r="H7">
            <v>200000</v>
          </cell>
          <cell r="I7">
            <v>24819</v>
          </cell>
          <cell r="J7">
            <v>38360</v>
          </cell>
          <cell r="K7">
            <v>0</v>
          </cell>
          <cell r="L7">
            <v>9</v>
          </cell>
        </row>
        <row r="8">
          <cell r="C8" t="str">
            <v>AP1P150</v>
          </cell>
          <cell r="D8" t="str">
            <v>02.8401</v>
          </cell>
          <cell r="E8" t="str">
            <v>Aptomat 1 cöïc 600V-150A</v>
          </cell>
          <cell r="F8" t="str">
            <v>caùi</v>
          </cell>
          <cell r="H8">
            <v>200000</v>
          </cell>
          <cell r="I8">
            <v>24819</v>
          </cell>
          <cell r="J8">
            <v>38360</v>
          </cell>
          <cell r="K8">
            <v>0</v>
          </cell>
          <cell r="L8">
            <v>9</v>
          </cell>
        </row>
        <row r="9">
          <cell r="C9" t="str">
            <v>AP1P200</v>
          </cell>
          <cell r="D9" t="str">
            <v>02.8401</v>
          </cell>
          <cell r="E9" t="str">
            <v>Aptomat 1 cöïc 600V-200A</v>
          </cell>
          <cell r="F9" t="str">
            <v>caùi</v>
          </cell>
          <cell r="H9">
            <v>250000</v>
          </cell>
          <cell r="I9">
            <v>24819</v>
          </cell>
          <cell r="J9">
            <v>38360</v>
          </cell>
          <cell r="K9">
            <v>0</v>
          </cell>
          <cell r="L9">
            <v>9</v>
          </cell>
        </row>
        <row r="10">
          <cell r="C10" t="str">
            <v>AP1P250</v>
          </cell>
          <cell r="D10" t="str">
            <v>02.8401</v>
          </cell>
          <cell r="E10" t="str">
            <v>Aptomat 1 cöïc 600V-250A</v>
          </cell>
          <cell r="F10" t="str">
            <v>caùi</v>
          </cell>
          <cell r="H10">
            <v>550000</v>
          </cell>
          <cell r="I10">
            <v>24819</v>
          </cell>
          <cell r="J10">
            <v>38360</v>
          </cell>
          <cell r="K10">
            <v>0</v>
          </cell>
          <cell r="L10">
            <v>9</v>
          </cell>
        </row>
        <row r="11">
          <cell r="C11" t="str">
            <v>AP2P100</v>
          </cell>
          <cell r="D11" t="str">
            <v>02.8401</v>
          </cell>
          <cell r="E11" t="str">
            <v>Aptomat 2 cöïc 600V-100A</v>
          </cell>
          <cell r="F11" t="str">
            <v>caùi</v>
          </cell>
          <cell r="H11">
            <v>200000</v>
          </cell>
          <cell r="I11">
            <v>24819</v>
          </cell>
          <cell r="J11">
            <v>38360</v>
          </cell>
          <cell r="K11">
            <v>0</v>
          </cell>
          <cell r="L11">
            <v>9</v>
          </cell>
        </row>
        <row r="12">
          <cell r="C12" t="str">
            <v>AP2P50</v>
          </cell>
          <cell r="D12" t="str">
            <v>02.8401</v>
          </cell>
          <cell r="E12" t="str">
            <v>Aptomat 2 cöïc 600V-50A ( Nhaät )</v>
          </cell>
          <cell r="F12" t="str">
            <v>caùi</v>
          </cell>
          <cell r="H12">
            <v>200000</v>
          </cell>
          <cell r="I12">
            <v>24819</v>
          </cell>
          <cell r="J12">
            <v>38360</v>
          </cell>
          <cell r="K12">
            <v>0</v>
          </cell>
          <cell r="L12">
            <v>12</v>
          </cell>
        </row>
        <row r="13">
          <cell r="C13" t="str">
            <v>AP2P75</v>
          </cell>
          <cell r="D13" t="str">
            <v>02.8401</v>
          </cell>
          <cell r="E13" t="str">
            <v>Aptomat 2 cöïc 600V-75A</v>
          </cell>
          <cell r="F13" t="str">
            <v>caùi</v>
          </cell>
          <cell r="H13">
            <v>200000</v>
          </cell>
          <cell r="I13">
            <v>24819</v>
          </cell>
          <cell r="J13">
            <v>38360</v>
          </cell>
          <cell r="K13">
            <v>0</v>
          </cell>
          <cell r="L13">
            <v>12</v>
          </cell>
        </row>
        <row r="14">
          <cell r="C14" t="str">
            <v>AP3P1000</v>
          </cell>
          <cell r="D14" t="str">
            <v>02.8404</v>
          </cell>
          <cell r="E14" t="str">
            <v>Aptomat 3 cöïc 600V-1000A ( Nhaät )</v>
          </cell>
          <cell r="F14" t="str">
            <v>caùi</v>
          </cell>
          <cell r="H14">
            <v>15500000</v>
          </cell>
          <cell r="I14">
            <v>35622</v>
          </cell>
          <cell r="J14">
            <v>76719</v>
          </cell>
          <cell r="K14">
            <v>0</v>
          </cell>
          <cell r="L14">
            <v>18</v>
          </cell>
        </row>
        <row r="15">
          <cell r="C15" t="str">
            <v>AP3P100</v>
          </cell>
          <cell r="D15" t="str">
            <v>02.8401</v>
          </cell>
          <cell r="E15" t="str">
            <v>Aptomat 3 cöïc 600V-100A</v>
          </cell>
          <cell r="F15" t="str">
            <v>caùi</v>
          </cell>
          <cell r="H15">
            <v>250000</v>
          </cell>
          <cell r="I15">
            <v>24819</v>
          </cell>
          <cell r="J15">
            <v>38360</v>
          </cell>
          <cell r="K15">
            <v>0</v>
          </cell>
          <cell r="L15">
            <v>18</v>
          </cell>
        </row>
        <row r="16">
          <cell r="C16" t="str">
            <v>AP3P125</v>
          </cell>
          <cell r="D16" t="str">
            <v>02.8401</v>
          </cell>
          <cell r="E16" t="str">
            <v>Aptomat 3 cöïc 600V-125A</v>
          </cell>
          <cell r="F16" t="str">
            <v>caùi</v>
          </cell>
          <cell r="H16">
            <v>515000</v>
          </cell>
          <cell r="I16">
            <v>24819</v>
          </cell>
          <cell r="J16">
            <v>38360</v>
          </cell>
          <cell r="K16">
            <v>0</v>
          </cell>
          <cell r="L16">
            <v>18</v>
          </cell>
        </row>
        <row r="17">
          <cell r="C17" t="str">
            <v>AP3P150</v>
          </cell>
          <cell r="D17" t="str">
            <v>02.8401</v>
          </cell>
          <cell r="E17" t="str">
            <v>Aptomat 3 cöïc 600V-150A ( Nhaät )</v>
          </cell>
          <cell r="F17" t="str">
            <v>caùi</v>
          </cell>
          <cell r="H17">
            <v>1570000</v>
          </cell>
          <cell r="I17">
            <v>24819</v>
          </cell>
          <cell r="J17">
            <v>38360</v>
          </cell>
          <cell r="K17">
            <v>0</v>
          </cell>
          <cell r="L17">
            <v>18</v>
          </cell>
        </row>
        <row r="18">
          <cell r="C18" t="str">
            <v>AP3P200</v>
          </cell>
          <cell r="D18" t="str">
            <v>02.8401</v>
          </cell>
          <cell r="E18" t="str">
            <v>Aptomat 3 cöïc 600V-200A</v>
          </cell>
          <cell r="F18" t="str">
            <v>caùi</v>
          </cell>
          <cell r="H18">
            <v>515000</v>
          </cell>
          <cell r="I18">
            <v>24819</v>
          </cell>
          <cell r="J18">
            <v>38360</v>
          </cell>
          <cell r="K18">
            <v>0</v>
          </cell>
          <cell r="L18">
            <v>18</v>
          </cell>
        </row>
        <row r="19">
          <cell r="C19" t="str">
            <v>AP3P250</v>
          </cell>
          <cell r="D19" t="str">
            <v>02.8401</v>
          </cell>
          <cell r="E19" t="str">
            <v>Aptomat 3 cöïc 600V-250A ( Nhaät )</v>
          </cell>
          <cell r="F19" t="str">
            <v>caùi</v>
          </cell>
          <cell r="H19">
            <v>1650000</v>
          </cell>
          <cell r="I19">
            <v>24819</v>
          </cell>
          <cell r="J19">
            <v>38360</v>
          </cell>
          <cell r="K19">
            <v>0</v>
          </cell>
          <cell r="L19">
            <v>18</v>
          </cell>
        </row>
        <row r="20">
          <cell r="C20" t="str">
            <v>AP3P600</v>
          </cell>
          <cell r="D20" t="str">
            <v>02.8403</v>
          </cell>
          <cell r="E20" t="str">
            <v>Aptomat 3 cöïc 600V-600A ( Nhaät )</v>
          </cell>
          <cell r="F20" t="str">
            <v>caùi</v>
          </cell>
          <cell r="H20">
            <v>6800000</v>
          </cell>
          <cell r="I20">
            <v>27848</v>
          </cell>
          <cell r="J20">
            <v>61375</v>
          </cell>
          <cell r="K20">
            <v>0</v>
          </cell>
          <cell r="L20">
            <v>18</v>
          </cell>
        </row>
        <row r="21">
          <cell r="C21" t="str">
            <v>AP3P75</v>
          </cell>
          <cell r="D21" t="str">
            <v>02.8401</v>
          </cell>
          <cell r="E21" t="str">
            <v>Aptomat 3 cöïc 600V-75A</v>
          </cell>
          <cell r="F21" t="str">
            <v>caùi</v>
          </cell>
          <cell r="H21">
            <v>250000</v>
          </cell>
          <cell r="I21">
            <v>24819</v>
          </cell>
          <cell r="J21">
            <v>38360</v>
          </cell>
          <cell r="K21">
            <v>0</v>
          </cell>
          <cell r="L21">
            <v>18</v>
          </cell>
        </row>
        <row r="22">
          <cell r="E22" t="str">
            <v>CAÙP NGAÀM</v>
          </cell>
        </row>
        <row r="23">
          <cell r="C23" t="str">
            <v>STK114</v>
          </cell>
          <cell r="D23" t="str">
            <v>Phuï luïc 1</v>
          </cell>
          <cell r="E23" t="str">
            <v>Oáng STK O114</v>
          </cell>
          <cell r="F23" t="str">
            <v>m</v>
          </cell>
          <cell r="H23">
            <v>121513.68</v>
          </cell>
          <cell r="J23">
            <v>9928.174500000001</v>
          </cell>
        </row>
        <row r="24">
          <cell r="C24" t="str">
            <v>K114</v>
          </cell>
          <cell r="D24" t="str">
            <v>ZF-1260</v>
          </cell>
          <cell r="E24" t="str">
            <v>Keïp oááng STK O114</v>
          </cell>
          <cell r="F24" t="str">
            <v>caùi</v>
          </cell>
          <cell r="H24">
            <v>38724</v>
          </cell>
          <cell r="J24">
            <v>6932</v>
          </cell>
          <cell r="K24">
            <v>3867</v>
          </cell>
        </row>
        <row r="25">
          <cell r="C25" t="str">
            <v>PVC150</v>
          </cell>
          <cell r="D25" t="str">
            <v>Phuï luïc 1</v>
          </cell>
          <cell r="E25" t="str">
            <v>Oáng nhöïa PVC, O150 chòu löïc</v>
          </cell>
          <cell r="F25" t="str">
            <v>m</v>
          </cell>
          <cell r="H25">
            <v>89515</v>
          </cell>
          <cell r="J25">
            <v>2603.6802000000002</v>
          </cell>
        </row>
        <row r="26">
          <cell r="C26" t="str">
            <v>CAT</v>
          </cell>
          <cell r="D26" t="str">
            <v>BB-1411</v>
          </cell>
          <cell r="E26" t="str">
            <v>Caùt</v>
          </cell>
          <cell r="F26" t="str">
            <v>m3</v>
          </cell>
          <cell r="H26">
            <v>66544.899999999994</v>
          </cell>
          <cell r="J26">
            <v>7549.3600000000006</v>
          </cell>
        </row>
        <row r="27">
          <cell r="C27" t="str">
            <v>GACHTHE</v>
          </cell>
          <cell r="D27" t="str">
            <v>Phuï luïc 1</v>
          </cell>
          <cell r="E27" t="str">
            <v>Gaïch theû ñaùnh daáu</v>
          </cell>
          <cell r="F27" t="str">
            <v>m2</v>
          </cell>
          <cell r="H27">
            <v>13200</v>
          </cell>
          <cell r="J27">
            <v>2426.58</v>
          </cell>
        </row>
        <row r="28">
          <cell r="C28" t="str">
            <v>NHUADO</v>
          </cell>
          <cell r="D28" t="str">
            <v>Phuï luïc 1</v>
          </cell>
          <cell r="E28" t="str">
            <v>Nhöïa ñoû ñaùnh daáu</v>
          </cell>
          <cell r="F28" t="str">
            <v>m2</v>
          </cell>
          <cell r="H28">
            <v>10000</v>
          </cell>
          <cell r="J28">
            <v>2022.1499999999999</v>
          </cell>
        </row>
        <row r="29">
          <cell r="C29" t="str">
            <v>nuoc</v>
          </cell>
          <cell r="D29" t="str">
            <v>Phuï luïc 1</v>
          </cell>
          <cell r="E29" t="str">
            <v>Nöôùc töôùi</v>
          </cell>
          <cell r="F29" t="str">
            <v>m3</v>
          </cell>
          <cell r="H29">
            <v>15000</v>
          </cell>
          <cell r="J29">
            <v>2022.1499999999999</v>
          </cell>
        </row>
        <row r="30">
          <cell r="C30" t="str">
            <v>betongnhua</v>
          </cell>
          <cell r="D30" t="str">
            <v>Phuï luïc 1</v>
          </cell>
          <cell r="E30" t="str">
            <v>Beâtoâng nhöïa noùng ( Hoaøn thieän lôùp maët leà ñöôøng )</v>
          </cell>
          <cell r="F30" t="str">
            <v>m3</v>
          </cell>
          <cell r="H30">
            <v>397701.72727272724</v>
          </cell>
          <cell r="J30">
            <v>3469.5</v>
          </cell>
          <cell r="K30">
            <v>13029.08992</v>
          </cell>
        </row>
        <row r="31">
          <cell r="C31" t="str">
            <v>da04</v>
          </cell>
          <cell r="D31" t="str">
            <v>01.7000</v>
          </cell>
          <cell r="E31" t="str">
            <v>Traûi caùn ñaù daêm 2x4 daày 40cm</v>
          </cell>
          <cell r="F31" t="str">
            <v>m3</v>
          </cell>
          <cell r="H31">
            <v>100000</v>
          </cell>
          <cell r="J31">
            <v>16187</v>
          </cell>
        </row>
        <row r="32">
          <cell r="C32" t="str">
            <v>BTM200</v>
          </cell>
          <cell r="D32" t="str">
            <v>HA-8113</v>
          </cell>
          <cell r="E32" t="str">
            <v>Beâtoâng ñöôøng ñaù 1x2 M200</v>
          </cell>
          <cell r="F32" t="str">
            <v>m3</v>
          </cell>
          <cell r="H32">
            <v>398419.46950000001</v>
          </cell>
          <cell r="J32">
            <v>27725.497999999996</v>
          </cell>
          <cell r="K32">
            <v>15375</v>
          </cell>
        </row>
        <row r="33">
          <cell r="E33" t="str">
            <v>BOÁ TRÍ CAÙP QUA CAÀU</v>
          </cell>
        </row>
        <row r="34">
          <cell r="C34" t="str">
            <v>Mongdache</v>
          </cell>
          <cell r="D34" t="str">
            <v>GC.4115</v>
          </cell>
          <cell r="E34" t="str">
            <v>Xaây moùng baèng ñaù cheû 20x20x25 vöõa M100</v>
          </cell>
          <cell r="F34" t="str">
            <v>m3</v>
          </cell>
          <cell r="H34">
            <v>198707.50880000001</v>
          </cell>
          <cell r="J34">
            <v>20120.548500000001</v>
          </cell>
          <cell r="K34">
            <v>1539.9960000000001</v>
          </cell>
        </row>
        <row r="35">
          <cell r="C35" t="str">
            <v>Lapongtrangkem</v>
          </cell>
          <cell r="D35" t="str">
            <v>ZJ.1170x2</v>
          </cell>
          <cell r="E35" t="str">
            <v>Laép ñaët oáng theùp traùng keõm f 150</v>
          </cell>
          <cell r="F35" t="str">
            <v>m</v>
          </cell>
          <cell r="H35">
            <v>120136.92</v>
          </cell>
          <cell r="J35">
            <v>19218.477919999998</v>
          </cell>
        </row>
        <row r="36">
          <cell r="C36" t="str">
            <v>Lapcutthang</v>
          </cell>
          <cell r="D36" t="str">
            <v>ZK.1270</v>
          </cell>
          <cell r="E36" t="str">
            <v>Laép ñaët cuùt thaúng</v>
          </cell>
          <cell r="F36" t="str">
            <v>caùi</v>
          </cell>
          <cell r="H36">
            <v>58162</v>
          </cell>
          <cell r="J36">
            <v>9577.7559999999994</v>
          </cell>
          <cell r="K36">
            <v>5800</v>
          </cell>
        </row>
        <row r="37">
          <cell r="C37" t="str">
            <v>phamongdache</v>
          </cell>
          <cell r="D37" t="str">
            <v>AG.1132</v>
          </cell>
          <cell r="E37" t="str">
            <v>Phaù dôõ moùng ñaù cheû</v>
          </cell>
          <cell r="F37" t="str">
            <v>m3</v>
          </cell>
          <cell r="J37">
            <v>29357.071999999996</v>
          </cell>
        </row>
        <row r="38">
          <cell r="C38" t="str">
            <v>giacongthep</v>
          </cell>
          <cell r="D38" t="str">
            <v>NA.1510</v>
          </cell>
          <cell r="E38" t="str">
            <v>Gia coâng theùp hình</v>
          </cell>
          <cell r="F38" t="str">
            <v>kg</v>
          </cell>
          <cell r="H38">
            <v>4349</v>
          </cell>
          <cell r="J38">
            <v>384</v>
          </cell>
          <cell r="K38">
            <v>668</v>
          </cell>
        </row>
        <row r="39">
          <cell r="C39" t="str">
            <v>giacongtheptruf10</v>
          </cell>
          <cell r="D39" t="str">
            <v>IA.2211</v>
          </cell>
          <cell r="E39" t="str">
            <v>Gia coâng theùp truï f&lt;=10</v>
          </cell>
          <cell r="F39" t="str">
            <v>kg</v>
          </cell>
          <cell r="H39">
            <v>4228</v>
          </cell>
          <cell r="J39">
            <v>220.69599999999997</v>
          </cell>
          <cell r="K39">
            <v>16</v>
          </cell>
        </row>
        <row r="40">
          <cell r="C40" t="str">
            <v>giacongtheptruf18</v>
          </cell>
          <cell r="D40" t="str">
            <v>IA.2221</v>
          </cell>
          <cell r="E40" t="str">
            <v>Gia coâng theùp truï f&lt;=18</v>
          </cell>
          <cell r="F40" t="str">
            <v>kg</v>
          </cell>
          <cell r="H40">
            <v>4277</v>
          </cell>
          <cell r="J40">
            <v>148.63199999999998</v>
          </cell>
          <cell r="K40">
            <v>102</v>
          </cell>
        </row>
        <row r="41">
          <cell r="E41" t="str">
            <v>BEÄ ÑÔÕ MAÙY BIEÁN THEÁ</v>
          </cell>
        </row>
        <row r="42">
          <cell r="C42" t="str">
            <v>giacongthepmongf10</v>
          </cell>
          <cell r="D42" t="str">
            <v>IA.1110</v>
          </cell>
          <cell r="E42" t="str">
            <v>Gia coâng theùp moùngï f&lt;=10</v>
          </cell>
          <cell r="F42" t="str">
            <v>kg</v>
          </cell>
          <cell r="H42">
            <v>4228</v>
          </cell>
          <cell r="J42">
            <v>165.52199999999999</v>
          </cell>
          <cell r="K42">
            <v>16</v>
          </cell>
        </row>
        <row r="43">
          <cell r="C43" t="str">
            <v>giacongthepmongf18</v>
          </cell>
          <cell r="D43" t="str">
            <v>IA.1120</v>
          </cell>
          <cell r="E43" t="str">
            <v>Gia coâng theùp moùngï f&lt;=18</v>
          </cell>
          <cell r="F43" t="str">
            <v>kg</v>
          </cell>
          <cell r="H43">
            <v>4276</v>
          </cell>
          <cell r="J43">
            <v>121.60799999999999</v>
          </cell>
          <cell r="K43">
            <v>99</v>
          </cell>
        </row>
        <row r="44">
          <cell r="C44" t="str">
            <v>BTM200ongBTCT</v>
          </cell>
          <cell r="D44" t="str">
            <v>HA-5413</v>
          </cell>
          <cell r="E44" t="str">
            <v xml:space="preserve">Beâ toâng ñaù 1x2 M200 OÁng BTCT </v>
          </cell>
          <cell r="F44" t="str">
            <v>m3</v>
          </cell>
          <cell r="H44">
            <v>570967</v>
          </cell>
          <cell r="J44">
            <v>46007.233999999997</v>
          </cell>
          <cell r="K44">
            <v>12480</v>
          </cell>
        </row>
        <row r="45">
          <cell r="C45" t="str">
            <v>gachtau</v>
          </cell>
          <cell r="D45" t="str">
            <v>VO.102</v>
          </cell>
          <cell r="E45" t="str">
            <v>Gaïch taøu</v>
          </cell>
          <cell r="F45" t="str">
            <v>m2</v>
          </cell>
          <cell r="H45">
            <v>45000</v>
          </cell>
          <cell r="J45">
            <v>4091.0856000000003</v>
          </cell>
        </row>
        <row r="46">
          <cell r="C46" t="str">
            <v>catbt</v>
          </cell>
          <cell r="D46" t="str">
            <v>Phu ïluïc 1</v>
          </cell>
          <cell r="E46" t="str">
            <v>Caét beâtoâng 2 meùp möông</v>
          </cell>
          <cell r="F46" t="str">
            <v>m</v>
          </cell>
          <cell r="H46">
            <v>140</v>
          </cell>
          <cell r="J46">
            <v>26.962</v>
          </cell>
          <cell r="K46">
            <v>697.43999999999994</v>
          </cell>
        </row>
        <row r="47">
          <cell r="C47" t="str">
            <v>phadobtxm</v>
          </cell>
          <cell r="D47" t="str">
            <v>02.02.01</v>
          </cell>
          <cell r="E47" t="str">
            <v>Phaù vôõ keát caáu maët beâtoâng ximaêng</v>
          </cell>
          <cell r="F47" t="str">
            <v>m3</v>
          </cell>
          <cell r="J47">
            <v>52015.231200000002</v>
          </cell>
        </row>
        <row r="48">
          <cell r="C48" t="str">
            <v>daomuong</v>
          </cell>
          <cell r="D48" t="str">
            <v>Phu ïluïc 1</v>
          </cell>
          <cell r="E48" t="str">
            <v>Ñaøo ñaát möông caùp</v>
          </cell>
          <cell r="F48" t="str">
            <v>m3</v>
          </cell>
          <cell r="J48">
            <v>80886</v>
          </cell>
        </row>
        <row r="49">
          <cell r="C49" t="str">
            <v>Vcdat</v>
          </cell>
          <cell r="D49" t="str">
            <v>Phu ïluïc 1</v>
          </cell>
          <cell r="E49" t="str">
            <v>Vaän chuyeån ñaát thöøa ñi ñoå</v>
          </cell>
          <cell r="F49" t="str">
            <v>m3</v>
          </cell>
          <cell r="J49">
            <v>10224.752999999999</v>
          </cell>
        </row>
        <row r="50">
          <cell r="C50" t="str">
            <v>cothep8</v>
          </cell>
          <cell r="D50" t="str">
            <v>IA-2221</v>
          </cell>
          <cell r="E50" t="str">
            <v>Gia coâng laép ñaët coát theùp O8</v>
          </cell>
          <cell r="F50" t="str">
            <v>Taán</v>
          </cell>
          <cell r="H50">
            <v>4228301</v>
          </cell>
          <cell r="J50">
            <v>226708.83999999997</v>
          </cell>
          <cell r="K50">
            <v>18096</v>
          </cell>
        </row>
        <row r="51">
          <cell r="C51" t="str">
            <v>da12</v>
          </cell>
          <cell r="D51" t="str">
            <v>Phu ïluïc 1</v>
          </cell>
          <cell r="E51" t="str">
            <v>Ñaù 1x2 (cheøn chaân truï)</v>
          </cell>
          <cell r="F51" t="str">
            <v>m3</v>
          </cell>
          <cell r="H51">
            <v>144182.04</v>
          </cell>
          <cell r="J51">
            <v>30683.100000000002</v>
          </cell>
        </row>
        <row r="52">
          <cell r="C52" t="str">
            <v>BTMlot100</v>
          </cell>
          <cell r="D52" t="str">
            <v>HA.1212</v>
          </cell>
          <cell r="E52" t="str">
            <v xml:space="preserve">Beâtoâng lot ñaù 1x2 M100 </v>
          </cell>
          <cell r="F52" t="str">
            <v>m3</v>
          </cell>
          <cell r="H52">
            <v>271893.79292500002</v>
          </cell>
          <cell r="J52">
            <v>22921.981999999996</v>
          </cell>
          <cell r="K52">
            <v>12480</v>
          </cell>
        </row>
        <row r="53">
          <cell r="C53" t="str">
            <v>BTM200mmay</v>
          </cell>
          <cell r="D53" t="str">
            <v>HA.1213</v>
          </cell>
          <cell r="E53" t="str">
            <v xml:space="preserve">Beâtoâng moùng neàn ñaù 1x2 M200 </v>
          </cell>
          <cell r="F53" t="str">
            <v>m3</v>
          </cell>
          <cell r="H53">
            <v>398419.46950000001</v>
          </cell>
          <cell r="J53">
            <v>22921.981999999996</v>
          </cell>
          <cell r="K53">
            <v>12480</v>
          </cell>
        </row>
        <row r="54">
          <cell r="C54" t="str">
            <v>BTM200mtru</v>
          </cell>
          <cell r="D54" t="str">
            <v>04.3502</v>
          </cell>
          <cell r="E54" t="str">
            <v xml:space="preserve">Beâtoâng moùng coät ñaù 1x2 M200 </v>
          </cell>
          <cell r="F54" t="str">
            <v>m3</v>
          </cell>
          <cell r="H54">
            <v>418122</v>
          </cell>
          <cell r="J54">
            <v>11767</v>
          </cell>
          <cell r="K54">
            <v>3562</v>
          </cell>
        </row>
        <row r="55">
          <cell r="C55" t="str">
            <v>BTM150mtru</v>
          </cell>
          <cell r="D55" t="str">
            <v>04.3501</v>
          </cell>
          <cell r="E55" t="str">
            <v xml:space="preserve">Beâtoâng moùng coät ñaù 1x2 M150 </v>
          </cell>
          <cell r="F55" t="str">
            <v>m3</v>
          </cell>
          <cell r="H55">
            <v>369225</v>
          </cell>
          <cell r="J55">
            <v>11767</v>
          </cell>
          <cell r="K55">
            <v>3562</v>
          </cell>
        </row>
        <row r="56">
          <cell r="C56" t="str">
            <v>daomong&lt;1m</v>
          </cell>
          <cell r="D56" t="str">
            <v>BA.1412</v>
          </cell>
          <cell r="E56" t="str">
            <v>Ñaøo ñaát moùng caáp 2 roäng &lt;1m saâu &lt;1m</v>
          </cell>
          <cell r="F56" t="str">
            <v>m3</v>
          </cell>
          <cell r="J56">
            <v>16212.147999999999</v>
          </cell>
        </row>
        <row r="57">
          <cell r="C57" t="str">
            <v>daomong</v>
          </cell>
          <cell r="D57" t="str">
            <v>BA.1442</v>
          </cell>
          <cell r="E57" t="str">
            <v>Ñaøo ñaát moùng caáp 2 roäng &gt;1m saâu &gt;1m</v>
          </cell>
          <cell r="F57" t="str">
            <v>m3</v>
          </cell>
          <cell r="J57">
            <v>14168.457999999999</v>
          </cell>
        </row>
        <row r="58">
          <cell r="C58" t="str">
            <v>dapdat</v>
          </cell>
          <cell r="D58" t="str">
            <v>BB.1112</v>
          </cell>
          <cell r="E58" t="str">
            <v>Ñaép ñaát caáp 2</v>
          </cell>
          <cell r="F58" t="str">
            <v>m3</v>
          </cell>
          <cell r="J58">
            <v>8386.4479999999985</v>
          </cell>
        </row>
        <row r="59">
          <cell r="C59" t="str">
            <v>vankhuonmay</v>
          </cell>
          <cell r="D59" t="str">
            <v>KA-1220</v>
          </cell>
          <cell r="E59" t="str">
            <v>Vaùn khuoân ñoå beâ toâng</v>
          </cell>
          <cell r="F59" t="str">
            <v>100m2</v>
          </cell>
          <cell r="H59">
            <v>2296100.9456000002</v>
          </cell>
          <cell r="J59">
            <v>433779.11399999994</v>
          </cell>
          <cell r="L59">
            <v>0.2</v>
          </cell>
        </row>
        <row r="60">
          <cell r="C60" t="str">
            <v>BTMLOTM100</v>
          </cell>
          <cell r="D60" t="str">
            <v>HA-1111</v>
          </cell>
          <cell r="E60" t="str">
            <v xml:space="preserve">Beâtoâng loùt ñaù 4x6 M100 </v>
          </cell>
          <cell r="F60" t="str">
            <v>m3</v>
          </cell>
          <cell r="H60">
            <v>263407</v>
          </cell>
          <cell r="J60">
            <v>23061.605999999996</v>
          </cell>
          <cell r="K60">
            <v>12041</v>
          </cell>
        </row>
        <row r="61">
          <cell r="C61" t="str">
            <v>cothep</v>
          </cell>
          <cell r="D61" t="str">
            <v>IA-2221</v>
          </cell>
          <cell r="E61" t="str">
            <v>Gia coâng laép ñaët coát theùp caùc loaïi</v>
          </cell>
          <cell r="F61" t="str">
            <v>Taán</v>
          </cell>
          <cell r="H61">
            <v>4228301</v>
          </cell>
          <cell r="J61">
            <v>226708.83999999997</v>
          </cell>
          <cell r="K61">
            <v>18096</v>
          </cell>
        </row>
        <row r="62">
          <cell r="E62" t="str">
            <v>LAØM MAËT BAÈNG CAÙC TRAÏM BIEÁN THEÁ HÔÏP BOÄ</v>
          </cell>
        </row>
        <row r="63">
          <cell r="C63" t="str">
            <v>phadohangraohienco</v>
          </cell>
          <cell r="D63" t="str">
            <v>AG.1111</v>
          </cell>
          <cell r="E63" t="str">
            <v>Phaù dôõ haøng raøo hieän coù</v>
          </cell>
          <cell r="F63" t="str">
            <v>m3</v>
          </cell>
        </row>
        <row r="64">
          <cell r="C64" t="str">
            <v>xayhangrao</v>
          </cell>
          <cell r="D64" t="str">
            <v>GE.2213</v>
          </cell>
          <cell r="E64" t="str">
            <v>Xaây haøng raøo</v>
          </cell>
          <cell r="F64" t="str">
            <v>m3</v>
          </cell>
          <cell r="H64">
            <v>302281.59450000006</v>
          </cell>
          <cell r="J64">
            <v>32582.53</v>
          </cell>
          <cell r="K64">
            <v>1630.5839999999998</v>
          </cell>
        </row>
        <row r="65">
          <cell r="C65" t="str">
            <v>phadonha</v>
          </cell>
          <cell r="D65" t="str">
            <v>AG.1111</v>
          </cell>
          <cell r="E65" t="str">
            <v>Phaù dôõ nhaø traïm hieän coù</v>
          </cell>
          <cell r="F65" t="str">
            <v>m3</v>
          </cell>
          <cell r="J65">
            <v>17672.57</v>
          </cell>
        </row>
        <row r="66">
          <cell r="C66" t="str">
            <v>daodatmatbang</v>
          </cell>
          <cell r="D66" t="str">
            <v>BA.1202</v>
          </cell>
          <cell r="E66" t="str">
            <v>Ñaøo ñaát maët baèng</v>
          </cell>
          <cell r="F66" t="str">
            <v>m3</v>
          </cell>
          <cell r="J66">
            <v>8446.1259999999984</v>
          </cell>
        </row>
        <row r="67">
          <cell r="C67" t="str">
            <v>dapdatmatbang</v>
          </cell>
          <cell r="D67" t="str">
            <v>BB.1112</v>
          </cell>
          <cell r="E67" t="str">
            <v>Ñaép ñaát maët baèng</v>
          </cell>
          <cell r="F67" t="str">
            <v>m3</v>
          </cell>
          <cell r="J67">
            <v>8386.4479999999985</v>
          </cell>
        </row>
        <row r="68">
          <cell r="C68" t="str">
            <v>phadoke</v>
          </cell>
          <cell r="D68" t="str">
            <v>AG.1121</v>
          </cell>
          <cell r="E68" t="str">
            <v xml:space="preserve">Phaù dôõ keø doác </v>
          </cell>
          <cell r="F68" t="str">
            <v>m3</v>
          </cell>
          <cell r="J68">
            <v>22200.215999999997</v>
          </cell>
        </row>
        <row r="69">
          <cell r="C69" t="str">
            <v>xaydache</v>
          </cell>
          <cell r="D69" t="str">
            <v>GC.4114</v>
          </cell>
          <cell r="E69" t="str">
            <v>Xaây ñaù cheû maùi doác vaø möông thoaùt nöôùc</v>
          </cell>
          <cell r="F69" t="str">
            <v>m3</v>
          </cell>
          <cell r="H69">
            <v>198707.50880000001</v>
          </cell>
          <cell r="J69">
            <v>20120.548500000001</v>
          </cell>
          <cell r="K69">
            <v>1539.9960000000001</v>
          </cell>
        </row>
        <row r="70">
          <cell r="C70" t="str">
            <v>bl27-1250</v>
          </cell>
          <cell r="E70" t="str">
            <v>Bu loâng M27-1250 ( 6,3kg)</v>
          </cell>
          <cell r="F70" t="str">
            <v>boä</v>
          </cell>
          <cell r="H70">
            <v>61273.799999999996</v>
          </cell>
        </row>
        <row r="71">
          <cell r="C71" t="str">
            <v>VM100</v>
          </cell>
          <cell r="D71" t="str">
            <v>T3-102G</v>
          </cell>
          <cell r="E71" t="str">
            <v>Laùng Vöõa M100 daøy 50</v>
          </cell>
          <cell r="F71" t="str">
            <v>m2</v>
          </cell>
          <cell r="H71">
            <v>14424</v>
          </cell>
          <cell r="J71">
            <v>1782.4579999999999</v>
          </cell>
        </row>
        <row r="72">
          <cell r="C72" t="str">
            <v>thep12</v>
          </cell>
          <cell r="D72" t="str">
            <v>05-7002</v>
          </cell>
          <cell r="E72" t="str">
            <v>Theùp troøn O12 maï keõm (0,888kg/m)</v>
          </cell>
          <cell r="F72" t="str">
            <v>kg</v>
          </cell>
          <cell r="H72">
            <v>9726</v>
          </cell>
          <cell r="I72">
            <v>0.75</v>
          </cell>
          <cell r="J72">
            <v>15.483000000000001</v>
          </cell>
          <cell r="L72">
            <v>3.7871999999999999</v>
          </cell>
        </row>
        <row r="73">
          <cell r="C73" t="str">
            <v>thep25</v>
          </cell>
          <cell r="D73" t="str">
            <v>057-103</v>
          </cell>
          <cell r="E73" t="str">
            <v>Theùp troøn O25 (3,85kg/m)</v>
          </cell>
          <cell r="F73" t="str">
            <v>kg</v>
          </cell>
          <cell r="H73">
            <v>4324.91</v>
          </cell>
          <cell r="J73">
            <v>256.77</v>
          </cell>
          <cell r="K73">
            <v>128.59</v>
          </cell>
          <cell r="L73">
            <v>3.7871999999999999</v>
          </cell>
        </row>
        <row r="74">
          <cell r="C74" t="str">
            <v>CTD</v>
          </cell>
          <cell r="D74" t="str">
            <v>04.7001</v>
          </cell>
          <cell r="E74" t="str">
            <v>Coïc tieáp ñaát  vaø keïp</v>
          </cell>
          <cell r="F74" t="str">
            <v>Boä</v>
          </cell>
          <cell r="H74">
            <v>28952</v>
          </cell>
          <cell r="I74">
            <v>22085</v>
          </cell>
          <cell r="J74">
            <v>5217</v>
          </cell>
          <cell r="L74">
            <v>3.7871999999999999</v>
          </cell>
        </row>
        <row r="75">
          <cell r="C75" t="str">
            <v>TAMNoi</v>
          </cell>
          <cell r="D75" t="str">
            <v>04-6102SR</v>
          </cell>
          <cell r="E75" t="str">
            <v>Taám noái saét deït 40x4 -100 (1,26kg/m)</v>
          </cell>
          <cell r="F75" t="str">
            <v>Taám</v>
          </cell>
          <cell r="H75">
            <v>1225.4760000000001</v>
          </cell>
          <cell r="J75">
            <v>284.19299999999998</v>
          </cell>
          <cell r="K75">
            <v>265.29300000000001</v>
          </cell>
        </row>
        <row r="76">
          <cell r="C76" t="str">
            <v>SAT</v>
          </cell>
          <cell r="D76" t="str">
            <v>05-2001</v>
          </cell>
          <cell r="E76" t="str">
            <v>Saét theùp caùc loaïi maï keõm (coät)</v>
          </cell>
          <cell r="F76" t="str">
            <v>kg</v>
          </cell>
          <cell r="H76">
            <v>9726</v>
          </cell>
          <cell r="I76">
            <v>15.082000000000001</v>
          </cell>
          <cell r="J76">
            <v>202.57300000000001</v>
          </cell>
          <cell r="L76">
            <v>0.3</v>
          </cell>
        </row>
        <row r="77">
          <cell r="C77" t="str">
            <v>LCOTTHAP&lt;15</v>
          </cell>
          <cell r="D77" t="str">
            <v>05-3101</v>
          </cell>
          <cell r="E77" t="str">
            <v>Döïng coät theùp ñaõ laép</v>
          </cell>
          <cell r="F77" t="str">
            <v>coät</v>
          </cell>
          <cell r="I77">
            <v>111935</v>
          </cell>
          <cell r="J77">
            <v>236895</v>
          </cell>
          <cell r="L77">
            <v>0.3</v>
          </cell>
        </row>
        <row r="78">
          <cell r="C78" t="str">
            <v>SATxa</v>
          </cell>
          <cell r="E78" t="str">
            <v>Saét theùp caùc loaïi maï keõm (xaø)</v>
          </cell>
          <cell r="F78" t="str">
            <v>kg</v>
          </cell>
          <cell r="H78">
            <v>9726</v>
          </cell>
          <cell r="L78">
            <v>0.3</v>
          </cell>
        </row>
        <row r="79">
          <cell r="C79" t="str">
            <v>lap-Xdombt</v>
          </cell>
          <cell r="D79" t="str">
            <v>05-6041</v>
          </cell>
          <cell r="E79" t="str">
            <v>Xaø ñôõ maùy bieán theá (XHBA)</v>
          </cell>
          <cell r="F79" t="str">
            <v>boä</v>
          </cell>
          <cell r="H79">
            <v>1305081.1399999999</v>
          </cell>
          <cell r="J79">
            <v>28799</v>
          </cell>
          <cell r="L79">
            <v>0.3</v>
          </cell>
        </row>
        <row r="80">
          <cell r="C80" t="str">
            <v>lap-Xthcdao</v>
          </cell>
          <cell r="D80" t="str">
            <v>05-6021</v>
          </cell>
          <cell r="E80" t="str">
            <v>Xa øgaén thuøng caàu dao</v>
          </cell>
          <cell r="F80" t="str">
            <v>boä</v>
          </cell>
          <cell r="H80">
            <v>327066.22399999999</v>
          </cell>
          <cell r="J80">
            <v>17806</v>
          </cell>
          <cell r="L80">
            <v>0.3</v>
          </cell>
        </row>
        <row r="81">
          <cell r="C81" t="str">
            <v>lap-Xtupp(XHTHT)</v>
          </cell>
          <cell r="D81" t="str">
            <v>05-6021</v>
          </cell>
          <cell r="E81" t="str">
            <v>Xaø laép tuû phaân phoái haï theá</v>
          </cell>
          <cell r="F81" t="str">
            <v>boä</v>
          </cell>
          <cell r="H81">
            <v>432281.88</v>
          </cell>
          <cell r="J81">
            <v>17806</v>
          </cell>
        </row>
        <row r="82">
          <cell r="C82" t="str">
            <v>lap-Xfco(XSÑLA)</v>
          </cell>
          <cell r="D82" t="str">
            <v>05-6021</v>
          </cell>
          <cell r="E82" t="str">
            <v>Xaø laép FCO,LA vaø caùc thieát bò khaùc (XSÑLA)</v>
          </cell>
          <cell r="F82" t="str">
            <v>boä</v>
          </cell>
          <cell r="H82">
            <v>294103.26400000002</v>
          </cell>
          <cell r="J82">
            <v>17806</v>
          </cell>
          <cell r="L82">
            <v>0.3</v>
          </cell>
        </row>
        <row r="83">
          <cell r="C83" t="str">
            <v>lap-Xfco(XHFLS)</v>
          </cell>
          <cell r="D83" t="str">
            <v>05-6011</v>
          </cell>
          <cell r="E83" t="str">
            <v>Xaø laép FCO,LA vaø caùc thieát bò khaùc (XHFLS)</v>
          </cell>
          <cell r="F83" t="str">
            <v>boä</v>
          </cell>
          <cell r="H83">
            <v>233622.66</v>
          </cell>
          <cell r="J83">
            <v>13161</v>
          </cell>
        </row>
        <row r="84">
          <cell r="C84" t="str">
            <v>lap-Xfco(X1P-FCO)</v>
          </cell>
          <cell r="D84" t="str">
            <v>05-6011</v>
          </cell>
          <cell r="E84" t="str">
            <v xml:space="preserve">Xaø laép FCO vaø LA </v>
          </cell>
          <cell r="F84" t="str">
            <v>boä</v>
          </cell>
          <cell r="H84">
            <v>42409.5</v>
          </cell>
        </row>
        <row r="85">
          <cell r="C85" t="str">
            <v>lap-Xdombt (ÑBAT)</v>
          </cell>
          <cell r="D85" t="str">
            <v>05-6041</v>
          </cell>
          <cell r="E85" t="str">
            <v>Xaø ñôõ maùy bieán theá treân coät theùp (ÑBAT)</v>
          </cell>
          <cell r="F85" t="str">
            <v>boä</v>
          </cell>
          <cell r="H85">
            <v>811250.9</v>
          </cell>
          <cell r="J85">
            <v>28799</v>
          </cell>
        </row>
        <row r="86">
          <cell r="C86" t="str">
            <v>lap-XLA(ÑLAST)</v>
          </cell>
          <cell r="D86" t="str">
            <v>05-6031</v>
          </cell>
          <cell r="E86" t="str">
            <v>Xaø laép LA vaø söù ñôõ treân coät theùp (ÑLAST)</v>
          </cell>
          <cell r="F86" t="str">
            <v>boä</v>
          </cell>
          <cell r="H86">
            <v>339199.5</v>
          </cell>
          <cell r="J86">
            <v>23999</v>
          </cell>
        </row>
        <row r="87">
          <cell r="C87" t="str">
            <v>lap-Xfco(ÑFCOT)</v>
          </cell>
          <cell r="D87" t="str">
            <v>05-6021</v>
          </cell>
          <cell r="E87" t="str">
            <v>Xaø laép FCO treân coät theùp (ÑFCOT)</v>
          </cell>
          <cell r="F87" t="str">
            <v>boä</v>
          </cell>
          <cell r="H87">
            <v>321984.48</v>
          </cell>
          <cell r="J87">
            <v>17806</v>
          </cell>
        </row>
        <row r="88">
          <cell r="C88" t="str">
            <v>lap-Xtupp(ÑTHT)</v>
          </cell>
          <cell r="D88" t="str">
            <v>05-6011</v>
          </cell>
          <cell r="E88" t="str">
            <v>Xaø laép tuû phaân phoái haï theá treân coät theùp</v>
          </cell>
          <cell r="F88" t="str">
            <v>boä</v>
          </cell>
          <cell r="H88">
            <v>350384.26</v>
          </cell>
          <cell r="J88">
            <v>13161</v>
          </cell>
        </row>
        <row r="89">
          <cell r="C89" t="str">
            <v>GLMBA</v>
          </cell>
          <cell r="E89" t="str">
            <v>Giaù laép 3 maùy bieán aùp 1 pha</v>
          </cell>
          <cell r="F89" t="str">
            <v>boä</v>
          </cell>
          <cell r="H89">
            <v>556400</v>
          </cell>
          <cell r="J89">
            <v>17806</v>
          </cell>
        </row>
        <row r="90">
          <cell r="C90" t="str">
            <v>lap-XIT</v>
          </cell>
          <cell r="D90" t="str">
            <v>05-6011</v>
          </cell>
          <cell r="E90" t="str">
            <v xml:space="preserve">XaøøXIT </v>
          </cell>
          <cell r="F90" t="str">
            <v>boä</v>
          </cell>
          <cell r="H90">
            <v>191734.76</v>
          </cell>
          <cell r="J90">
            <v>13161</v>
          </cell>
          <cell r="L90">
            <v>0.3</v>
          </cell>
        </row>
        <row r="91">
          <cell r="C91" t="str">
            <v>lap-XIT1</v>
          </cell>
          <cell r="D91" t="str">
            <v>05-6011</v>
          </cell>
          <cell r="E91" t="str">
            <v>Xaø XIT1</v>
          </cell>
          <cell r="F91" t="str">
            <v>boä</v>
          </cell>
          <cell r="G91">
            <v>16</v>
          </cell>
          <cell r="J91">
            <v>13161</v>
          </cell>
          <cell r="L91">
            <v>0.3</v>
          </cell>
        </row>
        <row r="92">
          <cell r="C92" t="str">
            <v>lap-X2IG1</v>
          </cell>
          <cell r="D92" t="str">
            <v>05-6021</v>
          </cell>
          <cell r="E92" t="str">
            <v>Xaø X2-IG1</v>
          </cell>
          <cell r="F92" t="str">
            <v>boä</v>
          </cell>
          <cell r="G92">
            <v>65</v>
          </cell>
          <cell r="J92">
            <v>17806</v>
          </cell>
          <cell r="L92">
            <v>0.3</v>
          </cell>
        </row>
        <row r="93">
          <cell r="C93" t="str">
            <v>B1635</v>
          </cell>
          <cell r="E93" t="str">
            <v>Boulon 16 x 35( Keå caû ñai oác + rondelle )</v>
          </cell>
          <cell r="F93" t="str">
            <v>boä</v>
          </cell>
          <cell r="H93">
            <v>2091</v>
          </cell>
          <cell r="L93">
            <v>7.8900000000000012E-2</v>
          </cell>
        </row>
        <row r="94">
          <cell r="C94" t="str">
            <v>B1640</v>
          </cell>
          <cell r="E94" t="str">
            <v>Boulon 16 x 40( Keå caû ñai oác + rondelle )</v>
          </cell>
          <cell r="F94" t="str">
            <v>boä</v>
          </cell>
          <cell r="H94">
            <v>2091</v>
          </cell>
          <cell r="L94">
            <v>7.8900000000000012E-2</v>
          </cell>
        </row>
        <row r="95">
          <cell r="C95" t="str">
            <v>B1650</v>
          </cell>
          <cell r="E95" t="str">
            <v>Boulon 16 x 50( Keå caû ñai oác + rondelle )</v>
          </cell>
          <cell r="F95" t="str">
            <v>boä</v>
          </cell>
          <cell r="H95">
            <v>2091</v>
          </cell>
          <cell r="L95">
            <v>7.8900000000000012E-2</v>
          </cell>
        </row>
        <row r="96">
          <cell r="C96" t="str">
            <v>b16100</v>
          </cell>
          <cell r="E96" t="str">
            <v>Boulon 16x100( Keå caû ñai oác + rondelle )</v>
          </cell>
          <cell r="F96" t="str">
            <v>boä</v>
          </cell>
          <cell r="H96">
            <v>2635</v>
          </cell>
          <cell r="L96">
            <v>0.37872</v>
          </cell>
        </row>
        <row r="97">
          <cell r="C97" t="str">
            <v>B16220</v>
          </cell>
          <cell r="E97" t="str">
            <v>Boulon 16x220/100( Keå caû ñai oác + rondelle )</v>
          </cell>
          <cell r="F97" t="str">
            <v>boä</v>
          </cell>
          <cell r="H97">
            <v>4909</v>
          </cell>
          <cell r="L97">
            <v>0.34716000000000002</v>
          </cell>
        </row>
        <row r="98">
          <cell r="C98" t="str">
            <v>b16240</v>
          </cell>
          <cell r="E98" t="str">
            <v>Boulon 16x240/80( Keå caû ñai oác + rondelle )</v>
          </cell>
          <cell r="F98" t="str">
            <v>boä</v>
          </cell>
          <cell r="H98">
            <v>4909</v>
          </cell>
          <cell r="L98">
            <v>0.37872</v>
          </cell>
        </row>
        <row r="99">
          <cell r="C99" t="str">
            <v>B16300</v>
          </cell>
          <cell r="E99" t="str">
            <v>Boulon 16x300/80( Keå caû ñai oác + rondelle )</v>
          </cell>
          <cell r="F99" t="str">
            <v>boä</v>
          </cell>
          <cell r="H99">
            <v>5636</v>
          </cell>
          <cell r="L99">
            <v>0.47339999999999999</v>
          </cell>
        </row>
        <row r="100">
          <cell r="C100" t="str">
            <v>B16450</v>
          </cell>
          <cell r="E100" t="str">
            <v>Boulon 16x450( Keå caû ñai oác + rondelle )</v>
          </cell>
          <cell r="F100" t="str">
            <v>boä</v>
          </cell>
          <cell r="H100">
            <v>7455</v>
          </cell>
          <cell r="L100">
            <v>0.55230000000000001</v>
          </cell>
        </row>
        <row r="101">
          <cell r="C101" t="str">
            <v>B16300Vrs</v>
          </cell>
          <cell r="E101" t="str">
            <v>Boulon 16x300 VRS ï</v>
          </cell>
          <cell r="F101" t="str">
            <v>boä</v>
          </cell>
          <cell r="H101">
            <v>5000</v>
          </cell>
          <cell r="L101">
            <v>0.55230000000000001</v>
          </cell>
        </row>
        <row r="102">
          <cell r="C102" t="str">
            <v>b22650</v>
          </cell>
          <cell r="E102" t="str">
            <v xml:space="preserve">Boulon 22x650 </v>
          </cell>
          <cell r="F102" t="str">
            <v>boä</v>
          </cell>
          <cell r="H102">
            <v>23000</v>
          </cell>
        </row>
        <row r="103">
          <cell r="C103" t="str">
            <v>B16400</v>
          </cell>
          <cell r="E103" t="str">
            <v>Boulon 16x400( Keå caû ñai oác + rondelle )</v>
          </cell>
          <cell r="F103" t="str">
            <v>boä</v>
          </cell>
          <cell r="H103">
            <v>6818</v>
          </cell>
          <cell r="L103">
            <v>0.55230000000000001</v>
          </cell>
        </row>
        <row r="104">
          <cell r="C104" t="str">
            <v>B16250</v>
          </cell>
          <cell r="E104" t="str">
            <v>Boulon 16x250 ( keå caû ñai oác + rondelle )</v>
          </cell>
          <cell r="F104" t="str">
            <v>boä</v>
          </cell>
          <cell r="H104">
            <v>4909</v>
          </cell>
          <cell r="L104">
            <v>0.39450000000000002</v>
          </cell>
        </row>
        <row r="105">
          <cell r="C105" t="str">
            <v>D12</v>
          </cell>
          <cell r="D105" t="str">
            <v>04-3801</v>
          </cell>
          <cell r="E105" t="str">
            <v>Ñaø caûn BTCT 1,2m</v>
          </cell>
          <cell r="F105" t="str">
            <v>caùi</v>
          </cell>
          <cell r="G105">
            <v>5.5</v>
          </cell>
          <cell r="J105">
            <v>11051</v>
          </cell>
        </row>
        <row r="106">
          <cell r="C106" t="str">
            <v>D15</v>
          </cell>
          <cell r="D106" t="str">
            <v>04-3801</v>
          </cell>
          <cell r="E106" t="str">
            <v>Ñaø caûn BTCT 1,5m</v>
          </cell>
          <cell r="F106" t="str">
            <v>caùi</v>
          </cell>
          <cell r="G106">
            <v>13</v>
          </cell>
          <cell r="J106">
            <v>11051</v>
          </cell>
        </row>
        <row r="107">
          <cell r="C107" t="str">
            <v>cot12,5</v>
          </cell>
          <cell r="D107" t="str">
            <v>05-5213</v>
          </cell>
          <cell r="E107" t="str">
            <v>Coätï BTLT 12m ( F=300kg)</v>
          </cell>
          <cell r="F107" t="str">
            <v>coät</v>
          </cell>
          <cell r="G107">
            <v>100</v>
          </cell>
          <cell r="I107">
            <v>20790</v>
          </cell>
          <cell r="J107">
            <v>86293</v>
          </cell>
        </row>
        <row r="108">
          <cell r="C108" t="str">
            <v>AC35</v>
          </cell>
          <cell r="E108" t="str">
            <v>Caùp nhoâm loõi theùp AC-35/6,2 (148kg/km)</v>
          </cell>
          <cell r="F108" t="str">
            <v>taán</v>
          </cell>
          <cell r="H108">
            <v>23000000</v>
          </cell>
        </row>
        <row r="109">
          <cell r="C109" t="str">
            <v>keoac35</v>
          </cell>
          <cell r="D109" t="str">
            <v>06-6103</v>
          </cell>
          <cell r="E109" t="str">
            <v>Caùp nhoâm loõi theùp AC-35</v>
          </cell>
          <cell r="F109" t="str">
            <v>m</v>
          </cell>
          <cell r="G109">
            <v>0.27</v>
          </cell>
          <cell r="I109">
            <v>226.78899999999999</v>
          </cell>
          <cell r="J109">
            <v>198.262</v>
          </cell>
        </row>
        <row r="110">
          <cell r="C110" t="str">
            <v>AC120</v>
          </cell>
          <cell r="E110" t="str">
            <v>Caùp nhoâm loõi theùp AC-120/19 (471kg/km)</v>
          </cell>
          <cell r="F110" t="str">
            <v>taán</v>
          </cell>
          <cell r="H110">
            <v>23000000</v>
          </cell>
        </row>
        <row r="111">
          <cell r="C111" t="str">
            <v>keoac120</v>
          </cell>
          <cell r="D111" t="str">
            <v>06-6107</v>
          </cell>
          <cell r="E111" t="str">
            <v>Caùp nhoâm loõi theùp AC-120</v>
          </cell>
          <cell r="F111" t="str">
            <v>m</v>
          </cell>
          <cell r="G111">
            <v>0.96</v>
          </cell>
          <cell r="I111">
            <v>319.67099999999999</v>
          </cell>
          <cell r="J111">
            <v>712.55</v>
          </cell>
        </row>
        <row r="112">
          <cell r="C112" t="str">
            <v>AC50</v>
          </cell>
          <cell r="E112" t="str">
            <v>Caùp nhoâm loõi theùp AC-50/8 (195kg/km)</v>
          </cell>
          <cell r="F112" t="str">
            <v>taán</v>
          </cell>
          <cell r="H112">
            <v>22700000</v>
          </cell>
        </row>
        <row r="113">
          <cell r="C113" t="str">
            <v>keoac50</v>
          </cell>
          <cell r="D113" t="str">
            <v>06-6104</v>
          </cell>
          <cell r="E113" t="str">
            <v>Caùp nhoâm loõi theùp AC-50</v>
          </cell>
          <cell r="F113" t="str">
            <v>m</v>
          </cell>
          <cell r="G113">
            <v>0.36</v>
          </cell>
          <cell r="I113">
            <v>227.18899999999999</v>
          </cell>
          <cell r="J113">
            <v>261.15300000000002</v>
          </cell>
        </row>
        <row r="114">
          <cell r="C114" t="str">
            <v>AC70</v>
          </cell>
          <cell r="E114" t="str">
            <v>Caùp nhoâm loõi theùp AC-70/11 (276kg/km)</v>
          </cell>
          <cell r="F114" t="str">
            <v>taán</v>
          </cell>
          <cell r="H114">
            <v>22700000</v>
          </cell>
        </row>
        <row r="115">
          <cell r="C115" t="str">
            <v>keoac70</v>
          </cell>
          <cell r="D115" t="str">
            <v>06-6105</v>
          </cell>
          <cell r="E115" t="str">
            <v>Caùp nhoâm loõi theùp AC-70</v>
          </cell>
          <cell r="F115" t="str">
            <v>m</v>
          </cell>
          <cell r="G115">
            <v>0.5</v>
          </cell>
          <cell r="I115">
            <v>227.18899999999999</v>
          </cell>
          <cell r="J115">
            <v>348.90800000000002</v>
          </cell>
        </row>
        <row r="116">
          <cell r="C116" t="str">
            <v>AC95</v>
          </cell>
          <cell r="E116" t="str">
            <v>Caùp nhoâm loõi theùp AC-95/16 (385kg/km)</v>
          </cell>
          <cell r="F116" t="str">
            <v>taán</v>
          </cell>
          <cell r="H116">
            <v>22700000</v>
          </cell>
        </row>
        <row r="117">
          <cell r="C117" t="str">
            <v>keoac95</v>
          </cell>
          <cell r="D117" t="str">
            <v>06-6106</v>
          </cell>
          <cell r="E117" t="str">
            <v>Caùp nhoâm loõi theùp AC-95</v>
          </cell>
          <cell r="F117" t="str">
            <v>m</v>
          </cell>
          <cell r="G117">
            <v>0.7</v>
          </cell>
          <cell r="I117">
            <v>227.18899999999999</v>
          </cell>
          <cell r="J117">
            <v>475.178</v>
          </cell>
        </row>
        <row r="118">
          <cell r="C118" t="str">
            <v>AC185</v>
          </cell>
          <cell r="E118" t="str">
            <v>Caùp nhoâm loõi theùp AC-185/24 (705kg/km)</v>
          </cell>
          <cell r="F118" t="str">
            <v>taán</v>
          </cell>
          <cell r="H118">
            <v>23000000</v>
          </cell>
        </row>
        <row r="119">
          <cell r="C119" t="str">
            <v>keoac185</v>
          </cell>
          <cell r="D119" t="str">
            <v>06-6109</v>
          </cell>
          <cell r="E119" t="str">
            <v>Caùp nhoâm loõi theùp AC-185</v>
          </cell>
          <cell r="F119" t="str">
            <v>m</v>
          </cell>
          <cell r="G119">
            <v>1.32</v>
          </cell>
          <cell r="I119">
            <v>319.67099999999999</v>
          </cell>
          <cell r="J119">
            <v>840.899</v>
          </cell>
        </row>
        <row r="120">
          <cell r="C120" t="str">
            <v>AC240</v>
          </cell>
          <cell r="E120" t="str">
            <v>Caùp nhoâm loõi theùp AC-240/39 (952kg/km)</v>
          </cell>
          <cell r="F120" t="str">
            <v>taán</v>
          </cell>
          <cell r="H120">
            <v>23000000</v>
          </cell>
        </row>
        <row r="121">
          <cell r="C121" t="str">
            <v>keoac240</v>
          </cell>
          <cell r="D121" t="str">
            <v>06-6110</v>
          </cell>
          <cell r="E121" t="str">
            <v>Caùp nhoâm loõi theùp AC-240</v>
          </cell>
          <cell r="F121" t="str">
            <v>m</v>
          </cell>
          <cell r="G121">
            <v>1.65</v>
          </cell>
          <cell r="I121">
            <v>319.67099999999999</v>
          </cell>
          <cell r="J121">
            <v>924.79200000000003</v>
          </cell>
        </row>
        <row r="122">
          <cell r="C122" t="str">
            <v>KN185</v>
          </cell>
          <cell r="D122" t="str">
            <v>06.2151</v>
          </cell>
          <cell r="E122" t="str">
            <v>Khoùa neùo daây AC-185</v>
          </cell>
          <cell r="F122" t="str">
            <v>caùi</v>
          </cell>
          <cell r="G122">
            <v>3.78</v>
          </cell>
          <cell r="J122">
            <v>2763</v>
          </cell>
          <cell r="L122">
            <v>0.8</v>
          </cell>
        </row>
        <row r="123">
          <cell r="C123" t="str">
            <v>KN120</v>
          </cell>
          <cell r="D123" t="str">
            <v>06.2151</v>
          </cell>
          <cell r="E123" t="str">
            <v>Khoùa neùo daây AC-120</v>
          </cell>
          <cell r="F123" t="str">
            <v>caùi</v>
          </cell>
          <cell r="G123">
            <v>3.78</v>
          </cell>
          <cell r="J123">
            <v>2763</v>
          </cell>
          <cell r="L123">
            <v>0.8</v>
          </cell>
        </row>
        <row r="124">
          <cell r="C124" t="str">
            <v>KN95</v>
          </cell>
          <cell r="D124" t="str">
            <v>06.2151</v>
          </cell>
          <cell r="E124" t="str">
            <v>Khoùa neùo daây AC-95</v>
          </cell>
          <cell r="F124" t="str">
            <v>caùi</v>
          </cell>
          <cell r="G124">
            <v>3.78</v>
          </cell>
          <cell r="J124">
            <v>2763</v>
          </cell>
          <cell r="L124">
            <v>0.8</v>
          </cell>
        </row>
        <row r="125">
          <cell r="C125" t="str">
            <v>KN70</v>
          </cell>
          <cell r="D125" t="str">
            <v>06.2141</v>
          </cell>
          <cell r="E125" t="str">
            <v>Khoùa neùo daây AC-70</v>
          </cell>
          <cell r="F125" t="str">
            <v>caùi</v>
          </cell>
          <cell r="G125">
            <v>3.15</v>
          </cell>
          <cell r="J125">
            <v>1788</v>
          </cell>
          <cell r="L125">
            <v>0.8</v>
          </cell>
        </row>
        <row r="126">
          <cell r="C126" t="str">
            <v>KN50</v>
          </cell>
          <cell r="D126" t="str">
            <v>06.2141</v>
          </cell>
          <cell r="E126" t="str">
            <v>Khoùa neùo daây AC-50</v>
          </cell>
          <cell r="F126" t="str">
            <v>caùi</v>
          </cell>
          <cell r="G126">
            <v>3.15</v>
          </cell>
          <cell r="J126">
            <v>1788</v>
          </cell>
          <cell r="L126">
            <v>0.8</v>
          </cell>
        </row>
        <row r="127">
          <cell r="C127" t="str">
            <v>KN35</v>
          </cell>
          <cell r="D127" t="str">
            <v>06.2141</v>
          </cell>
          <cell r="E127" t="str">
            <v>Khoùa neùo daây AC-35</v>
          </cell>
          <cell r="F127" t="str">
            <v>caùi</v>
          </cell>
          <cell r="G127">
            <v>3.15</v>
          </cell>
          <cell r="J127">
            <v>1788</v>
          </cell>
          <cell r="L127">
            <v>0.8</v>
          </cell>
        </row>
        <row r="128">
          <cell r="C128" t="str">
            <v>Kndaytrunghoa</v>
          </cell>
          <cell r="D128" t="str">
            <v>06.2151</v>
          </cell>
          <cell r="E128" t="str">
            <v>Khoùa neùo daây AC-95 duøng cho daây trung hoaø</v>
          </cell>
          <cell r="F128" t="str">
            <v>caùi</v>
          </cell>
          <cell r="G128">
            <v>3.78</v>
          </cell>
          <cell r="J128">
            <v>2763</v>
          </cell>
        </row>
        <row r="129">
          <cell r="C129" t="str">
            <v>ON35</v>
          </cell>
          <cell r="E129" t="str">
            <v>OÁng noái daây 35mm2</v>
          </cell>
          <cell r="F129" t="str">
            <v>caùi</v>
          </cell>
          <cell r="G129">
            <v>7.35</v>
          </cell>
          <cell r="L129">
            <v>0.2</v>
          </cell>
        </row>
        <row r="130">
          <cell r="C130" t="str">
            <v>ON50</v>
          </cell>
          <cell r="E130" t="str">
            <v>OÁng noái daây 50mm2</v>
          </cell>
          <cell r="F130" t="str">
            <v>caùi</v>
          </cell>
          <cell r="G130">
            <v>7.35</v>
          </cell>
          <cell r="L130">
            <v>0.2</v>
          </cell>
        </row>
        <row r="131">
          <cell r="C131" t="str">
            <v>ON70</v>
          </cell>
          <cell r="E131" t="str">
            <v>OÁng noái daây 70mm2</v>
          </cell>
          <cell r="F131" t="str">
            <v>caùi</v>
          </cell>
          <cell r="G131">
            <v>7.35</v>
          </cell>
          <cell r="L131">
            <v>0.2</v>
          </cell>
        </row>
        <row r="132">
          <cell r="C132" t="str">
            <v>ON95</v>
          </cell>
          <cell r="E132" t="str">
            <v>OÁng noái daây 95mm2</v>
          </cell>
          <cell r="F132" t="str">
            <v>caùi</v>
          </cell>
          <cell r="G132">
            <v>7.35</v>
          </cell>
          <cell r="L132">
            <v>0.2</v>
          </cell>
        </row>
        <row r="133">
          <cell r="C133" t="str">
            <v>ON120</v>
          </cell>
          <cell r="E133" t="str">
            <v>OÁng noái daây 120mm2</v>
          </cell>
          <cell r="F133" t="str">
            <v>caùi</v>
          </cell>
          <cell r="G133">
            <v>7.35</v>
          </cell>
          <cell r="L133">
            <v>0.2</v>
          </cell>
        </row>
        <row r="134">
          <cell r="C134" t="str">
            <v>ON150</v>
          </cell>
          <cell r="E134" t="str">
            <v>OÁng noái daây 150mm2</v>
          </cell>
          <cell r="F134" t="str">
            <v>caùi</v>
          </cell>
          <cell r="G134">
            <v>7.35</v>
          </cell>
          <cell r="L134">
            <v>0.2</v>
          </cell>
        </row>
        <row r="135">
          <cell r="C135" t="str">
            <v>ON185</v>
          </cell>
          <cell r="E135" t="str">
            <v>OÁng noái daây 185mm2</v>
          </cell>
          <cell r="F135" t="str">
            <v>caùi</v>
          </cell>
          <cell r="G135">
            <v>7.35</v>
          </cell>
          <cell r="L135">
            <v>0.2</v>
          </cell>
        </row>
        <row r="136">
          <cell r="C136" t="str">
            <v>SDUNG+TY</v>
          </cell>
          <cell r="E136" t="str">
            <v>Söù ñöùng 24KV + ty</v>
          </cell>
          <cell r="F136" t="str">
            <v>boä</v>
          </cell>
          <cell r="G136">
            <v>3.74</v>
          </cell>
          <cell r="I136">
            <v>155</v>
          </cell>
          <cell r="J136">
            <v>3499.2</v>
          </cell>
        </row>
        <row r="137">
          <cell r="C137" t="str">
            <v>SOC</v>
          </cell>
          <cell r="E137" t="str">
            <v>Söù oáng chæ haï theá</v>
          </cell>
          <cell r="F137" t="str">
            <v>caùi</v>
          </cell>
          <cell r="H137">
            <v>2497</v>
          </cell>
          <cell r="L137">
            <v>0.3</v>
          </cell>
        </row>
        <row r="138">
          <cell r="C138" t="str">
            <v>STREOP</v>
          </cell>
          <cell r="D138" t="str">
            <v>06-1411</v>
          </cell>
          <cell r="E138" t="str">
            <v>Söù treo 24KV loaïi Polymer</v>
          </cell>
          <cell r="F138" t="str">
            <v>caùi</v>
          </cell>
          <cell r="H138">
            <v>240000</v>
          </cell>
          <cell r="I138">
            <v>405</v>
          </cell>
          <cell r="J138">
            <v>2925</v>
          </cell>
        </row>
        <row r="139">
          <cell r="C139" t="str">
            <v>STREO</v>
          </cell>
          <cell r="E139" t="str">
            <v xml:space="preserve">Söù treo 24KV </v>
          </cell>
          <cell r="F139" t="str">
            <v>baùt</v>
          </cell>
          <cell r="H139">
            <v>85000</v>
          </cell>
        </row>
        <row r="140">
          <cell r="C140" t="str">
            <v>LSTREO</v>
          </cell>
          <cell r="D140" t="str">
            <v>06-1411</v>
          </cell>
          <cell r="E140" t="str">
            <v>Chuoãi söù treo 24KV + phuï kieän ( 2baùt/chuoãi)</v>
          </cell>
          <cell r="F140" t="str">
            <v>chuoãi</v>
          </cell>
          <cell r="G140">
            <v>15.71</v>
          </cell>
          <cell r="I140">
            <v>405</v>
          </cell>
          <cell r="J140">
            <v>2925</v>
          </cell>
        </row>
        <row r="141">
          <cell r="C141" t="str">
            <v>R1</v>
          </cell>
          <cell r="D141" t="str">
            <v>06-1213</v>
          </cell>
          <cell r="E141" t="str">
            <v>Rack 1 söù</v>
          </cell>
          <cell r="F141" t="str">
            <v>caùi</v>
          </cell>
          <cell r="H141">
            <v>3619</v>
          </cell>
          <cell r="J141">
            <v>2884.3</v>
          </cell>
          <cell r="L141">
            <v>0.25</v>
          </cell>
        </row>
        <row r="142">
          <cell r="C142" t="str">
            <v>R2</v>
          </cell>
          <cell r="D142" t="str">
            <v>06-1213</v>
          </cell>
          <cell r="E142" t="str">
            <v>Rack 2 söù</v>
          </cell>
          <cell r="F142" t="str">
            <v>caùi</v>
          </cell>
          <cell r="H142">
            <v>16286</v>
          </cell>
          <cell r="J142">
            <v>2884.3</v>
          </cell>
          <cell r="L142">
            <v>0.35</v>
          </cell>
        </row>
        <row r="143">
          <cell r="C143" t="str">
            <v>R3</v>
          </cell>
          <cell r="D143" t="str">
            <v>06-1214</v>
          </cell>
          <cell r="E143" t="str">
            <v>Rack 3 söù</v>
          </cell>
          <cell r="F143" t="str">
            <v>caùi</v>
          </cell>
          <cell r="H143">
            <v>22762</v>
          </cell>
          <cell r="J143">
            <v>4017.4</v>
          </cell>
          <cell r="L143">
            <v>0.4</v>
          </cell>
        </row>
        <row r="144">
          <cell r="C144" t="str">
            <v>R4</v>
          </cell>
          <cell r="D144" t="str">
            <v>06-1215</v>
          </cell>
          <cell r="E144" t="str">
            <v>Rack 4 söù</v>
          </cell>
          <cell r="F144" t="str">
            <v>caùi</v>
          </cell>
          <cell r="H144">
            <v>32571</v>
          </cell>
          <cell r="J144">
            <v>5665.5</v>
          </cell>
          <cell r="L144">
            <v>0.45</v>
          </cell>
        </row>
        <row r="145">
          <cell r="C145" t="str">
            <v>KNEP</v>
          </cell>
          <cell r="D145" t="str">
            <v>04-3107</v>
          </cell>
          <cell r="E145" t="str">
            <v>Keïp noái eùp caùc loaïi</v>
          </cell>
          <cell r="F145" t="str">
            <v>caùi</v>
          </cell>
          <cell r="H145">
            <v>22000</v>
          </cell>
          <cell r="I145">
            <v>756</v>
          </cell>
          <cell r="J145">
            <v>6444</v>
          </cell>
          <cell r="L145">
            <v>0.2</v>
          </cell>
        </row>
        <row r="146">
          <cell r="C146" t="str">
            <v>kep_splitbolt</v>
          </cell>
          <cell r="D146" t="str">
            <v>04-3107</v>
          </cell>
          <cell r="E146" t="str">
            <v>Keïp SPLITBOLT caùc loaïi</v>
          </cell>
          <cell r="F146" t="str">
            <v>caùi</v>
          </cell>
          <cell r="H146">
            <v>16000</v>
          </cell>
          <cell r="I146">
            <v>756</v>
          </cell>
          <cell r="J146">
            <v>6444</v>
          </cell>
        </row>
        <row r="147">
          <cell r="C147" t="str">
            <v>kephotlin</v>
          </cell>
          <cell r="D147" t="str">
            <v>04-3107</v>
          </cell>
          <cell r="E147" t="str">
            <v>Keïp hotlin</v>
          </cell>
          <cell r="F147" t="str">
            <v>caùi</v>
          </cell>
          <cell r="H147">
            <v>22000</v>
          </cell>
          <cell r="I147">
            <v>756</v>
          </cell>
          <cell r="J147">
            <v>6444</v>
          </cell>
        </row>
        <row r="148">
          <cell r="C148" t="str">
            <v>kepquai</v>
          </cell>
          <cell r="D148" t="str">
            <v>04-3107</v>
          </cell>
          <cell r="E148" t="str">
            <v>Keïp quai</v>
          </cell>
          <cell r="F148" t="str">
            <v>caùi</v>
          </cell>
          <cell r="H148">
            <v>22000</v>
          </cell>
          <cell r="I148">
            <v>756</v>
          </cell>
          <cell r="J148">
            <v>6444</v>
          </cell>
        </row>
        <row r="149">
          <cell r="C149" t="str">
            <v>vuotduong&gt;10m</v>
          </cell>
          <cell r="D149" t="str">
            <v>06.5062</v>
          </cell>
          <cell r="E149" t="str">
            <v>Keùo daây vöôït ñöôøng giao thoâng &gt; 10m</v>
          </cell>
          <cell r="F149" t="str">
            <v>vò trí</v>
          </cell>
          <cell r="I149">
            <v>269130</v>
          </cell>
          <cell r="J149">
            <v>195445</v>
          </cell>
        </row>
        <row r="150">
          <cell r="C150" t="str">
            <v>vuotduong&lt;10m</v>
          </cell>
          <cell r="D150" t="str">
            <v>06.5052</v>
          </cell>
          <cell r="E150" t="str">
            <v>Keùo daây vöôït ñöôøng giao thoâng &lt; 10m</v>
          </cell>
          <cell r="F150" t="str">
            <v>vò trí</v>
          </cell>
          <cell r="I150">
            <v>221922</v>
          </cell>
          <cell r="J150">
            <v>159014</v>
          </cell>
        </row>
        <row r="151">
          <cell r="C151" t="str">
            <v>begoc</v>
          </cell>
          <cell r="D151" t="str">
            <v>06.5072</v>
          </cell>
          <cell r="E151" t="str">
            <v>Keùo daây vò trí beû goùc</v>
          </cell>
          <cell r="F151" t="str">
            <v>vò trí</v>
          </cell>
          <cell r="J151">
            <v>61933</v>
          </cell>
        </row>
        <row r="152">
          <cell r="C152" t="str">
            <v>BALLCLEVIS</v>
          </cell>
          <cell r="E152" t="str">
            <v>Moùc treo chöõ U ( Ball clevis )</v>
          </cell>
          <cell r="F152" t="str">
            <v>caùi</v>
          </cell>
          <cell r="H152">
            <v>9727</v>
          </cell>
        </row>
        <row r="153">
          <cell r="C153" t="str">
            <v>moctreo</v>
          </cell>
          <cell r="E153" t="str">
            <v>Moùc treo chöõ U ( maní )</v>
          </cell>
          <cell r="F153" t="str">
            <v>caùi</v>
          </cell>
          <cell r="H153">
            <v>9727</v>
          </cell>
        </row>
        <row r="154">
          <cell r="C154" t="str">
            <v>vongtreo</v>
          </cell>
          <cell r="E154" t="str">
            <v>Voøng treo ñaàu troøn</v>
          </cell>
          <cell r="F154" t="str">
            <v>caùi</v>
          </cell>
          <cell r="H154">
            <v>6023</v>
          </cell>
        </row>
        <row r="155">
          <cell r="C155" t="str">
            <v>Mndon</v>
          </cell>
          <cell r="E155" t="str">
            <v>Maét noái ñôn</v>
          </cell>
          <cell r="F155" t="str">
            <v>caùi</v>
          </cell>
          <cell r="H155">
            <v>12500</v>
          </cell>
        </row>
        <row r="156">
          <cell r="C156" t="str">
            <v>bangso</v>
          </cell>
          <cell r="D156" t="str">
            <v>06-2070</v>
          </cell>
          <cell r="E156" t="str">
            <v>Bieån soá - baûng nguy hieåm</v>
          </cell>
          <cell r="F156" t="str">
            <v>caùi</v>
          </cell>
          <cell r="H156">
            <v>10000</v>
          </cell>
          <cell r="J156">
            <v>3250</v>
          </cell>
        </row>
        <row r="157">
          <cell r="C157" t="str">
            <v>bangtentram</v>
          </cell>
          <cell r="D157" t="str">
            <v>06-2070</v>
          </cell>
          <cell r="E157" t="str">
            <v>Baûng teân traïm</v>
          </cell>
          <cell r="F157" t="str">
            <v>caùi</v>
          </cell>
          <cell r="H157">
            <v>25000</v>
          </cell>
          <cell r="J157">
            <v>3250</v>
          </cell>
        </row>
        <row r="158">
          <cell r="C158" t="str">
            <v>CC</v>
          </cell>
          <cell r="E158" t="str">
            <v>Fuse link 6A</v>
          </cell>
          <cell r="F158" t="str">
            <v>caùi</v>
          </cell>
          <cell r="G158">
            <v>1.68</v>
          </cell>
        </row>
        <row r="159">
          <cell r="C159" t="str">
            <v>XFCO</v>
          </cell>
          <cell r="D159" t="str">
            <v>04-8102</v>
          </cell>
          <cell r="E159" t="str">
            <v>Xaø ñôõ L70x70x6 - 2,4m</v>
          </cell>
          <cell r="F159" t="str">
            <v>kg</v>
          </cell>
          <cell r="H159">
            <v>9726</v>
          </cell>
          <cell r="J159">
            <v>155.58600000000001</v>
          </cell>
        </row>
        <row r="160">
          <cell r="C160" t="str">
            <v>LA12</v>
          </cell>
          <cell r="D160" t="str">
            <v>02-5114</v>
          </cell>
          <cell r="E160" t="str">
            <v>Choáng seùt van LA-12KV</v>
          </cell>
          <cell r="F160" t="str">
            <v>caùi</v>
          </cell>
          <cell r="H160">
            <v>630000</v>
          </cell>
          <cell r="I160">
            <v>25782</v>
          </cell>
          <cell r="J160">
            <v>38360</v>
          </cell>
          <cell r="L160">
            <v>3.3</v>
          </cell>
        </row>
        <row r="161">
          <cell r="C161" t="str">
            <v>LA21</v>
          </cell>
          <cell r="D161" t="str">
            <v>02-5114</v>
          </cell>
          <cell r="E161" t="str">
            <v>Choáng seùt van LA-21kV</v>
          </cell>
          <cell r="F161" t="str">
            <v>caùi</v>
          </cell>
          <cell r="G161">
            <v>36.75</v>
          </cell>
          <cell r="I161">
            <v>25782</v>
          </cell>
          <cell r="J161">
            <v>38360</v>
          </cell>
          <cell r="L161">
            <v>5</v>
          </cell>
        </row>
        <row r="162">
          <cell r="C162" t="str">
            <v>FCO</v>
          </cell>
          <cell r="D162" t="str">
            <v>02-3155</v>
          </cell>
          <cell r="E162" t="str">
            <v>FCO-24KV-100A</v>
          </cell>
          <cell r="F162" t="str">
            <v>caùi</v>
          </cell>
          <cell r="G162">
            <v>51.45</v>
          </cell>
          <cell r="I162">
            <v>25780</v>
          </cell>
          <cell r="J162">
            <v>36825</v>
          </cell>
          <cell r="L162">
            <v>8</v>
          </cell>
        </row>
        <row r="163">
          <cell r="C163" t="str">
            <v>thanhchong</v>
          </cell>
          <cell r="D163" t="str">
            <v>04-8102</v>
          </cell>
          <cell r="E163" t="str">
            <v>Thanh choáng saét deïp 40x4 - 700 ( 2 thanh) 1,26kg/m</v>
          </cell>
          <cell r="F163" t="str">
            <v>kg</v>
          </cell>
          <cell r="H163">
            <v>9726</v>
          </cell>
          <cell r="J163">
            <v>155.58600000000001</v>
          </cell>
        </row>
        <row r="164">
          <cell r="C164" t="str">
            <v>daucap24kvout</v>
          </cell>
          <cell r="D164" t="str">
            <v>07-6315</v>
          </cell>
          <cell r="E164" t="str">
            <v xml:space="preserve">Ñaàu caùp ngaàm 3 pha ngoaøi trôøi 24kV -240mm2 </v>
          </cell>
          <cell r="F164" t="str">
            <v>boä</v>
          </cell>
          <cell r="G164">
            <v>217</v>
          </cell>
          <cell r="I164">
            <v>5880</v>
          </cell>
          <cell r="J164">
            <v>52702</v>
          </cell>
          <cell r="L164">
            <v>0.5</v>
          </cell>
        </row>
        <row r="165">
          <cell r="C165" t="str">
            <v>daucap24kvin</v>
          </cell>
          <cell r="D165" t="str">
            <v>07-6315</v>
          </cell>
          <cell r="E165" t="str">
            <v xml:space="preserve">Ñaàu caùp ngaàm 3 pha trong nhaø 24kV -240mm2 </v>
          </cell>
          <cell r="F165" t="str">
            <v>boä</v>
          </cell>
          <cell r="G165">
            <v>126</v>
          </cell>
          <cell r="I165">
            <v>5880</v>
          </cell>
          <cell r="J165">
            <v>52702</v>
          </cell>
          <cell r="L165">
            <v>0.5</v>
          </cell>
        </row>
        <row r="166">
          <cell r="C166" t="str">
            <v>Giacap24kv</v>
          </cell>
          <cell r="D166" t="str">
            <v>04-8102</v>
          </cell>
          <cell r="E166" t="str">
            <v>Giaù keïp ñaàu caùp (45kg)</v>
          </cell>
          <cell r="F166" t="str">
            <v>caùi</v>
          </cell>
          <cell r="H166">
            <v>437670</v>
          </cell>
          <cell r="J166">
            <v>7001.3700000000008</v>
          </cell>
          <cell r="L166">
            <v>0.5</v>
          </cell>
        </row>
        <row r="167">
          <cell r="C167" t="str">
            <v>CV50-22KV</v>
          </cell>
          <cell r="D167" t="str">
            <v>04-4201</v>
          </cell>
          <cell r="E167" t="str">
            <v>Caùp ñoàng boïc 22kV -50mm2  (ñaáu noái thieát bò)</v>
          </cell>
          <cell r="F167" t="str">
            <v>m</v>
          </cell>
          <cell r="H167">
            <v>54600</v>
          </cell>
          <cell r="I167">
            <v>958</v>
          </cell>
          <cell r="J167">
            <v>921</v>
          </cell>
          <cell r="L167">
            <v>0.5</v>
          </cell>
        </row>
        <row r="168">
          <cell r="C168" t="str">
            <v>Kndn</v>
          </cell>
          <cell r="E168" t="str">
            <v>Keïp noái ñoàng-nhoâm</v>
          </cell>
          <cell r="F168" t="str">
            <v>caùi</v>
          </cell>
          <cell r="H168">
            <v>7091</v>
          </cell>
          <cell r="L168">
            <v>0.2</v>
          </cell>
        </row>
        <row r="169">
          <cell r="C169" t="str">
            <v>recloser</v>
          </cell>
          <cell r="D169" t="str">
            <v>02-2124</v>
          </cell>
          <cell r="E169" t="str">
            <v>Maùy caét töï ñoäng ñoùng laïi 3 pha-24KV-630A</v>
          </cell>
          <cell r="F169" t="str">
            <v>caùi</v>
          </cell>
          <cell r="G169">
            <v>10611.3</v>
          </cell>
          <cell r="I169">
            <v>117024</v>
          </cell>
          <cell r="J169">
            <v>169309</v>
          </cell>
          <cell r="K169">
            <v>97316</v>
          </cell>
          <cell r="L169">
            <v>8</v>
          </cell>
        </row>
        <row r="170">
          <cell r="C170" t="str">
            <v>LBS</v>
          </cell>
          <cell r="D170" t="str">
            <v>02.3155</v>
          </cell>
          <cell r="E170" t="str">
            <v>LBS-24KV-630A-16kA</v>
          </cell>
          <cell r="F170" t="str">
            <v>caùi</v>
          </cell>
          <cell r="G170">
            <v>3300.15</v>
          </cell>
          <cell r="I170">
            <v>25780</v>
          </cell>
          <cell r="J170">
            <v>36825</v>
          </cell>
          <cell r="K170">
            <v>0</v>
          </cell>
          <cell r="L170">
            <v>8</v>
          </cell>
        </row>
        <row r="171">
          <cell r="C171" t="str">
            <v>LBSa</v>
          </cell>
          <cell r="D171" t="str">
            <v>02.3155</v>
          </cell>
          <cell r="E171" t="str">
            <v>LBS-24KV-630A-16kA ñieàu khieån töø xa</v>
          </cell>
          <cell r="F171" t="str">
            <v>caùi</v>
          </cell>
          <cell r="G171">
            <v>3570</v>
          </cell>
          <cell r="I171">
            <v>25780</v>
          </cell>
          <cell r="J171">
            <v>36825</v>
          </cell>
          <cell r="K171">
            <v>0</v>
          </cell>
          <cell r="L171">
            <v>8</v>
          </cell>
        </row>
        <row r="172">
          <cell r="C172" t="str">
            <v>LTD</v>
          </cell>
          <cell r="D172" t="str">
            <v>02-3114a</v>
          </cell>
          <cell r="E172" t="str">
            <v>LTD-24KV-630A</v>
          </cell>
          <cell r="F172" t="str">
            <v>caùi</v>
          </cell>
          <cell r="G172">
            <v>244.65</v>
          </cell>
          <cell r="I172">
            <v>18478</v>
          </cell>
          <cell r="J172">
            <v>38564</v>
          </cell>
          <cell r="K172">
            <v>60141</v>
          </cell>
          <cell r="L172">
            <v>8</v>
          </cell>
        </row>
        <row r="173">
          <cell r="C173" t="str">
            <v>KepCd</v>
          </cell>
          <cell r="E173" t="str">
            <v>Keïp caêng daây</v>
          </cell>
          <cell r="F173" t="str">
            <v>caùi</v>
          </cell>
          <cell r="H173">
            <v>7091</v>
          </cell>
          <cell r="L173">
            <v>0.2</v>
          </cell>
        </row>
        <row r="174">
          <cell r="C174" t="str">
            <v>SPL2</v>
          </cell>
          <cell r="D174" t="str">
            <v>031-701</v>
          </cell>
          <cell r="E174" t="str">
            <v xml:space="preserve">Keïp Split bolt Conector 2/0 </v>
          </cell>
          <cell r="F174" t="str">
            <v>caùi</v>
          </cell>
          <cell r="H174">
            <v>9700</v>
          </cell>
          <cell r="J174">
            <v>1279</v>
          </cell>
          <cell r="L174">
            <v>0.2</v>
          </cell>
        </row>
        <row r="175">
          <cell r="C175" t="str">
            <v>SPL240</v>
          </cell>
          <cell r="D175" t="str">
            <v>04-3107</v>
          </cell>
          <cell r="E175" t="str">
            <v>Keïp Split bolt cho côõ daây 240mm2</v>
          </cell>
          <cell r="F175" t="str">
            <v>caùi</v>
          </cell>
          <cell r="H175">
            <v>16000</v>
          </cell>
          <cell r="I175">
            <v>756</v>
          </cell>
          <cell r="J175">
            <v>6444</v>
          </cell>
          <cell r="L175">
            <v>0.2</v>
          </cell>
        </row>
        <row r="176">
          <cell r="C176" t="str">
            <v>kep14</v>
          </cell>
          <cell r="D176" t="str">
            <v>11-05-14</v>
          </cell>
          <cell r="E176" t="str">
            <v>Keïp OÁng nhöïa PVC 114</v>
          </cell>
          <cell r="F176" t="str">
            <v>caùi</v>
          </cell>
          <cell r="H176">
            <v>31400</v>
          </cell>
          <cell r="J176">
            <v>2451.5263</v>
          </cell>
          <cell r="L176">
            <v>0.5</v>
          </cell>
        </row>
        <row r="177">
          <cell r="C177" t="str">
            <v>PVC21</v>
          </cell>
          <cell r="D177" t="str">
            <v>07-01-12</v>
          </cell>
          <cell r="E177" t="str">
            <v>OÁng nhöïa PVC O21 daøi 3m</v>
          </cell>
          <cell r="F177" t="str">
            <v>oáng</v>
          </cell>
          <cell r="H177">
            <v>7800</v>
          </cell>
          <cell r="I177" t="str">
            <v/>
          </cell>
          <cell r="J177">
            <v>1113</v>
          </cell>
          <cell r="K177">
            <v>168</v>
          </cell>
          <cell r="L177">
            <v>0.5</v>
          </cell>
        </row>
        <row r="178">
          <cell r="C178" t="str">
            <v>PVC21-6</v>
          </cell>
          <cell r="D178" t="str">
            <v>ZJ-7110</v>
          </cell>
          <cell r="E178" t="str">
            <v>OÁng nhöïa PVC O21 daøi 6m</v>
          </cell>
          <cell r="F178" t="str">
            <v>oáng</v>
          </cell>
          <cell r="H178">
            <v>16362</v>
          </cell>
          <cell r="J178">
            <v>5385.4800000000005</v>
          </cell>
          <cell r="L178">
            <v>0.5</v>
          </cell>
        </row>
        <row r="179">
          <cell r="C179" t="str">
            <v>no25</v>
          </cell>
          <cell r="D179" t="str">
            <v>151-360</v>
          </cell>
          <cell r="E179" t="str">
            <v>Nieàn oáng 25x2</v>
          </cell>
          <cell r="F179" t="str">
            <v>caùi</v>
          </cell>
          <cell r="H179">
            <v>1274.71</v>
          </cell>
          <cell r="J179">
            <v>307</v>
          </cell>
          <cell r="L179">
            <v>0.59</v>
          </cell>
        </row>
        <row r="180">
          <cell r="C180" t="str">
            <v>TrHB400-2</v>
          </cell>
          <cell r="D180" t="str">
            <v>05-2102</v>
          </cell>
          <cell r="E180" t="str">
            <v>Traïm hôïp boä 2 way RMU 400KVA</v>
          </cell>
          <cell r="F180" t="str">
            <v>boä</v>
          </cell>
          <cell r="G180">
            <v>15484.35</v>
          </cell>
          <cell r="I180">
            <v>7425</v>
          </cell>
          <cell r="J180">
            <v>142078</v>
          </cell>
          <cell r="K180">
            <v>30633</v>
          </cell>
          <cell r="L180">
            <v>610</v>
          </cell>
        </row>
        <row r="181">
          <cell r="C181" t="str">
            <v>TrHB400-3</v>
          </cell>
          <cell r="D181" t="str">
            <v>05-2102</v>
          </cell>
          <cell r="E181" t="str">
            <v>Traïm hôïp boä 3 way RMU 400KVA</v>
          </cell>
          <cell r="F181" t="str">
            <v>boä</v>
          </cell>
          <cell r="G181">
            <v>16237.2</v>
          </cell>
          <cell r="I181">
            <v>7425</v>
          </cell>
          <cell r="J181">
            <v>142078</v>
          </cell>
          <cell r="K181">
            <v>30633</v>
          </cell>
          <cell r="L181">
            <v>610</v>
          </cell>
        </row>
        <row r="182">
          <cell r="C182" t="str">
            <v>TrHB400-4</v>
          </cell>
          <cell r="D182" t="str">
            <v>05-2102</v>
          </cell>
          <cell r="E182" t="str">
            <v>Traïm hôïp boä 4 way RMU 400KVA</v>
          </cell>
          <cell r="F182" t="str">
            <v>boä</v>
          </cell>
          <cell r="G182">
            <v>17377.5</v>
          </cell>
          <cell r="I182">
            <v>7425</v>
          </cell>
          <cell r="J182">
            <v>142078</v>
          </cell>
          <cell r="K182">
            <v>30633</v>
          </cell>
          <cell r="L182">
            <v>610</v>
          </cell>
        </row>
        <row r="183">
          <cell r="C183" t="str">
            <v>TrHB400-4a</v>
          </cell>
          <cell r="D183" t="str">
            <v>05-2102</v>
          </cell>
          <cell r="E183" t="str">
            <v>Traïm hôïp boä 4 way Motorize RMU 400KVA-</v>
          </cell>
          <cell r="F183" t="str">
            <v>boä</v>
          </cell>
          <cell r="G183">
            <v>19115.25</v>
          </cell>
          <cell r="I183">
            <v>7425</v>
          </cell>
          <cell r="J183">
            <v>142078</v>
          </cell>
          <cell r="K183">
            <v>30633</v>
          </cell>
          <cell r="L183">
            <v>610</v>
          </cell>
        </row>
        <row r="184">
          <cell r="C184" t="str">
            <v>TrHB630-2</v>
          </cell>
          <cell r="D184" t="str">
            <v>05-2102</v>
          </cell>
          <cell r="E184" t="str">
            <v>Traïm hôïp boä 2 way RMU 630KVA</v>
          </cell>
          <cell r="F184" t="str">
            <v>boä</v>
          </cell>
          <cell r="G184">
            <v>16450.349999999999</v>
          </cell>
          <cell r="I184">
            <v>7425</v>
          </cell>
          <cell r="J184">
            <v>142078</v>
          </cell>
          <cell r="K184">
            <v>30633</v>
          </cell>
          <cell r="L184">
            <v>610</v>
          </cell>
        </row>
        <row r="185">
          <cell r="C185" t="str">
            <v>TrHB630-3</v>
          </cell>
          <cell r="D185" t="str">
            <v>05-2102</v>
          </cell>
          <cell r="E185" t="str">
            <v>Traïm hôïp boä 3 way RMU 630KVA</v>
          </cell>
          <cell r="F185" t="str">
            <v>boä</v>
          </cell>
          <cell r="G185">
            <v>17157</v>
          </cell>
          <cell r="I185">
            <v>7425</v>
          </cell>
          <cell r="J185">
            <v>142078</v>
          </cell>
          <cell r="K185">
            <v>30633</v>
          </cell>
          <cell r="L185">
            <v>610</v>
          </cell>
        </row>
        <row r="186">
          <cell r="C186" t="str">
            <v>TrHB630-4</v>
          </cell>
          <cell r="D186" t="str">
            <v>05-2102</v>
          </cell>
          <cell r="E186" t="str">
            <v>Traïm hôïp boä 4 way RMU 630KVA</v>
          </cell>
          <cell r="F186" t="str">
            <v>boä</v>
          </cell>
          <cell r="G186">
            <v>18301.5</v>
          </cell>
          <cell r="I186">
            <v>7425</v>
          </cell>
          <cell r="J186">
            <v>142078</v>
          </cell>
          <cell r="K186">
            <v>30633</v>
          </cell>
        </row>
        <row r="187">
          <cell r="C187" t="str">
            <v>TrHB630-4a</v>
          </cell>
          <cell r="D187" t="str">
            <v>05-2102</v>
          </cell>
          <cell r="E187" t="str">
            <v>Traïm hôïp boä 4 way Motorize RMU 630KVA-</v>
          </cell>
          <cell r="F187" t="str">
            <v>boä</v>
          </cell>
          <cell r="G187">
            <v>20131.650000000001</v>
          </cell>
          <cell r="I187">
            <v>7425</v>
          </cell>
          <cell r="J187">
            <v>142078</v>
          </cell>
          <cell r="K187">
            <v>30633</v>
          </cell>
        </row>
        <row r="188">
          <cell r="C188" t="str">
            <v>TrHB800-2</v>
          </cell>
          <cell r="D188" t="str">
            <v>05-2102</v>
          </cell>
          <cell r="E188" t="str">
            <v>Traïm hôïp boä 2 way RMU 800KVA</v>
          </cell>
          <cell r="F188" t="str">
            <v>boä</v>
          </cell>
          <cell r="G188">
            <v>17167.5</v>
          </cell>
          <cell r="I188">
            <v>7425</v>
          </cell>
          <cell r="J188">
            <v>142078</v>
          </cell>
          <cell r="K188">
            <v>30633</v>
          </cell>
          <cell r="L188">
            <v>610</v>
          </cell>
        </row>
        <row r="189">
          <cell r="C189" t="str">
            <v>TrHB800-3</v>
          </cell>
          <cell r="D189" t="str">
            <v>05-2102</v>
          </cell>
          <cell r="E189" t="str">
            <v>Traïm hôïp boä 3 way RMU 800KVA</v>
          </cell>
          <cell r="F189" t="str">
            <v>boä</v>
          </cell>
          <cell r="G189">
            <v>17872.05</v>
          </cell>
          <cell r="I189">
            <v>7425</v>
          </cell>
          <cell r="J189">
            <v>142078</v>
          </cell>
          <cell r="K189">
            <v>30633</v>
          </cell>
          <cell r="L189">
            <v>610</v>
          </cell>
        </row>
        <row r="190">
          <cell r="C190" t="str">
            <v>TrHB800-4</v>
          </cell>
          <cell r="D190" t="str">
            <v>05-2102</v>
          </cell>
          <cell r="E190" t="str">
            <v>Traïm hôïp boä 4 way RMU 800KVA</v>
          </cell>
          <cell r="F190" t="str">
            <v>boä</v>
          </cell>
          <cell r="G190">
            <v>19015.5</v>
          </cell>
          <cell r="I190">
            <v>7425</v>
          </cell>
          <cell r="J190">
            <v>142078</v>
          </cell>
          <cell r="K190">
            <v>30633</v>
          </cell>
        </row>
        <row r="191">
          <cell r="C191" t="str">
            <v>TrHB800-4a</v>
          </cell>
          <cell r="D191" t="str">
            <v>05-2102</v>
          </cell>
          <cell r="E191" t="str">
            <v>Traïm hôïp boä 4 way Motorize RMU 800KVA-</v>
          </cell>
          <cell r="F191" t="str">
            <v>boä</v>
          </cell>
          <cell r="G191">
            <v>20917.05</v>
          </cell>
          <cell r="I191">
            <v>7425</v>
          </cell>
          <cell r="J191">
            <v>142078</v>
          </cell>
          <cell r="K191">
            <v>30633</v>
          </cell>
        </row>
        <row r="192">
          <cell r="C192" t="str">
            <v>AV3x120+70</v>
          </cell>
          <cell r="D192" t="str">
            <v>04-3106</v>
          </cell>
          <cell r="E192" t="str">
            <v>Caùp nhoâm haï theá boïc caùch ñieän XLPE 3x120+70mm2</v>
          </cell>
          <cell r="F192" t="str">
            <v>m</v>
          </cell>
          <cell r="H192">
            <v>20600</v>
          </cell>
          <cell r="I192">
            <v>531.70000000000005</v>
          </cell>
          <cell r="J192">
            <v>853.17</v>
          </cell>
        </row>
        <row r="193">
          <cell r="C193" t="str">
            <v>AV3x240+95</v>
          </cell>
          <cell r="D193" t="str">
            <v>03.1404</v>
          </cell>
          <cell r="E193" t="str">
            <v>Caùp nhoâm haï theá boïc caùch ñieäïn XLPE 3x240+95mm2</v>
          </cell>
          <cell r="F193" t="str">
            <v>m</v>
          </cell>
          <cell r="G193">
            <v>6.12</v>
          </cell>
          <cell r="I193">
            <v>503.6</v>
          </cell>
          <cell r="J193">
            <v>843.91</v>
          </cell>
        </row>
        <row r="194">
          <cell r="C194" t="str">
            <v>bonoicapAV3x240+95</v>
          </cell>
          <cell r="D194" t="str">
            <v>06.4114</v>
          </cell>
          <cell r="E194" t="str">
            <v>Boä noái caùp haï theá 3x240+95mm2</v>
          </cell>
          <cell r="F194" t="str">
            <v>Boä</v>
          </cell>
          <cell r="G194">
            <v>75.599999999999994</v>
          </cell>
          <cell r="I194">
            <v>246288</v>
          </cell>
          <cell r="J194">
            <v>208922.09999999998</v>
          </cell>
          <cell r="K194">
            <v>20828</v>
          </cell>
        </row>
        <row r="195">
          <cell r="C195" t="str">
            <v>ongnoicapAV3x240+95</v>
          </cell>
          <cell r="D195" t="str">
            <v>06.4114</v>
          </cell>
          <cell r="E195" t="str">
            <v xml:space="preserve">OÁng noái caùp ngaàm haï theá 3x240+95mm2 vôùi caùp HT ABC 3x150+70mm2 </v>
          </cell>
          <cell r="F195" t="str">
            <v>Boä</v>
          </cell>
          <cell r="G195">
            <v>33.6</v>
          </cell>
          <cell r="I195">
            <v>246288</v>
          </cell>
          <cell r="J195">
            <v>139281.4</v>
          </cell>
          <cell r="K195">
            <v>20828</v>
          </cell>
        </row>
        <row r="196">
          <cell r="C196" t="str">
            <v>ongnoicapAV3x240+95voi cap3x120</v>
          </cell>
          <cell r="D196" t="str">
            <v>06.4114</v>
          </cell>
          <cell r="E196" t="str">
            <v xml:space="preserve">OÁng noái caùp ngaàm haï theá 3x240+95mm2 vôùi caùp HT ABC 3x120+70mm2 </v>
          </cell>
          <cell r="F196" t="str">
            <v>Boä</v>
          </cell>
          <cell r="G196">
            <v>31.5</v>
          </cell>
          <cell r="I196">
            <v>246288</v>
          </cell>
          <cell r="J196">
            <v>139281.4</v>
          </cell>
          <cell r="K196">
            <v>20828</v>
          </cell>
        </row>
        <row r="197">
          <cell r="C197" t="str">
            <v>Daucapngam</v>
          </cell>
          <cell r="D197" t="str">
            <v>03.2115</v>
          </cell>
          <cell r="E197" t="str">
            <v>Ñaàu caùp ngaàm haï theá</v>
          </cell>
          <cell r="F197" t="str">
            <v>Boä</v>
          </cell>
          <cell r="G197">
            <v>2.81</v>
          </cell>
          <cell r="I197">
            <v>13944</v>
          </cell>
          <cell r="J197">
            <v>86600</v>
          </cell>
        </row>
        <row r="198">
          <cell r="C198" t="str">
            <v>chupdaucap240</v>
          </cell>
          <cell r="E198" t="str">
            <v xml:space="preserve">Chuïp ñaàu caùp côõ 3x240+1x95mm2 </v>
          </cell>
          <cell r="F198" t="str">
            <v>boä</v>
          </cell>
          <cell r="G198">
            <v>2.81</v>
          </cell>
        </row>
        <row r="199">
          <cell r="C199" t="str">
            <v>chupdaucap95</v>
          </cell>
          <cell r="E199" t="str">
            <v xml:space="preserve">Chuïp ñaàu caùp côõ 95mm2 </v>
          </cell>
          <cell r="F199" t="str">
            <v>boä</v>
          </cell>
          <cell r="G199">
            <v>0.36</v>
          </cell>
        </row>
        <row r="200">
          <cell r="C200" t="str">
            <v>pvc114</v>
          </cell>
          <cell r="D200" t="str">
            <v>Phuï luïc 1</v>
          </cell>
          <cell r="E200" t="str">
            <v xml:space="preserve">OÁng nhöïa PVC D114 </v>
          </cell>
          <cell r="F200" t="str">
            <v>m</v>
          </cell>
          <cell r="H200">
            <v>28513.46</v>
          </cell>
          <cell r="J200">
            <v>2315.8434999999999</v>
          </cell>
        </row>
        <row r="201">
          <cell r="C201" t="str">
            <v>cutpvc114</v>
          </cell>
          <cell r="D201" t="str">
            <v>ZL-1260</v>
          </cell>
          <cell r="E201" t="str">
            <v>Khuyûu nhöïa PVC D114</v>
          </cell>
          <cell r="F201" t="str">
            <v>caùi</v>
          </cell>
          <cell r="H201">
            <v>31400</v>
          </cell>
          <cell r="J201">
            <v>608</v>
          </cell>
        </row>
        <row r="202">
          <cell r="C202" t="str">
            <v>copvc114</v>
          </cell>
          <cell r="D202" t="str">
            <v>ZL-3160</v>
          </cell>
          <cell r="E202" t="str">
            <v>Co noái PVC D114</v>
          </cell>
          <cell r="F202" t="str">
            <v>caùi</v>
          </cell>
          <cell r="H202">
            <v>13800</v>
          </cell>
          <cell r="J202">
            <v>1210</v>
          </cell>
        </row>
        <row r="203">
          <cell r="C203" t="str">
            <v>daithep</v>
          </cell>
          <cell r="D203" t="str">
            <v>04-5201</v>
          </cell>
          <cell r="E203" t="str">
            <v>Ñai theùp loaïi cuoän</v>
          </cell>
          <cell r="F203" t="str">
            <v>m</v>
          </cell>
          <cell r="G203">
            <v>0.84</v>
          </cell>
          <cell r="I203">
            <v>287.10000000000002</v>
          </cell>
          <cell r="J203">
            <v>2685.2</v>
          </cell>
          <cell r="K203">
            <v>195.9</v>
          </cell>
        </row>
        <row r="204">
          <cell r="C204" t="str">
            <v>khoadai</v>
          </cell>
          <cell r="E204" t="str">
            <v>Khoùa ñai</v>
          </cell>
          <cell r="F204" t="str">
            <v>caùi</v>
          </cell>
          <cell r="G204">
            <v>0.11800000000000001</v>
          </cell>
        </row>
        <row r="205">
          <cell r="C205" t="str">
            <v>m25</v>
          </cell>
          <cell r="E205" t="str">
            <v>Daây ñoàng traàn tieáp ñòa 25mm2 (221kg/km)</v>
          </cell>
          <cell r="F205" t="str">
            <v>kg</v>
          </cell>
          <cell r="H205">
            <v>36300</v>
          </cell>
        </row>
        <row r="206">
          <cell r="C206" t="str">
            <v>keodaytiepdia</v>
          </cell>
          <cell r="D206" t="str">
            <v>04-7002</v>
          </cell>
          <cell r="E206" t="str">
            <v>Keùo raûi daây tieáp ñòa</v>
          </cell>
          <cell r="F206" t="str">
            <v>m</v>
          </cell>
          <cell r="I206">
            <v>3798.6</v>
          </cell>
          <cell r="J206">
            <v>438.8</v>
          </cell>
          <cell r="K206">
            <v>100.15</v>
          </cell>
        </row>
        <row r="207">
          <cell r="C207" t="str">
            <v>keprenhanh</v>
          </cell>
          <cell r="D207" t="str">
            <v>04.3107</v>
          </cell>
          <cell r="E207" t="str">
            <v>Keïp reõ nhaùnh</v>
          </cell>
          <cell r="F207" t="str">
            <v>Caùi</v>
          </cell>
          <cell r="H207">
            <v>50000</v>
          </cell>
          <cell r="I207">
            <v>756</v>
          </cell>
          <cell r="J207">
            <v>6444</v>
          </cell>
        </row>
        <row r="208">
          <cell r="C208" t="str">
            <v>dcosse50</v>
          </cell>
          <cell r="D208" t="str">
            <v>03-4002</v>
          </cell>
          <cell r="E208" t="str">
            <v>Ñaàu cosse tieát dieän 50mm2</v>
          </cell>
          <cell r="F208" t="str">
            <v>caùi</v>
          </cell>
          <cell r="H208">
            <v>12918.7</v>
          </cell>
          <cell r="J208">
            <v>592</v>
          </cell>
          <cell r="K208">
            <v>1301.8</v>
          </cell>
          <cell r="L208">
            <v>0.2</v>
          </cell>
        </row>
        <row r="209">
          <cell r="C209" t="str">
            <v>cotthep</v>
          </cell>
          <cell r="D209" t="str">
            <v>IA-1220</v>
          </cell>
          <cell r="E209" t="str">
            <v>Coát theùp caùc loaïi</v>
          </cell>
          <cell r="F209" t="str">
            <v>taán</v>
          </cell>
          <cell r="H209">
            <v>4277227</v>
          </cell>
          <cell r="J209">
            <v>147222.24799999999</v>
          </cell>
          <cell r="K209">
            <v>101671</v>
          </cell>
          <cell r="L209">
            <v>0.2</v>
          </cell>
        </row>
        <row r="210">
          <cell r="C210" t="str">
            <v>capng3x50</v>
          </cell>
          <cell r="D210" t="str">
            <v>07-3105</v>
          </cell>
          <cell r="E210" t="str">
            <v>Caùp ngaàm trung theá XLPE ruoät ñoàng 3x50mm2 ( 5,21kg/m)</v>
          </cell>
          <cell r="F210" t="str">
            <v>m</v>
          </cell>
          <cell r="G210">
            <v>12</v>
          </cell>
          <cell r="I210">
            <v>455.1</v>
          </cell>
          <cell r="J210">
            <v>671.16</v>
          </cell>
        </row>
        <row r="211">
          <cell r="C211" t="str">
            <v>capng3x95</v>
          </cell>
          <cell r="D211" t="str">
            <v>07-3106</v>
          </cell>
          <cell r="E211" t="str">
            <v>Caùp ngaàm trung theá XLPE ruoät ñoàng 3x95mm2 (7,11kg/m)</v>
          </cell>
          <cell r="F211" t="str">
            <v>m</v>
          </cell>
          <cell r="G211">
            <v>15.75</v>
          </cell>
          <cell r="I211">
            <v>531.70000000000005</v>
          </cell>
          <cell r="J211">
            <v>853.17</v>
          </cell>
        </row>
        <row r="212">
          <cell r="C212" t="str">
            <v>capng3x150</v>
          </cell>
          <cell r="D212" t="str">
            <v>07-3107</v>
          </cell>
          <cell r="E212" t="str">
            <v>Caùp ngaàm trung theá XLPE ruoät ñoàng 3x150mm2 (9,34kg/m)</v>
          </cell>
          <cell r="F212" t="str">
            <v>m</v>
          </cell>
          <cell r="G212">
            <v>17.850000000000001</v>
          </cell>
          <cell r="I212">
            <v>531.70000000000005</v>
          </cell>
          <cell r="J212">
            <v>1072.56</v>
          </cell>
        </row>
        <row r="213">
          <cell r="C213" t="str">
            <v>capng3x240</v>
          </cell>
          <cell r="D213" t="str">
            <v>07-3110</v>
          </cell>
          <cell r="E213" t="str">
            <v>Caùp ngaàm trung theá XLPE ruoät ñoàng 3x240mm2 (13,12kg/m)</v>
          </cell>
          <cell r="F213" t="str">
            <v>m</v>
          </cell>
          <cell r="G213">
            <v>21.6</v>
          </cell>
          <cell r="I213">
            <v>680.4</v>
          </cell>
          <cell r="J213">
            <v>1971.24</v>
          </cell>
        </row>
        <row r="214">
          <cell r="C214" t="str">
            <v>bonoicapng3x50</v>
          </cell>
          <cell r="D214" t="str">
            <v>07-5312</v>
          </cell>
          <cell r="E214" t="str">
            <v>Boä noái caùp ngaàm cho côõ daây 3x50mm2</v>
          </cell>
          <cell r="F214" t="str">
            <v>boä</v>
          </cell>
          <cell r="G214">
            <v>230</v>
          </cell>
          <cell r="I214">
            <v>379785</v>
          </cell>
          <cell r="J214">
            <v>262434</v>
          </cell>
        </row>
        <row r="215">
          <cell r="C215" t="str">
            <v>bonoicapng3x95</v>
          </cell>
          <cell r="D215" t="str">
            <v>07-5313</v>
          </cell>
          <cell r="E215" t="str">
            <v>Boä noái caùp ngaàm cho côõ daây 3x95mm2</v>
          </cell>
          <cell r="F215" t="str">
            <v>boä</v>
          </cell>
          <cell r="G215">
            <v>237.3</v>
          </cell>
          <cell r="I215">
            <v>470914</v>
          </cell>
          <cell r="J215">
            <v>292549</v>
          </cell>
        </row>
        <row r="216">
          <cell r="C216" t="str">
            <v>bonoicapng3x150</v>
          </cell>
          <cell r="D216" t="str">
            <v>07-5314</v>
          </cell>
          <cell r="E216" t="str">
            <v>Boä noái caùp ngaàm cho côõ daây 3x150mm2</v>
          </cell>
          <cell r="F216" t="str">
            <v>boä</v>
          </cell>
          <cell r="G216">
            <v>237.3</v>
          </cell>
          <cell r="I216">
            <v>481024</v>
          </cell>
          <cell r="J216">
            <v>322664</v>
          </cell>
        </row>
        <row r="217">
          <cell r="C217" t="str">
            <v>bonoicapng3x240</v>
          </cell>
          <cell r="D217" t="str">
            <v>07-5315</v>
          </cell>
          <cell r="E217" t="str">
            <v>Boä noái caùp ngaàm cho côõ daây 3x240mm2</v>
          </cell>
          <cell r="F217" t="str">
            <v>boä</v>
          </cell>
          <cell r="G217">
            <v>237.3</v>
          </cell>
          <cell r="I217">
            <v>595208</v>
          </cell>
          <cell r="J217">
            <v>352780</v>
          </cell>
        </row>
        <row r="218">
          <cell r="C218" t="str">
            <v>bonoicapngT3x50</v>
          </cell>
          <cell r="D218" t="str">
            <v>07-5312</v>
          </cell>
          <cell r="E218" t="str">
            <v>Boä noái caùp loaïi T cho côõ daây 3x50mm2-3x50mm2</v>
          </cell>
          <cell r="F218" t="str">
            <v>boä</v>
          </cell>
          <cell r="G218">
            <v>230</v>
          </cell>
          <cell r="I218">
            <v>379785</v>
          </cell>
          <cell r="J218">
            <v>262434</v>
          </cell>
        </row>
        <row r="219">
          <cell r="C219" t="str">
            <v>bonoicapngT3x95</v>
          </cell>
          <cell r="D219" t="str">
            <v>07-5313</v>
          </cell>
          <cell r="E219" t="str">
            <v>Boä noái caùp loaïi T cho côõ daây 3x95mm2-3x50mm2</v>
          </cell>
          <cell r="F219" t="str">
            <v>boä</v>
          </cell>
          <cell r="G219">
            <v>250</v>
          </cell>
          <cell r="I219">
            <v>470914</v>
          </cell>
          <cell r="J219">
            <v>292549</v>
          </cell>
        </row>
        <row r="220">
          <cell r="C220" t="str">
            <v>daucapng3x50</v>
          </cell>
          <cell r="D220" t="str">
            <v>07-6312</v>
          </cell>
          <cell r="E220" t="str">
            <v>Boä döøng caùp ngoaøi trôøi 3x50 mm2</v>
          </cell>
          <cell r="F220" t="str">
            <v>boä</v>
          </cell>
          <cell r="G220">
            <v>220</v>
          </cell>
          <cell r="I220">
            <v>5040</v>
          </cell>
          <cell r="J220">
            <v>38720</v>
          </cell>
        </row>
        <row r="221">
          <cell r="C221" t="str">
            <v>daucapng3x95</v>
          </cell>
          <cell r="D221" t="str">
            <v>07-6313</v>
          </cell>
          <cell r="E221" t="str">
            <v>Boä döøng caùp ngoaøi trôøiøø 3x95 mm2</v>
          </cell>
          <cell r="F221" t="str">
            <v>boä</v>
          </cell>
          <cell r="G221">
            <v>227.85</v>
          </cell>
          <cell r="I221">
            <v>5040</v>
          </cell>
          <cell r="J221">
            <v>42843</v>
          </cell>
        </row>
        <row r="222">
          <cell r="C222" t="str">
            <v>daucapng3x150</v>
          </cell>
          <cell r="D222" t="str">
            <v>07-6314</v>
          </cell>
          <cell r="E222" t="str">
            <v>Boä döøng caùp ngoaøi trôøiøø 3x150 mm2</v>
          </cell>
          <cell r="F222" t="str">
            <v>boä</v>
          </cell>
          <cell r="G222">
            <v>227.85</v>
          </cell>
          <cell r="I222">
            <v>5880</v>
          </cell>
          <cell r="J222">
            <v>47145</v>
          </cell>
        </row>
        <row r="223">
          <cell r="C223" t="str">
            <v>daucapng3x240</v>
          </cell>
          <cell r="D223" t="str">
            <v>07-6315</v>
          </cell>
          <cell r="E223" t="str">
            <v>Boä döøng caùp ngoaøi trôøiøø 3x240 mm2</v>
          </cell>
          <cell r="F223" t="str">
            <v>boä</v>
          </cell>
          <cell r="G223">
            <v>227.85</v>
          </cell>
          <cell r="I223">
            <v>5880</v>
          </cell>
          <cell r="J223">
            <v>52702</v>
          </cell>
        </row>
        <row r="224">
          <cell r="C224" t="str">
            <v>indaucapng3x240</v>
          </cell>
          <cell r="D224" t="str">
            <v>07-6315</v>
          </cell>
          <cell r="E224" t="str">
            <v>Boä döøng caùp trong nhaøø 3x240 mm2</v>
          </cell>
          <cell r="F224" t="str">
            <v>boä</v>
          </cell>
          <cell r="G224">
            <v>132.30000000000001</v>
          </cell>
          <cell r="I224">
            <v>5880</v>
          </cell>
          <cell r="J224">
            <v>52702</v>
          </cell>
        </row>
        <row r="225">
          <cell r="C225" t="str">
            <v>dauncapng3x50</v>
          </cell>
          <cell r="D225" t="str">
            <v>07-7312</v>
          </cell>
          <cell r="E225" t="str">
            <v>Boä ñaáu noái kieåu maøng phaân caùch (Screened separable) côõ daây 3x50 mm2</v>
          </cell>
          <cell r="F225" t="str">
            <v>boä</v>
          </cell>
          <cell r="G225">
            <v>180</v>
          </cell>
          <cell r="I225">
            <v>12758</v>
          </cell>
          <cell r="J225">
            <v>78694</v>
          </cell>
        </row>
        <row r="226">
          <cell r="C226" t="str">
            <v>dauncapng3x95</v>
          </cell>
          <cell r="D226" t="str">
            <v>07-7313</v>
          </cell>
          <cell r="E226" t="str">
            <v>Boä ñaáu noái kieåu maøng phaân caùch (Screened separable) côõ daây 3x95 mm2</v>
          </cell>
          <cell r="F226" t="str">
            <v>boä</v>
          </cell>
          <cell r="G226">
            <v>201.6</v>
          </cell>
          <cell r="I226">
            <v>12758</v>
          </cell>
          <cell r="J226">
            <v>87836</v>
          </cell>
        </row>
        <row r="227">
          <cell r="C227" t="str">
            <v>dauncapng3x150</v>
          </cell>
          <cell r="D227" t="str">
            <v>07-7314</v>
          </cell>
          <cell r="E227" t="str">
            <v>Boä ñaáu noái kieåu maøng phaân caùch (Screened separable) côõ daây 3x150 mm2</v>
          </cell>
          <cell r="F227" t="str">
            <v>boä</v>
          </cell>
          <cell r="G227">
            <v>337.05</v>
          </cell>
          <cell r="I227">
            <v>17010</v>
          </cell>
          <cell r="J227">
            <v>96799</v>
          </cell>
        </row>
        <row r="228">
          <cell r="C228" t="str">
            <v>dauncapng3x240</v>
          </cell>
          <cell r="D228" t="str">
            <v>07-7315</v>
          </cell>
          <cell r="E228" t="str">
            <v>Boä ñaáu noái kieåu maøng phaân caùch (Screened separable) côõ daây 3x240 mm2</v>
          </cell>
          <cell r="F228" t="str">
            <v>boä</v>
          </cell>
          <cell r="G228">
            <v>337.05</v>
          </cell>
          <cell r="I228">
            <v>17010</v>
          </cell>
          <cell r="J228">
            <v>105762</v>
          </cell>
        </row>
        <row r="229">
          <cell r="C229" t="str">
            <v>chupdaucapng3x240</v>
          </cell>
          <cell r="E229" t="str">
            <v xml:space="preserve">Chuïp ñaàu caùp ngaàm côõ 3x240mm2 </v>
          </cell>
          <cell r="F229" t="str">
            <v>boä</v>
          </cell>
          <cell r="G229">
            <v>4.83</v>
          </cell>
        </row>
        <row r="230">
          <cell r="C230" t="str">
            <v>chupdaucapng3x150</v>
          </cell>
          <cell r="E230" t="str">
            <v xml:space="preserve">Chuïp ñaàu caùp ngaàm côõ 3x150mm2 </v>
          </cell>
          <cell r="F230" t="str">
            <v>boä</v>
          </cell>
          <cell r="G230">
            <v>4.83</v>
          </cell>
        </row>
        <row r="231">
          <cell r="C231" t="str">
            <v>chupdaucapng3x95</v>
          </cell>
          <cell r="E231" t="str">
            <v xml:space="preserve">Chuïp ñaàu caùp ngaàm côõ 3x95mm2 </v>
          </cell>
          <cell r="F231" t="str">
            <v>boä</v>
          </cell>
          <cell r="G231">
            <v>4.5199999999999996</v>
          </cell>
        </row>
        <row r="232">
          <cell r="C232" t="str">
            <v>chupdaucapng3x50</v>
          </cell>
          <cell r="E232" t="str">
            <v xml:space="preserve">Chuïp ñaàu caùp ngaàm côõ 3x50mm2 </v>
          </cell>
          <cell r="F232" t="str">
            <v>boä</v>
          </cell>
          <cell r="G232">
            <v>4.5199999999999996</v>
          </cell>
        </row>
        <row r="233">
          <cell r="C233" t="str">
            <v>T50-3</v>
          </cell>
          <cell r="D233" t="str">
            <v>01-1142</v>
          </cell>
          <cell r="E233" t="str">
            <v>MBA 3 pha 22/0,4KV-50KVA</v>
          </cell>
          <cell r="F233" t="str">
            <v>maùy</v>
          </cell>
          <cell r="G233">
            <v>1296.7857142857142</v>
          </cell>
          <cell r="I233">
            <v>776207</v>
          </cell>
          <cell r="J233">
            <v>58692</v>
          </cell>
          <cell r="K233">
            <v>107252</v>
          </cell>
          <cell r="L233">
            <v>610</v>
          </cell>
        </row>
        <row r="234">
          <cell r="C234" t="str">
            <v>T100-3</v>
          </cell>
          <cell r="D234" t="str">
            <v>01-1143</v>
          </cell>
          <cell r="E234" t="str">
            <v>MBA 3 pha 22/0,4KV-100KVA</v>
          </cell>
          <cell r="F234" t="str">
            <v>maùy</v>
          </cell>
          <cell r="G234">
            <v>1706.25</v>
          </cell>
          <cell r="I234">
            <v>776829</v>
          </cell>
          <cell r="J234">
            <v>71715</v>
          </cell>
          <cell r="K234">
            <v>107252</v>
          </cell>
          <cell r="L234">
            <v>610</v>
          </cell>
        </row>
        <row r="235">
          <cell r="C235" t="str">
            <v>T100-3(22/0,4-0,2)</v>
          </cell>
          <cell r="D235" t="str">
            <v>01-1143</v>
          </cell>
          <cell r="E235" t="str">
            <v>MBA 3 pha 22/0,4-0,2KV-100KVA</v>
          </cell>
          <cell r="F235" t="str">
            <v>maùy</v>
          </cell>
          <cell r="G235">
            <v>1876.8750000000002</v>
          </cell>
          <cell r="I235">
            <v>776829</v>
          </cell>
          <cell r="J235">
            <v>71715</v>
          </cell>
          <cell r="K235">
            <v>107252</v>
          </cell>
        </row>
        <row r="236">
          <cell r="C236" t="str">
            <v>T160-3</v>
          </cell>
          <cell r="D236" t="str">
            <v>01-1144</v>
          </cell>
          <cell r="E236" t="str">
            <v>MBA 3 pha 22/0,4KV-160KVA</v>
          </cell>
          <cell r="F236" t="str">
            <v>maùy</v>
          </cell>
          <cell r="G236">
            <v>1857.45</v>
          </cell>
          <cell r="I236">
            <v>776829</v>
          </cell>
          <cell r="J236">
            <v>84063</v>
          </cell>
          <cell r="K236">
            <v>107252</v>
          </cell>
          <cell r="L236">
            <v>610</v>
          </cell>
        </row>
        <row r="237">
          <cell r="C237" t="str">
            <v>T250-3</v>
          </cell>
          <cell r="D237" t="str">
            <v>01-1145</v>
          </cell>
          <cell r="E237" t="str">
            <v>MBA 3 pha 22/0,4KV-250KVA</v>
          </cell>
          <cell r="F237" t="str">
            <v>maùy</v>
          </cell>
          <cell r="G237">
            <v>2386.65</v>
          </cell>
          <cell r="I237">
            <v>776829</v>
          </cell>
          <cell r="J237">
            <v>98270</v>
          </cell>
          <cell r="K237">
            <v>127832</v>
          </cell>
          <cell r="L237">
            <v>610</v>
          </cell>
        </row>
        <row r="238">
          <cell r="C238" t="str">
            <v>T400-3</v>
          </cell>
          <cell r="D238" t="str">
            <v>01-1146</v>
          </cell>
          <cell r="E238" t="str">
            <v>MBA 3 pha 22/0,4KV-400KVA</v>
          </cell>
          <cell r="F238" t="str">
            <v>maùy</v>
          </cell>
          <cell r="G238">
            <v>4620</v>
          </cell>
          <cell r="I238">
            <v>776829</v>
          </cell>
          <cell r="J238">
            <v>117214</v>
          </cell>
          <cell r="K238">
            <v>127832</v>
          </cell>
          <cell r="L238">
            <v>610</v>
          </cell>
        </row>
        <row r="239">
          <cell r="C239" t="str">
            <v>T400-3(22/0,4-0,2)</v>
          </cell>
          <cell r="D239" t="str">
            <v>01-1146</v>
          </cell>
          <cell r="E239" t="str">
            <v>MBA 3 pha 22/0,4-0,2KV-400KVA</v>
          </cell>
          <cell r="F239" t="str">
            <v>maùy</v>
          </cell>
          <cell r="G239">
            <v>5082</v>
          </cell>
          <cell r="I239">
            <v>776829</v>
          </cell>
          <cell r="J239">
            <v>117214</v>
          </cell>
          <cell r="K239">
            <v>127832</v>
          </cell>
          <cell r="L239">
            <v>610</v>
          </cell>
        </row>
        <row r="240">
          <cell r="C240" t="str">
            <v>T630-3</v>
          </cell>
          <cell r="D240" t="str">
            <v>01-1147</v>
          </cell>
          <cell r="E240" t="str">
            <v>MBA 3 pha 22/0,4KV-630KVA</v>
          </cell>
          <cell r="F240" t="str">
            <v>maùy</v>
          </cell>
          <cell r="G240">
            <v>5775</v>
          </cell>
          <cell r="I240">
            <v>776829</v>
          </cell>
          <cell r="J240">
            <v>136158</v>
          </cell>
          <cell r="K240">
            <v>145471</v>
          </cell>
          <cell r="L240">
            <v>610</v>
          </cell>
        </row>
        <row r="241">
          <cell r="C241" t="str">
            <v>T800-3</v>
          </cell>
          <cell r="D241" t="str">
            <v>01-1148</v>
          </cell>
          <cell r="E241" t="str">
            <v>MBA 3 pha 22/0,4KV-800KVA</v>
          </cell>
          <cell r="F241" t="str">
            <v>maùy</v>
          </cell>
          <cell r="G241">
            <v>6405</v>
          </cell>
          <cell r="I241">
            <v>776829</v>
          </cell>
          <cell r="J241">
            <v>136158</v>
          </cell>
          <cell r="K241">
            <v>145471</v>
          </cell>
          <cell r="L241">
            <v>610</v>
          </cell>
        </row>
        <row r="242">
          <cell r="C242" t="str">
            <v>T800-3hb</v>
          </cell>
          <cell r="D242" t="str">
            <v>01.1147</v>
          </cell>
          <cell r="E242" t="str">
            <v xml:space="preserve">MBA 3 pha 22/0,4KV-800KVA </v>
          </cell>
          <cell r="F242" t="str">
            <v>maùy</v>
          </cell>
          <cell r="G242">
            <v>8715</v>
          </cell>
          <cell r="I242">
            <v>776829</v>
          </cell>
          <cell r="J242">
            <v>136158</v>
          </cell>
          <cell r="K242">
            <v>145471</v>
          </cell>
          <cell r="L242">
            <v>610</v>
          </cell>
        </row>
        <row r="243">
          <cell r="C243" t="str">
            <v>T630-3hb</v>
          </cell>
          <cell r="D243" t="str">
            <v>01.1147</v>
          </cell>
          <cell r="E243" t="str">
            <v>MBA 3 pha 22/0,4KV-630KVA</v>
          </cell>
          <cell r="F243" t="str">
            <v>maùy</v>
          </cell>
          <cell r="G243">
            <v>6825</v>
          </cell>
          <cell r="I243">
            <v>776829</v>
          </cell>
          <cell r="J243">
            <v>136158</v>
          </cell>
          <cell r="K243">
            <v>145471</v>
          </cell>
          <cell r="L243">
            <v>610</v>
          </cell>
        </row>
        <row r="244">
          <cell r="C244" t="str">
            <v>T400-3hb</v>
          </cell>
          <cell r="D244" t="str">
            <v>01.1146</v>
          </cell>
          <cell r="E244" t="str">
            <v>MBA 3 pha 22/0,4KV-400KVA</v>
          </cell>
          <cell r="F244" t="str">
            <v>maùy</v>
          </cell>
          <cell r="G244">
            <v>5670</v>
          </cell>
          <cell r="I244">
            <v>776829</v>
          </cell>
          <cell r="J244">
            <v>117214</v>
          </cell>
          <cell r="K244">
            <v>127832</v>
          </cell>
          <cell r="L244">
            <v>610</v>
          </cell>
        </row>
        <row r="245">
          <cell r="C245" t="str">
            <v>T15-1</v>
          </cell>
          <cell r="D245" t="str">
            <v>01-1161</v>
          </cell>
          <cell r="E245" t="str">
            <v>MBA 1 pha 12,7/0,22-0,4KV-15KVA</v>
          </cell>
          <cell r="F245" t="str">
            <v>maùy</v>
          </cell>
          <cell r="G245">
            <v>452.25</v>
          </cell>
          <cell r="I245">
            <v>768274</v>
          </cell>
          <cell r="J245">
            <v>38564</v>
          </cell>
          <cell r="K245">
            <v>91845</v>
          </cell>
          <cell r="L245">
            <v>610</v>
          </cell>
        </row>
        <row r="246">
          <cell r="C246" t="str">
            <v>T25-1</v>
          </cell>
          <cell r="D246" t="str">
            <v>01-1161</v>
          </cell>
          <cell r="E246" t="str">
            <v>MBA 1 pha 12,7/0,22-0,4KV-25KVA</v>
          </cell>
          <cell r="F246" t="str">
            <v>maùy</v>
          </cell>
          <cell r="G246">
            <v>573.29999999999995</v>
          </cell>
          <cell r="I246">
            <v>768274</v>
          </cell>
          <cell r="J246">
            <v>38564</v>
          </cell>
          <cell r="K246">
            <v>91845</v>
          </cell>
          <cell r="L246">
            <v>610</v>
          </cell>
        </row>
        <row r="247">
          <cell r="C247" t="str">
            <v>T375-1</v>
          </cell>
          <cell r="D247" t="str">
            <v>01-1162</v>
          </cell>
          <cell r="E247" t="str">
            <v>MBA 1 pha 12,7/0,22-0,4KV-37,5KVA</v>
          </cell>
          <cell r="F247" t="str">
            <v>maùy</v>
          </cell>
          <cell r="G247">
            <v>657.09</v>
          </cell>
          <cell r="I247">
            <v>770434</v>
          </cell>
          <cell r="J247">
            <v>44484</v>
          </cell>
          <cell r="K247">
            <v>91845</v>
          </cell>
          <cell r="L247">
            <v>610</v>
          </cell>
        </row>
        <row r="248">
          <cell r="C248" t="str">
            <v>T50-1</v>
          </cell>
          <cell r="D248" t="str">
            <v>01-1162</v>
          </cell>
          <cell r="E248" t="str">
            <v>MBA 1 pha 12,7/0,22-0,4KV-50KVA</v>
          </cell>
          <cell r="F248" t="str">
            <v>maùy</v>
          </cell>
          <cell r="G248">
            <v>792.7</v>
          </cell>
          <cell r="I248">
            <v>770434</v>
          </cell>
          <cell r="J248">
            <v>44484</v>
          </cell>
          <cell r="K248">
            <v>91845</v>
          </cell>
          <cell r="L248">
            <v>610</v>
          </cell>
        </row>
        <row r="249">
          <cell r="C249" t="str">
            <v>CC3</v>
          </cell>
          <cell r="E249" t="str">
            <v>Fuse link 3A</v>
          </cell>
          <cell r="F249" t="str">
            <v>caùi</v>
          </cell>
          <cell r="G249">
            <v>1.58</v>
          </cell>
        </row>
        <row r="250">
          <cell r="C250" t="str">
            <v>CC6</v>
          </cell>
          <cell r="E250" t="str">
            <v>Fuse link 6A</v>
          </cell>
          <cell r="F250" t="str">
            <v>caùi</v>
          </cell>
          <cell r="G250">
            <v>1.68</v>
          </cell>
        </row>
        <row r="251">
          <cell r="C251" t="str">
            <v>CC10</v>
          </cell>
          <cell r="E251" t="str">
            <v>Fuse link 10A</v>
          </cell>
          <cell r="F251" t="str">
            <v>caùi</v>
          </cell>
          <cell r="G251">
            <v>1.79</v>
          </cell>
        </row>
        <row r="252">
          <cell r="C252" t="str">
            <v>CC16</v>
          </cell>
          <cell r="E252" t="str">
            <v>Fuse link 16A</v>
          </cell>
          <cell r="F252" t="str">
            <v>caùi</v>
          </cell>
          <cell r="G252">
            <v>1.89</v>
          </cell>
        </row>
        <row r="253">
          <cell r="C253" t="str">
            <v>CC20</v>
          </cell>
          <cell r="E253" t="str">
            <v>Fuse link 20A</v>
          </cell>
          <cell r="F253" t="str">
            <v>caùi</v>
          </cell>
          <cell r="G253">
            <v>1.94</v>
          </cell>
        </row>
        <row r="254">
          <cell r="C254" t="str">
            <v>CC25</v>
          </cell>
          <cell r="E254" t="str">
            <v>Fuse link 25A</v>
          </cell>
          <cell r="F254" t="str">
            <v>caùi</v>
          </cell>
          <cell r="G254">
            <v>2</v>
          </cell>
        </row>
        <row r="255">
          <cell r="C255" t="str">
            <v>CC40</v>
          </cell>
          <cell r="E255" t="str">
            <v>Fuse link 40A</v>
          </cell>
          <cell r="F255" t="str">
            <v>caùi</v>
          </cell>
          <cell r="G255">
            <v>2.21</v>
          </cell>
        </row>
        <row r="256">
          <cell r="C256" t="str">
            <v>Tuphanphoi3p-3x15</v>
          </cell>
          <cell r="D256" t="str">
            <v>05-1102</v>
          </cell>
          <cell r="E256" t="str">
            <v>Tuû phaân phoái haï theá 3 pha</v>
          </cell>
          <cell r="F256" t="str">
            <v>tuû</v>
          </cell>
          <cell r="G256">
            <v>450</v>
          </cell>
          <cell r="I256">
            <v>35673</v>
          </cell>
          <cell r="J256">
            <v>48712</v>
          </cell>
          <cell r="K256">
            <v>30633</v>
          </cell>
        </row>
        <row r="257">
          <cell r="C257" t="str">
            <v>Tuphanphoi1p-15</v>
          </cell>
          <cell r="D257" t="str">
            <v>05-1101</v>
          </cell>
          <cell r="E257" t="str">
            <v>Tuû phaân phoái haï theá 1 pha</v>
          </cell>
          <cell r="F257" t="str">
            <v>tuû</v>
          </cell>
          <cell r="G257">
            <v>350</v>
          </cell>
          <cell r="I257">
            <v>34793</v>
          </cell>
          <cell r="J257">
            <v>42285</v>
          </cell>
          <cell r="K257">
            <v>30633</v>
          </cell>
        </row>
        <row r="258">
          <cell r="C258" t="str">
            <v>Tuphanphoi1p-25</v>
          </cell>
          <cell r="D258" t="str">
            <v>05-1101</v>
          </cell>
          <cell r="E258" t="str">
            <v>Tuû phaân phoái haï theá 1 pha</v>
          </cell>
          <cell r="F258" t="str">
            <v>tuû</v>
          </cell>
          <cell r="G258">
            <v>350</v>
          </cell>
          <cell r="I258">
            <v>34793</v>
          </cell>
          <cell r="J258">
            <v>42285</v>
          </cell>
          <cell r="K258">
            <v>30633</v>
          </cell>
        </row>
        <row r="259">
          <cell r="C259" t="str">
            <v>Tuphanphoi1p-37,5</v>
          </cell>
          <cell r="D259" t="str">
            <v>05-1101</v>
          </cell>
          <cell r="E259" t="str">
            <v>Tuû phaân phoái haï theá 1 pha</v>
          </cell>
          <cell r="F259" t="str">
            <v>tuû</v>
          </cell>
          <cell r="G259">
            <v>350</v>
          </cell>
          <cell r="I259">
            <v>34793</v>
          </cell>
          <cell r="J259">
            <v>42285</v>
          </cell>
          <cell r="K259">
            <v>30633</v>
          </cell>
          <cell r="L259">
            <v>610</v>
          </cell>
        </row>
        <row r="260">
          <cell r="C260" t="str">
            <v>Tuphanphoi1p-75</v>
          </cell>
          <cell r="D260" t="str">
            <v>05-1101</v>
          </cell>
          <cell r="E260" t="str">
            <v xml:space="preserve">Tuû phaân phoái haï theá 1 pha </v>
          </cell>
          <cell r="F260" t="str">
            <v>tuû</v>
          </cell>
          <cell r="G260">
            <v>350</v>
          </cell>
          <cell r="I260">
            <v>34793</v>
          </cell>
          <cell r="J260">
            <v>42285</v>
          </cell>
          <cell r="K260">
            <v>30633</v>
          </cell>
          <cell r="L260">
            <v>610</v>
          </cell>
        </row>
        <row r="261">
          <cell r="C261" t="str">
            <v>Tuphanphoi1p-50</v>
          </cell>
          <cell r="D261" t="str">
            <v>05-1101</v>
          </cell>
          <cell r="E261" t="str">
            <v xml:space="preserve">Tuû phaân phoái haï theá traïm 1 pha </v>
          </cell>
          <cell r="F261" t="str">
            <v>tuû</v>
          </cell>
          <cell r="G261">
            <v>350</v>
          </cell>
          <cell r="I261">
            <v>34793</v>
          </cell>
          <cell r="J261">
            <v>42285</v>
          </cell>
          <cell r="K261">
            <v>30633</v>
          </cell>
          <cell r="L261">
            <v>610</v>
          </cell>
        </row>
        <row r="262">
          <cell r="C262" t="str">
            <v>Tuphanphoi3p</v>
          </cell>
          <cell r="D262" t="str">
            <v>05-1102</v>
          </cell>
          <cell r="E262" t="str">
            <v xml:space="preserve">Tuû phaân phoái haï theá traïm 3 pha </v>
          </cell>
          <cell r="F262" t="str">
            <v>tuû</v>
          </cell>
          <cell r="G262">
            <v>450</v>
          </cell>
          <cell r="I262">
            <v>35673</v>
          </cell>
          <cell r="J262">
            <v>48712</v>
          </cell>
          <cell r="K262">
            <v>30633</v>
          </cell>
        </row>
        <row r="263">
          <cell r="C263" t="str">
            <v>Tuphanphoi3p-50</v>
          </cell>
          <cell r="D263" t="str">
            <v>05-1102</v>
          </cell>
          <cell r="E263" t="str">
            <v xml:space="preserve">Tuû phaân phoái haï theá traïm 3 pha </v>
          </cell>
          <cell r="F263" t="str">
            <v>tuû</v>
          </cell>
          <cell r="G263">
            <v>450</v>
          </cell>
          <cell r="I263">
            <v>35673</v>
          </cell>
          <cell r="J263">
            <v>48712</v>
          </cell>
          <cell r="K263">
            <v>30633</v>
          </cell>
        </row>
        <row r="264">
          <cell r="C264" t="str">
            <v>Tuphanphoi3p-100</v>
          </cell>
          <cell r="D264" t="str">
            <v>05-1102</v>
          </cell>
          <cell r="E264" t="str">
            <v xml:space="preserve">Tuû phaân phoái haï theá traïm 3 pha </v>
          </cell>
          <cell r="F264" t="str">
            <v>tuû</v>
          </cell>
          <cell r="G264">
            <v>450</v>
          </cell>
          <cell r="I264">
            <v>35673</v>
          </cell>
          <cell r="J264">
            <v>48712</v>
          </cell>
          <cell r="K264">
            <v>30633</v>
          </cell>
          <cell r="L264">
            <v>610</v>
          </cell>
        </row>
        <row r="265">
          <cell r="C265" t="str">
            <v>Tuphanphoi3p-75</v>
          </cell>
          <cell r="D265" t="str">
            <v>05-1102</v>
          </cell>
          <cell r="E265" t="str">
            <v xml:space="preserve">Tuû phaân phoái haï theá traïm 3 pha </v>
          </cell>
          <cell r="F265" t="str">
            <v>tuû</v>
          </cell>
          <cell r="G265">
            <v>450</v>
          </cell>
          <cell r="I265">
            <v>35673</v>
          </cell>
          <cell r="J265">
            <v>48712</v>
          </cell>
          <cell r="K265">
            <v>30633</v>
          </cell>
          <cell r="L265">
            <v>610</v>
          </cell>
        </row>
        <row r="266">
          <cell r="C266" t="str">
            <v>Tuphanphoi3p-160</v>
          </cell>
          <cell r="D266" t="str">
            <v>05-1102</v>
          </cell>
          <cell r="E266" t="str">
            <v xml:space="preserve">Tuû phaân phoái haï theá traïm 3 pha </v>
          </cell>
          <cell r="F266" t="str">
            <v>tuû</v>
          </cell>
          <cell r="G266">
            <v>450</v>
          </cell>
          <cell r="I266">
            <v>35673</v>
          </cell>
          <cell r="J266">
            <v>48712</v>
          </cell>
          <cell r="K266">
            <v>30633</v>
          </cell>
          <cell r="L266">
            <v>610</v>
          </cell>
        </row>
        <row r="267">
          <cell r="C267" t="str">
            <v>Tuphanphoi3p-250</v>
          </cell>
          <cell r="D267" t="str">
            <v>05-1102</v>
          </cell>
          <cell r="E267" t="str">
            <v xml:space="preserve">Tuû phaân phoái haï theá traïm 3 pha </v>
          </cell>
          <cell r="F267" t="str">
            <v>tuû</v>
          </cell>
          <cell r="G267">
            <v>450</v>
          </cell>
          <cell r="I267">
            <v>35673</v>
          </cell>
          <cell r="J267">
            <v>48712</v>
          </cell>
          <cell r="K267">
            <v>30633</v>
          </cell>
          <cell r="L267">
            <v>610</v>
          </cell>
        </row>
        <row r="268">
          <cell r="C268" t="str">
            <v>Tuphanphoi3p-400</v>
          </cell>
          <cell r="D268" t="str">
            <v>05-1102</v>
          </cell>
          <cell r="E268" t="str">
            <v>Tuû phaân phoái haï theá traïm 3 pha</v>
          </cell>
          <cell r="F268" t="str">
            <v>tuû</v>
          </cell>
          <cell r="G268">
            <v>450</v>
          </cell>
          <cell r="I268">
            <v>35673</v>
          </cell>
          <cell r="J268">
            <v>48712</v>
          </cell>
          <cell r="K268">
            <v>30633</v>
          </cell>
          <cell r="L268">
            <v>610</v>
          </cell>
        </row>
        <row r="269">
          <cell r="C269" t="str">
            <v>Tuphanphoi3p-630</v>
          </cell>
          <cell r="D269" t="str">
            <v>05-1102</v>
          </cell>
          <cell r="E269" t="str">
            <v xml:space="preserve">Tuû phaân phoái haï theá traïm 3 pha </v>
          </cell>
          <cell r="F269" t="str">
            <v>tuû</v>
          </cell>
          <cell r="G269">
            <v>450</v>
          </cell>
          <cell r="I269">
            <v>35673</v>
          </cell>
          <cell r="J269">
            <v>48712</v>
          </cell>
          <cell r="K269">
            <v>30633</v>
          </cell>
          <cell r="L269">
            <v>610</v>
          </cell>
        </row>
        <row r="270">
          <cell r="C270" t="str">
            <v>Tuphanphoi3p-800</v>
          </cell>
          <cell r="D270" t="str">
            <v>05-1102</v>
          </cell>
          <cell r="E270" t="str">
            <v xml:space="preserve">Tuû phaân phoái haï theá traïm 3 pha </v>
          </cell>
          <cell r="F270" t="str">
            <v>tuû</v>
          </cell>
          <cell r="G270">
            <v>450</v>
          </cell>
          <cell r="I270">
            <v>35673</v>
          </cell>
          <cell r="J270">
            <v>48712</v>
          </cell>
          <cell r="K270">
            <v>30633</v>
          </cell>
          <cell r="L270">
            <v>610</v>
          </cell>
        </row>
        <row r="271">
          <cell r="C271" t="str">
            <v>CV22KV-25</v>
          </cell>
          <cell r="D271" t="str">
            <v>04-4201</v>
          </cell>
          <cell r="E271" t="str">
            <v>Caùp ñoàng boïc 22kV -25mm2</v>
          </cell>
          <cell r="F271" t="str">
            <v>m</v>
          </cell>
          <cell r="G271">
            <v>2.63</v>
          </cell>
          <cell r="I271">
            <v>958</v>
          </cell>
          <cell r="J271">
            <v>921</v>
          </cell>
        </row>
        <row r="272">
          <cell r="C272" t="str">
            <v>CV300</v>
          </cell>
          <cell r="D272" t="str">
            <v>04-4203</v>
          </cell>
          <cell r="E272" t="str">
            <v>Caùp ñoàng XLPE-300mm2</v>
          </cell>
          <cell r="F272" t="str">
            <v>m</v>
          </cell>
          <cell r="G272">
            <v>7.56</v>
          </cell>
          <cell r="I272">
            <v>975</v>
          </cell>
          <cell r="J272">
            <v>3069</v>
          </cell>
        </row>
        <row r="273">
          <cell r="C273" t="str">
            <v>CV240</v>
          </cell>
          <cell r="D273" t="str">
            <v>04-4203</v>
          </cell>
          <cell r="E273" t="str">
            <v>Caùp ñoàng XLPE-240mm2</v>
          </cell>
          <cell r="F273" t="str">
            <v>m</v>
          </cell>
          <cell r="G273">
            <v>6.09</v>
          </cell>
          <cell r="I273">
            <v>975</v>
          </cell>
          <cell r="J273">
            <v>3069</v>
          </cell>
        </row>
        <row r="274">
          <cell r="C274" t="str">
            <v>CV185</v>
          </cell>
          <cell r="D274" t="str">
            <v>04-4203</v>
          </cell>
          <cell r="E274" t="str">
            <v>Caùp ñoàng XLPE-185mm2</v>
          </cell>
          <cell r="F274" t="str">
            <v>m</v>
          </cell>
          <cell r="G274">
            <v>5.04</v>
          </cell>
          <cell r="I274">
            <v>975</v>
          </cell>
          <cell r="J274">
            <v>3069</v>
          </cell>
        </row>
        <row r="275">
          <cell r="C275" t="str">
            <v>CV100</v>
          </cell>
          <cell r="D275" t="str">
            <v>04-4202</v>
          </cell>
          <cell r="E275" t="str">
            <v>Caùp ñoàng XLPE-100mm2</v>
          </cell>
          <cell r="F275" t="str">
            <v>m</v>
          </cell>
          <cell r="G275">
            <v>2.1</v>
          </cell>
          <cell r="I275">
            <v>958</v>
          </cell>
          <cell r="J275">
            <v>2455</v>
          </cell>
        </row>
        <row r="276">
          <cell r="C276" t="str">
            <v>CV150</v>
          </cell>
          <cell r="D276" t="str">
            <v>04-4201</v>
          </cell>
          <cell r="E276" t="str">
            <v>Caùp ñoàng XLPE-150mm2</v>
          </cell>
          <cell r="F276" t="str">
            <v>m</v>
          </cell>
          <cell r="G276">
            <v>3.89</v>
          </cell>
          <cell r="I276">
            <v>958</v>
          </cell>
          <cell r="J276">
            <v>921</v>
          </cell>
        </row>
        <row r="277">
          <cell r="C277" t="str">
            <v>CV50</v>
          </cell>
          <cell r="D277" t="str">
            <v>04-4201</v>
          </cell>
          <cell r="E277" t="str">
            <v>Caùp ñoàng XLPE-50mm2</v>
          </cell>
          <cell r="F277" t="str">
            <v>m</v>
          </cell>
          <cell r="G277">
            <v>3.7</v>
          </cell>
          <cell r="I277">
            <v>958</v>
          </cell>
          <cell r="J277">
            <v>921</v>
          </cell>
        </row>
        <row r="278">
          <cell r="C278" t="str">
            <v>CV95</v>
          </cell>
          <cell r="D278" t="str">
            <v>04-4201</v>
          </cell>
          <cell r="E278" t="str">
            <v>Caùp ñoàng XLPE-95mm2</v>
          </cell>
          <cell r="F278" t="str">
            <v>m</v>
          </cell>
          <cell r="G278">
            <v>2.21</v>
          </cell>
          <cell r="I278">
            <v>958</v>
          </cell>
          <cell r="J278">
            <v>921</v>
          </cell>
        </row>
        <row r="279">
          <cell r="C279" t="str">
            <v>CV70</v>
          </cell>
          <cell r="D279" t="str">
            <v>04-4201</v>
          </cell>
          <cell r="E279" t="str">
            <v>Caùp ñoàng boïc haï theá CV-70mm2</v>
          </cell>
          <cell r="F279" t="str">
            <v>m</v>
          </cell>
          <cell r="G279">
            <v>1.89</v>
          </cell>
          <cell r="I279">
            <v>958</v>
          </cell>
          <cell r="J279">
            <v>921</v>
          </cell>
        </row>
        <row r="280">
          <cell r="C280" t="str">
            <v>collier114</v>
          </cell>
          <cell r="E280" t="str">
            <v>Coïllier baét oáng PVC O114 (saét deïp 40x4)</v>
          </cell>
          <cell r="F280" t="str">
            <v>caùi</v>
          </cell>
          <cell r="H280">
            <v>5115.8760000000002</v>
          </cell>
          <cell r="L280">
            <v>0.3</v>
          </cell>
        </row>
        <row r="281">
          <cell r="C281" t="str">
            <v>dcosse2x300</v>
          </cell>
          <cell r="D281" t="str">
            <v>03-4009</v>
          </cell>
          <cell r="E281" t="str">
            <v>Ñaàu cosse tieát dieän 2x300mm2</v>
          </cell>
          <cell r="F281" t="str">
            <v>caùi</v>
          </cell>
          <cell r="H281">
            <v>134794</v>
          </cell>
          <cell r="J281">
            <v>3315.1</v>
          </cell>
          <cell r="K281">
            <v>3644.9</v>
          </cell>
        </row>
        <row r="282">
          <cell r="C282" t="str">
            <v>dcosse3x300</v>
          </cell>
          <cell r="D282" t="str">
            <v>03-4009</v>
          </cell>
          <cell r="E282" t="str">
            <v>Ñaàu cosse tieát dieän 3x300mm2</v>
          </cell>
          <cell r="F282" t="str">
            <v>caùi</v>
          </cell>
          <cell r="H282">
            <v>148273.40000000002</v>
          </cell>
          <cell r="J282">
            <v>3315.1</v>
          </cell>
          <cell r="K282">
            <v>3644.9</v>
          </cell>
        </row>
        <row r="283">
          <cell r="C283" t="str">
            <v>dcosse300</v>
          </cell>
          <cell r="D283" t="str">
            <v>03-4009</v>
          </cell>
          <cell r="E283" t="str">
            <v>Ñaàu cosse tieát dieän 300mm2</v>
          </cell>
          <cell r="F283" t="str">
            <v>caùi</v>
          </cell>
          <cell r="H283">
            <v>122540</v>
          </cell>
          <cell r="J283">
            <v>3315.1</v>
          </cell>
          <cell r="K283">
            <v>3644.9</v>
          </cell>
          <cell r="L283">
            <v>0.2</v>
          </cell>
        </row>
        <row r="284">
          <cell r="C284" t="str">
            <v>dcosse240</v>
          </cell>
          <cell r="D284" t="str">
            <v>03-4008</v>
          </cell>
          <cell r="E284" t="str">
            <v>Ñaàu cosse tieát dieän 240mm2</v>
          </cell>
          <cell r="F284" t="str">
            <v>caùi</v>
          </cell>
          <cell r="H284">
            <v>80960</v>
          </cell>
          <cell r="J284">
            <v>2790.8</v>
          </cell>
          <cell r="K284">
            <v>1375</v>
          </cell>
          <cell r="L284">
            <v>0.2</v>
          </cell>
        </row>
        <row r="285">
          <cell r="C285" t="str">
            <v>dcosse2x240</v>
          </cell>
          <cell r="D285" t="str">
            <v>03-4008</v>
          </cell>
          <cell r="E285" t="str">
            <v>Ñaàu cosse tieát dieän 2x240mm2</v>
          </cell>
          <cell r="F285" t="str">
            <v>caùi</v>
          </cell>
          <cell r="H285">
            <v>89056</v>
          </cell>
          <cell r="J285">
            <v>2790.8</v>
          </cell>
          <cell r="K285">
            <v>1375</v>
          </cell>
          <cell r="L285">
            <v>0.2</v>
          </cell>
        </row>
        <row r="286">
          <cell r="C286" t="str">
            <v>dcosse3x240</v>
          </cell>
          <cell r="D286" t="str">
            <v>03-4008</v>
          </cell>
          <cell r="E286" t="str">
            <v>Ñaàu cosse tieát dieän 3x240mm2</v>
          </cell>
          <cell r="F286" t="str">
            <v>caùi</v>
          </cell>
          <cell r="H286">
            <v>97961.600000000006</v>
          </cell>
          <cell r="J286">
            <v>2790.8</v>
          </cell>
          <cell r="K286">
            <v>1375</v>
          </cell>
          <cell r="L286">
            <v>0.2</v>
          </cell>
        </row>
        <row r="287">
          <cell r="C287" t="str">
            <v>dcosse185</v>
          </cell>
          <cell r="D287" t="str">
            <v>03-4007</v>
          </cell>
          <cell r="E287" t="str">
            <v>Ñaàu cosse tieát dieän 185mm2</v>
          </cell>
          <cell r="F287" t="str">
            <v>caùi</v>
          </cell>
          <cell r="H287">
            <v>54016</v>
          </cell>
          <cell r="J287">
            <v>2232.6</v>
          </cell>
          <cell r="K287">
            <v>2343.1999999999998</v>
          </cell>
          <cell r="L287">
            <v>0.2</v>
          </cell>
        </row>
        <row r="288">
          <cell r="C288" t="str">
            <v>dcosse2x185</v>
          </cell>
          <cell r="D288" t="str">
            <v>03-4007</v>
          </cell>
          <cell r="E288" t="str">
            <v>Ñaàu cosse ñoàng tieát dieän 2x185mm2</v>
          </cell>
          <cell r="F288" t="str">
            <v>caùi</v>
          </cell>
          <cell r="H288">
            <v>59417.600000000006</v>
          </cell>
          <cell r="J288">
            <v>2232.6</v>
          </cell>
          <cell r="K288">
            <v>2343.1999999999998</v>
          </cell>
        </row>
        <row r="289">
          <cell r="C289" t="str">
            <v>dcosse150</v>
          </cell>
          <cell r="D289" t="str">
            <v>03-4006</v>
          </cell>
          <cell r="E289" t="str">
            <v>Ñaàu cosse tieát dieän 150mm2</v>
          </cell>
          <cell r="F289" t="str">
            <v>caùi</v>
          </cell>
          <cell r="H289">
            <v>37950</v>
          </cell>
          <cell r="J289">
            <v>1860.5</v>
          </cell>
          <cell r="K289">
            <v>2082.8000000000002</v>
          </cell>
          <cell r="L289">
            <v>0.2</v>
          </cell>
        </row>
        <row r="290">
          <cell r="C290" t="str">
            <v>dcosse100</v>
          </cell>
          <cell r="D290" t="str">
            <v>03-4005</v>
          </cell>
          <cell r="E290" t="str">
            <v>Ñaàu cosse tieát dieän 100mm2</v>
          </cell>
          <cell r="F290" t="str">
            <v>caùi</v>
          </cell>
          <cell r="H290">
            <v>19030</v>
          </cell>
          <cell r="J290">
            <v>1522.3</v>
          </cell>
          <cell r="K290">
            <v>1822.5</v>
          </cell>
          <cell r="L290">
            <v>0.2</v>
          </cell>
        </row>
        <row r="291">
          <cell r="C291" t="str">
            <v>dcosse95</v>
          </cell>
          <cell r="D291" t="str">
            <v>03-4004</v>
          </cell>
          <cell r="E291" t="str">
            <v>Ñaàu cosse tieát dieän 95mm2</v>
          </cell>
          <cell r="F291" t="str">
            <v>caùi</v>
          </cell>
          <cell r="H291">
            <v>19030</v>
          </cell>
          <cell r="J291">
            <v>1184</v>
          </cell>
          <cell r="K291">
            <v>1562.1</v>
          </cell>
          <cell r="L291">
            <v>0.2</v>
          </cell>
        </row>
        <row r="292">
          <cell r="C292" t="str">
            <v>dcosse70</v>
          </cell>
          <cell r="D292" t="str">
            <v>03-4003</v>
          </cell>
          <cell r="E292" t="str">
            <v>Ñaàu cosse tieát dieän 70mm2</v>
          </cell>
          <cell r="F292" t="str">
            <v>caùi</v>
          </cell>
          <cell r="H292">
            <v>12970</v>
          </cell>
          <cell r="J292">
            <v>930.3</v>
          </cell>
          <cell r="K292">
            <v>1562.1</v>
          </cell>
          <cell r="L292">
            <v>0.2</v>
          </cell>
        </row>
        <row r="293">
          <cell r="C293" t="str">
            <v>dcosse22</v>
          </cell>
          <cell r="D293" t="str">
            <v>03-4001</v>
          </cell>
          <cell r="E293" t="str">
            <v>Ñaàu cosse tieát dieän 25mm2</v>
          </cell>
          <cell r="F293" t="str">
            <v>caùi</v>
          </cell>
          <cell r="H293">
            <v>12540</v>
          </cell>
          <cell r="J293">
            <v>338.3</v>
          </cell>
          <cell r="K293">
            <v>1301.8</v>
          </cell>
          <cell r="L293">
            <v>0.2</v>
          </cell>
        </row>
        <row r="294">
          <cell r="C294" t="str">
            <v>dcosse Cu-AL70</v>
          </cell>
          <cell r="D294" t="str">
            <v>03.4003</v>
          </cell>
          <cell r="E294" t="str">
            <v>Ñaàu cosse Cu-AL tieát dieän 70mm2</v>
          </cell>
          <cell r="F294" t="str">
            <v>caùi</v>
          </cell>
          <cell r="H294">
            <v>14267.000000000002</v>
          </cell>
          <cell r="J294">
            <v>9303</v>
          </cell>
          <cell r="K294">
            <v>15621</v>
          </cell>
        </row>
        <row r="295">
          <cell r="C295" t="str">
            <v>dcosse Cu-AL95</v>
          </cell>
          <cell r="D295" t="str">
            <v>03.4004</v>
          </cell>
          <cell r="E295" t="str">
            <v>Ñaàu cosse Cu-AL tieát dieän 95mm2</v>
          </cell>
          <cell r="F295" t="str">
            <v>caùi</v>
          </cell>
          <cell r="H295">
            <v>20933</v>
          </cell>
          <cell r="J295">
            <v>11840</v>
          </cell>
          <cell r="K295">
            <v>15621</v>
          </cell>
        </row>
        <row r="296">
          <cell r="C296" t="str">
            <v>dcosse Cu-AL120</v>
          </cell>
          <cell r="D296" t="str">
            <v>03.4005</v>
          </cell>
          <cell r="E296" t="str">
            <v>Ñaàu cosse Cu-AL tieát dieän 120mm2</v>
          </cell>
          <cell r="F296" t="str">
            <v>caùi</v>
          </cell>
          <cell r="H296">
            <v>33033</v>
          </cell>
          <cell r="J296">
            <v>15223</v>
          </cell>
          <cell r="K296">
            <v>18225</v>
          </cell>
        </row>
        <row r="297">
          <cell r="C297" t="str">
            <v>dcosse Cu-AL150</v>
          </cell>
          <cell r="D297" t="str">
            <v>03.4006</v>
          </cell>
          <cell r="E297" t="str">
            <v>Ñaàu cosse Cu-AL tieát dieän 150mm2</v>
          </cell>
          <cell r="F297" t="str">
            <v>caùi</v>
          </cell>
          <cell r="H297">
            <v>41745</v>
          </cell>
          <cell r="J297">
            <v>18605</v>
          </cell>
          <cell r="K297">
            <v>20828</v>
          </cell>
        </row>
        <row r="298">
          <cell r="C298" t="str">
            <v>dcosse Cu-AL50</v>
          </cell>
          <cell r="D298" t="str">
            <v>03.4002</v>
          </cell>
          <cell r="E298" t="str">
            <v>Ñaàu cosse Cu-AL tieát dieän 50mm2</v>
          </cell>
          <cell r="F298" t="str">
            <v>caùi</v>
          </cell>
          <cell r="H298">
            <v>13794.000000000002</v>
          </cell>
          <cell r="J298">
            <v>5920</v>
          </cell>
          <cell r="K298">
            <v>13018</v>
          </cell>
        </row>
        <row r="299">
          <cell r="C299" t="str">
            <v>dcosse Cu-AL2x50</v>
          </cell>
          <cell r="D299" t="str">
            <v>03.4002</v>
          </cell>
          <cell r="E299" t="str">
            <v>Ñaàu cosse Cu-AL tieát dieän 2x 50mm2</v>
          </cell>
          <cell r="F299" t="str">
            <v>caùi</v>
          </cell>
          <cell r="H299">
            <v>15173.400000000003</v>
          </cell>
          <cell r="J299">
            <v>5920</v>
          </cell>
          <cell r="K299">
            <v>13018</v>
          </cell>
        </row>
        <row r="300">
          <cell r="C300" t="str">
            <v>CVV4x25</v>
          </cell>
          <cell r="D300" t="str">
            <v>06-7002</v>
          </cell>
          <cell r="E300" t="str">
            <v xml:space="preserve">Caùp ñoàng  4x25mm2 </v>
          </cell>
          <cell r="F300" t="str">
            <v>m</v>
          </cell>
          <cell r="G300">
            <v>3.6</v>
          </cell>
          <cell r="I300">
            <v>4.6989999999999998</v>
          </cell>
          <cell r="J300">
            <v>209.43700000000001</v>
          </cell>
        </row>
        <row r="301">
          <cell r="C301" t="str">
            <v>CVV4x35</v>
          </cell>
          <cell r="D301" t="str">
            <v>06-7003</v>
          </cell>
          <cell r="E301" t="str">
            <v xml:space="preserve">Caùp ñoàng boïc CVV 4x35mm2 </v>
          </cell>
          <cell r="F301" t="str">
            <v>m</v>
          </cell>
          <cell r="G301">
            <v>3.43</v>
          </cell>
          <cell r="I301">
            <v>4.6989999999999998</v>
          </cell>
          <cell r="J301">
            <v>320.30599999999998</v>
          </cell>
        </row>
        <row r="302">
          <cell r="C302" t="str">
            <v>CVV4x2,5</v>
          </cell>
          <cell r="D302" t="str">
            <v>06-7002</v>
          </cell>
          <cell r="E302" t="str">
            <v xml:space="preserve">Caùp ñoàng boïc CVV 4x2,5mm2 </v>
          </cell>
          <cell r="F302" t="str">
            <v>m</v>
          </cell>
          <cell r="H302">
            <v>9000</v>
          </cell>
          <cell r="I302">
            <v>4.6989999999999998</v>
          </cell>
          <cell r="J302">
            <v>209.43700000000001</v>
          </cell>
        </row>
        <row r="303">
          <cell r="C303" t="str">
            <v>CVV2x10</v>
          </cell>
          <cell r="D303" t="str">
            <v>06-7001</v>
          </cell>
          <cell r="E303" t="str">
            <v xml:space="preserve">Caùp ñoàng  2x10mm2 </v>
          </cell>
          <cell r="F303" t="str">
            <v>m</v>
          </cell>
          <cell r="G303">
            <v>1</v>
          </cell>
          <cell r="I303">
            <v>4.6989999999999998</v>
          </cell>
          <cell r="J303">
            <v>209.43700000000001</v>
          </cell>
        </row>
        <row r="304">
          <cell r="C304" t="str">
            <v>DRTD2</v>
          </cell>
          <cell r="D304" t="str">
            <v>03-3102</v>
          </cell>
          <cell r="E304" t="str">
            <v>Ñaøo ñaát raõnh tieáp ñòa</v>
          </cell>
          <cell r="F304" t="str">
            <v>m3</v>
          </cell>
          <cell r="J304">
            <v>14716</v>
          </cell>
        </row>
        <row r="305">
          <cell r="C305" t="str">
            <v>LRTD2</v>
          </cell>
          <cell r="D305" t="str">
            <v>03-3202</v>
          </cell>
          <cell r="E305" t="str">
            <v>Ñaép ñaát raõnh tieáp ñòa</v>
          </cell>
          <cell r="F305" t="str">
            <v>m3</v>
          </cell>
          <cell r="J305">
            <v>8682</v>
          </cell>
        </row>
        <row r="306">
          <cell r="C306" t="str">
            <v>ctreombt</v>
          </cell>
          <cell r="E306" t="str">
            <v>Caåu 5 T treo maùy bieán theá</v>
          </cell>
          <cell r="F306" t="str">
            <v>ca</v>
          </cell>
          <cell r="K306">
            <v>235051</v>
          </cell>
        </row>
        <row r="307">
          <cell r="C307" t="str">
            <v>co90</v>
          </cell>
          <cell r="D307" t="str">
            <v>ZL-1250</v>
          </cell>
          <cell r="E307" t="str">
            <v>Co 90o noái oáng PVC O 90</v>
          </cell>
          <cell r="F307" t="str">
            <v>caùi</v>
          </cell>
          <cell r="H307">
            <v>20900</v>
          </cell>
          <cell r="J307">
            <v>552</v>
          </cell>
          <cell r="L307">
            <v>0.2</v>
          </cell>
        </row>
        <row r="308">
          <cell r="C308" t="str">
            <v>PVC90</v>
          </cell>
          <cell r="D308" t="str">
            <v>Phuï luïc 1</v>
          </cell>
          <cell r="E308" t="str">
            <v xml:space="preserve">OÁng nhöïa PVC O90 </v>
          </cell>
          <cell r="F308" t="str">
            <v>m</v>
          </cell>
          <cell r="H308">
            <v>26578.79</v>
          </cell>
          <cell r="J308">
            <v>1881.8968000000002</v>
          </cell>
          <cell r="L308">
            <v>0.5</v>
          </cell>
        </row>
        <row r="309">
          <cell r="C309" t="str">
            <v>T8</v>
          </cell>
          <cell r="D309" t="str">
            <v>05-5211</v>
          </cell>
          <cell r="E309" t="str">
            <v>Coätï BTLT 8,4m ( F=300)</v>
          </cell>
          <cell r="F309" t="str">
            <v>coät</v>
          </cell>
          <cell r="G309">
            <v>52.38</v>
          </cell>
          <cell r="I309">
            <v>20790</v>
          </cell>
          <cell r="J309">
            <v>74917</v>
          </cell>
        </row>
        <row r="310">
          <cell r="C310" t="str">
            <v>kepIPC</v>
          </cell>
          <cell r="D310" t="str">
            <v>04-3107</v>
          </cell>
          <cell r="E310" t="str">
            <v>Keïp reõ nhaùnh IPC 95/35</v>
          </cell>
          <cell r="F310" t="str">
            <v>caùi</v>
          </cell>
          <cell r="G310">
            <v>2.99</v>
          </cell>
          <cell r="I310">
            <v>756</v>
          </cell>
          <cell r="J310">
            <v>6444</v>
          </cell>
          <cell r="L310">
            <v>0.2</v>
          </cell>
        </row>
        <row r="311">
          <cell r="C311" t="str">
            <v>kepIPC 50-150</v>
          </cell>
          <cell r="D311" t="str">
            <v>04.3107</v>
          </cell>
          <cell r="E311" t="str">
            <v>Keïp IPC loaïi 50-150/50-150mm2 nhoâm</v>
          </cell>
          <cell r="F311" t="str">
            <v>caùi</v>
          </cell>
          <cell r="G311">
            <v>3.14</v>
          </cell>
          <cell r="I311">
            <v>756</v>
          </cell>
          <cell r="J311">
            <v>6444</v>
          </cell>
        </row>
        <row r="312">
          <cell r="C312" t="str">
            <v>kepIPC-1</v>
          </cell>
          <cell r="D312" t="str">
            <v>04-3107</v>
          </cell>
          <cell r="E312" t="str">
            <v xml:space="preserve">Keïp reõ nhaùnh IPC </v>
          </cell>
          <cell r="F312" t="str">
            <v>caùi</v>
          </cell>
          <cell r="G312">
            <v>3.14</v>
          </cell>
          <cell r="I312">
            <v>756</v>
          </cell>
          <cell r="J312">
            <v>6444</v>
          </cell>
          <cell r="L312">
            <v>0.2</v>
          </cell>
        </row>
        <row r="313">
          <cell r="C313" t="str">
            <v>kepIPC25-150</v>
          </cell>
          <cell r="D313" t="str">
            <v>04-3107</v>
          </cell>
          <cell r="E313" t="str">
            <v>Keïp reõ nhaùnh IPC 25(35)/120(150)</v>
          </cell>
          <cell r="F313" t="str">
            <v>caùi</v>
          </cell>
          <cell r="G313">
            <v>2.99</v>
          </cell>
          <cell r="I313">
            <v>756</v>
          </cell>
          <cell r="J313">
            <v>6444</v>
          </cell>
          <cell r="L313">
            <v>0.2</v>
          </cell>
        </row>
        <row r="314">
          <cell r="C314" t="str">
            <v>kepIPC25-150</v>
          </cell>
          <cell r="D314" t="str">
            <v>04-3107</v>
          </cell>
          <cell r="E314" t="str">
            <v>Keïp reõ nhaùnh IPC 25(35)/150</v>
          </cell>
          <cell r="F314" t="str">
            <v>caùi</v>
          </cell>
          <cell r="G314">
            <v>2.99</v>
          </cell>
          <cell r="I314">
            <v>756</v>
          </cell>
          <cell r="J314">
            <v>6444</v>
          </cell>
          <cell r="L314">
            <v>0.2</v>
          </cell>
        </row>
        <row r="315">
          <cell r="C315" t="str">
            <v>abc3x150+70</v>
          </cell>
          <cell r="D315" t="str">
            <v>06-7007</v>
          </cell>
          <cell r="E315" t="str">
            <v>Caùp nhoâm haï theá ABC 3x150+1x70mm2</v>
          </cell>
          <cell r="F315" t="str">
            <v>m</v>
          </cell>
          <cell r="G315">
            <v>3.15</v>
          </cell>
          <cell r="I315">
            <v>5.7359999999999998</v>
          </cell>
          <cell r="J315">
            <v>837.57399999999996</v>
          </cell>
        </row>
        <row r="316">
          <cell r="C316" t="str">
            <v>abc3x120+70</v>
          </cell>
          <cell r="D316" t="str">
            <v>06-7007</v>
          </cell>
          <cell r="E316" t="str">
            <v>Caùp nhoâm haï theá ABC 3x120+1x70mm2</v>
          </cell>
          <cell r="F316" t="str">
            <v>m</v>
          </cell>
          <cell r="G316">
            <v>3.15</v>
          </cell>
          <cell r="I316">
            <v>5.7359999999999998</v>
          </cell>
          <cell r="J316">
            <v>837.57399999999996</v>
          </cell>
        </row>
        <row r="317">
          <cell r="C317" t="str">
            <v>abc3x95+70</v>
          </cell>
          <cell r="D317" t="str">
            <v>06-7006</v>
          </cell>
          <cell r="E317" t="str">
            <v>Caùp nhoâm haï theá ABC 3x95+1x70mm2</v>
          </cell>
          <cell r="F317" t="str">
            <v>m</v>
          </cell>
          <cell r="G317">
            <v>2.4</v>
          </cell>
          <cell r="I317">
            <v>5.7359999999999998</v>
          </cell>
          <cell r="J317">
            <v>634.43700000000001</v>
          </cell>
        </row>
        <row r="318">
          <cell r="C318" t="str">
            <v>abc3x50+50</v>
          </cell>
          <cell r="D318" t="str">
            <v>06-7004</v>
          </cell>
          <cell r="E318" t="str">
            <v>Caùp nhoâm haï theá ABC 3x50+1x50mm2</v>
          </cell>
          <cell r="F318" t="str">
            <v>m</v>
          </cell>
          <cell r="G318">
            <v>1.89</v>
          </cell>
          <cell r="I318">
            <v>5.0549999999999997</v>
          </cell>
          <cell r="J318">
            <v>387.58499999999998</v>
          </cell>
        </row>
        <row r="319">
          <cell r="C319" t="str">
            <v>abc3x50</v>
          </cell>
          <cell r="D319" t="str">
            <v>06-7004</v>
          </cell>
          <cell r="E319" t="str">
            <v>Caùp nhoâm haï theá ABC 2x50+1x50mm2</v>
          </cell>
          <cell r="F319" t="str">
            <v>m</v>
          </cell>
          <cell r="G319">
            <v>1.22</v>
          </cell>
          <cell r="I319">
            <v>5.0549999999999997</v>
          </cell>
          <cell r="J319">
            <v>387.58499999999998</v>
          </cell>
        </row>
        <row r="320">
          <cell r="C320" t="str">
            <v>SAA70</v>
          </cell>
          <cell r="D320" t="str">
            <v>04-3107</v>
          </cell>
          <cell r="E320" t="str">
            <v>Boä döøng daây 70mm2-1 keïp neo+1 boulon maét</v>
          </cell>
          <cell r="F320" t="str">
            <v>boä</v>
          </cell>
          <cell r="G320">
            <v>7.98</v>
          </cell>
          <cell r="I320">
            <v>756</v>
          </cell>
          <cell r="J320">
            <v>6444</v>
          </cell>
        </row>
        <row r="321">
          <cell r="C321" t="str">
            <v>SAA50</v>
          </cell>
          <cell r="D321" t="str">
            <v>04-3107</v>
          </cell>
          <cell r="E321" t="str">
            <v>Boä döøng daây 50mm2-1 keïp neo+1 boulon maét</v>
          </cell>
          <cell r="F321" t="str">
            <v>boä</v>
          </cell>
          <cell r="G321">
            <v>7.98</v>
          </cell>
          <cell r="I321">
            <v>756</v>
          </cell>
          <cell r="J321">
            <v>6444</v>
          </cell>
        </row>
        <row r="322">
          <cell r="C322" t="str">
            <v>SAA3x50</v>
          </cell>
          <cell r="D322" t="str">
            <v>04-3107</v>
          </cell>
          <cell r="E322" t="str">
            <v>Boä döøng daây 3x50mm2-1 keïp neo+1 boulon maét</v>
          </cell>
          <cell r="F322" t="str">
            <v>boä</v>
          </cell>
          <cell r="G322">
            <v>7.6</v>
          </cell>
          <cell r="I322">
            <v>756</v>
          </cell>
          <cell r="J322">
            <v>6444</v>
          </cell>
        </row>
        <row r="323">
          <cell r="C323" t="str">
            <v>DAA70</v>
          </cell>
          <cell r="D323" t="str">
            <v>04-3107</v>
          </cell>
          <cell r="E323" t="str">
            <v>Boä neùo daây 70mm2-2 keïp neo+1 boulon maét</v>
          </cell>
          <cell r="F323" t="str">
            <v>boä</v>
          </cell>
          <cell r="G323">
            <v>13.65</v>
          </cell>
          <cell r="I323">
            <v>756</v>
          </cell>
          <cell r="J323">
            <v>6444</v>
          </cell>
        </row>
        <row r="324">
          <cell r="C324" t="str">
            <v>DAA50</v>
          </cell>
          <cell r="D324" t="str">
            <v>04-3107</v>
          </cell>
          <cell r="E324" t="str">
            <v>Boä neùo daây 50mm2-2 keïp neo+1 boulon maét</v>
          </cell>
          <cell r="F324" t="str">
            <v>boä</v>
          </cell>
          <cell r="G324">
            <v>13.65</v>
          </cell>
          <cell r="I324">
            <v>756</v>
          </cell>
          <cell r="J324">
            <v>6444</v>
          </cell>
        </row>
        <row r="325">
          <cell r="C325" t="str">
            <v>DAA3x50</v>
          </cell>
          <cell r="D325" t="str">
            <v>04-3107</v>
          </cell>
          <cell r="E325" t="str">
            <v>Boä neùo daây 3x50mm2-2 keïp neo+1 boulon maét</v>
          </cell>
          <cell r="F325" t="str">
            <v>boä</v>
          </cell>
          <cell r="G325">
            <v>13</v>
          </cell>
          <cell r="I325">
            <v>756</v>
          </cell>
          <cell r="J325">
            <v>6444</v>
          </cell>
        </row>
        <row r="326">
          <cell r="C326" t="str">
            <v>sa70</v>
          </cell>
          <cell r="D326" t="str">
            <v>04-3107</v>
          </cell>
          <cell r="E326" t="str">
            <v>Boä treo daây 70mm2-1 keïp treo+1 giaù+1 boulon maét</v>
          </cell>
          <cell r="F326" t="str">
            <v>boä</v>
          </cell>
          <cell r="G326">
            <v>9.8699999999999992</v>
          </cell>
          <cell r="I326">
            <v>756</v>
          </cell>
          <cell r="J326">
            <v>6444</v>
          </cell>
        </row>
        <row r="327">
          <cell r="C327" t="str">
            <v>sa50</v>
          </cell>
          <cell r="D327" t="str">
            <v>04-3107</v>
          </cell>
          <cell r="E327" t="str">
            <v>Boä treo daây 50mm2-1 keïp treo+1 giaù+1 boulon maét</v>
          </cell>
          <cell r="F327" t="str">
            <v>boä</v>
          </cell>
          <cell r="G327">
            <v>9.8699999999999992</v>
          </cell>
          <cell r="I327">
            <v>756</v>
          </cell>
          <cell r="J327">
            <v>6444</v>
          </cell>
        </row>
        <row r="328">
          <cell r="C328" t="str">
            <v>sa3x50</v>
          </cell>
          <cell r="D328" t="str">
            <v>04-3107</v>
          </cell>
          <cell r="E328" t="str">
            <v>Boä treo daây 3x50mm2-1 keïp treo+1 giaù+1 boulon maét</v>
          </cell>
          <cell r="F328" t="str">
            <v>boä</v>
          </cell>
          <cell r="G328">
            <v>9.8699999999999992</v>
          </cell>
          <cell r="I328">
            <v>756</v>
          </cell>
          <cell r="J328">
            <v>6444</v>
          </cell>
        </row>
        <row r="329">
          <cell r="C329" t="str">
            <v>ibt200</v>
          </cell>
          <cell r="E329" t="str">
            <v>Ñai nhöïa loaïi 200mm (Insulated binding tie L200)</v>
          </cell>
          <cell r="F329" t="str">
            <v>caùi</v>
          </cell>
          <cell r="G329">
            <v>0.08</v>
          </cell>
        </row>
        <row r="330">
          <cell r="C330" t="str">
            <v>ec50-100</v>
          </cell>
          <cell r="E330" t="str">
            <v>Chuïp ñaàu caùp ( End cap ) ABC-50-150mm2</v>
          </cell>
          <cell r="F330" t="str">
            <v>caùi</v>
          </cell>
          <cell r="G330">
            <v>0.17</v>
          </cell>
        </row>
        <row r="331">
          <cell r="C331" t="str">
            <v>onnhom150</v>
          </cell>
          <cell r="E331" t="str">
            <v>Oáng noái caùp nhoâm ABC-  150mm2</v>
          </cell>
          <cell r="F331" t="str">
            <v>caùi</v>
          </cell>
          <cell r="G331">
            <v>3.68</v>
          </cell>
        </row>
        <row r="332">
          <cell r="C332" t="str">
            <v>onnhom120</v>
          </cell>
          <cell r="E332" t="str">
            <v>Oáng noái caùp nhoâm ABC 120mm2</v>
          </cell>
          <cell r="F332" t="str">
            <v>caùi</v>
          </cell>
          <cell r="G332">
            <v>3.47</v>
          </cell>
        </row>
        <row r="333">
          <cell r="C333" t="str">
            <v>onnhom95</v>
          </cell>
          <cell r="E333" t="str">
            <v>Oáng noái caùp nhoâm ABC  95mm2</v>
          </cell>
          <cell r="F333" t="str">
            <v>caùi</v>
          </cell>
          <cell r="G333">
            <v>3.47</v>
          </cell>
        </row>
        <row r="334">
          <cell r="C334" t="str">
            <v>onnhom50</v>
          </cell>
          <cell r="E334" t="str">
            <v>Oáng noái caùp nhoâm ABC 50mm2</v>
          </cell>
          <cell r="F334" t="str">
            <v>caùi</v>
          </cell>
          <cell r="G334">
            <v>3.57</v>
          </cell>
        </row>
        <row r="335">
          <cell r="C335" t="str">
            <v>on50-hopkimnhom</v>
          </cell>
          <cell r="E335" t="str">
            <v>Oáng noái caùp  50mm2 hôïp kim nhoâm</v>
          </cell>
          <cell r="F335" t="str">
            <v>caùi</v>
          </cell>
          <cell r="G335">
            <v>3.57</v>
          </cell>
        </row>
        <row r="336">
          <cell r="C336" t="str">
            <v>on70-hopkimnhom</v>
          </cell>
          <cell r="E336" t="str">
            <v>Oáng noái caùp  70mm2 hôïp kim nhoâm</v>
          </cell>
          <cell r="F336" t="str">
            <v>caùi</v>
          </cell>
          <cell r="G336">
            <v>3.47</v>
          </cell>
        </row>
        <row r="337">
          <cell r="C337" t="str">
            <v>hopphanphoi</v>
          </cell>
          <cell r="D337" t="str">
            <v>ZF-4140</v>
          </cell>
          <cell r="E337" t="str">
            <v xml:space="preserve">Hoäp phaân phoái </v>
          </cell>
          <cell r="F337" t="str">
            <v>hoäp</v>
          </cell>
          <cell r="G337">
            <v>32.03</v>
          </cell>
          <cell r="J337">
            <v>7080</v>
          </cell>
          <cell r="K337">
            <v>278</v>
          </cell>
        </row>
        <row r="338">
          <cell r="C338" t="str">
            <v>MC1p</v>
          </cell>
          <cell r="D338" t="str">
            <v>02.3141</v>
          </cell>
          <cell r="E338" t="str">
            <v>Maùy caét (MCB) 1 pha -30A</v>
          </cell>
          <cell r="F338" t="str">
            <v>Caùi</v>
          </cell>
          <cell r="G338">
            <v>2.94</v>
          </cell>
          <cell r="I338">
            <v>10430</v>
          </cell>
          <cell r="J338">
            <v>7672</v>
          </cell>
        </row>
        <row r="339">
          <cell r="C339" t="str">
            <v>B16350</v>
          </cell>
          <cell r="E339" t="str">
            <v>Boulon 16x350( Keå caû ñai oác + rondelle )</v>
          </cell>
          <cell r="F339" t="str">
            <v>boä</v>
          </cell>
          <cell r="H339">
            <v>8000</v>
          </cell>
          <cell r="L339">
            <v>0.55230000000000001</v>
          </cell>
        </row>
        <row r="340">
          <cell r="C340" t="str">
            <v>on10-35</v>
          </cell>
          <cell r="E340" t="str">
            <v>Oáng noái eùp boïc caùch ñieän CV-10-35mm2</v>
          </cell>
          <cell r="F340" t="str">
            <v>caùi</v>
          </cell>
          <cell r="G340">
            <v>0.53</v>
          </cell>
          <cell r="L340">
            <v>0.55230000000000001</v>
          </cell>
        </row>
        <row r="341">
          <cell r="C341" t="str">
            <v>kneo10-16</v>
          </cell>
          <cell r="D341" t="str">
            <v>04-3107</v>
          </cell>
          <cell r="E341" t="str">
            <v>Keïp neo cho nhaùnh reõ 2x10-2x16mm2</v>
          </cell>
          <cell r="F341" t="str">
            <v>caùi</v>
          </cell>
          <cell r="G341">
            <v>2.1</v>
          </cell>
          <cell r="J341">
            <v>756</v>
          </cell>
          <cell r="K341">
            <v>6444</v>
          </cell>
        </row>
        <row r="342">
          <cell r="C342" t="str">
            <v>kneo25-35</v>
          </cell>
          <cell r="D342" t="str">
            <v>04-3107</v>
          </cell>
          <cell r="E342" t="str">
            <v>Keïp neo cho nhaùnh reõ 4x25mm2</v>
          </cell>
          <cell r="F342" t="str">
            <v>caùi</v>
          </cell>
          <cell r="G342">
            <v>2.63</v>
          </cell>
          <cell r="J342">
            <v>756</v>
          </cell>
          <cell r="K342">
            <v>6444</v>
          </cell>
        </row>
        <row r="343">
          <cell r="C343" t="str">
            <v>Bmoc16300</v>
          </cell>
          <cell r="E343" t="str">
            <v xml:space="preserve">Boulon ñuoâi heo cho nhaùnh reõ treân coät </v>
          </cell>
          <cell r="F343" t="str">
            <v>boä</v>
          </cell>
          <cell r="G343">
            <v>3.47</v>
          </cell>
        </row>
        <row r="344">
          <cell r="C344" t="str">
            <v>Dk1p</v>
          </cell>
          <cell r="D344" t="str">
            <v>ZG-5530</v>
          </cell>
          <cell r="E344" t="str">
            <v>Ñieän keá 1 pha 10-30A</v>
          </cell>
          <cell r="F344" t="str">
            <v>caùi</v>
          </cell>
          <cell r="G344">
            <v>8.4</v>
          </cell>
          <cell r="J344">
            <v>4642</v>
          </cell>
        </row>
        <row r="345">
          <cell r="C345" t="str">
            <v>dk3p</v>
          </cell>
          <cell r="D345" t="str">
            <v>ZG-5540</v>
          </cell>
          <cell r="E345" t="str">
            <v>Ñieän keá 3 pha 20-60A</v>
          </cell>
          <cell r="F345" t="str">
            <v>caùi</v>
          </cell>
          <cell r="G345">
            <v>31.5</v>
          </cell>
          <cell r="J345">
            <v>5222</v>
          </cell>
        </row>
        <row r="346">
          <cell r="C346" t="str">
            <v>hopDk1p</v>
          </cell>
          <cell r="D346" t="str">
            <v>ZF-4140</v>
          </cell>
          <cell r="E346" t="str">
            <v>Hoäp ñaäy Ñieän keá 1 pha</v>
          </cell>
          <cell r="F346" t="str">
            <v>caùi</v>
          </cell>
          <cell r="G346">
            <v>5.25</v>
          </cell>
          <cell r="J346">
            <v>7080</v>
          </cell>
          <cell r="K346">
            <v>278</v>
          </cell>
        </row>
        <row r="347">
          <cell r="C347" t="str">
            <v>hopdk3p</v>
          </cell>
          <cell r="D347" t="str">
            <v>ZF-4140</v>
          </cell>
          <cell r="E347" t="str">
            <v>Hoäp ñaät Ñieän keá 3 pha</v>
          </cell>
          <cell r="F347" t="str">
            <v>caùi</v>
          </cell>
          <cell r="G347">
            <v>11.03</v>
          </cell>
          <cell r="J347">
            <v>7080</v>
          </cell>
          <cell r="K347">
            <v>278</v>
          </cell>
        </row>
        <row r="348">
          <cell r="C348" t="str">
            <v>Lapnre</v>
          </cell>
          <cell r="D348" t="str">
            <v>TT</v>
          </cell>
          <cell r="E348" t="str">
            <v>Laép nhaùnh reõ (30m)</v>
          </cell>
          <cell r="F348" t="str">
            <v>vò trí</v>
          </cell>
          <cell r="J348">
            <v>23000</v>
          </cell>
        </row>
        <row r="349">
          <cell r="E349" t="str">
            <v>PHAÀN THAÙO DÔÕ</v>
          </cell>
        </row>
        <row r="350">
          <cell r="C350" t="str">
            <v>Thaododay A-50</v>
          </cell>
          <cell r="D350" t="str">
            <v>08.08.32</v>
          </cell>
          <cell r="E350" t="str">
            <v>Thaùo dôõ daây nhoâm AV-50</v>
          </cell>
          <cell r="F350" t="str">
            <v>km</v>
          </cell>
          <cell r="J350">
            <v>270331.57169999997</v>
          </cell>
        </row>
        <row r="351">
          <cell r="C351" t="str">
            <v>Thaododay A-70</v>
          </cell>
          <cell r="D351" t="str">
            <v>08.08.33</v>
          </cell>
          <cell r="E351" t="str">
            <v>Thaùo dôõ daây nhoâm AV-70</v>
          </cell>
          <cell r="F351" t="str">
            <v>km</v>
          </cell>
          <cell r="J351">
            <v>364043.38500000001</v>
          </cell>
        </row>
        <row r="352">
          <cell r="C352" t="str">
            <v>Thaododay A-95</v>
          </cell>
          <cell r="D352" t="str">
            <v>08.08.34</v>
          </cell>
          <cell r="E352" t="str">
            <v>Thaùo dôõ daây nhoâm AV-95</v>
          </cell>
          <cell r="F352" t="str">
            <v>km</v>
          </cell>
          <cell r="J352">
            <v>549588.07799999998</v>
          </cell>
        </row>
        <row r="353">
          <cell r="C353" t="str">
            <v>ThaododayAC35</v>
          </cell>
          <cell r="D353" t="str">
            <v>08.08.14</v>
          </cell>
          <cell r="E353" t="str">
            <v>Thaùo dôõ daây nhoâm loõi theùp AC-35</v>
          </cell>
          <cell r="F353" t="str">
            <v>km</v>
          </cell>
          <cell r="J353">
            <v>258353.37000000002</v>
          </cell>
        </row>
        <row r="354">
          <cell r="C354" t="str">
            <v>ThaododayAC50</v>
          </cell>
          <cell r="D354" t="str">
            <v>08.08.15</v>
          </cell>
          <cell r="E354" t="str">
            <v>Thaùo dôõ daây nhoâm loõi theùp AC-50</v>
          </cell>
          <cell r="F354" t="str">
            <v>km</v>
          </cell>
          <cell r="J354">
            <v>339617.24820000003</v>
          </cell>
        </row>
        <row r="355">
          <cell r="C355" t="str">
            <v>ThaododayAC70</v>
          </cell>
          <cell r="D355" t="str">
            <v>08.08.16</v>
          </cell>
          <cell r="E355" t="str">
            <v>Thaùo dôõ daây nhoâm loõi theùp AC-70</v>
          </cell>
          <cell r="F355" t="str">
            <v>km</v>
          </cell>
          <cell r="J355">
            <v>453762.46440000006</v>
          </cell>
        </row>
        <row r="356">
          <cell r="C356" t="str">
            <v>ThaododayAC95</v>
          </cell>
          <cell r="D356" t="str">
            <v>08.08.17</v>
          </cell>
          <cell r="E356" t="str">
            <v>Thaùo dôõ daây nhoâm loõi theùp AC-95</v>
          </cell>
          <cell r="F356" t="str">
            <v>km</v>
          </cell>
          <cell r="J356">
            <v>618169.1544</v>
          </cell>
        </row>
        <row r="357">
          <cell r="C357" t="str">
            <v>ThaododayAC120</v>
          </cell>
          <cell r="D357" t="str">
            <v>08.08.18</v>
          </cell>
          <cell r="E357" t="str">
            <v>Thaùo dôõ daây nhoâm loõi theùp AC-120</v>
          </cell>
          <cell r="F357" t="str">
            <v>km</v>
          </cell>
          <cell r="J357">
            <v>694500.83190000011</v>
          </cell>
        </row>
        <row r="358">
          <cell r="C358" t="str">
            <v>ThaododayA170</v>
          </cell>
          <cell r="D358" t="str">
            <v>08.08.37</v>
          </cell>
          <cell r="E358" t="str">
            <v>Thaùo dôõ daây nhoâm A-170</v>
          </cell>
          <cell r="F358" t="str">
            <v>km</v>
          </cell>
          <cell r="J358">
            <v>495803.60370000004</v>
          </cell>
        </row>
        <row r="359">
          <cell r="C359" t="str">
            <v>Thao 30/10</v>
          </cell>
          <cell r="D359" t="str">
            <v>08.08.24</v>
          </cell>
          <cell r="E359" t="str">
            <v>Thaùo daây loaïi 30/10</v>
          </cell>
          <cell r="F359" t="str">
            <v>km</v>
          </cell>
          <cell r="J359">
            <v>341965.91520000005</v>
          </cell>
        </row>
        <row r="360">
          <cell r="C360" t="str">
            <v>ThaododayM11</v>
          </cell>
          <cell r="D360" t="str">
            <v>08.08.24</v>
          </cell>
          <cell r="E360" t="str">
            <v>Thaùo dôõ daây ñoàng M-11</v>
          </cell>
          <cell r="F360" t="str">
            <v>km</v>
          </cell>
          <cell r="J360">
            <v>341965.91520000005</v>
          </cell>
        </row>
        <row r="361">
          <cell r="C361" t="str">
            <v>ThaododayhtM-22</v>
          </cell>
          <cell r="D361" t="str">
            <v>08-08-21</v>
          </cell>
          <cell r="E361" t="str">
            <v>Thaùo dôõ daây ñoàng-22</v>
          </cell>
          <cell r="F361" t="str">
            <v>km</v>
          </cell>
          <cell r="J361">
            <v>351082.35239999997</v>
          </cell>
        </row>
        <row r="362">
          <cell r="C362" t="str">
            <v>ThaododayhtM-38</v>
          </cell>
          <cell r="D362" t="str">
            <v>08-08-22</v>
          </cell>
          <cell r="E362" t="str">
            <v>Thaùo dôõ daây ñoàng-38</v>
          </cell>
          <cell r="F362" t="str">
            <v>km</v>
          </cell>
          <cell r="J362">
            <v>458664.96479999996</v>
          </cell>
        </row>
        <row r="363">
          <cell r="C363" t="str">
            <v>ThaododayhtM-48</v>
          </cell>
          <cell r="D363" t="str">
            <v>08-08-22</v>
          </cell>
          <cell r="E363" t="str">
            <v>Thaùo dôõ daây ñoàng-48</v>
          </cell>
          <cell r="F363" t="str">
            <v>km</v>
          </cell>
          <cell r="J363">
            <v>458664.96479999996</v>
          </cell>
        </row>
        <row r="364">
          <cell r="C364" t="str">
            <v>ThaododayhtM-70</v>
          </cell>
          <cell r="D364" t="str">
            <v>08-08-23</v>
          </cell>
          <cell r="E364" t="str">
            <v>Thaùo dôõ daây ñoàng-70</v>
          </cell>
          <cell r="F364" t="str">
            <v>km</v>
          </cell>
          <cell r="J364">
            <v>617825.24939999997</v>
          </cell>
        </row>
        <row r="365">
          <cell r="C365" t="str">
            <v>ThaododayhtM-100</v>
          </cell>
          <cell r="D365" t="str">
            <v>08-08-24</v>
          </cell>
          <cell r="E365" t="str">
            <v>Thaùo dôõ daây ñoàng-100</v>
          </cell>
          <cell r="F365" t="str">
            <v>km</v>
          </cell>
          <cell r="J365">
            <v>841180.92</v>
          </cell>
        </row>
        <row r="366">
          <cell r="C366" t="str">
            <v>ThaododayhtABC-50</v>
          </cell>
          <cell r="D366" t="str">
            <v>08-08-22</v>
          </cell>
          <cell r="E366" t="str">
            <v>Thaùo dôõ daây ABC-50</v>
          </cell>
          <cell r="F366" t="str">
            <v>km</v>
          </cell>
          <cell r="J366">
            <v>458664.96479999996</v>
          </cell>
        </row>
        <row r="367">
          <cell r="C367" t="str">
            <v>ThaododayhtABC-70</v>
          </cell>
          <cell r="D367" t="str">
            <v>08-08-23</v>
          </cell>
          <cell r="E367" t="str">
            <v>Thaùo dôõ daây ABC-70</v>
          </cell>
          <cell r="F367" t="str">
            <v>km</v>
          </cell>
          <cell r="J367">
            <v>617825.24939999997</v>
          </cell>
        </row>
        <row r="368">
          <cell r="C368" t="str">
            <v>Thaodosudung</v>
          </cell>
          <cell r="D368" t="str">
            <v>08-03-12</v>
          </cell>
          <cell r="E368" t="str">
            <v>Thaùo dôõ söù ñöùng</v>
          </cell>
          <cell r="F368" t="str">
            <v>boä</v>
          </cell>
          <cell r="J368">
            <v>4971</v>
          </cell>
        </row>
        <row r="369">
          <cell r="C369" t="str">
            <v>Thaodosudung6kV</v>
          </cell>
          <cell r="D369" t="str">
            <v>08.03.13</v>
          </cell>
          <cell r="E369" t="str">
            <v>Thaùo dôõ söù ñöùng 6,6kV</v>
          </cell>
          <cell r="F369" t="str">
            <v>boä</v>
          </cell>
          <cell r="J369">
            <v>3214.4244000000003</v>
          </cell>
        </row>
        <row r="370">
          <cell r="C370" t="str">
            <v>Thaodosudung15-22kV</v>
          </cell>
          <cell r="D370" t="str">
            <v>08.03.14</v>
          </cell>
          <cell r="E370" t="str">
            <v>Thaùo dôõ söù ñöùng 15-22kV</v>
          </cell>
          <cell r="F370" t="str">
            <v>boä</v>
          </cell>
          <cell r="J370">
            <v>4295.6398800000006</v>
          </cell>
        </row>
        <row r="371">
          <cell r="C371" t="str">
            <v>Thaodosutreo</v>
          </cell>
          <cell r="D371" t="str">
            <v>08-04-21</v>
          </cell>
          <cell r="E371" t="str">
            <v>Thaùo dôõ söù treo</v>
          </cell>
          <cell r="F371" t="str">
            <v>chuoãi</v>
          </cell>
          <cell r="J371">
            <v>5259.9672</v>
          </cell>
        </row>
        <row r="372">
          <cell r="C372" t="str">
            <v>Thaodosutreo-bat</v>
          </cell>
          <cell r="E372" t="str">
            <v>Thaùo dôõ söù treo</v>
          </cell>
          <cell r="F372" t="str">
            <v>baùt</v>
          </cell>
          <cell r="J372">
            <v>730.55100000000004</v>
          </cell>
        </row>
        <row r="373">
          <cell r="C373" t="str">
            <v>ThaodocotBTLT</v>
          </cell>
          <cell r="D373" t="str">
            <v>09-07-11</v>
          </cell>
          <cell r="E373" t="str">
            <v>Thaùo dôõ coät BT</v>
          </cell>
          <cell r="F373" t="str">
            <v>coät</v>
          </cell>
          <cell r="J373">
            <v>45798.324000000001</v>
          </cell>
        </row>
        <row r="374">
          <cell r="C374" t="str">
            <v>Thaodocotgo</v>
          </cell>
          <cell r="D374" t="str">
            <v>09-07-1a.1</v>
          </cell>
          <cell r="E374" t="str">
            <v xml:space="preserve">Thaùo dôõ coät goã </v>
          </cell>
          <cell r="F374" t="str">
            <v>coät</v>
          </cell>
          <cell r="J374">
            <v>54125.292000000001</v>
          </cell>
        </row>
        <row r="375">
          <cell r="C375" t="str">
            <v>Thaodocotsat</v>
          </cell>
          <cell r="D375" t="str">
            <v>09-07-2a.1</v>
          </cell>
          <cell r="E375" t="str">
            <v xml:space="preserve">Thaùo dôõ truï saét </v>
          </cell>
          <cell r="F375" t="str">
            <v>coät</v>
          </cell>
          <cell r="J375">
            <v>73277.318400000004</v>
          </cell>
        </row>
        <row r="376">
          <cell r="C376" t="str">
            <v>ThaodocomoM</v>
          </cell>
          <cell r="D376" t="str">
            <v>09-07-2a.1</v>
          </cell>
          <cell r="E376" t="str">
            <v>Thaùo dôõ truï moâ M</v>
          </cell>
          <cell r="F376" t="str">
            <v>coät</v>
          </cell>
          <cell r="J376">
            <v>73277.318400000004</v>
          </cell>
        </row>
        <row r="377">
          <cell r="C377" t="str">
            <v>Thaosoc</v>
          </cell>
          <cell r="D377" t="str">
            <v>08-06-13</v>
          </cell>
          <cell r="E377" t="str">
            <v>Thaùo dôõ Ucrevis + söù oáng chæ</v>
          </cell>
          <cell r="F377" t="str">
            <v>vò trí</v>
          </cell>
          <cell r="J377">
            <v>3214.4244000000003</v>
          </cell>
        </row>
        <row r="378">
          <cell r="C378" t="str">
            <v>Thaùosukim</v>
          </cell>
          <cell r="D378" t="str">
            <v>08-06-13</v>
          </cell>
          <cell r="E378" t="str">
            <v>Thaùo dôõ söù kim</v>
          </cell>
          <cell r="F378" t="str">
            <v>vò trí</v>
          </cell>
          <cell r="J378">
            <v>3214.4244000000003</v>
          </cell>
        </row>
        <row r="379">
          <cell r="C379" t="str">
            <v>Thaodonre</v>
          </cell>
          <cell r="D379" t="str">
            <v>TT</v>
          </cell>
          <cell r="E379" t="str">
            <v>Thaùo dôõ nhaùnh reõ (30m)</v>
          </cell>
          <cell r="F379" t="str">
            <v>vò trí</v>
          </cell>
          <cell r="J379">
            <v>22000</v>
          </cell>
        </row>
        <row r="380">
          <cell r="C380" t="str">
            <v>ThaodoMBa1p</v>
          </cell>
          <cell r="D380" t="str">
            <v>01-1162</v>
          </cell>
          <cell r="E380" t="str">
            <v xml:space="preserve">Thaùo dôõ MBA 1 pha </v>
          </cell>
          <cell r="F380" t="str">
            <v>maùy</v>
          </cell>
          <cell r="J380">
            <v>44484</v>
          </cell>
          <cell r="K380">
            <v>91845</v>
          </cell>
        </row>
        <row r="381">
          <cell r="C381" t="str">
            <v>ThaodoMBa3p</v>
          </cell>
          <cell r="D381" t="str">
            <v>01-1155</v>
          </cell>
          <cell r="E381" t="str">
            <v xml:space="preserve">Thaùo dôõ MBA 3 pha </v>
          </cell>
          <cell r="F381" t="str">
            <v>maùy</v>
          </cell>
          <cell r="J381">
            <v>89982</v>
          </cell>
          <cell r="K381">
            <v>127832</v>
          </cell>
        </row>
        <row r="382">
          <cell r="C382" t="str">
            <v>bten</v>
          </cell>
          <cell r="D382" t="str">
            <v>063-181</v>
          </cell>
          <cell r="E382" t="str">
            <v xml:space="preserve">Baûng teân </v>
          </cell>
          <cell r="F382" t="str">
            <v>caùi</v>
          </cell>
          <cell r="H382">
            <v>10000</v>
          </cell>
          <cell r="J382">
            <v>2064</v>
          </cell>
        </row>
        <row r="383">
          <cell r="C383" t="str">
            <v>Thaorack</v>
          </cell>
          <cell r="D383" t="str">
            <v>09-05-02</v>
          </cell>
          <cell r="E383" t="str">
            <v>Thaùo rack caùc loaïi</v>
          </cell>
          <cell r="F383" t="str">
            <v>caùi</v>
          </cell>
          <cell r="J383">
            <v>19640</v>
          </cell>
        </row>
        <row r="384">
          <cell r="C384" t="str">
            <v>Thaoticoude</v>
          </cell>
          <cell r="D384" t="str">
            <v>09-05-02</v>
          </cell>
          <cell r="E384" t="str">
            <v>Thaùo Ticoude</v>
          </cell>
          <cell r="F384" t="str">
            <v>caùi</v>
          </cell>
          <cell r="J384">
            <v>19640</v>
          </cell>
        </row>
        <row r="385">
          <cell r="C385" t="str">
            <v>thaocongto_1p</v>
          </cell>
          <cell r="E385" t="str">
            <v>Thaùo coâng tô moät pha</v>
          </cell>
          <cell r="F385" t="str">
            <v>caùi</v>
          </cell>
          <cell r="J385">
            <v>4642</v>
          </cell>
        </row>
        <row r="386">
          <cell r="C386" t="str">
            <v>thaocongto_3p</v>
          </cell>
          <cell r="E386" t="str">
            <v>Thaùo coâng tô 3 pha</v>
          </cell>
          <cell r="F386" t="str">
            <v>caùi</v>
          </cell>
          <cell r="J386">
            <v>5222</v>
          </cell>
        </row>
        <row r="387">
          <cell r="C387" t="str">
            <v>thaodayvaocongto</v>
          </cell>
          <cell r="E387" t="str">
            <v>Thaùo daây vaøo coâng tô caùc loaïi</v>
          </cell>
          <cell r="F387" t="str">
            <v>m</v>
          </cell>
          <cell r="J387">
            <v>258.35337000000004</v>
          </cell>
        </row>
        <row r="388">
          <cell r="C388" t="str">
            <v>thaodoMBA10</v>
          </cell>
          <cell r="D388" t="str">
            <v>01.1161</v>
          </cell>
          <cell r="E388" t="str">
            <v>Thaùo MBA 10kVA</v>
          </cell>
          <cell r="F388" t="str">
            <v>caùi</v>
          </cell>
          <cell r="J388">
            <v>38564</v>
          </cell>
          <cell r="K388">
            <v>91845</v>
          </cell>
        </row>
        <row r="389">
          <cell r="C389" t="str">
            <v>thaodoMBA15</v>
          </cell>
          <cell r="D389" t="str">
            <v>01.1161</v>
          </cell>
          <cell r="E389" t="str">
            <v>Thaùo MBA 15kVA</v>
          </cell>
          <cell r="F389" t="str">
            <v>caùi</v>
          </cell>
          <cell r="J389">
            <v>38564</v>
          </cell>
          <cell r="K389">
            <v>91845</v>
          </cell>
        </row>
        <row r="390">
          <cell r="C390" t="str">
            <v>thaodoMBA20</v>
          </cell>
          <cell r="D390" t="str">
            <v>01.1161</v>
          </cell>
          <cell r="E390" t="str">
            <v>Thaùo MBA 20kVA</v>
          </cell>
          <cell r="F390" t="str">
            <v>caùi</v>
          </cell>
          <cell r="J390">
            <v>38564</v>
          </cell>
          <cell r="K390">
            <v>91845</v>
          </cell>
        </row>
        <row r="391">
          <cell r="C391" t="str">
            <v>thaodoMBA25</v>
          </cell>
          <cell r="D391" t="str">
            <v>01.1161</v>
          </cell>
          <cell r="E391" t="str">
            <v>Thaùo MBA 25kVA</v>
          </cell>
          <cell r="F391" t="str">
            <v>caùi</v>
          </cell>
          <cell r="J391">
            <v>38564</v>
          </cell>
          <cell r="K391">
            <v>91845</v>
          </cell>
        </row>
        <row r="392">
          <cell r="C392" t="str">
            <v>thaodoMBA30</v>
          </cell>
          <cell r="D392" t="str">
            <v>01.1161</v>
          </cell>
          <cell r="E392" t="str">
            <v>Thaùo MBA 30kVA</v>
          </cell>
          <cell r="F392" t="str">
            <v>caùi</v>
          </cell>
          <cell r="J392">
            <v>38564</v>
          </cell>
          <cell r="K392">
            <v>91845</v>
          </cell>
        </row>
        <row r="393">
          <cell r="C393" t="str">
            <v>thaodoMBA37,5</v>
          </cell>
          <cell r="D393" t="str">
            <v>01.1162</v>
          </cell>
          <cell r="E393" t="str">
            <v>Thaùo MBA 37,5kVA</v>
          </cell>
          <cell r="F393" t="str">
            <v>caùi</v>
          </cell>
          <cell r="J393">
            <v>44484</v>
          </cell>
          <cell r="K393">
            <v>91845</v>
          </cell>
        </row>
        <row r="394">
          <cell r="C394" t="str">
            <v>thaodoMBA50</v>
          </cell>
          <cell r="D394" t="str">
            <v>01.1152</v>
          </cell>
          <cell r="E394" t="str">
            <v>Thaùo MBA 50kVA</v>
          </cell>
          <cell r="F394" t="str">
            <v>caùi</v>
          </cell>
          <cell r="J394">
            <v>53279</v>
          </cell>
          <cell r="K394">
            <v>107252</v>
          </cell>
        </row>
        <row r="395">
          <cell r="C395" t="str">
            <v>thaodoMBA75</v>
          </cell>
          <cell r="D395" t="str">
            <v>01.1153</v>
          </cell>
          <cell r="E395" t="str">
            <v>Thaùo MBA 75kVA</v>
          </cell>
          <cell r="F395" t="str">
            <v>caùi</v>
          </cell>
          <cell r="J395">
            <v>65119</v>
          </cell>
          <cell r="K395">
            <v>107252</v>
          </cell>
        </row>
        <row r="396">
          <cell r="C396" t="str">
            <v>thaodoMBA80</v>
          </cell>
          <cell r="D396" t="str">
            <v>01.1153</v>
          </cell>
          <cell r="E396" t="str">
            <v>Thaùo MBA 80kVA</v>
          </cell>
          <cell r="F396" t="str">
            <v>caùi</v>
          </cell>
          <cell r="J396">
            <v>65119</v>
          </cell>
          <cell r="K396">
            <v>107252</v>
          </cell>
        </row>
        <row r="397">
          <cell r="C397" t="str">
            <v>thaodoMBA100</v>
          </cell>
          <cell r="D397" t="str">
            <v>01.1153</v>
          </cell>
          <cell r="E397" t="str">
            <v>Thaùo MBA 100kVA</v>
          </cell>
          <cell r="F397" t="str">
            <v>caùi</v>
          </cell>
          <cell r="J397">
            <v>65119</v>
          </cell>
          <cell r="K397">
            <v>107252</v>
          </cell>
        </row>
        <row r="398">
          <cell r="C398" t="str">
            <v>thaodoMBA125</v>
          </cell>
          <cell r="D398" t="str">
            <v>01.1154</v>
          </cell>
          <cell r="E398" t="str">
            <v>Thaùo MBA 125kVA</v>
          </cell>
          <cell r="F398" t="str">
            <v>caùi</v>
          </cell>
          <cell r="J398">
            <v>76959</v>
          </cell>
          <cell r="K398">
            <v>107252</v>
          </cell>
        </row>
        <row r="399">
          <cell r="C399" t="str">
            <v>thaodoMBA160</v>
          </cell>
          <cell r="D399" t="str">
            <v>01.1154</v>
          </cell>
          <cell r="E399" t="str">
            <v>Thaùo MBA 160kVA</v>
          </cell>
          <cell r="F399" t="str">
            <v>caùi</v>
          </cell>
          <cell r="J399">
            <v>76959</v>
          </cell>
          <cell r="K399">
            <v>107252</v>
          </cell>
        </row>
        <row r="400">
          <cell r="C400" t="str">
            <v>thaodoMBA180</v>
          </cell>
          <cell r="D400" t="str">
            <v>01.1154</v>
          </cell>
          <cell r="E400" t="str">
            <v>Thaùo MBA 180kVA</v>
          </cell>
          <cell r="F400" t="str">
            <v>caùi</v>
          </cell>
          <cell r="J400">
            <v>76959</v>
          </cell>
          <cell r="K400">
            <v>107252</v>
          </cell>
        </row>
        <row r="401">
          <cell r="C401" t="str">
            <v>thaodoMBA200</v>
          </cell>
          <cell r="D401" t="str">
            <v>01.1155</v>
          </cell>
          <cell r="E401" t="str">
            <v>Thaùo MBA 200kVA</v>
          </cell>
          <cell r="F401" t="str">
            <v>caùi</v>
          </cell>
          <cell r="J401">
            <v>89982</v>
          </cell>
          <cell r="K401">
            <v>127832</v>
          </cell>
        </row>
        <row r="402">
          <cell r="C402" t="str">
            <v>thaodoMBA250</v>
          </cell>
          <cell r="D402" t="str">
            <v>01.1155</v>
          </cell>
          <cell r="E402" t="str">
            <v>Thaùo MBA 250kVA</v>
          </cell>
          <cell r="F402" t="str">
            <v>caùi</v>
          </cell>
          <cell r="J402">
            <v>89982</v>
          </cell>
          <cell r="K402">
            <v>127832</v>
          </cell>
        </row>
        <row r="403">
          <cell r="C403" t="str">
            <v>thaodoMBA300</v>
          </cell>
          <cell r="D403" t="str">
            <v>01.1155</v>
          </cell>
          <cell r="E403" t="str">
            <v>Thaùo MBA 300kVA</v>
          </cell>
          <cell r="F403" t="str">
            <v>caùi</v>
          </cell>
          <cell r="J403">
            <v>89982</v>
          </cell>
          <cell r="K403">
            <v>127832</v>
          </cell>
        </row>
        <row r="404">
          <cell r="C404" t="str">
            <v>thaodoMBA315</v>
          </cell>
          <cell r="D404" t="str">
            <v>01.1155</v>
          </cell>
          <cell r="E404" t="str">
            <v>Thaùo MBA 315kVA</v>
          </cell>
          <cell r="F404" t="str">
            <v>caùi</v>
          </cell>
          <cell r="J404">
            <v>89982</v>
          </cell>
          <cell r="K404">
            <v>127832</v>
          </cell>
        </row>
        <row r="405">
          <cell r="C405" t="str">
            <v>thaodoMBA320</v>
          </cell>
          <cell r="D405" t="str">
            <v>01.1155</v>
          </cell>
          <cell r="E405" t="str">
            <v>Thaùo MBA 320kVA</v>
          </cell>
          <cell r="F405" t="str">
            <v>caùi</v>
          </cell>
          <cell r="J405">
            <v>89982</v>
          </cell>
          <cell r="K405">
            <v>127832</v>
          </cell>
        </row>
        <row r="406">
          <cell r="C406" t="str">
            <v>thaodoMBA400</v>
          </cell>
          <cell r="D406" t="str">
            <v>01.1156</v>
          </cell>
          <cell r="E406" t="str">
            <v>Thaùo MBA 400kVA</v>
          </cell>
          <cell r="F406" t="str">
            <v>caùi</v>
          </cell>
          <cell r="J406">
            <v>106558</v>
          </cell>
          <cell r="K406">
            <v>127832</v>
          </cell>
        </row>
        <row r="407">
          <cell r="C407" t="str">
            <v>thaodoMBA500</v>
          </cell>
          <cell r="D407" t="str">
            <v>01.1156</v>
          </cell>
          <cell r="E407" t="str">
            <v>Thaùo MBA 500kVA</v>
          </cell>
          <cell r="F407" t="str">
            <v>caùi</v>
          </cell>
          <cell r="J407">
            <v>106558</v>
          </cell>
          <cell r="K407">
            <v>127832</v>
          </cell>
        </row>
        <row r="408">
          <cell r="C408" t="str">
            <v>thaodoMBA560</v>
          </cell>
          <cell r="D408" t="str">
            <v>01.1156</v>
          </cell>
          <cell r="E408" t="str">
            <v>Thaùo MBA 560kVA</v>
          </cell>
          <cell r="F408" t="str">
            <v>caùi</v>
          </cell>
          <cell r="J408">
            <v>106558</v>
          </cell>
          <cell r="K408">
            <v>127832</v>
          </cell>
        </row>
        <row r="409">
          <cell r="C409" t="str">
            <v>thaodoMBA630</v>
          </cell>
          <cell r="D409" t="str">
            <v>01.1157</v>
          </cell>
          <cell r="E409" t="str">
            <v>Thaùo MBA 630kVA</v>
          </cell>
          <cell r="F409" t="str">
            <v>caùi</v>
          </cell>
          <cell r="J409">
            <v>124318</v>
          </cell>
          <cell r="K409">
            <v>145471</v>
          </cell>
        </row>
        <row r="410">
          <cell r="C410" t="str">
            <v>thaodoMBA750</v>
          </cell>
          <cell r="D410" t="str">
            <v>01.1157</v>
          </cell>
          <cell r="E410" t="str">
            <v>Thaùo MBA 750kVA</v>
          </cell>
          <cell r="F410" t="str">
            <v>caùi</v>
          </cell>
          <cell r="J410">
            <v>124318</v>
          </cell>
          <cell r="K410">
            <v>145471</v>
          </cell>
        </row>
        <row r="411">
          <cell r="C411" t="str">
            <v>thaodoMBA1000</v>
          </cell>
          <cell r="D411" t="str">
            <v>01.1157</v>
          </cell>
          <cell r="E411" t="str">
            <v>Thaùo MBA 1000kVA</v>
          </cell>
          <cell r="F411" t="str">
            <v>caùi</v>
          </cell>
          <cell r="J411">
            <v>124318</v>
          </cell>
          <cell r="K411">
            <v>145471</v>
          </cell>
        </row>
        <row r="412">
          <cell r="C412" t="str">
            <v>Thaodoxa</v>
          </cell>
          <cell r="D412" t="str">
            <v>09-05-22</v>
          </cell>
          <cell r="E412" t="str">
            <v xml:space="preserve">Thaùo dôõ xaø caùc loaïi </v>
          </cell>
          <cell r="F412" t="str">
            <v>boä</v>
          </cell>
          <cell r="J412">
            <v>26544.6875</v>
          </cell>
        </row>
        <row r="413">
          <cell r="C413" t="str">
            <v>Thaododaytt</v>
          </cell>
          <cell r="D413" t="str">
            <v>08-08-13</v>
          </cell>
          <cell r="E413" t="str">
            <v>Thaùo dôõ daây trung theá caùc loaïi</v>
          </cell>
          <cell r="F413" t="str">
            <v>km</v>
          </cell>
          <cell r="J413">
            <v>285790</v>
          </cell>
          <cell r="L413">
            <v>14792.443064182195</v>
          </cell>
        </row>
        <row r="414">
          <cell r="C414" t="str">
            <v>ThaodohopDk1p</v>
          </cell>
          <cell r="D414" t="str">
            <v>ZF-4140</v>
          </cell>
          <cell r="E414" t="str">
            <v>Thaùo dôõ thuøng ñieän keá 1 pha</v>
          </cell>
          <cell r="F414" t="str">
            <v>caùi</v>
          </cell>
          <cell r="J414">
            <v>7080</v>
          </cell>
        </row>
        <row r="415">
          <cell r="C415" t="str">
            <v>Thaodohopdk3p</v>
          </cell>
          <cell r="D415" t="str">
            <v>ZF-4140</v>
          </cell>
          <cell r="E415" t="str">
            <v>Thaùo dôõ thuøng ñieän keá 3 pha</v>
          </cell>
          <cell r="F415" t="str">
            <v>caùi</v>
          </cell>
          <cell r="J415">
            <v>7080</v>
          </cell>
        </row>
        <row r="416">
          <cell r="C416" t="str">
            <v>Thaodonre</v>
          </cell>
          <cell r="D416" t="str">
            <v>TT</v>
          </cell>
          <cell r="E416" t="str">
            <v>Thaùo dôõ nhaùnh reõ (30m)</v>
          </cell>
          <cell r="F416" t="str">
            <v>vò trí</v>
          </cell>
          <cell r="J416">
            <v>22000</v>
          </cell>
        </row>
        <row r="417">
          <cell r="C417" t="str">
            <v>thaoT100-3</v>
          </cell>
          <cell r="D417" t="str">
            <v>01-1143</v>
          </cell>
          <cell r="E417" t="str">
            <v xml:space="preserve">Thaùo dôõ MBA cuõ </v>
          </cell>
          <cell r="F417" t="str">
            <v>maùy</v>
          </cell>
          <cell r="J417">
            <v>71715</v>
          </cell>
          <cell r="K417">
            <v>107252</v>
          </cell>
          <cell r="L417">
            <v>610</v>
          </cell>
        </row>
        <row r="418">
          <cell r="C418" t="str">
            <v>thaot160-3</v>
          </cell>
          <cell r="D418" t="str">
            <v>01-1144</v>
          </cell>
          <cell r="E418" t="str">
            <v xml:space="preserve">Thaùo dôõ MBA cuõ </v>
          </cell>
          <cell r="F418" t="str">
            <v>maùy</v>
          </cell>
          <cell r="J418">
            <v>84063</v>
          </cell>
          <cell r="K418">
            <v>107252</v>
          </cell>
          <cell r="L418">
            <v>610</v>
          </cell>
        </row>
        <row r="419">
          <cell r="C419" t="str">
            <v>thaot250-3</v>
          </cell>
          <cell r="D419" t="str">
            <v>01-1145</v>
          </cell>
          <cell r="E419" t="str">
            <v xml:space="preserve">Thaùo dôõ MBA cuõ </v>
          </cell>
          <cell r="F419" t="str">
            <v>maùy</v>
          </cell>
          <cell r="J419">
            <v>98270</v>
          </cell>
          <cell r="K419">
            <v>127832</v>
          </cell>
          <cell r="L419">
            <v>610</v>
          </cell>
        </row>
        <row r="420">
          <cell r="C420" t="str">
            <v>thaot400-3</v>
          </cell>
          <cell r="D420" t="str">
            <v>01-1146</v>
          </cell>
          <cell r="E420" t="str">
            <v xml:space="preserve">Thaùo dôõ MBA cuõ </v>
          </cell>
          <cell r="F420" t="str">
            <v>maùy</v>
          </cell>
          <cell r="J420">
            <v>117214</v>
          </cell>
          <cell r="K420">
            <v>127832</v>
          </cell>
          <cell r="L420">
            <v>610</v>
          </cell>
        </row>
        <row r="421">
          <cell r="C421" t="str">
            <v>thaot630-3</v>
          </cell>
          <cell r="D421" t="str">
            <v>01-1147</v>
          </cell>
          <cell r="E421" t="str">
            <v xml:space="preserve">Thaùo dôõ MBA cuõ </v>
          </cell>
          <cell r="F421" t="str">
            <v>maùy</v>
          </cell>
          <cell r="J421">
            <v>136158</v>
          </cell>
          <cell r="K421">
            <v>145471</v>
          </cell>
          <cell r="L421">
            <v>610</v>
          </cell>
        </row>
        <row r="422">
          <cell r="C422" t="str">
            <v>thaot800-3</v>
          </cell>
          <cell r="D422" t="str">
            <v>01-1148</v>
          </cell>
          <cell r="E422" t="str">
            <v xml:space="preserve">Thaùo dôõ MBA cuõ </v>
          </cell>
          <cell r="F422" t="str">
            <v>maùy</v>
          </cell>
          <cell r="J422">
            <v>136158</v>
          </cell>
          <cell r="K422">
            <v>145471</v>
          </cell>
          <cell r="L422">
            <v>610</v>
          </cell>
        </row>
        <row r="423">
          <cell r="C423" t="str">
            <v>thaoT15-1</v>
          </cell>
          <cell r="D423" t="str">
            <v>01-1161</v>
          </cell>
          <cell r="E423" t="str">
            <v xml:space="preserve">Thaùo dôõ MBA cuõ </v>
          </cell>
          <cell r="F423" t="str">
            <v>maùy</v>
          </cell>
          <cell r="J423">
            <v>38564</v>
          </cell>
          <cell r="K423">
            <v>91845</v>
          </cell>
          <cell r="L423">
            <v>610</v>
          </cell>
        </row>
        <row r="424">
          <cell r="C424" t="str">
            <v>thaoT25-1</v>
          </cell>
          <cell r="D424" t="str">
            <v>01-1161</v>
          </cell>
          <cell r="E424" t="str">
            <v xml:space="preserve">Thaùo dôõ MBA cuõ </v>
          </cell>
          <cell r="F424" t="str">
            <v>maùy</v>
          </cell>
          <cell r="J424">
            <v>38564</v>
          </cell>
          <cell r="K424">
            <v>91845</v>
          </cell>
          <cell r="L424">
            <v>610</v>
          </cell>
        </row>
        <row r="425">
          <cell r="C425" t="str">
            <v>thaoT375-1</v>
          </cell>
          <cell r="D425" t="str">
            <v>01-1162</v>
          </cell>
          <cell r="E425" t="str">
            <v xml:space="preserve">Thaùo dôõ MBA cuõ </v>
          </cell>
          <cell r="F425" t="str">
            <v>maùy</v>
          </cell>
          <cell r="J425">
            <v>44484</v>
          </cell>
          <cell r="K425">
            <v>91845</v>
          </cell>
          <cell r="L425">
            <v>610</v>
          </cell>
        </row>
        <row r="426">
          <cell r="C426" t="str">
            <v>thaoT50-1</v>
          </cell>
          <cell r="D426" t="str">
            <v>01-1162</v>
          </cell>
          <cell r="E426" t="str">
            <v xml:space="preserve">Thaùo dôõ MBA cuõ </v>
          </cell>
          <cell r="F426" t="str">
            <v>maùy</v>
          </cell>
          <cell r="J426">
            <v>44484</v>
          </cell>
          <cell r="K426">
            <v>91845</v>
          </cell>
          <cell r="L426">
            <v>610</v>
          </cell>
        </row>
        <row r="427">
          <cell r="C427" t="str">
            <v>thaodnht</v>
          </cell>
          <cell r="D427" t="str">
            <v>TT</v>
          </cell>
          <cell r="E427" t="str">
            <v>Thaùo dôõ ñaáu noái phía haï theá</v>
          </cell>
          <cell r="F427" t="str">
            <v>boä</v>
          </cell>
          <cell r="J427">
            <v>100000</v>
          </cell>
          <cell r="L427">
            <v>610</v>
          </cell>
        </row>
        <row r="428">
          <cell r="C428" t="str">
            <v>thaoFCO</v>
          </cell>
          <cell r="D428" t="str">
            <v>02-3154</v>
          </cell>
          <cell r="E428" t="str">
            <v>Thaùo dôõ FCO cuõ</v>
          </cell>
          <cell r="F428" t="str">
            <v>caùi</v>
          </cell>
          <cell r="J428">
            <v>27619</v>
          </cell>
          <cell r="L428">
            <v>8</v>
          </cell>
        </row>
        <row r="429">
          <cell r="C429" t="str">
            <v>thaoLA21</v>
          </cell>
          <cell r="D429" t="str">
            <v>02-5115</v>
          </cell>
          <cell r="E429" t="str">
            <v>Thaùo ñôõ LA cuõ</v>
          </cell>
          <cell r="F429" t="str">
            <v>caùi</v>
          </cell>
          <cell r="J429">
            <v>11508</v>
          </cell>
          <cell r="L429">
            <v>5</v>
          </cell>
        </row>
        <row r="430">
          <cell r="C430" t="str">
            <v>Thaotu</v>
          </cell>
          <cell r="D430" t="str">
            <v>02.8505</v>
          </cell>
          <cell r="E430" t="str">
            <v>Thaùo tuï buø</v>
          </cell>
          <cell r="F430" t="str">
            <v>kVAr</v>
          </cell>
          <cell r="I430">
            <v>375.4</v>
          </cell>
          <cell r="J430">
            <v>2384.9</v>
          </cell>
          <cell r="K430">
            <v>2939.9</v>
          </cell>
        </row>
        <row r="431">
          <cell r="C431" t="str">
            <v>ThaoDS</v>
          </cell>
          <cell r="D431" t="str">
            <v>02.3114a</v>
          </cell>
          <cell r="E431" t="str">
            <v>Thaùo DS</v>
          </cell>
          <cell r="F431" t="str">
            <v>caùi</v>
          </cell>
          <cell r="J431">
            <v>38564</v>
          </cell>
          <cell r="K431">
            <v>60141</v>
          </cell>
        </row>
        <row r="432">
          <cell r="C432" t="str">
            <v>ThaoLBFCO</v>
          </cell>
          <cell r="D432" t="str">
            <v>02.3154</v>
          </cell>
          <cell r="E432" t="str">
            <v>Thaùo LBFCO</v>
          </cell>
          <cell r="F432" t="str">
            <v>caùi</v>
          </cell>
          <cell r="J432">
            <v>27619</v>
          </cell>
        </row>
        <row r="433">
          <cell r="C433" t="str">
            <v>ThaoLBS</v>
          </cell>
          <cell r="D433" t="str">
            <v>02.3114a</v>
          </cell>
          <cell r="E433" t="str">
            <v>Thaùo LBS</v>
          </cell>
          <cell r="F433" t="str">
            <v>caùi</v>
          </cell>
          <cell r="J433">
            <v>27619</v>
          </cell>
        </row>
        <row r="434">
          <cell r="C434" t="str">
            <v>ThaoLTD</v>
          </cell>
          <cell r="D434" t="str">
            <v>02.3114a</v>
          </cell>
          <cell r="E434" t="str">
            <v>Thaùo LTD</v>
          </cell>
          <cell r="F434" t="str">
            <v>caùi</v>
          </cell>
          <cell r="J434">
            <v>27619</v>
          </cell>
        </row>
        <row r="435">
          <cell r="C435" t="str">
            <v>Thaorecloser</v>
          </cell>
          <cell r="D435" t="str">
            <v>02.3114a</v>
          </cell>
          <cell r="E435" t="str">
            <v>Thaùo recloser</v>
          </cell>
          <cell r="F435" t="str">
            <v>caùi</v>
          </cell>
          <cell r="J435">
            <v>27619</v>
          </cell>
        </row>
        <row r="436">
          <cell r="C436" t="str">
            <v>ThaoTI100HT</v>
          </cell>
          <cell r="D436" t="str">
            <v>010-505</v>
          </cell>
          <cell r="E436" t="str">
            <v>Thaùo bieán doøng 600V TI-100/5A</v>
          </cell>
          <cell r="F436" t="str">
            <v>caùi</v>
          </cell>
          <cell r="I436">
            <v>8642</v>
          </cell>
          <cell r="J436">
            <v>19180</v>
          </cell>
          <cell r="K436">
            <v>2572</v>
          </cell>
        </row>
        <row r="437">
          <cell r="C437" t="str">
            <v>ThaoTI400HT</v>
          </cell>
          <cell r="D437" t="str">
            <v>010-505</v>
          </cell>
          <cell r="E437" t="str">
            <v>Thaùo bieán doøng 600V TI-400/5A</v>
          </cell>
          <cell r="F437" t="str">
            <v>caùi</v>
          </cell>
          <cell r="I437">
            <v>8642</v>
          </cell>
          <cell r="J437">
            <v>19180</v>
          </cell>
          <cell r="K437">
            <v>2572</v>
          </cell>
        </row>
        <row r="438">
          <cell r="C438" t="str">
            <v>ThaoTI150HT</v>
          </cell>
          <cell r="D438" t="str">
            <v>010-505</v>
          </cell>
          <cell r="E438" t="str">
            <v>Thaùo bieán doøng 600V TI-150/5A</v>
          </cell>
          <cell r="F438" t="str">
            <v>caùi</v>
          </cell>
          <cell r="I438">
            <v>8642</v>
          </cell>
          <cell r="J438">
            <v>19180</v>
          </cell>
          <cell r="K438">
            <v>2572</v>
          </cell>
        </row>
        <row r="439">
          <cell r="C439" t="str">
            <v>ThaoTI200HT</v>
          </cell>
          <cell r="D439" t="str">
            <v>010-505</v>
          </cell>
          <cell r="E439" t="str">
            <v>Thaùo bieán doøng 600V TI-200/5A</v>
          </cell>
          <cell r="F439" t="str">
            <v>caùi</v>
          </cell>
          <cell r="I439">
            <v>8642</v>
          </cell>
          <cell r="J439">
            <v>19180</v>
          </cell>
          <cell r="K439">
            <v>2572</v>
          </cell>
        </row>
        <row r="440">
          <cell r="C440" t="str">
            <v>ThaoTI250HT</v>
          </cell>
          <cell r="D440" t="str">
            <v>010-505</v>
          </cell>
          <cell r="E440" t="str">
            <v>Thaùo bieán doøng 600V TI-250/5A</v>
          </cell>
          <cell r="F440" t="str">
            <v>caùi</v>
          </cell>
          <cell r="I440">
            <v>8642</v>
          </cell>
          <cell r="J440">
            <v>19180</v>
          </cell>
          <cell r="K440">
            <v>2572</v>
          </cell>
        </row>
        <row r="441">
          <cell r="C441" t="str">
            <v>ThaoTI300HT</v>
          </cell>
          <cell r="D441" t="str">
            <v>010-505</v>
          </cell>
          <cell r="E441" t="str">
            <v>Thaùo bieán doøng 600V TI-300/5A</v>
          </cell>
          <cell r="F441" t="str">
            <v>caùi</v>
          </cell>
          <cell r="I441">
            <v>8726</v>
          </cell>
          <cell r="J441">
            <v>19180</v>
          </cell>
          <cell r="K441">
            <v>2572</v>
          </cell>
        </row>
        <row r="442">
          <cell r="C442" t="str">
            <v>ThaoT600HT</v>
          </cell>
          <cell r="D442" t="str">
            <v>010-505</v>
          </cell>
          <cell r="E442" t="str">
            <v>Thaùo bieán doøng 600V TI-600/5A</v>
          </cell>
          <cell r="F442" t="str">
            <v>caùi</v>
          </cell>
          <cell r="I442">
            <v>8642</v>
          </cell>
          <cell r="J442">
            <v>19180</v>
          </cell>
          <cell r="K442">
            <v>2572</v>
          </cell>
        </row>
        <row r="443">
          <cell r="C443" t="str">
            <v>ThaoTU8424KV</v>
          </cell>
          <cell r="D443" t="str">
            <v>010-505</v>
          </cell>
          <cell r="E443" t="str">
            <v>Thaùo bieán ñieän aùp TU-8400/120V</v>
          </cell>
          <cell r="F443" t="str">
            <v>caùi</v>
          </cell>
          <cell r="I443">
            <v>8642</v>
          </cell>
          <cell r="J443">
            <v>19180</v>
          </cell>
          <cell r="K443">
            <v>2572</v>
          </cell>
        </row>
        <row r="444">
          <cell r="C444" t="str">
            <v>ThaoR1</v>
          </cell>
          <cell r="D444" t="str">
            <v>06-1213</v>
          </cell>
          <cell r="E444" t="str">
            <v>Thaùo Rack 1 söù</v>
          </cell>
          <cell r="F444" t="str">
            <v>caùi</v>
          </cell>
          <cell r="J444">
            <v>2884.3</v>
          </cell>
          <cell r="L444">
            <v>0.25</v>
          </cell>
        </row>
        <row r="445">
          <cell r="C445" t="str">
            <v>ThaoR2</v>
          </cell>
          <cell r="D445" t="str">
            <v>06-1213</v>
          </cell>
          <cell r="E445" t="str">
            <v>Thaùo Rack 2 söù</v>
          </cell>
          <cell r="F445" t="str">
            <v>caùi</v>
          </cell>
          <cell r="J445">
            <v>2884.3</v>
          </cell>
          <cell r="L445">
            <v>0.35</v>
          </cell>
        </row>
        <row r="446">
          <cell r="C446" t="str">
            <v>ThaoR3</v>
          </cell>
          <cell r="D446" t="str">
            <v>06-1214</v>
          </cell>
          <cell r="E446" t="str">
            <v>Thaùo Rack 3 söù</v>
          </cell>
          <cell r="F446" t="str">
            <v>caùi</v>
          </cell>
          <cell r="J446">
            <v>4017.4</v>
          </cell>
          <cell r="L446">
            <v>0.4</v>
          </cell>
        </row>
        <row r="447">
          <cell r="C447" t="str">
            <v>ThaoR4</v>
          </cell>
          <cell r="D447" t="str">
            <v>06-1215</v>
          </cell>
          <cell r="E447" t="str">
            <v>Thaùo Rack 4 söù</v>
          </cell>
          <cell r="F447" t="str">
            <v>caùi</v>
          </cell>
          <cell r="J447">
            <v>5665.5</v>
          </cell>
          <cell r="L447">
            <v>0.45</v>
          </cell>
        </row>
        <row r="448">
          <cell r="C448" t="str">
            <v>Thaocaudaothung150</v>
          </cell>
          <cell r="D448" t="str">
            <v>02.3142</v>
          </cell>
          <cell r="E448" t="str">
            <v>Thaùo caàu dao thuøng loaïi A150</v>
          </cell>
          <cell r="F448" t="str">
            <v>boä</v>
          </cell>
          <cell r="J448">
            <v>10741</v>
          </cell>
        </row>
        <row r="449">
          <cell r="C449" t="str">
            <v>Thaocaudaothung200</v>
          </cell>
          <cell r="D449" t="str">
            <v>02.3142</v>
          </cell>
          <cell r="E449" t="str">
            <v>Thaùo caàu dao thuøng loaïi A200</v>
          </cell>
          <cell r="F449" t="str">
            <v>boä</v>
          </cell>
          <cell r="J449">
            <v>10741</v>
          </cell>
        </row>
        <row r="450">
          <cell r="C450" t="str">
            <v>Thaocaudaothung300</v>
          </cell>
          <cell r="D450" t="str">
            <v>02.3143</v>
          </cell>
          <cell r="E450" t="str">
            <v>Thaùo caàu dao thuøng loaïi A300</v>
          </cell>
          <cell r="F450" t="str">
            <v>boä</v>
          </cell>
          <cell r="J450">
            <v>15344</v>
          </cell>
        </row>
        <row r="451">
          <cell r="C451" t="str">
            <v>Thaocaudaothung400</v>
          </cell>
          <cell r="D451" t="str">
            <v>02.3143</v>
          </cell>
          <cell r="E451" t="str">
            <v>Thaùo caàu dao thuøng loaïi A400</v>
          </cell>
          <cell r="F451" t="str">
            <v>boä</v>
          </cell>
          <cell r="J451">
            <v>15344</v>
          </cell>
        </row>
        <row r="452">
          <cell r="C452" t="str">
            <v>Thaocaudaothung500</v>
          </cell>
          <cell r="D452" t="str">
            <v>02.3143</v>
          </cell>
          <cell r="E452" t="str">
            <v>Thaùo caàu dao thuøng loaïi A500</v>
          </cell>
          <cell r="F452" t="str">
            <v>boä</v>
          </cell>
          <cell r="J452">
            <v>15344</v>
          </cell>
        </row>
        <row r="453">
          <cell r="C453" t="str">
            <v>Thaocaudaothung600</v>
          </cell>
          <cell r="D453" t="str">
            <v>02.3144</v>
          </cell>
          <cell r="E453" t="str">
            <v>Thaùo caàu dao thuøng loaïi A600</v>
          </cell>
          <cell r="F453" t="str">
            <v>boä</v>
          </cell>
          <cell r="J453">
            <v>18413</v>
          </cell>
        </row>
        <row r="454">
          <cell r="C454" t="str">
            <v>bkeo</v>
          </cell>
          <cell r="E454" t="str">
            <v>Baêng keo nhöïa</v>
          </cell>
          <cell r="F454" t="str">
            <v>cuoän</v>
          </cell>
          <cell r="H454">
            <v>12000</v>
          </cell>
        </row>
        <row r="455">
          <cell r="C455" t="str">
            <v>btentr</v>
          </cell>
          <cell r="D455" t="str">
            <v>063-181</v>
          </cell>
          <cell r="E455" t="str">
            <v>Baûng teân traïm haï theá</v>
          </cell>
          <cell r="F455" t="str">
            <v>caùi</v>
          </cell>
          <cell r="H455">
            <v>25000</v>
          </cell>
          <cell r="J455">
            <v>2064</v>
          </cell>
        </row>
        <row r="456">
          <cell r="C456" t="str">
            <v>TI10024KV</v>
          </cell>
          <cell r="D456" t="str">
            <v>010-505</v>
          </cell>
          <cell r="E456" t="str">
            <v>Bieán doøng 24KV TI-100/5A ( loaïi khoâ)</v>
          </cell>
          <cell r="F456" t="str">
            <v>caùi</v>
          </cell>
          <cell r="H456">
            <v>2209000</v>
          </cell>
          <cell r="I456">
            <v>8642</v>
          </cell>
          <cell r="J456">
            <v>19180</v>
          </cell>
          <cell r="K456">
            <v>2572</v>
          </cell>
        </row>
        <row r="457">
          <cell r="C457" t="str">
            <v>TI2024KV</v>
          </cell>
          <cell r="D457" t="str">
            <v>010-505</v>
          </cell>
          <cell r="E457" t="str">
            <v>Bieán doøng 24KV TI-20/5A ( loaïi khoâ)</v>
          </cell>
          <cell r="F457" t="str">
            <v>caùi</v>
          </cell>
          <cell r="H457">
            <v>2209000</v>
          </cell>
          <cell r="I457">
            <v>8642</v>
          </cell>
          <cell r="J457">
            <v>19180</v>
          </cell>
          <cell r="K457">
            <v>2572</v>
          </cell>
        </row>
        <row r="458">
          <cell r="C458" t="str">
            <v>TI3024KV</v>
          </cell>
          <cell r="D458" t="str">
            <v>010-505</v>
          </cell>
          <cell r="E458" t="str">
            <v>Bieán doøng 24KV TI-30/5A ( loaïi khoâ)</v>
          </cell>
          <cell r="F458" t="str">
            <v>caùi</v>
          </cell>
          <cell r="H458">
            <v>2209000</v>
          </cell>
          <cell r="I458">
            <v>8642</v>
          </cell>
          <cell r="J458">
            <v>19180</v>
          </cell>
          <cell r="K458">
            <v>2572</v>
          </cell>
        </row>
        <row r="459">
          <cell r="C459" t="str">
            <v>TI30024KV</v>
          </cell>
          <cell r="D459" t="str">
            <v>010-505</v>
          </cell>
          <cell r="E459" t="str">
            <v>Bieán doøng 24KV TI-300/5A ( loaïi khoâ)</v>
          </cell>
          <cell r="F459" t="str">
            <v>caùi</v>
          </cell>
          <cell r="H459">
            <v>2209000</v>
          </cell>
          <cell r="I459">
            <v>8642</v>
          </cell>
          <cell r="J459">
            <v>19180</v>
          </cell>
          <cell r="K459">
            <v>2572</v>
          </cell>
        </row>
        <row r="460">
          <cell r="C460" t="str">
            <v>TI4024KV</v>
          </cell>
          <cell r="D460" t="str">
            <v>010-505</v>
          </cell>
          <cell r="E460" t="str">
            <v>Bieán doøng 24KV TI-40/5A ( loaïi khoâ)</v>
          </cell>
          <cell r="F460" t="str">
            <v>caùi</v>
          </cell>
          <cell r="H460">
            <v>2209000</v>
          </cell>
          <cell r="I460">
            <v>8642</v>
          </cell>
          <cell r="J460">
            <v>19180</v>
          </cell>
          <cell r="K460">
            <v>2572</v>
          </cell>
        </row>
        <row r="461">
          <cell r="C461" t="str">
            <v>TI5024KV</v>
          </cell>
          <cell r="D461" t="str">
            <v>010-505</v>
          </cell>
          <cell r="E461" t="str">
            <v>Bieán doøng 24KV TI-50/5A ( loaïi khoâ)</v>
          </cell>
          <cell r="F461" t="str">
            <v>caùi</v>
          </cell>
          <cell r="H461">
            <v>2209000</v>
          </cell>
          <cell r="I461">
            <v>8642</v>
          </cell>
          <cell r="J461">
            <v>19180</v>
          </cell>
          <cell r="K461">
            <v>2572</v>
          </cell>
        </row>
        <row r="462">
          <cell r="C462" t="str">
            <v>TI6024KV</v>
          </cell>
          <cell r="D462" t="str">
            <v>010-505</v>
          </cell>
          <cell r="E462" t="str">
            <v>Bieán doøng 24KV TI-60/5A ( loaïi khoâ)</v>
          </cell>
          <cell r="F462" t="str">
            <v>caùi</v>
          </cell>
          <cell r="H462">
            <v>2209000</v>
          </cell>
          <cell r="I462">
            <v>8642</v>
          </cell>
          <cell r="J462">
            <v>19180</v>
          </cell>
          <cell r="K462">
            <v>2572</v>
          </cell>
        </row>
        <row r="463">
          <cell r="C463" t="str">
            <v>TI7024KV</v>
          </cell>
          <cell r="D463" t="str">
            <v>010-505</v>
          </cell>
          <cell r="E463" t="str">
            <v>Bieán doøng 24KV TI-70/5A ( loaïi khoâ)</v>
          </cell>
          <cell r="F463" t="str">
            <v>caùi</v>
          </cell>
          <cell r="H463">
            <v>2209000</v>
          </cell>
          <cell r="I463">
            <v>8642</v>
          </cell>
          <cell r="J463">
            <v>19180</v>
          </cell>
          <cell r="K463">
            <v>2572</v>
          </cell>
        </row>
        <row r="464">
          <cell r="C464" t="str">
            <v>TI8024KV</v>
          </cell>
          <cell r="D464" t="str">
            <v>010-505</v>
          </cell>
          <cell r="E464" t="str">
            <v>Bieán doøng 24KV TI-80/5A ( loaïi khoâ)</v>
          </cell>
          <cell r="F464" t="str">
            <v>caùi</v>
          </cell>
          <cell r="H464">
            <v>2209000</v>
          </cell>
          <cell r="I464">
            <v>8642</v>
          </cell>
          <cell r="J464">
            <v>19180</v>
          </cell>
          <cell r="K464">
            <v>2572</v>
          </cell>
        </row>
        <row r="465">
          <cell r="C465" t="str">
            <v>TI100HT</v>
          </cell>
          <cell r="D465" t="str">
            <v>010-505</v>
          </cell>
          <cell r="E465" t="str">
            <v>Bieán doøng 600V TI-100/5A</v>
          </cell>
          <cell r="F465" t="str">
            <v>caùi</v>
          </cell>
          <cell r="H465">
            <v>90307</v>
          </cell>
          <cell r="I465">
            <v>8642</v>
          </cell>
          <cell r="J465">
            <v>19180</v>
          </cell>
          <cell r="K465">
            <v>2572</v>
          </cell>
        </row>
        <row r="466">
          <cell r="C466" t="str">
            <v>TI125HT</v>
          </cell>
          <cell r="D466" t="str">
            <v>010-505</v>
          </cell>
          <cell r="E466" t="str">
            <v>Bieán doøng 600V TI-125/5A</v>
          </cell>
          <cell r="F466" t="str">
            <v>caùi</v>
          </cell>
          <cell r="H466">
            <v>90307</v>
          </cell>
          <cell r="I466">
            <v>8642</v>
          </cell>
          <cell r="J466">
            <v>19180</v>
          </cell>
          <cell r="K466">
            <v>2572</v>
          </cell>
        </row>
        <row r="467">
          <cell r="C467" t="str">
            <v>TI150HT</v>
          </cell>
          <cell r="D467" t="str">
            <v>010-505</v>
          </cell>
          <cell r="E467" t="str">
            <v>Bieán doøng 600V TI-150/5A</v>
          </cell>
          <cell r="F467" t="str">
            <v>caùi</v>
          </cell>
          <cell r="H467">
            <v>84475</v>
          </cell>
          <cell r="I467">
            <v>8642</v>
          </cell>
          <cell r="J467">
            <v>19180</v>
          </cell>
          <cell r="K467">
            <v>2572</v>
          </cell>
        </row>
        <row r="468">
          <cell r="C468" t="str">
            <v>TI200HT</v>
          </cell>
          <cell r="D468" t="str">
            <v>010-505</v>
          </cell>
          <cell r="E468" t="str">
            <v>Bieán doøng 600V TI-200/5A</v>
          </cell>
          <cell r="F468" t="str">
            <v>caùi</v>
          </cell>
          <cell r="H468">
            <v>63710</v>
          </cell>
          <cell r="I468">
            <v>8642</v>
          </cell>
          <cell r="J468">
            <v>19180</v>
          </cell>
          <cell r="K468">
            <v>2572</v>
          </cell>
        </row>
        <row r="469">
          <cell r="C469" t="str">
            <v>TI250HT</v>
          </cell>
          <cell r="D469" t="str">
            <v>010-505</v>
          </cell>
          <cell r="E469" t="str">
            <v>Bieán doøng 600V TI-250/5A</v>
          </cell>
          <cell r="F469" t="str">
            <v>caùi</v>
          </cell>
          <cell r="H469">
            <v>61400</v>
          </cell>
          <cell r="I469">
            <v>8642</v>
          </cell>
          <cell r="J469">
            <v>19180</v>
          </cell>
          <cell r="K469">
            <v>2572</v>
          </cell>
        </row>
        <row r="470">
          <cell r="C470" t="str">
            <v>TI300HT</v>
          </cell>
          <cell r="D470" t="str">
            <v>010-505</v>
          </cell>
          <cell r="E470" t="str">
            <v>Bieán doøng 600V TI-300/5A</v>
          </cell>
          <cell r="F470" t="str">
            <v>caùi</v>
          </cell>
          <cell r="H470">
            <v>60994</v>
          </cell>
          <cell r="I470">
            <v>8726</v>
          </cell>
          <cell r="J470">
            <v>19180</v>
          </cell>
          <cell r="K470">
            <v>2572</v>
          </cell>
        </row>
        <row r="471">
          <cell r="C471" t="str">
            <v>TI75HT</v>
          </cell>
          <cell r="D471" t="str">
            <v>010-505</v>
          </cell>
          <cell r="E471" t="str">
            <v>Bieán doøng 600V TI-75/5A</v>
          </cell>
          <cell r="F471" t="str">
            <v>caùi</v>
          </cell>
          <cell r="H471">
            <v>90307</v>
          </cell>
          <cell r="I471">
            <v>8642</v>
          </cell>
          <cell r="J471">
            <v>19180</v>
          </cell>
          <cell r="K471">
            <v>2572</v>
          </cell>
        </row>
        <row r="472">
          <cell r="C472" t="str">
            <v>TU8424KV</v>
          </cell>
          <cell r="D472" t="str">
            <v>010-505</v>
          </cell>
          <cell r="E472" t="str">
            <v>Bieán ñieän aùp TU-8400/120V</v>
          </cell>
          <cell r="F472" t="str">
            <v>caùi</v>
          </cell>
          <cell r="H472">
            <v>2736000</v>
          </cell>
          <cell r="I472">
            <v>8642</v>
          </cell>
          <cell r="J472">
            <v>19180</v>
          </cell>
          <cell r="K472">
            <v>2572</v>
          </cell>
        </row>
        <row r="473">
          <cell r="C473" t="str">
            <v>B1240</v>
          </cell>
          <cell r="E473" t="str">
            <v>Boulon 12 x 40</v>
          </cell>
          <cell r="F473" t="str">
            <v>boä</v>
          </cell>
          <cell r="H473">
            <v>986</v>
          </cell>
        </row>
        <row r="474">
          <cell r="C474" t="str">
            <v>B1260</v>
          </cell>
          <cell r="E474" t="str">
            <v>Boulon 12 x 60</v>
          </cell>
          <cell r="F474" t="str">
            <v>boä</v>
          </cell>
          <cell r="H474">
            <v>1050</v>
          </cell>
          <cell r="L474">
            <v>9.468E-2</v>
          </cell>
        </row>
        <row r="475">
          <cell r="C475" t="str">
            <v>B1450</v>
          </cell>
          <cell r="E475" t="str">
            <v>Boulon 14 x 50</v>
          </cell>
          <cell r="F475" t="str">
            <v>boä</v>
          </cell>
          <cell r="H475">
            <v>1200</v>
          </cell>
          <cell r="L475">
            <v>7.8900000000000012E-2</v>
          </cell>
        </row>
        <row r="476">
          <cell r="C476" t="str">
            <v>B1650</v>
          </cell>
          <cell r="E476" t="str">
            <v>Boulon 16 x 50</v>
          </cell>
          <cell r="F476" t="str">
            <v>boä</v>
          </cell>
          <cell r="H476">
            <v>2190</v>
          </cell>
        </row>
        <row r="477">
          <cell r="C477" t="str">
            <v>B201000</v>
          </cell>
          <cell r="E477" t="str">
            <v>Boulon 20 x 1000</v>
          </cell>
          <cell r="F477" t="str">
            <v>boä</v>
          </cell>
          <cell r="H477">
            <v>25714</v>
          </cell>
        </row>
        <row r="478">
          <cell r="C478" t="str">
            <v>B16260</v>
          </cell>
          <cell r="E478" t="str">
            <v>Boulon 16x260/80( Keå caû ñai oác + rondelle )</v>
          </cell>
          <cell r="F478" t="str">
            <v>boä</v>
          </cell>
          <cell r="H478">
            <v>5400</v>
          </cell>
          <cell r="L478">
            <v>0.41028000000000003</v>
          </cell>
        </row>
        <row r="479">
          <cell r="C479" t="str">
            <v>B16280</v>
          </cell>
          <cell r="E479" t="str">
            <v>Boulon 16x280/80</v>
          </cell>
          <cell r="F479" t="str">
            <v>boä</v>
          </cell>
          <cell r="H479">
            <v>6200</v>
          </cell>
          <cell r="L479">
            <v>0.44184000000000007</v>
          </cell>
        </row>
        <row r="480">
          <cell r="C480" t="str">
            <v>B16400</v>
          </cell>
          <cell r="E480" t="str">
            <v>Boulon 16x400</v>
          </cell>
          <cell r="F480" t="str">
            <v>boä</v>
          </cell>
          <cell r="H480">
            <v>7455</v>
          </cell>
          <cell r="L480">
            <v>0.45761999999999997</v>
          </cell>
        </row>
        <row r="481">
          <cell r="C481" t="str">
            <v>Bm16300</v>
          </cell>
          <cell r="E481" t="str">
            <v>Boulon maét 16x300</v>
          </cell>
          <cell r="F481" t="str">
            <v>boä</v>
          </cell>
          <cell r="H481">
            <v>12000</v>
          </cell>
          <cell r="L481">
            <v>0.47339999999999999</v>
          </cell>
        </row>
        <row r="482">
          <cell r="C482" t="str">
            <v>B16320</v>
          </cell>
          <cell r="E482" t="str">
            <v>Boulon 16x320/80( Keå caû ñai oác + rondelle )</v>
          </cell>
          <cell r="F482" t="str">
            <v>boä</v>
          </cell>
          <cell r="H482">
            <v>6800</v>
          </cell>
          <cell r="L482">
            <v>0.50496000000000008</v>
          </cell>
        </row>
        <row r="483">
          <cell r="C483" t="str">
            <v>B16850</v>
          </cell>
          <cell r="E483" t="str">
            <v>Boulon 16x850( Keå caû ñai oác + rondelle )</v>
          </cell>
          <cell r="F483" t="str">
            <v>boä</v>
          </cell>
          <cell r="H483">
            <v>18800</v>
          </cell>
          <cell r="L483">
            <v>0.55230000000000001</v>
          </cell>
        </row>
        <row r="484">
          <cell r="C484" t="str">
            <v>B18850</v>
          </cell>
          <cell r="E484" t="str">
            <v>Boulon 18x850( Keå caû ñai oác + rondelle )</v>
          </cell>
          <cell r="F484" t="str">
            <v>boä</v>
          </cell>
          <cell r="H484">
            <v>21600</v>
          </cell>
          <cell r="L484">
            <v>0.55230000000000001</v>
          </cell>
        </row>
        <row r="485">
          <cell r="C485" t="str">
            <v>B640</v>
          </cell>
          <cell r="E485" t="str">
            <v>Boulon 6x40 ( keå caû ñai oác + rondelle )</v>
          </cell>
          <cell r="F485" t="str">
            <v>boä</v>
          </cell>
          <cell r="H485">
            <v>500</v>
          </cell>
          <cell r="L485">
            <v>0.55230000000000001</v>
          </cell>
        </row>
        <row r="486">
          <cell r="C486" t="str">
            <v>B670</v>
          </cell>
          <cell r="E486" t="str">
            <v>Boulon 6x70 ( keå caû ñai oác + rondelle )</v>
          </cell>
          <cell r="F486" t="str">
            <v>boä</v>
          </cell>
          <cell r="H486">
            <v>500</v>
          </cell>
          <cell r="L486">
            <v>0.55230000000000001</v>
          </cell>
        </row>
        <row r="487">
          <cell r="C487" t="str">
            <v>B10100</v>
          </cell>
          <cell r="E487" t="str">
            <v>Boulon 10x100 ( keå caû ñai oác + rondelle )</v>
          </cell>
          <cell r="F487" t="str">
            <v>boä</v>
          </cell>
          <cell r="H487">
            <v>1000</v>
          </cell>
          <cell r="L487">
            <v>0.55230000000000001</v>
          </cell>
        </row>
        <row r="488">
          <cell r="C488" t="str">
            <v>B1250</v>
          </cell>
          <cell r="E488" t="str">
            <v>Boulon 12x50 ( keå caû ñai oác + rondelle )</v>
          </cell>
          <cell r="F488" t="str">
            <v>boä</v>
          </cell>
          <cell r="H488">
            <v>1500</v>
          </cell>
          <cell r="L488">
            <v>0.55230000000000001</v>
          </cell>
        </row>
        <row r="489">
          <cell r="C489" t="str">
            <v>B16350V</v>
          </cell>
          <cell r="E489" t="str">
            <v>Boulon 16x350 VRS baét MBA 1 pha vaøo truï</v>
          </cell>
          <cell r="F489" t="str">
            <v>boä</v>
          </cell>
          <cell r="H489">
            <v>9000</v>
          </cell>
          <cell r="L489">
            <v>0.55230000000000001</v>
          </cell>
        </row>
        <row r="490">
          <cell r="C490" t="str">
            <v>B22460</v>
          </cell>
          <cell r="E490" t="str">
            <v>Boulon 22x460/150</v>
          </cell>
          <cell r="F490" t="str">
            <v>boä</v>
          </cell>
          <cell r="H490">
            <v>15300</v>
          </cell>
          <cell r="L490">
            <v>1.3726400000000001</v>
          </cell>
        </row>
        <row r="491">
          <cell r="C491" t="str">
            <v>B22500</v>
          </cell>
          <cell r="E491" t="str">
            <v>Boulon 22x500/150</v>
          </cell>
          <cell r="F491" t="str">
            <v>boä</v>
          </cell>
          <cell r="H491">
            <v>15727</v>
          </cell>
          <cell r="L491">
            <v>1.492</v>
          </cell>
        </row>
        <row r="492">
          <cell r="C492" t="str">
            <v>B22600</v>
          </cell>
          <cell r="E492" t="str">
            <v>Boulon 22x600/150</v>
          </cell>
          <cell r="F492" t="str">
            <v>boä</v>
          </cell>
          <cell r="H492">
            <v>23500</v>
          </cell>
          <cell r="L492">
            <v>1.7904</v>
          </cell>
        </row>
        <row r="493">
          <cell r="C493" t="str">
            <v>B22750</v>
          </cell>
          <cell r="E493" t="str">
            <v>Boulon 22x750 ( 2,39kg)</v>
          </cell>
          <cell r="F493" t="str">
            <v>boä</v>
          </cell>
          <cell r="H493">
            <v>25095</v>
          </cell>
          <cell r="L493">
            <v>1.7904</v>
          </cell>
        </row>
        <row r="494">
          <cell r="C494" t="str">
            <v>B440</v>
          </cell>
          <cell r="E494" t="str">
            <v>Boulon 4 x 40</v>
          </cell>
          <cell r="F494" t="str">
            <v>boä</v>
          </cell>
          <cell r="H494">
            <v>500</v>
          </cell>
          <cell r="L494">
            <v>7.8900000000000012E-2</v>
          </cell>
        </row>
        <row r="495">
          <cell r="C495" t="str">
            <v>B660</v>
          </cell>
          <cell r="E495" t="str">
            <v>Boulon 6 x 60</v>
          </cell>
          <cell r="F495" t="str">
            <v>boä</v>
          </cell>
          <cell r="H495">
            <v>1000</v>
          </cell>
          <cell r="L495">
            <v>7.8900000000000012E-2</v>
          </cell>
        </row>
        <row r="496">
          <cell r="C496" t="str">
            <v>BM16230</v>
          </cell>
          <cell r="E496" t="str">
            <v>Boulon maét 16x230</v>
          </cell>
          <cell r="F496" t="str">
            <v>boä</v>
          </cell>
          <cell r="H496">
            <v>10000</v>
          </cell>
          <cell r="L496">
            <v>0.36294000000000004</v>
          </cell>
        </row>
        <row r="497">
          <cell r="C497" t="str">
            <v>A35</v>
          </cell>
          <cell r="E497" t="str">
            <v>Caùp nhoâm boïc AV-35</v>
          </cell>
          <cell r="F497" t="str">
            <v>m</v>
          </cell>
          <cell r="H497">
            <v>5030</v>
          </cell>
          <cell r="L497">
            <v>0.1623</v>
          </cell>
        </row>
        <row r="498">
          <cell r="C498" t="str">
            <v>A50</v>
          </cell>
          <cell r="E498" t="str">
            <v>Caùp nhoâm boïc AV-50</v>
          </cell>
          <cell r="F498" t="str">
            <v>m</v>
          </cell>
          <cell r="H498">
            <v>7010</v>
          </cell>
          <cell r="L498">
            <v>0.2135</v>
          </cell>
        </row>
        <row r="499">
          <cell r="C499" t="str">
            <v>A70</v>
          </cell>
          <cell r="E499" t="str">
            <v>Caùp nhoâm boïc AV-70</v>
          </cell>
          <cell r="F499" t="str">
            <v>m</v>
          </cell>
          <cell r="H499">
            <v>8710</v>
          </cell>
          <cell r="L499">
            <v>0.28720000000000001</v>
          </cell>
        </row>
        <row r="500">
          <cell r="C500" t="str">
            <v>CV22-22KV</v>
          </cell>
          <cell r="D500" t="str">
            <v>040-411</v>
          </cell>
          <cell r="E500" t="str">
            <v>Caùp ñoàng boïc 22kV -22mm2  (CADIVI)</v>
          </cell>
          <cell r="F500" t="str">
            <v>m</v>
          </cell>
          <cell r="H500">
            <v>40900</v>
          </cell>
          <cell r="J500">
            <v>731</v>
          </cell>
          <cell r="L500">
            <v>0.5</v>
          </cell>
        </row>
        <row r="501">
          <cell r="C501" t="str">
            <v>CV95-22KV</v>
          </cell>
          <cell r="D501" t="str">
            <v>040-411</v>
          </cell>
          <cell r="E501" t="str">
            <v>Caùp ñoàng boïc 22kV -95mm2  (CADIVI)</v>
          </cell>
          <cell r="F501" t="str">
            <v>m</v>
          </cell>
          <cell r="H501">
            <v>84400</v>
          </cell>
          <cell r="J501">
            <v>731</v>
          </cell>
          <cell r="L501">
            <v>0.5</v>
          </cell>
        </row>
        <row r="502">
          <cell r="C502" t="str">
            <v>MV240</v>
          </cell>
          <cell r="D502" t="str">
            <v>030-303</v>
          </cell>
          <cell r="E502" t="str">
            <v>Caùp ñoàng boïc 240mm2</v>
          </cell>
          <cell r="F502" t="str">
            <v>m</v>
          </cell>
          <cell r="H502">
            <v>91610</v>
          </cell>
          <cell r="J502">
            <v>479.49</v>
          </cell>
          <cell r="L502">
            <v>2.5289999999999999</v>
          </cell>
        </row>
        <row r="503">
          <cell r="C503" t="str">
            <v>MV50</v>
          </cell>
          <cell r="D503" t="str">
            <v>030-301</v>
          </cell>
          <cell r="E503" t="str">
            <v>Caùp ñoàng boïc 50mm2</v>
          </cell>
          <cell r="F503" t="str">
            <v>m</v>
          </cell>
          <cell r="H503">
            <v>23400</v>
          </cell>
          <cell r="J503">
            <v>336.28</v>
          </cell>
          <cell r="L503">
            <v>0.52</v>
          </cell>
        </row>
        <row r="504">
          <cell r="C504" t="str">
            <v>CV240</v>
          </cell>
          <cell r="D504" t="str">
            <v>040-413</v>
          </cell>
          <cell r="E504" t="str">
            <v>Caùp ñoàng boïc 600V  CV-240mm2 CADIVI</v>
          </cell>
          <cell r="F504" t="str">
            <v>m</v>
          </cell>
          <cell r="H504">
            <v>91610</v>
          </cell>
          <cell r="J504">
            <v>2435</v>
          </cell>
          <cell r="L504">
            <v>2.5289999999999999</v>
          </cell>
        </row>
        <row r="505">
          <cell r="C505" t="str">
            <v>CV150</v>
          </cell>
          <cell r="D505" t="str">
            <v>040-412</v>
          </cell>
          <cell r="E505" t="str">
            <v>Caùp ñoàng boïc 600V  CV-150mm2 CADIVI</v>
          </cell>
          <cell r="F505" t="str">
            <v>m</v>
          </cell>
          <cell r="H505">
            <v>58660</v>
          </cell>
          <cell r="J505">
            <v>1948</v>
          </cell>
          <cell r="L505">
            <v>2.5289999999999999</v>
          </cell>
        </row>
        <row r="506">
          <cell r="C506" t="str">
            <v>MV70</v>
          </cell>
          <cell r="D506" t="str">
            <v>030-301</v>
          </cell>
          <cell r="E506" t="str">
            <v>Caùp ñoàng boïc 70mm2</v>
          </cell>
          <cell r="F506" t="str">
            <v>m</v>
          </cell>
          <cell r="H506">
            <v>31900</v>
          </cell>
          <cell r="J506">
            <v>336.28</v>
          </cell>
          <cell r="L506">
            <v>0.60199999999999998</v>
          </cell>
        </row>
        <row r="507">
          <cell r="C507" t="str">
            <v>MV4X2,5</v>
          </cell>
          <cell r="E507" t="str">
            <v>Caùp ñoàng boïc haï theá 4 ruoät boïc PVC - 4x2,5 mm2 duøng ño ñeám</v>
          </cell>
          <cell r="F507" t="str">
            <v>m</v>
          </cell>
          <cell r="H507">
            <v>10750</v>
          </cell>
          <cell r="J507">
            <v>100</v>
          </cell>
        </row>
        <row r="508">
          <cell r="C508" t="str">
            <v>MV22</v>
          </cell>
          <cell r="E508" t="str">
            <v>Caùp ñoàng boïc M22mm2</v>
          </cell>
          <cell r="F508" t="str">
            <v>m</v>
          </cell>
          <cell r="H508">
            <v>40820</v>
          </cell>
        </row>
        <row r="509">
          <cell r="C509" t="str">
            <v>MV11</v>
          </cell>
          <cell r="E509" t="str">
            <v xml:space="preserve">Caùp ñoàng boïc meàm 11mm2 </v>
          </cell>
          <cell r="F509" t="str">
            <v>m</v>
          </cell>
          <cell r="H509">
            <v>5840</v>
          </cell>
          <cell r="J509">
            <v>100</v>
          </cell>
        </row>
        <row r="510">
          <cell r="C510" t="str">
            <v>M22</v>
          </cell>
          <cell r="D510" t="str">
            <v>040-411</v>
          </cell>
          <cell r="E510" t="str">
            <v>Caùp ñoàng traàn M22mm2 ( daây tieáp ñòa )</v>
          </cell>
          <cell r="F510" t="str">
            <v>kg</v>
          </cell>
          <cell r="H510">
            <v>42700</v>
          </cell>
          <cell r="J510">
            <v>3692</v>
          </cell>
        </row>
        <row r="511">
          <cell r="C511" t="str">
            <v>M22m</v>
          </cell>
          <cell r="D511" t="str">
            <v>040-411</v>
          </cell>
          <cell r="E511" t="str">
            <v>Caùp ñoàng traàn M22mm2 ( daây tieáp ñòa )(180 kg = 909 m )</v>
          </cell>
          <cell r="F511" t="str">
            <v>m</v>
          </cell>
          <cell r="H511">
            <v>8114</v>
          </cell>
          <cell r="J511">
            <v>731</v>
          </cell>
        </row>
        <row r="512">
          <cell r="C512" t="str">
            <v>C3/8</v>
          </cell>
          <cell r="E512" t="str">
            <v>Caùp theùp 3/8"</v>
          </cell>
          <cell r="F512" t="str">
            <v>meùt</v>
          </cell>
          <cell r="H512">
            <v>5000</v>
          </cell>
        </row>
        <row r="513">
          <cell r="C513" t="str">
            <v>C5/8</v>
          </cell>
          <cell r="E513" t="str">
            <v>Caùp theùp 5/8"</v>
          </cell>
          <cell r="F513" t="str">
            <v>meùt</v>
          </cell>
          <cell r="H513">
            <v>11500</v>
          </cell>
        </row>
        <row r="514">
          <cell r="C514" t="str">
            <v>co60</v>
          </cell>
          <cell r="D514" t="str">
            <v>11-05-12</v>
          </cell>
          <cell r="E514" t="str">
            <v>Co 60o cho oáng nhöïa PVC O 60</v>
          </cell>
          <cell r="F514" t="str">
            <v>caùi</v>
          </cell>
          <cell r="H514">
            <v>6400</v>
          </cell>
          <cell r="J514">
            <v>1935</v>
          </cell>
          <cell r="L514">
            <v>0.2</v>
          </cell>
        </row>
        <row r="515">
          <cell r="C515" t="str">
            <v>co114</v>
          </cell>
          <cell r="D515" t="str">
            <v>11-05-14</v>
          </cell>
          <cell r="E515" t="str">
            <v>Co 90o cho oáng nhöïa PVC O 114</v>
          </cell>
          <cell r="F515" t="str">
            <v>caùi</v>
          </cell>
          <cell r="H515">
            <v>31400</v>
          </cell>
          <cell r="J515">
            <v>2452</v>
          </cell>
          <cell r="L515">
            <v>0.2</v>
          </cell>
        </row>
        <row r="516">
          <cell r="C516" t="str">
            <v>T10</v>
          </cell>
          <cell r="E516" t="str">
            <v>Coätï BTLT 10,5m</v>
          </cell>
          <cell r="F516" t="str">
            <v>coät</v>
          </cell>
          <cell r="H516">
            <v>1230000</v>
          </cell>
        </row>
        <row r="517">
          <cell r="C517" t="str">
            <v>T12</v>
          </cell>
          <cell r="D517" t="str">
            <v>056-112</v>
          </cell>
          <cell r="E517" t="str">
            <v>Coätï BTLT 12m</v>
          </cell>
          <cell r="F517" t="str">
            <v>coät</v>
          </cell>
          <cell r="H517">
            <v>1400000</v>
          </cell>
          <cell r="I517">
            <v>12857</v>
          </cell>
          <cell r="J517">
            <v>49052</v>
          </cell>
        </row>
        <row r="518">
          <cell r="C518" t="str">
            <v>T14</v>
          </cell>
          <cell r="E518" t="str">
            <v>Coätï BTLT 14m</v>
          </cell>
          <cell r="F518" t="str">
            <v>coät</v>
          </cell>
          <cell r="H518">
            <v>2700000</v>
          </cell>
        </row>
        <row r="519">
          <cell r="C519" t="str">
            <v>T20</v>
          </cell>
          <cell r="E519" t="str">
            <v>Coätï BTLT 20m</v>
          </cell>
          <cell r="F519" t="str">
            <v>coät</v>
          </cell>
          <cell r="H519">
            <v>6850000</v>
          </cell>
        </row>
        <row r="520">
          <cell r="C520" t="str">
            <v>T7</v>
          </cell>
          <cell r="E520" t="str">
            <v>Coätï BTLT 7,5m</v>
          </cell>
          <cell r="F520" t="str">
            <v>coät</v>
          </cell>
          <cell r="H520">
            <v>675000</v>
          </cell>
        </row>
        <row r="521">
          <cell r="C521" t="str">
            <v>collier21</v>
          </cell>
          <cell r="E521" t="str">
            <v>Coïllier baét oáng PVC O21</v>
          </cell>
          <cell r="F521" t="str">
            <v>caùi</v>
          </cell>
          <cell r="H521">
            <v>600</v>
          </cell>
          <cell r="L521">
            <v>0.3</v>
          </cell>
        </row>
        <row r="522">
          <cell r="C522" t="str">
            <v>collier90</v>
          </cell>
          <cell r="E522" t="str">
            <v>Coïllier baét oáng PVC O90</v>
          </cell>
          <cell r="F522" t="str">
            <v>caùi</v>
          </cell>
          <cell r="H522">
            <v>15000</v>
          </cell>
          <cell r="L522">
            <v>0.3</v>
          </cell>
        </row>
        <row r="523">
          <cell r="C523" t="str">
            <v>gc15</v>
          </cell>
          <cell r="D523" t="str">
            <v>TT</v>
          </cell>
          <cell r="E523" t="str">
            <v>Giaù chuøm ñôõ 3 MBT 15KVA</v>
          </cell>
          <cell r="F523" t="str">
            <v>boä</v>
          </cell>
          <cell r="H523">
            <v>300000</v>
          </cell>
          <cell r="J523">
            <v>30000</v>
          </cell>
        </row>
        <row r="524">
          <cell r="C524" t="str">
            <v>gc25</v>
          </cell>
          <cell r="E524" t="str">
            <v>Giaù chuøm ñôõ 3 MBT 25KVA</v>
          </cell>
          <cell r="F524" t="str">
            <v>boä</v>
          </cell>
          <cell r="H524">
            <v>450000</v>
          </cell>
        </row>
        <row r="525">
          <cell r="C525" t="str">
            <v>gdfco</v>
          </cell>
          <cell r="E525" t="str">
            <v>Giaù T gaén FCO vaø LA - PL60x6-1100</v>
          </cell>
          <cell r="F525" t="str">
            <v>caùi</v>
          </cell>
          <cell r="H525">
            <v>32687</v>
          </cell>
          <cell r="I525">
            <v>107</v>
          </cell>
          <cell r="J525">
            <v>384</v>
          </cell>
          <cell r="K525">
            <v>168</v>
          </cell>
          <cell r="L525">
            <v>2.8380000000000005</v>
          </cell>
        </row>
        <row r="526">
          <cell r="C526" t="str">
            <v>HI</v>
          </cell>
          <cell r="E526" t="str">
            <v>Haéc ín</v>
          </cell>
          <cell r="F526" t="str">
            <v>kg</v>
          </cell>
          <cell r="H526">
            <v>10000</v>
          </cell>
        </row>
        <row r="527">
          <cell r="C527" t="str">
            <v>HOTLINE</v>
          </cell>
          <cell r="D527" t="str">
            <v>031-701</v>
          </cell>
          <cell r="E527" t="str">
            <v>Hot line clamp 2/0</v>
          </cell>
          <cell r="F527" t="str">
            <v>caùi</v>
          </cell>
          <cell r="H527">
            <v>17700</v>
          </cell>
          <cell r="J527">
            <v>1279</v>
          </cell>
          <cell r="L527">
            <v>0.2</v>
          </cell>
        </row>
        <row r="528">
          <cell r="C528" t="str">
            <v>HOTLINE4/0</v>
          </cell>
          <cell r="D528" t="str">
            <v>031-701</v>
          </cell>
          <cell r="E528" t="str">
            <v>Hot line clamp 4/0</v>
          </cell>
          <cell r="F528" t="str">
            <v>caùi</v>
          </cell>
          <cell r="H528">
            <v>21940</v>
          </cell>
          <cell r="J528" t="str">
            <v/>
          </cell>
          <cell r="L528">
            <v>0.2</v>
          </cell>
        </row>
        <row r="529">
          <cell r="C529" t="str">
            <v>K2B</v>
          </cell>
          <cell r="E529" t="str">
            <v>Keïp caùp 2 boulon</v>
          </cell>
          <cell r="F529" t="str">
            <v>caùi</v>
          </cell>
          <cell r="H529">
            <v>11000</v>
          </cell>
          <cell r="L529">
            <v>1</v>
          </cell>
        </row>
        <row r="530">
          <cell r="C530" t="str">
            <v>K3B</v>
          </cell>
          <cell r="E530" t="str">
            <v>Keïp caùp 3 boulon</v>
          </cell>
          <cell r="F530" t="str">
            <v>caùi</v>
          </cell>
          <cell r="H530">
            <v>12500</v>
          </cell>
          <cell r="L530">
            <v>1.2</v>
          </cell>
        </row>
        <row r="531">
          <cell r="C531" t="str">
            <v>KCD</v>
          </cell>
          <cell r="E531" t="str">
            <v>Keïp coïc tieáp ñaát</v>
          </cell>
          <cell r="F531" t="str">
            <v>caùi</v>
          </cell>
          <cell r="H531">
            <v>9400</v>
          </cell>
          <cell r="L531">
            <v>3</v>
          </cell>
        </row>
        <row r="532">
          <cell r="C532" t="str">
            <v>K2r</v>
          </cell>
          <cell r="E532" t="str">
            <v>Keïp 2 raõnh song song</v>
          </cell>
          <cell r="F532" t="str">
            <v>caùi</v>
          </cell>
          <cell r="H532">
            <v>4500</v>
          </cell>
          <cell r="L532">
            <v>0.2</v>
          </cell>
        </row>
        <row r="533">
          <cell r="C533" t="str">
            <v>K70</v>
          </cell>
          <cell r="E533" t="str">
            <v>Keïp daây 2 raõnh cho daây AC-70-50-35</v>
          </cell>
          <cell r="F533" t="str">
            <v>caùi</v>
          </cell>
          <cell r="H533">
            <v>4500</v>
          </cell>
          <cell r="L533">
            <v>0.2</v>
          </cell>
        </row>
        <row r="534">
          <cell r="C534" t="str">
            <v>K95</v>
          </cell>
          <cell r="E534" t="str">
            <v>Keïp daây 2 raõnh cho daây AC-95</v>
          </cell>
          <cell r="F534" t="str">
            <v>caùi</v>
          </cell>
          <cell r="H534">
            <v>7800</v>
          </cell>
          <cell r="L534">
            <v>0.2</v>
          </cell>
        </row>
        <row r="535">
          <cell r="C535" t="str">
            <v>KDTH</v>
          </cell>
          <cell r="E535" t="str">
            <v>Keïp daây trung hoøa</v>
          </cell>
          <cell r="F535" t="str">
            <v>caùi</v>
          </cell>
          <cell r="H535">
            <v>8600</v>
          </cell>
          <cell r="L535">
            <v>0.2</v>
          </cell>
        </row>
        <row r="536">
          <cell r="C536" t="str">
            <v>KCUAL</v>
          </cell>
          <cell r="E536" t="str">
            <v>Keïp noái ñoàng-nhoâm</v>
          </cell>
          <cell r="F536" t="str">
            <v>caùi</v>
          </cell>
          <cell r="H536">
            <v>4500</v>
          </cell>
          <cell r="L536">
            <v>0.2</v>
          </cell>
        </row>
        <row r="537">
          <cell r="C537" t="str">
            <v>KQ</v>
          </cell>
          <cell r="D537" t="str">
            <v>031-701</v>
          </cell>
          <cell r="E537" t="str">
            <v>Keïp quai 2/0</v>
          </cell>
          <cell r="F537" t="str">
            <v>caùi</v>
          </cell>
          <cell r="H537">
            <v>17700</v>
          </cell>
          <cell r="J537">
            <v>1279</v>
          </cell>
          <cell r="L537">
            <v>0.2</v>
          </cell>
        </row>
        <row r="538">
          <cell r="C538" t="str">
            <v>KQ4/0</v>
          </cell>
          <cell r="D538" t="str">
            <v>031-701</v>
          </cell>
          <cell r="E538" t="str">
            <v>Keïp quai 4/0</v>
          </cell>
          <cell r="F538" t="str">
            <v>caùi</v>
          </cell>
          <cell r="H538">
            <v>24820</v>
          </cell>
          <cell r="J538">
            <v>1279</v>
          </cell>
          <cell r="L538">
            <v>0.2</v>
          </cell>
        </row>
        <row r="539">
          <cell r="C539" t="str">
            <v>SPL4</v>
          </cell>
          <cell r="D539" t="str">
            <v>031-701</v>
          </cell>
          <cell r="E539" t="str">
            <v xml:space="preserve">Keïp Split bolt conector  4/0 </v>
          </cell>
          <cell r="F539" t="str">
            <v>caùi</v>
          </cell>
          <cell r="H539">
            <v>12100</v>
          </cell>
          <cell r="J539">
            <v>1279</v>
          </cell>
          <cell r="L539">
            <v>0.2</v>
          </cell>
        </row>
        <row r="540">
          <cell r="C540" t="str">
            <v>SPL240</v>
          </cell>
          <cell r="D540" t="str">
            <v>031-703</v>
          </cell>
          <cell r="E540" t="str">
            <v>Keïp Split bolt 240mm2</v>
          </cell>
          <cell r="F540" t="str">
            <v>caùi</v>
          </cell>
          <cell r="H540">
            <v>18830</v>
          </cell>
          <cell r="J540">
            <v>1918</v>
          </cell>
          <cell r="L540">
            <v>0.2</v>
          </cell>
        </row>
        <row r="541">
          <cell r="C541" t="str">
            <v>kepIPC</v>
          </cell>
          <cell r="D541" t="str">
            <v>031-703</v>
          </cell>
          <cell r="E541" t="str">
            <v>Keïp IPC loaïi 50-150/50-150mm2 nhoâm</v>
          </cell>
          <cell r="F541" t="str">
            <v>caùi</v>
          </cell>
          <cell r="G541">
            <v>3.14</v>
          </cell>
          <cell r="J541">
            <v>1918</v>
          </cell>
        </row>
        <row r="542">
          <cell r="C542" t="str">
            <v>KNEO</v>
          </cell>
          <cell r="E542" t="str">
            <v xml:space="preserve">Khoùa neùo </v>
          </cell>
          <cell r="F542" t="str">
            <v>caùi</v>
          </cell>
          <cell r="H542">
            <v>36218</v>
          </cell>
        </row>
        <row r="543">
          <cell r="C543" t="str">
            <v>LD18</v>
          </cell>
          <cell r="E543" t="str">
            <v>Long ñeàn 18</v>
          </cell>
          <cell r="F543" t="str">
            <v>caùi</v>
          </cell>
          <cell r="H543">
            <v>400</v>
          </cell>
        </row>
        <row r="544">
          <cell r="C544" t="str">
            <v>LD22</v>
          </cell>
          <cell r="E544" t="str">
            <v>Long ñeàn 22</v>
          </cell>
          <cell r="F544" t="str">
            <v>caùi</v>
          </cell>
          <cell r="H544">
            <v>3500</v>
          </cell>
        </row>
        <row r="545">
          <cell r="C545" t="str">
            <v>MN6</v>
          </cell>
          <cell r="E545" t="str">
            <v>Maéc noái ñôn ( Socket eye )</v>
          </cell>
          <cell r="F545" t="str">
            <v>caùi</v>
          </cell>
          <cell r="H545">
            <v>10000</v>
          </cell>
        </row>
        <row r="546">
          <cell r="C546" t="str">
            <v>T100</v>
          </cell>
          <cell r="D546" t="str">
            <v>010-402</v>
          </cell>
          <cell r="E546" t="str">
            <v>MBA 1 pha 8,6-12,7/0,22KV-100KVA</v>
          </cell>
          <cell r="F546" t="str">
            <v>maùy</v>
          </cell>
          <cell r="H546">
            <v>18193000</v>
          </cell>
          <cell r="I546">
            <v>342034</v>
          </cell>
          <cell r="J546">
            <v>70326</v>
          </cell>
          <cell r="K546">
            <v>8744</v>
          </cell>
          <cell r="L546">
            <v>610</v>
          </cell>
        </row>
        <row r="547">
          <cell r="C547" t="str">
            <v>T15</v>
          </cell>
          <cell r="E547" t="str">
            <v>MBA 1 pha 8,6-12,7/0,22KV-15KVA</v>
          </cell>
          <cell r="F547" t="str">
            <v>maùy</v>
          </cell>
          <cell r="H547">
            <v>6185000</v>
          </cell>
          <cell r="I547">
            <v>153201</v>
          </cell>
          <cell r="J547">
            <v>51146</v>
          </cell>
          <cell r="K547">
            <v>8744</v>
          </cell>
          <cell r="L547">
            <v>190</v>
          </cell>
        </row>
        <row r="548">
          <cell r="C548" t="str">
            <v>T25</v>
          </cell>
          <cell r="E548" t="str">
            <v>MBA 1 pha 8,6-12,7/0,22KV-25KVA</v>
          </cell>
          <cell r="F548" t="str">
            <v>maùy</v>
          </cell>
          <cell r="H548">
            <v>7857000</v>
          </cell>
          <cell r="I548">
            <v>306402</v>
          </cell>
          <cell r="J548">
            <v>51146</v>
          </cell>
          <cell r="K548">
            <v>8744</v>
          </cell>
          <cell r="L548">
            <v>230</v>
          </cell>
        </row>
        <row r="549">
          <cell r="C549" t="str">
            <v>T375</v>
          </cell>
          <cell r="D549" t="str">
            <v>010-401</v>
          </cell>
          <cell r="E549" t="str">
            <v>MBA 1 pha 8,6-12,7/0,22KV-37,5KVA</v>
          </cell>
          <cell r="F549" t="str">
            <v>maùy</v>
          </cell>
          <cell r="H549">
            <v>9842000</v>
          </cell>
          <cell r="I549">
            <v>306402</v>
          </cell>
          <cell r="J549">
            <v>51146</v>
          </cell>
          <cell r="K549">
            <v>8744</v>
          </cell>
          <cell r="L549">
            <v>340</v>
          </cell>
        </row>
        <row r="550">
          <cell r="C550" t="str">
            <v>T50</v>
          </cell>
          <cell r="D550" t="str">
            <v>010-402</v>
          </cell>
          <cell r="E550" t="str">
            <v>MBA 1 pha 8,6-12,7/0,22KV-50KVA</v>
          </cell>
          <cell r="F550" t="str">
            <v>maùy</v>
          </cell>
          <cell r="H550">
            <v>11666000</v>
          </cell>
          <cell r="I550">
            <v>331524</v>
          </cell>
          <cell r="J550">
            <v>57539</v>
          </cell>
          <cell r="K550">
            <v>8744</v>
          </cell>
          <cell r="L550">
            <v>400</v>
          </cell>
        </row>
        <row r="551">
          <cell r="C551" t="str">
            <v>MDAP3</v>
          </cell>
          <cell r="D551" t="str">
            <v>033-103</v>
          </cell>
          <cell r="E551" t="str">
            <v>Ñaép ñaát</v>
          </cell>
          <cell r="F551" t="str">
            <v>m3</v>
          </cell>
          <cell r="J551">
            <v>8216</v>
          </cell>
        </row>
        <row r="552">
          <cell r="C552" t="str">
            <v>MDAPN3</v>
          </cell>
          <cell r="D552" t="str">
            <v>033-103</v>
          </cell>
          <cell r="E552" t="str">
            <v xml:space="preserve">Ñaép ñaát </v>
          </cell>
          <cell r="F552" t="str">
            <v>m3</v>
          </cell>
          <cell r="J552">
            <v>13367</v>
          </cell>
        </row>
        <row r="553">
          <cell r="C553" t="str">
            <v>LRTD</v>
          </cell>
          <cell r="D553" t="str">
            <v>033-202</v>
          </cell>
          <cell r="E553" t="str">
            <v>Ñaép ñaát raõnh tieáp ñòa</v>
          </cell>
          <cell r="F553" t="str">
            <v>m3</v>
          </cell>
          <cell r="J553">
            <v>6662</v>
          </cell>
        </row>
        <row r="554">
          <cell r="C554" t="str">
            <v>DA15</v>
          </cell>
          <cell r="D554" t="str">
            <v>043-101</v>
          </cell>
          <cell r="E554" t="str">
            <v>Ñaø caûn 1,5m</v>
          </cell>
          <cell r="F554" t="str">
            <v>caùi</v>
          </cell>
          <cell r="H554">
            <v>186500</v>
          </cell>
          <cell r="J554">
            <v>9810</v>
          </cell>
          <cell r="L554">
            <v>0.26</v>
          </cell>
        </row>
        <row r="555">
          <cell r="C555" t="str">
            <v>MDD3</v>
          </cell>
          <cell r="D555" t="str">
            <v>031-123</v>
          </cell>
          <cell r="E555" t="str">
            <v>Ñaøo ñaát caáp 3</v>
          </cell>
          <cell r="F555" t="str">
            <v>m3</v>
          </cell>
          <cell r="J555">
            <v>18157</v>
          </cell>
        </row>
        <row r="556">
          <cell r="C556" t="str">
            <v>DRTD</v>
          </cell>
          <cell r="D556" t="str">
            <v>032-102</v>
          </cell>
          <cell r="E556" t="str">
            <v>Ñaøo ñaát raõnh tieáp ñòa 0,1x1m daøi 2,5m</v>
          </cell>
          <cell r="F556" t="str">
            <v>m3</v>
          </cell>
          <cell r="J556">
            <v>11650</v>
          </cell>
        </row>
        <row r="557">
          <cell r="C557" t="str">
            <v>DRTD12</v>
          </cell>
          <cell r="D557" t="str">
            <v>032-102</v>
          </cell>
          <cell r="E557" t="str">
            <v>Ñaøo ñaát raõnh tieáp ñòa 0,1x1m daøi 2,5m</v>
          </cell>
          <cell r="F557" t="str">
            <v>m3</v>
          </cell>
          <cell r="J557">
            <v>11650</v>
          </cell>
        </row>
        <row r="558">
          <cell r="C558" t="str">
            <v>DRTD33</v>
          </cell>
          <cell r="D558" t="str">
            <v>032-102</v>
          </cell>
          <cell r="E558" t="str">
            <v>Ñaøo ñaát raõnh tieáp ñòa 0,2x0,5m daøi 25m</v>
          </cell>
          <cell r="F558" t="str">
            <v>m3</v>
          </cell>
          <cell r="J558">
            <v>11650</v>
          </cell>
        </row>
        <row r="559">
          <cell r="C559" t="str">
            <v>DRTD34</v>
          </cell>
          <cell r="D559" t="str">
            <v>032-102</v>
          </cell>
          <cell r="E559" t="str">
            <v>Ñaøo ñaát raõnh tieáp ñòa 0,2x0,5m daøi 30m</v>
          </cell>
          <cell r="F559" t="str">
            <v>m3</v>
          </cell>
          <cell r="J559">
            <v>11650</v>
          </cell>
        </row>
        <row r="560">
          <cell r="C560" t="str">
            <v>Dk3p5-20</v>
          </cell>
          <cell r="D560" t="str">
            <v>360-188</v>
          </cell>
          <cell r="E560" t="str">
            <v>Ñieän naêng keá  3 pha 220/380V - 5-20A</v>
          </cell>
          <cell r="F560" t="str">
            <v>caùi</v>
          </cell>
          <cell r="H560">
            <v>325000</v>
          </cell>
          <cell r="J560">
            <v>6452</v>
          </cell>
        </row>
        <row r="561">
          <cell r="C561" t="str">
            <v>Dk3p5</v>
          </cell>
          <cell r="D561" t="str">
            <v>360-188</v>
          </cell>
          <cell r="E561" t="str">
            <v>Ñieän naêng keá  3 pha 220/380V - 5A</v>
          </cell>
          <cell r="F561" t="str">
            <v>caùi</v>
          </cell>
          <cell r="H561">
            <v>305000</v>
          </cell>
          <cell r="J561">
            <v>6452</v>
          </cell>
        </row>
        <row r="562">
          <cell r="C562" t="str">
            <v>dk1p40</v>
          </cell>
          <cell r="D562" t="str">
            <v>360-188</v>
          </cell>
          <cell r="E562" t="str">
            <v>Ñieän naêng keá 1pha 2 daây 220V-(10)40A</v>
          </cell>
          <cell r="F562" t="str">
            <v>caùi</v>
          </cell>
          <cell r="H562">
            <v>125000</v>
          </cell>
          <cell r="J562">
            <v>4032</v>
          </cell>
        </row>
        <row r="563">
          <cell r="C563" t="str">
            <v>dk1p120</v>
          </cell>
          <cell r="D563" t="str">
            <v>360-188</v>
          </cell>
          <cell r="E563" t="str">
            <v>Ñieän naêng keá 1pha 2 daây 220V-(40)120A</v>
          </cell>
          <cell r="F563" t="str">
            <v>caùi</v>
          </cell>
          <cell r="H563">
            <v>135000</v>
          </cell>
          <cell r="J563">
            <v>4032</v>
          </cell>
        </row>
        <row r="564">
          <cell r="C564" t="str">
            <v>dk3p100</v>
          </cell>
          <cell r="D564" t="str">
            <v>360-188</v>
          </cell>
          <cell r="E564" t="str">
            <v>Ñieän naêng keá 220/380V-100A</v>
          </cell>
          <cell r="F564" t="str">
            <v>caùi</v>
          </cell>
          <cell r="H564">
            <v>440000</v>
          </cell>
          <cell r="J564">
            <v>6452</v>
          </cell>
        </row>
        <row r="565">
          <cell r="C565" t="str">
            <v>dk1p100</v>
          </cell>
          <cell r="D565" t="str">
            <v>360-188</v>
          </cell>
          <cell r="E565" t="str">
            <v>Ñieän naêng keá 220V-100A</v>
          </cell>
          <cell r="F565" t="str">
            <v>caùi</v>
          </cell>
          <cell r="H565">
            <v>135000</v>
          </cell>
          <cell r="J565">
            <v>4032</v>
          </cell>
        </row>
        <row r="566">
          <cell r="C566" t="str">
            <v>dk1p50</v>
          </cell>
          <cell r="D566" t="str">
            <v>360-188</v>
          </cell>
          <cell r="E566" t="str">
            <v>Ñieän naêng keá 220V-50A</v>
          </cell>
          <cell r="F566" t="str">
            <v>caùi</v>
          </cell>
          <cell r="H566">
            <v>135000</v>
          </cell>
          <cell r="J566">
            <v>4032</v>
          </cell>
        </row>
        <row r="567">
          <cell r="C567" t="str">
            <v>dk3p80</v>
          </cell>
          <cell r="D567" t="str">
            <v>360-188</v>
          </cell>
          <cell r="E567" t="str">
            <v>Ñieän naêng keá 3 pha 220/380V-80A</v>
          </cell>
          <cell r="F567" t="str">
            <v>caùi</v>
          </cell>
          <cell r="H567">
            <v>440000</v>
          </cell>
          <cell r="J567">
            <v>6452</v>
          </cell>
        </row>
        <row r="568">
          <cell r="C568" t="str">
            <v>dk3p50</v>
          </cell>
          <cell r="D568" t="str">
            <v>360-188</v>
          </cell>
          <cell r="E568" t="str">
            <v>Ñieän naêng keá 3 pha 4 daây 50/5A</v>
          </cell>
          <cell r="F568" t="str">
            <v>caùi</v>
          </cell>
          <cell r="H568">
            <v>410000</v>
          </cell>
          <cell r="J568">
            <v>6452</v>
          </cell>
        </row>
        <row r="569">
          <cell r="C569" t="str">
            <v>no30</v>
          </cell>
          <cell r="E569" t="str">
            <v>Nieàn oáng 30x3</v>
          </cell>
          <cell r="F569" t="str">
            <v>caùi</v>
          </cell>
          <cell r="H569">
            <v>5000</v>
          </cell>
          <cell r="J569">
            <v>307</v>
          </cell>
          <cell r="L569">
            <v>0.7</v>
          </cell>
        </row>
        <row r="570">
          <cell r="C570" t="str">
            <v>no30-1</v>
          </cell>
          <cell r="E570" t="str">
            <v xml:space="preserve">Nieàn oáng daây caùp boïc baèng saét PL30x3 </v>
          </cell>
          <cell r="F570" t="str">
            <v>caùi</v>
          </cell>
          <cell r="H570">
            <v>5000</v>
          </cell>
          <cell r="J570">
            <v>307</v>
          </cell>
        </row>
        <row r="571">
          <cell r="C571" t="str">
            <v>no25-1</v>
          </cell>
          <cell r="E571" t="str">
            <v xml:space="preserve">Nieàn oáng daây ñaát baèng saét PL25x2 </v>
          </cell>
          <cell r="F571" t="str">
            <v>caùi</v>
          </cell>
          <cell r="H571">
            <v>4000</v>
          </cell>
          <cell r="J571">
            <v>307</v>
          </cell>
        </row>
        <row r="572">
          <cell r="C572" t="str">
            <v>OSC</v>
          </cell>
          <cell r="E572" t="str">
            <v>OÁc sieát caùp</v>
          </cell>
          <cell r="F572" t="str">
            <v>caùi</v>
          </cell>
          <cell r="H572">
            <v>8600</v>
          </cell>
          <cell r="L572">
            <v>0.2</v>
          </cell>
        </row>
        <row r="573">
          <cell r="C573" t="str">
            <v>OK</v>
          </cell>
          <cell r="E573" t="str">
            <v>OÁng khoùa tuû ñieän</v>
          </cell>
          <cell r="F573" t="str">
            <v>caùi</v>
          </cell>
          <cell r="H573">
            <v>30000</v>
          </cell>
          <cell r="L573">
            <v>0.2</v>
          </cell>
        </row>
        <row r="574">
          <cell r="C574" t="str">
            <v>PVC100</v>
          </cell>
          <cell r="D574" t="str">
            <v>07-02-14</v>
          </cell>
          <cell r="E574" t="str">
            <v>OÁng nhöïa PVC O100 daøi 4m</v>
          </cell>
          <cell r="F574" t="str">
            <v>oáng</v>
          </cell>
          <cell r="H574">
            <v>175200</v>
          </cell>
          <cell r="J574">
            <v>1765</v>
          </cell>
          <cell r="K574">
            <v>248</v>
          </cell>
          <cell r="L574">
            <v>0.5</v>
          </cell>
        </row>
        <row r="575">
          <cell r="C575" t="str">
            <v>PVC114-4</v>
          </cell>
          <cell r="D575" t="str">
            <v>07-02-14</v>
          </cell>
          <cell r="E575" t="str">
            <v>OÁng nhöïa PVC O114 daøi 4m</v>
          </cell>
          <cell r="F575" t="str">
            <v>oáng</v>
          </cell>
          <cell r="H575">
            <v>175200</v>
          </cell>
          <cell r="J575">
            <v>1765</v>
          </cell>
          <cell r="K575">
            <v>248</v>
          </cell>
          <cell r="L575">
            <v>0.5</v>
          </cell>
        </row>
        <row r="576">
          <cell r="C576" t="str">
            <v>PVC21-4</v>
          </cell>
          <cell r="D576" t="str">
            <v>07-01-12</v>
          </cell>
          <cell r="E576" t="str">
            <v>OÁng nhöïa PVC O21 daøi 4m</v>
          </cell>
          <cell r="F576" t="str">
            <v>oáng</v>
          </cell>
          <cell r="H576">
            <v>10400</v>
          </cell>
          <cell r="J576">
            <v>1113</v>
          </cell>
          <cell r="K576">
            <v>168</v>
          </cell>
          <cell r="L576">
            <v>0.5</v>
          </cell>
        </row>
        <row r="577">
          <cell r="C577" t="str">
            <v>PVC60m</v>
          </cell>
          <cell r="E577" t="str">
            <v xml:space="preserve">OÁng nhöïa PVC O60 </v>
          </cell>
          <cell r="F577" t="str">
            <v>m</v>
          </cell>
          <cell r="H577">
            <v>10900</v>
          </cell>
          <cell r="J577">
            <v>228.5</v>
          </cell>
          <cell r="L577">
            <v>0.5</v>
          </cell>
        </row>
        <row r="578">
          <cell r="C578" t="str">
            <v>PVC60</v>
          </cell>
          <cell r="D578" t="str">
            <v>07-02-12</v>
          </cell>
          <cell r="E578" t="str">
            <v>OÁng nhöïa PVC O60 daøi 5m</v>
          </cell>
          <cell r="F578" t="str">
            <v>oáng</v>
          </cell>
          <cell r="H578">
            <v>54500</v>
          </cell>
          <cell r="J578">
            <v>1368</v>
          </cell>
          <cell r="K578">
            <v>212</v>
          </cell>
          <cell r="L578">
            <v>0.5</v>
          </cell>
        </row>
        <row r="579">
          <cell r="C579" t="str">
            <v>PVC90</v>
          </cell>
          <cell r="D579" t="str">
            <v>07-02-13</v>
          </cell>
          <cell r="E579" t="str">
            <v>OÁng nhöïa PVC O90 daøi 5m</v>
          </cell>
          <cell r="F579" t="str">
            <v>oáng</v>
          </cell>
          <cell r="H579">
            <v>135000</v>
          </cell>
          <cell r="J579">
            <v>1511</v>
          </cell>
          <cell r="K579">
            <v>232</v>
          </cell>
          <cell r="L579">
            <v>0.5</v>
          </cell>
        </row>
        <row r="580">
          <cell r="C580" t="str">
            <v>kepPVC114</v>
          </cell>
          <cell r="D580" t="str">
            <v>11-05-14</v>
          </cell>
          <cell r="E580" t="str">
            <v>Keïp OÁng nhöïa PVC 114</v>
          </cell>
          <cell r="F580" t="str">
            <v>caùi</v>
          </cell>
          <cell r="H580">
            <v>31400</v>
          </cell>
          <cell r="J580">
            <v>2451.5263</v>
          </cell>
          <cell r="L580">
            <v>0.5</v>
          </cell>
        </row>
        <row r="581">
          <cell r="C581" t="str">
            <v>OT49</v>
          </cell>
          <cell r="E581" t="str">
            <v>OÁng theùp traùng keõm O 49/40</v>
          </cell>
          <cell r="F581" t="str">
            <v>meùt</v>
          </cell>
          <cell r="H581">
            <v>24500</v>
          </cell>
          <cell r="L581">
            <v>1.2</v>
          </cell>
        </row>
        <row r="582">
          <cell r="C582" t="str">
            <v>OT60</v>
          </cell>
          <cell r="E582" t="str">
            <v>OÁng theùp traùng keõm O 60/50</v>
          </cell>
          <cell r="F582" t="str">
            <v>meùt</v>
          </cell>
          <cell r="H582">
            <v>38000</v>
          </cell>
          <cell r="L582">
            <v>1.2</v>
          </cell>
        </row>
        <row r="583">
          <cell r="C583" t="str">
            <v>PU</v>
          </cell>
          <cell r="E583" t="str">
            <v>Puli</v>
          </cell>
          <cell r="F583" t="str">
            <v>caùi</v>
          </cell>
          <cell r="H583">
            <v>25000</v>
          </cell>
        </row>
        <row r="584">
          <cell r="C584" t="str">
            <v>roletg</v>
          </cell>
          <cell r="D584" t="str">
            <v>360-188</v>
          </cell>
          <cell r="E584" t="str">
            <v>Rôle trung gian</v>
          </cell>
          <cell r="F584" t="str">
            <v>caùi</v>
          </cell>
          <cell r="H584">
            <v>120000</v>
          </cell>
          <cell r="J584">
            <v>3548</v>
          </cell>
        </row>
        <row r="585">
          <cell r="C585" t="str">
            <v>s70</v>
          </cell>
          <cell r="E585" t="str">
            <v>Saét deït 70x70x6 - 2400m</v>
          </cell>
          <cell r="F585" t="str">
            <v>kg</v>
          </cell>
          <cell r="H585">
            <v>10500</v>
          </cell>
          <cell r="I585">
            <v>691.42</v>
          </cell>
          <cell r="J585">
            <v>2469.2599999999998</v>
          </cell>
          <cell r="K585">
            <v>1077.3800000000001</v>
          </cell>
          <cell r="L585">
            <v>0.3</v>
          </cell>
        </row>
        <row r="586">
          <cell r="C586" t="str">
            <v>SAT10</v>
          </cell>
          <cell r="E586" t="str">
            <v xml:space="preserve">Saét O10 </v>
          </cell>
          <cell r="F586" t="str">
            <v>tia</v>
          </cell>
          <cell r="H586">
            <v>29000</v>
          </cell>
          <cell r="L586">
            <v>0.61699999999999999</v>
          </cell>
        </row>
        <row r="587">
          <cell r="C587" t="str">
            <v>S</v>
          </cell>
          <cell r="E587" t="str">
            <v>Sôn keû bieån vaø ñaùnh soá coät</v>
          </cell>
          <cell r="F587" t="str">
            <v>kg</v>
          </cell>
          <cell r="H587">
            <v>25000</v>
          </cell>
        </row>
        <row r="588">
          <cell r="C588" t="str">
            <v>SN</v>
          </cell>
          <cell r="E588" t="str">
            <v>Söù chaèng</v>
          </cell>
          <cell r="F588" t="str">
            <v>caùi</v>
          </cell>
          <cell r="H588">
            <v>12800</v>
          </cell>
          <cell r="L588">
            <v>0.7</v>
          </cell>
        </row>
        <row r="589">
          <cell r="C589" t="str">
            <v>TAMN</v>
          </cell>
          <cell r="E589" t="str">
            <v>Taám noái saét deït 100x10</v>
          </cell>
          <cell r="F589" t="str">
            <v>taám</v>
          </cell>
          <cell r="H589">
            <v>80000</v>
          </cell>
        </row>
        <row r="590">
          <cell r="C590" t="str">
            <v>TCH40</v>
          </cell>
          <cell r="E590" t="str">
            <v>Thanh choáng saét deïp 40x4-700</v>
          </cell>
          <cell r="F590" t="str">
            <v>thanh</v>
          </cell>
          <cell r="H590">
            <v>9261</v>
          </cell>
        </row>
        <row r="591">
          <cell r="C591" t="str">
            <v>TCH</v>
          </cell>
          <cell r="E591" t="str">
            <v>Thanh choáng saét deïp 60x6-950</v>
          </cell>
          <cell r="F591" t="str">
            <v>thanh</v>
          </cell>
          <cell r="H591">
            <v>27000</v>
          </cell>
        </row>
        <row r="592">
          <cell r="C592" t="str">
            <v>TN1620</v>
          </cell>
          <cell r="E592" t="str">
            <v>Thanh neo O16x2000</v>
          </cell>
          <cell r="F592" t="str">
            <v>caùi</v>
          </cell>
          <cell r="H592">
            <v>50000</v>
          </cell>
        </row>
        <row r="593">
          <cell r="C593" t="str">
            <v>TN1625</v>
          </cell>
          <cell r="E593" t="str">
            <v>Thanh neo O16x2500</v>
          </cell>
          <cell r="F593" t="str">
            <v>caùi</v>
          </cell>
          <cell r="H593">
            <v>60000</v>
          </cell>
        </row>
        <row r="594">
          <cell r="C594" t="str">
            <v>TN25</v>
          </cell>
          <cell r="E594" t="str">
            <v>Thanh neo O22x2500</v>
          </cell>
          <cell r="F594" t="str">
            <v>caùi</v>
          </cell>
          <cell r="H594">
            <v>74000</v>
          </cell>
        </row>
        <row r="595">
          <cell r="C595" t="str">
            <v>TN30</v>
          </cell>
          <cell r="E595" t="str">
            <v>Thanh neo O22x3000</v>
          </cell>
          <cell r="F595" t="str">
            <v>caùi</v>
          </cell>
          <cell r="H595">
            <v>89000</v>
          </cell>
        </row>
        <row r="596">
          <cell r="C596" t="str">
            <v>TN</v>
          </cell>
          <cell r="E596" t="str">
            <v>Thanh neo O22x3500</v>
          </cell>
          <cell r="F596" t="str">
            <v>kg</v>
          </cell>
          <cell r="H596">
            <v>9925</v>
          </cell>
        </row>
        <row r="597">
          <cell r="C597" t="str">
            <v>TON6x100x150</v>
          </cell>
          <cell r="E597" t="str">
            <v>Theùp laù 6x100x150</v>
          </cell>
          <cell r="F597" t="str">
            <v>kg</v>
          </cell>
          <cell r="H597">
            <v>5500</v>
          </cell>
        </row>
        <row r="598">
          <cell r="C598" t="str">
            <v>TON6x70x200</v>
          </cell>
          <cell r="E598" t="str">
            <v>Theùp laù 6x70x200</v>
          </cell>
          <cell r="F598" t="str">
            <v>kg</v>
          </cell>
          <cell r="H598">
            <v>5500</v>
          </cell>
        </row>
        <row r="599">
          <cell r="C599" t="str">
            <v>TON6x70x240</v>
          </cell>
          <cell r="E599" t="str">
            <v>Theùp laù 6x70x240</v>
          </cell>
          <cell r="F599" t="str">
            <v>kg</v>
          </cell>
          <cell r="H599">
            <v>5500</v>
          </cell>
        </row>
        <row r="600">
          <cell r="C600" t="str">
            <v>THAP3P</v>
          </cell>
          <cell r="E600" t="str">
            <v>Thuøng ñöïng aptomat loaïi 3 pha</v>
          </cell>
          <cell r="F600" t="str">
            <v>caùi</v>
          </cell>
          <cell r="H600">
            <v>500000</v>
          </cell>
          <cell r="L600">
            <v>48.96</v>
          </cell>
        </row>
        <row r="601">
          <cell r="C601" t="str">
            <v>THDK1</v>
          </cell>
          <cell r="E601" t="str">
            <v>Thuøng ñöïng ñieän keá- aptomat</v>
          </cell>
          <cell r="F601" t="str">
            <v>caùi</v>
          </cell>
          <cell r="H601">
            <v>250000</v>
          </cell>
          <cell r="J601">
            <v>6790.65</v>
          </cell>
          <cell r="L601">
            <v>41</v>
          </cell>
        </row>
        <row r="602">
          <cell r="C602" t="str">
            <v>THDK1P</v>
          </cell>
          <cell r="E602" t="str">
            <v>Thuøng ñöïng ñieän keá- aptomat (ñoâi)</v>
          </cell>
          <cell r="F602" t="str">
            <v>boä</v>
          </cell>
          <cell r="H602">
            <v>400000</v>
          </cell>
          <cell r="J602">
            <v>6790.65</v>
          </cell>
          <cell r="L602">
            <v>41</v>
          </cell>
        </row>
        <row r="603">
          <cell r="C603" t="str">
            <v>THDK3P</v>
          </cell>
          <cell r="E603" t="str">
            <v>Thuøng ñöïng ñieän keá loaïi 3 pha</v>
          </cell>
          <cell r="F603" t="str">
            <v>caùi</v>
          </cell>
          <cell r="H603">
            <v>500000</v>
          </cell>
          <cell r="L603">
            <v>48.96</v>
          </cell>
        </row>
        <row r="604">
          <cell r="C604" t="str">
            <v>timer</v>
          </cell>
          <cell r="D604" t="str">
            <v>360-188</v>
          </cell>
          <cell r="E604" t="str">
            <v>Timer</v>
          </cell>
          <cell r="F604" t="str">
            <v>caùi</v>
          </cell>
          <cell r="H604">
            <v>400000</v>
          </cell>
          <cell r="J604">
            <v>3548</v>
          </cell>
        </row>
        <row r="605">
          <cell r="C605" t="str">
            <v>TON6</v>
          </cell>
          <cell r="E605" t="str">
            <v>Toân 6mm</v>
          </cell>
          <cell r="F605" t="str">
            <v>kg</v>
          </cell>
          <cell r="H605">
            <v>5500</v>
          </cell>
        </row>
        <row r="606">
          <cell r="C606" t="str">
            <v>G</v>
          </cell>
          <cell r="E606" t="str">
            <v>Vaät lieäu döïng coät</v>
          </cell>
          <cell r="H606">
            <v>12857</v>
          </cell>
        </row>
        <row r="607">
          <cell r="C607" t="str">
            <v>VLCOT</v>
          </cell>
          <cell r="D607" t="str">
            <v>056-112</v>
          </cell>
          <cell r="E607" t="str">
            <v>Vaät lieäu döïng coät</v>
          </cell>
        </row>
        <row r="608">
          <cell r="C608" t="str">
            <v>X</v>
          </cell>
          <cell r="E608" t="str">
            <v>Xaêng</v>
          </cell>
          <cell r="F608" t="str">
            <v>kg</v>
          </cell>
          <cell r="H608">
            <v>3500</v>
          </cell>
        </row>
        <row r="609">
          <cell r="C609" t="str">
            <v>XIT</v>
          </cell>
          <cell r="D609" t="str">
            <v>055-111</v>
          </cell>
          <cell r="E609" t="str">
            <v>Xaø X-IT</v>
          </cell>
          <cell r="F609" t="str">
            <v>boä</v>
          </cell>
          <cell r="H609">
            <v>207580</v>
          </cell>
          <cell r="J609">
            <v>16450</v>
          </cell>
        </row>
        <row r="610">
          <cell r="C610" t="str">
            <v>XM</v>
          </cell>
          <cell r="E610" t="str">
            <v>Ximaêng</v>
          </cell>
        </row>
        <row r="611">
          <cell r="C611" t="str">
            <v>YC</v>
          </cell>
          <cell r="E611" t="str">
            <v>Yeám caùp</v>
          </cell>
          <cell r="F611" t="str">
            <v>caùi</v>
          </cell>
          <cell r="H611">
            <v>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</sheetNames>
    <sheetDataSet>
      <sheetData sheetId="0"/>
      <sheetData sheetId="1"/>
      <sheetData sheetId="2"/>
      <sheetData sheetId="3"/>
      <sheetData sheetId="4" refreshError="1">
        <row r="15">
          <cell r="A15" t="b">
            <v>1</v>
          </cell>
        </row>
      </sheetData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Prices"/>
      <sheetName val="Module1"/>
      <sheetName val="Module2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PNT-QUOT-#3"/>
      <sheetName val="COAT&amp;WRAP-QIOT-#3"/>
      <sheetName val="XL4Poppy"/>
      <sheetName val="Sheet1"/>
      <sheetName val="Sheet2"/>
      <sheetName val="Sheet3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00000000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Tong ho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So Do"/>
      <sheetName val="KTTSCD - DLNA"/>
      <sheetName val="quÝ1"/>
      <sheetName val="10000000"/>
      <sheetName val="20000000"/>
      <sheetName val="30000000"/>
      <sheetName val="40000000"/>
      <sheetName val="50000000"/>
      <sheetName val="6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5 nam (tach)"/>
      <sheetName val="5 nam (tach) (2)"/>
      <sheetName val="KH 2003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TMDT1"/>
      <sheetName val="CFXL"/>
      <sheetName val="THTB"/>
      <sheetName val="THCFK"/>
      <sheetName val="KLC"/>
      <sheetName val="Pvon_laivay"/>
      <sheetName val="Khaitoan"/>
      <sheetName val="DZ"/>
      <sheetName val="MSTB"/>
      <sheetName val="CFTK"/>
      <sheetName val="CFTV"/>
      <sheetName val="DGTH"/>
      <sheetName val="VLHTXL"/>
      <sheetName val="KTDA"/>
      <sheetName val="KTCAT"/>
      <sheetName val="Cuoc"/>
      <sheetName val="LuongZaHung"/>
      <sheetName val="MTC"/>
      <sheetName val="Gia-NSang"/>
      <sheetName val="CP tr-tron"/>
      <sheetName val="CTDG"/>
      <sheetName val="ML"/>
      <sheetName val="KLSSanh"/>
      <sheetName val="SosanhPA"/>
      <sheetName val="Phanvon"/>
      <sheetName val="&lt;oin&gt;"/>
      <sheetName val="5"/>
      <sheetName val="Sheet1"/>
      <sheetName val="XD"/>
      <sheetName val="6"/>
      <sheetName val="KL"/>
      <sheetName val="NCKT"/>
      <sheetName val="VLP"/>
      <sheetName val="Luong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1.lop_btn"/>
      <sheetName val="2.lop_2.BTN"/>
      <sheetName val="2.lop_1.BTN"/>
      <sheetName val="Truot_nen"/>
      <sheetName val="3.lop_2.BTN"/>
      <sheetName val="4.lop_2.BTN"/>
      <sheetName val="USKU"/>
      <sheetName val="E"/>
      <sheetName val="T_3.13"/>
      <sheetName val="00000000"/>
      <sheetName val="XXXXXXXX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PEDESB"/>
      <sheetName val="Sheet3"/>
      <sheetName val="XL4Test5"/>
      <sheetName val="Cau tao cot dai"/>
    </sheetNames>
    <sheetDataSet>
      <sheetData sheetId="0" refreshError="1">
        <row r="44">
          <cell r="D44">
            <v>0.6332000000000001</v>
          </cell>
        </row>
      </sheetData>
      <sheetData sheetId="1" refreshError="1"/>
      <sheetData sheetId="2" refreshError="1"/>
      <sheetData sheetId="3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Ge"/>
      <sheetName val="A-A"/>
      <sheetName val="B-B"/>
      <sheetName val="Comb"/>
      <sheetName val="Cons"/>
      <sheetName val="Pilecap"/>
      <sheetName val="Pier column"/>
      <sheetName val="Stress bar"/>
      <sheetName val="Sec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38">
          <cell r="B38">
            <v>1</v>
          </cell>
          <cell r="C38">
            <v>1</v>
          </cell>
          <cell r="D38">
            <v>1</v>
          </cell>
          <cell r="E38">
            <v>1</v>
          </cell>
          <cell r="F38">
            <v>0.3</v>
          </cell>
          <cell r="G38">
            <v>1</v>
          </cell>
          <cell r="H38">
            <v>1</v>
          </cell>
          <cell r="I38">
            <v>1.2</v>
          </cell>
        </row>
        <row r="39">
          <cell r="B39">
            <v>1</v>
          </cell>
          <cell r="C39">
            <v>1</v>
          </cell>
          <cell r="D39">
            <v>1</v>
          </cell>
          <cell r="E39">
            <v>0</v>
          </cell>
          <cell r="F39">
            <v>0</v>
          </cell>
          <cell r="G39">
            <v>0</v>
          </cell>
          <cell r="H39">
            <v>1</v>
          </cell>
          <cell r="I39">
            <v>1</v>
          </cell>
        </row>
        <row r="40">
          <cell r="B40">
            <v>1</v>
          </cell>
          <cell r="C40">
            <v>1</v>
          </cell>
          <cell r="D40">
            <v>1</v>
          </cell>
          <cell r="E40">
            <v>0.8</v>
          </cell>
          <cell r="F40">
            <v>0.3</v>
          </cell>
          <cell r="G40">
            <v>1</v>
          </cell>
          <cell r="H40">
            <v>1</v>
          </cell>
          <cell r="I40">
            <v>1</v>
          </cell>
        </row>
        <row r="48">
          <cell r="B48">
            <v>1.25</v>
          </cell>
          <cell r="C48">
            <v>1.5</v>
          </cell>
          <cell r="D48">
            <v>1.5</v>
          </cell>
          <cell r="E48">
            <v>1.75</v>
          </cell>
          <cell r="F48">
            <v>0</v>
          </cell>
          <cell r="G48">
            <v>0</v>
          </cell>
          <cell r="H48">
            <v>1</v>
          </cell>
          <cell r="I48">
            <v>1.2</v>
          </cell>
        </row>
        <row r="49">
          <cell r="B49">
            <v>1.25</v>
          </cell>
          <cell r="C49">
            <v>1.5</v>
          </cell>
          <cell r="D49">
            <v>1.5</v>
          </cell>
          <cell r="E49">
            <v>0</v>
          </cell>
          <cell r="F49">
            <v>1.4</v>
          </cell>
          <cell r="G49">
            <v>0</v>
          </cell>
          <cell r="H49">
            <v>1</v>
          </cell>
          <cell r="I49">
            <v>1.2</v>
          </cell>
        </row>
        <row r="50">
          <cell r="B50">
            <v>1.25</v>
          </cell>
          <cell r="C50">
            <v>1.5</v>
          </cell>
          <cell r="D50">
            <v>1.5</v>
          </cell>
          <cell r="E50">
            <v>1.35</v>
          </cell>
          <cell r="F50">
            <v>0.4</v>
          </cell>
          <cell r="G50">
            <v>1</v>
          </cell>
          <cell r="H50">
            <v>1</v>
          </cell>
          <cell r="I50">
            <v>1.2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IForce"/>
      <sheetName val="Section-Check"/>
      <sheetName val="Pile-Br-Capacity"/>
      <sheetName val="Bia"/>
    </sheetNames>
    <sheetDataSet>
      <sheetData sheetId="0"/>
      <sheetData sheetId="1"/>
      <sheetData sheetId="2"/>
      <sheetData sheetId="3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Sheet2"/>
      <sheetName val="Sheet1"/>
      <sheetName val="XXXXXXXX"/>
      <sheetName val="XL4Popp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72.xml><?xml version="1.0" encoding="utf-8"?>
<externalLink xmlns="http://schemas.openxmlformats.org/spreadsheetml/2006/main">
  <externalBook xmlns:r="http://schemas.openxmlformats.org/officeDocument/2006/relationships" r:id="rId1">
    <sheetNames>
      <sheetName val="Tong hop (2)"/>
      <sheetName val="Chao gia"/>
      <sheetName val="Tong hop"/>
      <sheetName val="Chi tiet"/>
      <sheetName val="Kho bai"/>
      <sheetName val="PK"/>
      <sheetName val="VC dai"/>
      <sheetName val="Vc ngan"/>
      <sheetName val="Z 1m3 be tong"/>
      <sheetName val="gia VL"/>
      <sheetName val="KL"/>
      <sheetName val="dao dat Thu"/>
      <sheetName val="dao dat"/>
      <sheetName val="den bu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3.xml><?xml version="1.0" encoding="utf-8"?>
<externalLink xmlns="http://schemas.openxmlformats.org/spreadsheetml/2006/main">
  <externalBook xmlns:r="http://schemas.openxmlformats.org/officeDocument/2006/relationships" r:id="rId1">
    <sheetNames>
      <sheetName val="Check pile"/>
      <sheetName val="XL4Poppy"/>
      <sheetName val="Tai trong"/>
      <sheetName val="Bia"/>
      <sheetName val="Xa mu"/>
      <sheetName val="Gioi thieu"/>
      <sheetName val="Tohoptaitrong"/>
      <sheetName val="Dinh be"/>
      <sheetName val="Day be"/>
      <sheetName val="Coc dong"/>
      <sheetName val="Pilling's result"/>
      <sheetName val="0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List"/>
      <sheetName val="1&amp;2"/>
      <sheetName val="3"/>
      <sheetName val="3BearCap"/>
      <sheetName val="4"/>
      <sheetName val="4EarthlPressure"/>
      <sheetName val="LoadCombo"/>
      <sheetName val="5Cal-Pile"/>
      <sheetName val="Sheet1"/>
      <sheetName val="XL4Poppy"/>
    </sheetNames>
    <sheetDataSet>
      <sheetData sheetId="0" refreshError="1"/>
      <sheetData sheetId="1" refreshError="1"/>
      <sheetData sheetId="2">
        <row r="34">
          <cell r="H34">
            <v>300</v>
          </cell>
        </row>
      </sheetData>
      <sheetData sheetId="3" refreshError="1"/>
      <sheetData sheetId="4">
        <row r="8">
          <cell r="F8">
            <v>18</v>
          </cell>
        </row>
        <row r="12">
          <cell r="F12">
            <v>2.5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5.xml><?xml version="1.0" encoding="utf-8"?>
<externalLink xmlns="http://schemas.openxmlformats.org/spreadsheetml/2006/main">
  <externalBook xmlns:r="http://schemas.openxmlformats.org/officeDocument/2006/relationships" r:id="rId1">
    <sheetNames>
      <sheetName val="Tunnel-Vong"/>
      <sheetName val="COVER"/>
      <sheetName val="XL4Poppy"/>
    </sheetNames>
    <sheetDataSet>
      <sheetData sheetId="0"/>
      <sheetData sheetId="1"/>
      <sheetData sheetId="2"/>
    </sheetDataSet>
  </externalBook>
</externalLink>
</file>

<file path=xl/externalLinks/externalLink176.xml><?xml version="1.0" encoding="utf-8"?>
<externalLink xmlns="http://schemas.openxmlformats.org/spreadsheetml/2006/main">
  <externalBook xmlns:r="http://schemas.openxmlformats.org/officeDocument/2006/relationships" r:id="rId1">
    <sheetNames>
      <sheetName val="BANGTRA"/>
      <sheetName val="BANGTINH"/>
      <sheetName val="Tinh Qmax"/>
      <sheetName val="Hinh thai"/>
      <sheetName val="TonghopHT"/>
      <sheetName val="Khau do Kasin"/>
      <sheetName val="Langchanh Q2%"/>
      <sheetName val="Tra K"/>
      <sheetName val="b_ tra"/>
      <sheetName val="3MN H2%"/>
      <sheetName val="Khau do cau nho"/>
      <sheetName val="Tinh Qmax (Xoko)"/>
      <sheetName val="H~Q~V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111"/>
      <sheetName val="112"/>
      <sheetName val="NK"/>
      <sheetName val="XK"/>
      <sheetName val="144"/>
      <sheetName val="CTG.SO"/>
      <sheetName val="331"/>
      <sheetName val="KHTSCD"/>
      <sheetName val="SP.Sinh"/>
      <sheetName val="VH C.Viet"/>
      <sheetName val="Xa thanh"/>
      <sheetName val="Sheet4"/>
      <sheetName val="Sheet1"/>
      <sheetName val="Sheet3"/>
      <sheetName val="XL4Test5"/>
      <sheetName val="Tra_bang"/>
      <sheetName val="GVL"/>
      <sheetName val="Thuc thanh"/>
      <sheetName val="Truot_nen"/>
      <sheetName val="MTL$-INTER"/>
      <sheetName val="Chi tiet VL-NC-MTC"/>
      <sheetName val="dtxl"/>
    </sheetNames>
    <sheetDataSet>
      <sheetData sheetId="0" refreshError="1">
        <row r="122">
          <cell r="B122">
            <v>0.02</v>
          </cell>
          <cell r="E122">
            <v>75</v>
          </cell>
          <cell r="F122">
            <v>0.6</v>
          </cell>
          <cell r="G122">
            <v>1.1000000000000001</v>
          </cell>
        </row>
        <row r="123">
          <cell r="B123">
            <v>0.04</v>
          </cell>
          <cell r="E123">
            <v>90</v>
          </cell>
          <cell r="F123">
            <v>0.9</v>
          </cell>
          <cell r="G123">
            <v>1.6</v>
          </cell>
        </row>
        <row r="124">
          <cell r="B124">
            <v>0.06</v>
          </cell>
          <cell r="E124">
            <v>100</v>
          </cell>
          <cell r="F124">
            <v>1.2</v>
          </cell>
          <cell r="G124">
            <v>2.2000000000000002</v>
          </cell>
        </row>
        <row r="125">
          <cell r="B125">
            <v>0.08</v>
          </cell>
          <cell r="E125">
            <v>125</v>
          </cell>
          <cell r="F125">
            <v>2</v>
          </cell>
          <cell r="G125">
            <v>3.9</v>
          </cell>
        </row>
        <row r="126">
          <cell r="B126">
            <v>0.1</v>
          </cell>
          <cell r="E126">
            <v>150</v>
          </cell>
          <cell r="F126">
            <v>3.3</v>
          </cell>
          <cell r="G126">
            <v>6.1</v>
          </cell>
        </row>
        <row r="127">
          <cell r="B127">
            <v>0.10100000000000001</v>
          </cell>
          <cell r="E127">
            <v>175</v>
          </cell>
          <cell r="F127">
            <v>4.8</v>
          </cell>
          <cell r="G127">
            <v>8.5</v>
          </cell>
        </row>
        <row r="128">
          <cell r="B128">
            <v>1</v>
          </cell>
          <cell r="E128">
            <v>200</v>
          </cell>
          <cell r="F128">
            <v>6.7</v>
          </cell>
          <cell r="G128">
            <v>12</v>
          </cell>
        </row>
        <row r="129">
          <cell r="B129">
            <v>2</v>
          </cell>
        </row>
        <row r="130">
          <cell r="B130">
            <v>10</v>
          </cell>
        </row>
        <row r="131">
          <cell r="B131">
            <v>10.01</v>
          </cell>
        </row>
        <row r="132">
          <cell r="B132">
            <v>100</v>
          </cell>
        </row>
        <row r="133">
          <cell r="B133">
            <v>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77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1"/>
      <sheetName val="Abutment"/>
    </sheetNames>
    <sheetDataSet>
      <sheetData sheetId="0"/>
      <sheetData sheetId="1"/>
      <sheetData sheetId="2" refreshError="1"/>
    </sheetDataSet>
  </externalBook>
</externalLink>
</file>

<file path=xl/externalLinks/externalLink178.xml><?xml version="1.0" encoding="utf-8"?>
<externalLink xmlns="http://schemas.openxmlformats.org/spreadsheetml/2006/main">
  <externalBook xmlns:r="http://schemas.openxmlformats.org/officeDocument/2006/relationships" r:id="rId1">
    <sheetNames>
      <sheetName val="Sum"/>
      <sheetName val="Sum (2)"/>
      <sheetName val="Supplement1"/>
      <sheetName val="Supplement1 (2)"/>
      <sheetName val="A"/>
      <sheetName val="B"/>
      <sheetName val="C"/>
      <sheetName val="D"/>
      <sheetName val="E"/>
      <sheetName val="F"/>
      <sheetName val="G"/>
      <sheetName val="H"/>
      <sheetName val="I"/>
      <sheetName val="K"/>
      <sheetName val="M"/>
      <sheetName val="L"/>
      <sheetName val="N"/>
      <sheetName val="O"/>
      <sheetName val=" Outdoor drainage"/>
      <sheetName val="000"/>
      <sheetName val="XL4Poppy"/>
      <sheetName val="Sheet1"/>
      <sheetName val="Sheet2"/>
      <sheetName val="Sheet3"/>
      <sheetName val="00000000"/>
      <sheetName val="dtxl"/>
      <sheetName val="DG "/>
      <sheetName val="Gia vat tu"/>
    </sheetNames>
    <sheetDataSet>
      <sheetData sheetId="0" refreshError="1">
        <row r="1">
          <cell r="F1">
            <v>1</v>
          </cell>
        </row>
        <row r="2">
          <cell r="F2">
            <v>0.95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79.xml><?xml version="1.0" encoding="utf-8"?>
<externalLink xmlns="http://schemas.openxmlformats.org/spreadsheetml/2006/main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eneral"/>
      <sheetName val="Main Road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  <sheetName val="RL"/>
      <sheetName val="TDQS"/>
      <sheetName val="40C"/>
      <sheetName val="40C-1"/>
      <sheetName val="thi lai"/>
      <sheetName val="DK6"/>
      <sheetName val="DK5"/>
      <sheetName val="DK4"/>
      <sheetName val="DK3"/>
      <sheetName val="DK2"/>
      <sheetName val="DK1"/>
      <sheetName val="ds1"/>
      <sheetName val="ds2"/>
      <sheetName val="ds3"/>
      <sheetName val="ds4"/>
      <sheetName val="ds5"/>
      <sheetName val="ds6"/>
      <sheetName val="6"/>
      <sheetName val="4"/>
      <sheetName val="5"/>
      <sheetName val="3"/>
      <sheetName val="2"/>
      <sheetName val="1"/>
      <sheetName val="DS"/>
      <sheetName val="HP"/>
      <sheetName val="LB"/>
      <sheetName val="SL"/>
      <sheetName val="hl"/>
      <sheetName val="40"/>
      <sheetName val="XXXXXXXX"/>
      <sheetName val="XXXXXXX0"/>
      <sheetName val="Đoàn Vay Tiền"/>
      <sheetName val="Nợ Đoàn"/>
      <sheetName val="Congty"/>
      <sheetName val="VPPN"/>
      <sheetName val="XN74"/>
      <sheetName val="XN54"/>
      <sheetName val="XN33"/>
      <sheetName val="NK96"/>
      <sheetName val="C.noTX01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DE "/>
      <sheetName val="tra-vat-lieu"/>
      <sheetName val="Sum"/>
      <sheetName val="phùn tich DG"/>
      <sheetName val="BANGTRA"/>
      <sheetName val="QMCT"/>
      <sheetName val="DO AM DT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dtk490_x000d_491(PAI "/>
      <sheetName val="QTNugc"/>
      <sheetName val="10000_x0010_00"/>
      <sheetName val="MTO REV.0"/>
      <sheetName val="Ðoàn Vay Ti?n"/>
      <sheetName val="N? Ðoàn"/>
      <sheetName val="thdt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Input"/>
      <sheetName val="hieuchinh30.11"/>
      <sheetName val="Bcaonhanh"/>
      <sheetName val="chitieth.chinh"/>
      <sheetName val="trinhEVN29.8"/>
      <sheetName val="Truot_nen"/>
      <sheetName val="cong"/>
      <sheetName val="dt{490-491(PAII)"/>
      <sheetName val="Qheet1"/>
      <sheetName val="gia vat_x0000_lieu"/>
      <sheetName val="Ðoàn Vay Ti_n"/>
      <sheetName val="N_ Ðoàn"/>
      <sheetName val="BanTinh"/>
      <sheetName val="dtk490&#10;491(PAI "/>
      <sheetName val="gia vat"/>
      <sheetName val="CN kho doi"/>
      <sheetName val="CTHTchua TTn?ib?"/>
      <sheetName val="CN2004 N?p TCT"/>
      <sheetName val="Tinh truoc VAT"/>
      <sheetName val="CP khaosat(Congtinh)"/>
      <sheetName val="CP khaosat(tuyettinh)"/>
      <sheetName val="Bia"/>
      <sheetName val="dudoan"/>
      <sheetName val="CTHTchua TTn_ib_"/>
      <sheetName val="CN2004 N_p TCT"/>
      <sheetName val="Tai trong"/>
      <sheetName val="Pile-Br-Capacity"/>
      <sheetName val="dtk490_x000d_491(PAI "/>
      <sheetName val="dtk490&#10;491(PAI "/>
      <sheetName val="CD2000"/>
      <sheetName val="Gia vat tu"/>
      <sheetName val="G2G3_CDR_Dim"/>
      <sheetName val="G2_System_Inputs"/>
      <sheetName val="G2_TDT_Input"/>
      <sheetName val="G2_TDT_Advanced"/>
      <sheetName val="G2G3_GGSN_WC"/>
      <sheetName val="G3_System_Inputs"/>
      <sheetName val="G3_TDT_Input"/>
      <sheetName val=""/>
      <sheetName val="GIA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/>
      <sheetData sheetId="127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TONGKE-HT"/>
      <sheetName val="LKVL-CK-HT-GD1"/>
    </sheetNames>
    <sheetDataSet>
      <sheetData sheetId="0" refreshError="1"/>
      <sheetData sheetId="1" refreshError="1"/>
    </sheetDataSet>
  </externalBook>
</externalLink>
</file>

<file path=xl/externalLinks/externalLink180.xml><?xml version="1.0" encoding="utf-8"?>
<externalLink xmlns="http://schemas.openxmlformats.org/spreadsheetml/2006/main">
  <externalBook xmlns:r="http://schemas.openxmlformats.org/officeDocument/2006/relationships" r:id="rId1">
    <sheetNames>
      <sheetName val="Gia vat tu"/>
      <sheetName val="summary"/>
      <sheetName val="building"/>
      <sheetName val="m &amp; e"/>
      <sheetName val="Factory1"/>
      <sheetName val="Factory2 "/>
      <sheetName val="coridoor)"/>
      <sheetName val="tl-01"/>
      <sheetName val="tl-02"/>
      <sheetName val="Don gia"/>
      <sheetName val="Sheet1"/>
      <sheetName val="00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1.xml><?xml version="1.0" encoding="utf-8"?>
<externalLink xmlns="http://schemas.openxmlformats.org/spreadsheetml/2006/main">
  <externalBook xmlns:r="http://schemas.openxmlformats.org/officeDocument/2006/relationships" r:id="rId1">
    <sheetNames>
      <sheetName val="Gia vat tu"/>
    </sheetNames>
    <sheetDataSet>
      <sheetData sheetId="0"/>
    </sheetDataSet>
  </externalBook>
</externalLink>
</file>

<file path=xl/externalLinks/externalLink182.xml><?xml version="1.0" encoding="utf-8"?>
<externalLink xmlns="http://schemas.openxmlformats.org/spreadsheetml/2006/main">
  <externalBook xmlns:r="http://schemas.openxmlformats.org/officeDocument/2006/relationships" r:id="rId1">
    <sheetNames>
      <sheetName val="DO AM DT"/>
      <sheetName val="C,PHI"/>
      <sheetName val="catne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83.xml><?xml version="1.0" encoding="utf-8"?>
<externalLink xmlns="http://schemas.openxmlformats.org/spreadsheetml/2006/main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4.xml><?xml version="1.0" encoding="utf-8"?>
<externalLink xmlns="http://schemas.openxmlformats.org/spreadsheetml/2006/main">
  <externalBook xmlns:r="http://schemas.openxmlformats.org/officeDocument/2006/relationships" r:id="rId1">
    <sheetNames>
      <sheetName val="Gia_GC_Satthep"/>
    </sheetNames>
    <sheetDataSet>
      <sheetData sheetId="0" refreshError="1"/>
    </sheetDataSet>
  </externalBook>
</externalLink>
</file>

<file path=xl/externalLinks/externalLink185.xml><?xml version="1.0" encoding="utf-8"?>
<externalLink xmlns="http://schemas.openxmlformats.org/spreadsheetml/2006/main">
  <externalBook xmlns:r="http://schemas.openxmlformats.org/officeDocument/2006/relationships" r:id="rId1">
    <sheetNames>
      <sheetName val="TTTr"/>
      <sheetName val="BTTr"/>
      <sheetName val="TT35"/>
      <sheetName val="BT35"/>
      <sheetName val="TT04"/>
      <sheetName val="BT04"/>
      <sheetName val="TTCto"/>
      <sheetName val="Cto"/>
      <sheetName val="TH"/>
      <sheetName val="TH TB"/>
      <sheetName val="bia "/>
      <sheetName val="ChiphiVC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Gia"/>
      <sheetName val="Sheet1"/>
      <sheetName val="Sheet2"/>
      <sheetName val="Sheet3"/>
      <sheetName val="XL4Test5"/>
      <sheetName val="dtct cong"/>
      <sheetName val="gvl"/>
      <sheetName val="Gia_GC_Satthep"/>
      <sheetName val="tra-vat-lieu"/>
      <sheetName val="COAT&amp;WRAP-QIOT-#3"/>
      <sheetName val="PNT-QUOT-#3"/>
      <sheetName val="Gia_NC"/>
      <sheetName val="gia vt,nc,may"/>
      <sheetName val="TTTram"/>
      <sheetName val="Chart1"/>
      <sheetName val="mong + than"/>
      <sheetName val="h thien tt"/>
      <sheetName val="hoµn thien x trat"/>
      <sheetName val="~         "/>
      <sheetName val="VAT &amp; CIT COMIN"/>
      <sheetName val="VN 9"/>
      <sheetName val="VN 8"/>
      <sheetName val="VN 6"/>
      <sheetName val="VN 3"/>
      <sheetName val="VN 1"/>
      <sheetName val="lot 10.1"/>
      <sheetName val="lot 10.2"/>
      <sheetName val="lot 11.1"/>
      <sheetName val="lot 11.2"/>
      <sheetName val="lot 12.1"/>
      <sheetName val="lot 12.2"/>
      <sheetName val="XL4Poppy"/>
      <sheetName val="DGIAgoi1"/>
      <sheetName val="Tổng kê"/>
      <sheetName val="NEW-PANEL"/>
      <sheetName val="TH_TB"/>
      <sheetName val="bia_"/>
      <sheetName val="Gia_MBA_(2)"/>
      <sheetName val="Gi¸_tñ_bï"/>
      <sheetName val="Gia_KH"/>
      <sheetName val="GiaVT_XDCB"/>
      <sheetName val="Gia_MBA"/>
      <sheetName val="Cac_HS_hay_SD"/>
      <sheetName val="TTDZ22"/>
      <sheetName val="ctTBA"/>
      <sheetName val="T_x0014_04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tuong"/>
      <sheetName val="Book 1 Summary"/>
      <sheetName val="DONVIBAN"/>
      <sheetName val="NGUON"/>
      <sheetName val="ctdg"/>
      <sheetName val="Yen Dinh 1"/>
      <sheetName val="KLHT"/>
      <sheetName val="bka "/>
      <sheetName val="XT_Buoc 3"/>
      <sheetName val="Out"/>
      <sheetName val="Quantity"/>
      <sheetName val="DATA"/>
      <sheetName val="Chiet tinh"/>
      <sheetName val="T?ng kê"/>
      <sheetName val="daywork- Tham kh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0">
          <cell r="J20">
            <v>62276.4</v>
          </cell>
        </row>
        <row r="37">
          <cell r="J37">
            <v>2815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186.xml><?xml version="1.0" encoding="utf-8"?>
<externalLink xmlns="http://schemas.openxmlformats.org/spreadsheetml/2006/main">
  <externalBook xmlns:r="http://schemas.openxmlformats.org/officeDocument/2006/relationships" r:id="rId1">
    <sheetNames>
      <sheetName val="CPXL-35"/>
      <sheetName val="ctdz35"/>
      <sheetName val="VC-35"/>
      <sheetName val="btdz35"/>
      <sheetName val="CPXL-TBA"/>
      <sheetName val="TTTram "/>
      <sheetName val="BT TBA"/>
      <sheetName val="VanChuyen"/>
      <sheetName val="TTDZ0,4"/>
      <sheetName val="BT 0,4"/>
      <sheetName val="TH TB"/>
      <sheetName val="TH "/>
      <sheetName val="Sheet1"/>
      <sheetName val="Th TBA"/>
      <sheetName val="ct"/>
      <sheetName val="NT"/>
      <sheetName val="NTCL"/>
      <sheetName val="TM"/>
      <sheetName val="XL4Poppy"/>
      <sheetName val="VC-TBA"/>
      <sheetName val="CPXL-0,4"/>
      <sheetName val="T.DS-PK"/>
      <sheetName val="VC.0,4"/>
      <sheetName val="CPXL-ct"/>
      <sheetName val="BTct"/>
      <sheetName val="TT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TDG"/>
      <sheetName val="VL"/>
      <sheetName val="CT"/>
      <sheetName val="VLCCT"/>
      <sheetName val="XL4Poppy"/>
      <sheetName val="XL4Test5"/>
    </sheetNames>
    <sheetDataSet>
      <sheetData sheetId="0" refreshError="1"/>
      <sheetData sheetId="1" refreshError="1"/>
      <sheetData sheetId="2">
        <row r="102">
          <cell r="B102">
            <v>116</v>
          </cell>
          <cell r="C102" t="str">
            <v>Nh©n c«ng bËc 2,5/7</v>
          </cell>
          <cell r="D102" t="str">
            <v>c«ng</v>
          </cell>
          <cell r="E102">
            <v>13215</v>
          </cell>
        </row>
        <row r="103">
          <cell r="B103">
            <v>118</v>
          </cell>
          <cell r="C103" t="str">
            <v>Nh©n c«ng bËc 2,7/7</v>
          </cell>
          <cell r="D103" t="str">
            <v>c«ng</v>
          </cell>
          <cell r="E103">
            <v>13481</v>
          </cell>
        </row>
        <row r="104">
          <cell r="B104">
            <v>121</v>
          </cell>
          <cell r="C104" t="str">
            <v>Nh©n c«ng bËc 3,0/7</v>
          </cell>
          <cell r="D104" t="str">
            <v>c«ng</v>
          </cell>
          <cell r="E104">
            <v>13878</v>
          </cell>
        </row>
        <row r="105">
          <cell r="B105">
            <v>123</v>
          </cell>
          <cell r="C105" t="str">
            <v>Nh©n c«ng bËc 3,2/7</v>
          </cell>
          <cell r="D105" t="str">
            <v>c«ng</v>
          </cell>
          <cell r="E105">
            <v>14171</v>
          </cell>
        </row>
        <row r="106">
          <cell r="B106">
            <v>126</v>
          </cell>
          <cell r="C106" t="str">
            <v>Nh©n c«ng bËc 3,5/7</v>
          </cell>
          <cell r="D106" t="str">
            <v>c«ng</v>
          </cell>
          <cell r="E106">
            <v>14611</v>
          </cell>
        </row>
        <row r="107">
          <cell r="B107">
            <v>137</v>
          </cell>
          <cell r="C107" t="str">
            <v>Nh©n c«ng bËc 3,7/7</v>
          </cell>
          <cell r="D107" t="str">
            <v>c«ng</v>
          </cell>
          <cell r="E107">
            <v>14904</v>
          </cell>
        </row>
        <row r="108">
          <cell r="B108">
            <v>131</v>
          </cell>
          <cell r="C108" t="str">
            <v>Nh©n c«ng bËc 4,0/7</v>
          </cell>
          <cell r="D108" t="str">
            <v>c«ng</v>
          </cell>
          <cell r="E108">
            <v>15344</v>
          </cell>
        </row>
        <row r="109">
          <cell r="B109">
            <v>136</v>
          </cell>
          <cell r="C109" t="str">
            <v>Nh©n c«ng bËc 4,5/7</v>
          </cell>
          <cell r="D109" t="str">
            <v>c«ng</v>
          </cell>
          <cell r="E109">
            <v>16914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8.xml><?xml version="1.0" encoding="utf-8"?>
<externalLink xmlns="http://schemas.openxmlformats.org/spreadsheetml/2006/main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Nam - VD"/>
      <sheetName val="CTY TAY HO"/>
      <sheetName val="DUNG XEROX"/>
      <sheetName val="Anh Duc"/>
      <sheetName val="CT Thanh Liem"/>
      <sheetName val="Phuc Yen"/>
      <sheetName val="CT thiet bi in"/>
      <sheetName val="LAM (LBien)"/>
      <sheetName val="Long (C.Tien)"/>
      <sheetName val="Ly (C.Thang)"/>
      <sheetName val="Co Soi"/>
      <sheetName val="Chu Hung(Gau)"/>
      <sheetName val="51-Phan Dinh Phung"/>
      <sheetName val="Mai(TDT)"/>
      <sheetName val="C.Tuyet"/>
      <sheetName val="CTy ICT"/>
      <sheetName val="CTCDPTNT"/>
      <sheetName val="CTQuynh"/>
      <sheetName val="CT dandung"/>
      <sheetName val="XNXDH 312"/>
      <sheetName val="T.Phuong"/>
      <sheetName val="Thai"/>
      <sheetName val="Phuong(BT)"/>
      <sheetName val="CTPTHN"/>
      <sheetName val="Ha(SMT)"/>
      <sheetName val="Quang"/>
      <sheetName val="Chi Thuy"/>
      <sheetName val="Minh"/>
      <sheetName val="Duong lang thuong"/>
      <sheetName val="X.Thuy"/>
      <sheetName val="Kien"/>
      <sheetName val="Hoa"/>
      <sheetName val="XNXL3"/>
      <sheetName val="Vinh"/>
      <sheetName val="Manh"/>
      <sheetName val="CTY Tp MB"/>
      <sheetName val="Nhat Vinh"/>
      <sheetName val="Mai Lan"/>
      <sheetName val="Chart1"/>
      <sheetName val="CDMua"/>
      <sheetName val="Huyen"/>
      <sheetName val="Thanh"/>
      <sheetName val="Ly"/>
      <sheetName val="Phuong"/>
      <sheetName val="Tam "/>
      <sheetName val="Lan (2)"/>
      <sheetName val="Lan"/>
      <sheetName val="Thuy"/>
      <sheetName val="XL4Poppy"/>
      <sheetName val="CT"/>
      <sheetName val="C47(II)"/>
      <sheetName val="C47(I)"/>
      <sheetName val="C46"/>
      <sheetName val="C45"/>
      <sheetName val="YT 02"/>
      <sheetName val="C2A"/>
      <sheetName val="Trich nop"/>
      <sheetName val="00000000"/>
      <sheetName val="10000000"/>
      <sheetName val="XXXXXXXX"/>
      <sheetName val="20000000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</sheetDataSet>
  </externalBook>
</externalLink>
</file>

<file path=xl/externalLinks/externalLink18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XL4Poppy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thuvon T3-2003"/>
      <sheetName val="KHThuvonT4-2003"/>
      <sheetName val="THuchienKHTVQI-2003"/>
      <sheetName val="KHTV Q2-2003"/>
      <sheetName val="Thang5-03"/>
      <sheetName val="Sheet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Sheet2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Hop (2)"/>
      <sheetName val="phÐp 99"/>
      <sheetName val="Nghi s¬n (2)"/>
      <sheetName val="kt1 (2)"/>
      <sheetName val="Tiepthi"/>
      <sheetName val="THop"/>
      <sheetName val="Daotao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5 nam (tach)"/>
      <sheetName val="5 nam (tach) (2)"/>
      <sheetName val="KH 2003"/>
      <sheetName val="Phantich"/>
      <sheetName val="Toan_DA"/>
      <sheetName val="2004"/>
      <sheetName val="2005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BL01"/>
      <sheetName val="BL02"/>
      <sheetName val="BL03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[heet30"/>
      <sheetName val="cong40_x0016_-410"/>
      <sheetName val="ton tam"/>
      <sheetName val="Thep hinh"/>
      <sheetName val="p-in"/>
      <sheetName val="KHOI LUONG"/>
      <sheetName val="Sheet4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DSKH HN"/>
      <sheetName val="NKY "/>
      <sheetName val="DS-TT"/>
      <sheetName val=" HN NHAP"/>
      <sheetName val="KHO HN"/>
      <sheetName val="CNO "/>
      <sheetName val="DTCT"/>
      <sheetName val="PTVT"/>
      <sheetName val="THDT"/>
      <sheetName val="THVT"/>
      <sheetName val="THGT"/>
      <sheetName val="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k`28-10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an dap J95"/>
      <sheetName val="_x0012_2-9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gvl"/>
      <sheetName val="[PANEL.XLS_x001d_T5"/>
      <sheetName val="kh Òv-10"/>
      <sheetName val="[PANEL.XLSŝQT thue 2001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SŨeet3"/>
      <sheetName val="Thg 2"/>
      <sheetName val="Thg 3"/>
      <sheetName val="Thg 4"/>
      <sheetName val="thg5"/>
      <sheetName val="Thg6"/>
      <sheetName val="Thg7"/>
      <sheetName val="thang1"/>
      <sheetName val="thang2"/>
      <sheetName val="TH FF140"/>
      <sheetName val="TH FF177"/>
      <sheetName val="Tien dat HD"/>
      <sheetName val="TH cong no"/>
      <sheetName val="12.03"/>
      <sheetName val="1.04"/>
      <sheetName val="2.04"/>
      <sheetName val="3.04"/>
      <sheetName val="4.04"/>
      <sheetName val="O252 AC"/>
      <sheetName val="Sheep75"/>
      <sheetName val="T9"/>
      <sheetName val="T2"/>
      <sheetName val="T1"/>
      <sheetName val="tuong"/>
      <sheetName val="UH"/>
      <sheetName val="DHT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 refreshError="1"/>
      <sheetData sheetId="284" refreshError="1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 refreshError="1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 refreshError="1"/>
      <sheetData sheetId="715"/>
      <sheetData sheetId="716"/>
      <sheetData sheetId="717"/>
      <sheetData sheetId="718"/>
      <sheetData sheetId="719" refreshError="1"/>
      <sheetData sheetId="720"/>
      <sheetData sheetId="72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Giavl"/>
      <sheetName val="Luong+may"/>
      <sheetName val="ctietCAU"/>
      <sheetName val="tonghop cau"/>
      <sheetName val="cpv"/>
      <sheetName val="XL4Poppy"/>
      <sheetName val="Luong_may"/>
    </sheetNames>
    <sheetDataSet>
      <sheetData sheetId="0"/>
      <sheetData sheetId="1" refreshError="1">
        <row r="31">
          <cell r="E31">
            <v>87303.001299999989</v>
          </cell>
        </row>
        <row r="51">
          <cell r="E51">
            <v>28830.446814399998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90.xml><?xml version="1.0" encoding="utf-8"?>
<externalLink xmlns="http://schemas.openxmlformats.org/spreadsheetml/2006/main">
  <externalBook xmlns:r="http://schemas.openxmlformats.org/officeDocument/2006/relationships" r:id="rId1">
    <sheetNames>
      <sheetName val="PHAN TICH VAT TU NGANG"/>
      <sheetName val="BANG DU TOAN"/>
      <sheetName val="BANG DU TOAN DRC"/>
      <sheetName val="DIEN GIAI TIEN LUONG"/>
      <sheetName val="PHAN TICH KHOI LUONG"/>
      <sheetName val="TONG HOP VAT TU"/>
      <sheetName val="PHAN TICH VAT TU"/>
      <sheetName val="PHAN TICH VAT TU THEO NHOM"/>
      <sheetName val="TONG HOP NHAN CONG"/>
      <sheetName val="TONG HOP CA MAY"/>
      <sheetName val="DIEN GIAI CPSX"/>
      <sheetName val="BANG GIA DU TOAN THUY LOI"/>
      <sheetName val="DON GIA TONG HOP THUY LOI"/>
      <sheetName val="DIEN GIAI TIEN LUONG DRC"/>
      <sheetName val="BANG GIA DEN CHAN CT"/>
      <sheetName val="BANG BU VAN CHUYEN"/>
      <sheetName val="CHI PHI CA MAY"/>
      <sheetName val="CHI PHI NHAN CONG"/>
      <sheetName val="Sheet1"/>
      <sheetName val="dktt"/>
      <sheetName val="vat tu"/>
      <sheetName val="gia may"/>
      <sheetName val="VUA"/>
      <sheetName val="vankhuan"/>
      <sheetName val="boc dt"/>
      <sheetName val="bang luong"/>
      <sheetName val="phan tich don gia"/>
      <sheetName val="THDG"/>
      <sheetName val="Sheet2"/>
      <sheetName val="giam gia"/>
      <sheetName val="Sheet3"/>
      <sheetName val="tonghop1"/>
      <sheetName val="PHAN TICH DGCT TP"/>
      <sheetName val="00000000"/>
      <sheetName val="1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3">
          <cell r="D13">
            <v>16807248630</v>
          </cell>
        </row>
      </sheetData>
      <sheetData sheetId="32" refreshError="1"/>
      <sheetData sheetId="33" refreshError="1"/>
      <sheetData sheetId="34" refreshError="1"/>
    </sheetDataSet>
  </externalBook>
</externalLink>
</file>

<file path=xl/externalLinks/externalLink191.xml><?xml version="1.0" encoding="utf-8"?>
<externalLink xmlns="http://schemas.openxmlformats.org/spreadsheetml/2006/main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dongia_x0000__x0000__x0000__x0000__x0000__x0000__x0000__x0000__x0000__x0000_ _x0000_㢠ś_x0000__x0004__x0000__x0000__x0000__x0000__x0000__x0000_㋄ś_x0000_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C47-456"/>
      <sheetName val="C46"/>
      <sheetName val="C47-PII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NEW-PANEL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THCP"/>
      <sheetName val="BQT"/>
      <sheetName val="RG"/>
      <sheetName val="BCVT"/>
      <sheetName val="BKHD"/>
      <sheetName val="TN"/>
      <sheetName val="ND"/>
      <sheetName val="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TCT"/>
      <sheetName val="d䁧"/>
      <sheetName val="Hướng dẫn"/>
      <sheetName val="Ví dụ hàm Vlookup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_x0000__x0000__x0000__x0000__x0000__x0000__x0000__x0000__x0000_ _x0000_?s_x0000__x0004__x0000__x0000__x0000__x0000__x0000__x0000_?s_x0000__x0000__x0000__x0000__x0000__x0000__x0000__x0000_"/>
      <sheetName val="d?"/>
      <sheetName val="dongia_x0000__x0000__x0000__x0000__x0000__x0000__x0000__x0000__x0000__x0000_ _x0000_?s_x0000__x0004__x0000__x0000__x0000__x0000__x0000__x0000_?s_x0000_"/>
      <sheetName val="ch DG_x0000__x0000_??_x0000__x0004__x0000__x0000__x0000__x0000__x0000__x0000_??_x0000__x0000__x0000__x0000__x0000__x0000__x0000__x0000_??_x0000__x0000_"/>
      <sheetName val="dongia_x0000_ 㢠ś_x0000__x0004__x0000_㋄ś_x0000_"/>
      <sheetName val="phan tich DG_x0000__x0000_??_x0000__x0004__x0000__x0000__x0000__x0000__x0000__x0000_??_x0000__x0000__x0000__x0000__x0000_"/>
      <sheetName val="dongia_x0000_ ?s_x0000__x0004__x0000_?s_x0000_"/>
      <sheetName val="_x0000_@_x0000_@_x0000_@_x0000_@_x0000_@_x0000_@_x0000_@_x0000_@_x0000_@_x0000_@_x0000_@_x0000_@_x0000_@_x0000_@_x0000_@_x0000_"/>
      <sheetName val="CPVCBT"/>
      <sheetName val="CPVCBD"/>
      <sheetName val="GVLBT"/>
      <sheetName val="GVLBD"/>
      <sheetName val="vuabt"/>
      <sheetName val="vuabd"/>
      <sheetName val="SXDDMO"/>
      <sheetName val="SXDH"/>
      <sheetName val="SXBTN"/>
      <sheetName val="SXDDMOD"/>
      <sheetName val="SXDHD"/>
      <sheetName val="SXBTND"/>
      <sheetName val="gcm"/>
      <sheetName val="gcm06"/>
      <sheetName val="cphoi"/>
      <sheetName val="cphoi2"/>
      <sheetName val="duoith"/>
      <sheetName val="cpnc205"/>
      <sheetName val="cpnc205mtc"/>
      <sheetName val="cpnclx205"/>
      <sheetName val="cpncvts"/>
      <sheetName val="cpnctnvs"/>
      <sheetName val="cpnctlan"/>
      <sheetName val="KGA"/>
      <sheetName val="ctldtb"/>
      <sheetName val="tonghopldtb"/>
      <sheetName val="ctldtbd"/>
      <sheetName val="tonghopldtbd"/>
      <sheetName val="Comb"/>
      <sheetName val="tra-vat-lieu"/>
      <sheetName val="dongia?????????? ?㢠ś?_x0004_??????㋄ś?"/>
      <sheetName val="dongia? 㢠ś?_x0004_?㋄ś?"/>
      <sheetName val="dongia? 㢠ś_x0004_?㋄ś"/>
      <sheetName val="phan tich DG??㠨Ȣ?_x0004_??????杀Ȣ?????"/>
      <sheetName val="????????? ??s?_x0004_???????s????????"/>
      <sheetName val="dongia?????????? ??s?_x0004_???????s?"/>
      <sheetName val="dongia? ?s?_x0004_??s?"/>
      <sheetName val="dongia? ?s_x0004_??s"/>
      <sheetName val="ch DG?????_x0004_????????????????????"/>
      <sheetName val="dongia? 㢠ś?_x0004_?㋄ś?"/>
      <sheetName val="phan tich DG?????_x0004_?????????????"/>
      <sheetName val="dongia? ?s?_x0004_??s?"/>
      <sheetName val=" ?s?_x0004_??s?"/>
      <sheetName val="ch DG????_x0004_???????"/>
      <sheetName val="phan tich DG????_x0004_????"/>
      <sheetName val=""/>
      <sheetName val="NEW_PANEL"/>
      <sheetName val="Input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Page 3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Cham cong 07-&gt;12"/>
      <sheetName val="Cham cong TH 1-&gt;6"/>
      <sheetName val="T Hop luong"/>
      <sheetName val="ch DG"/>
      <sheetName val=" ?s"/>
      <sheetName val=" ?s_x0000__x0004__x0000_?s_x0000_"/>
      <sheetName val="Hu?ng d?n"/>
      <sheetName val="Ví d? hàm Vlookup"/>
      <sheetName val="phaɮ tich DG??㠨Ȣ?_x0004_??????杀Ȣ?????"/>
      <sheetName val="dongia??????_x0002_??? ??s?_x0004_???????s?"/>
      <sheetName val="[DT-TN.xlsMCT"/>
      <sheetName val="Sheet9"/>
      <sheetName val="?@?@?@?@?@?@?@?@?@?@?@?@?@?@?@?"/>
      <sheetName val="@_x0000_@_x0000_@_x0000_@_x0000_@_x0000_@_x0000_@_x0000_@_x0000_@_x0000_@_x0000_@_x0000_@_x0000_@_x0000_@_x0000_@_x0000_@"/>
      <sheetName val="_x0000__x0000__x0000__x0000__x0000__x0000__x0000__x0000__x0000_ _x0000_??_x0000__x0004__x0000__x0000__x0000__x0000__x0000__x0000_??_x0000__x0000__x0000__x0000__x0000__x0000__x0000__x0000_"/>
      <sheetName val="tuong"/>
      <sheetName val="dongia_x0000_ ??_x0000__x0004__x0000_??_x0000_"/>
      <sheetName val="????????? ????_x0004_????????????????"/>
      <sheetName val="dongia? 㢠ś_x0004_?㋄ś"/>
      <sheetName val="dongia?_x0002_? ?s?_x0004_??s?"/>
      <sheetName val="pha? tich DG?????_x0004_?????????????"/>
      <sheetName val="XXXPXXX0"/>
      <sheetName val="dongia_x0000__x0000__x0000__x0000__x0000__x0000__x0002__x0000__x0000__x0000_ _x0000_?s_x0000__x0004__x0000__x0000__x0000__x0000__x0000__x0000_?s_x0000_"/>
      <sheetName val="d_"/>
      <sheetName val="dongia__________ _㢠ś__x0004_______㋄ś_"/>
      <sheetName val="dongia_ 㢠ś__x0004__㋄ś_"/>
      <sheetName val="dongia_ 㢠ś_x0004__㋄ś"/>
      <sheetName val="phan tich DG__㠨Ȣ__x0004_______杀Ȣ_____"/>
      <sheetName val="_________ __s__x0004________s________"/>
      <sheetName val="dongia__________ __s__x0004________s_"/>
      <sheetName val="dongia_ _s__x0004___s_"/>
      <sheetName val="dongia_ _s_x0004___s"/>
      <sheetName val="ch DG______x0004_____________________"/>
      <sheetName val="dongia_ 㢠ś__x0004__㋄ś_"/>
      <sheetName val="phan tich DG______x0004______________"/>
      <sheetName val="dongia_ _s__x0004___s_"/>
      <sheetName val=" _s__x0004___s_"/>
      <sheetName val="ch DG_____x0004________"/>
      <sheetName val="phan tich DG_____x0004_____"/>
      <sheetName val=" _s"/>
      <sheetName val="Hu_ng d_n"/>
      <sheetName val="Ví d_ hàm Vlookup"/>
      <sheetName val="@"/>
      <sheetName val="phaɮ tich DG__㠨Ȣ__x0004_______杀Ȣ_____"/>
      <sheetName val="dongia_______x0002____ __s__x0004________s_"/>
      <sheetName val="pha_ tich DG______x0004______________"/>
      <sheetName val="dongia__x0002__ _s__x0004___s_"/>
      <sheetName val="_@_@_@_@_@_@_@_@_@_@_@_@_@_@_@_"/>
      <sheetName val="ch DG____x0004________"/>
      <sheetName val="dongia_ 㢠ś_x0004__㋄ś"/>
      <sheetName val="@_@_@_@_@_@_@_@_@_@_@_@_@_@_@_@"/>
      <sheetName val="dongia_ _s_x0004___s"/>
      <sheetName val="ch DG__"/>
      <sheetName val=" _s"/>
      <sheetName val="G_x0016_L"/>
      <sheetName val="_DT-TN.xlsMCT"/>
      <sheetName val="dtct cau"/>
      <sheetName val="donööö"/>
      <sheetName val="Gia"/>
      <sheetName val="ch DG???_x0004_???????"/>
      <sheetName val="@?@?@?@?@?@?@?@?@?@?@?@?@?@?@?@"/>
      <sheetName val="dongia? ?s_x0004_??s"/>
      <sheetName val="Hý?ng d?n"/>
      <sheetName val="dongia? ???_x0004_????"/>
      <sheetName val="dongia?????????? ????_x0004_?????????"/>
      <sheetName val="dongia? ??_x0004_???"/>
      <sheetName val="dongia? ???_x0004_????"/>
      <sheetName val="dongia_x0000_ ??_x0000__x0004__x0000_??_x0000_"/>
      <sheetName val=" ?s?_x0004_??s?"/>
      <sheetName val="tong_hop"/>
      <sheetName val="phan_tich_DG"/>
      <sheetName val="gia_vat_lieu"/>
      <sheetName val="gia_xe_may"/>
      <sheetName val="gia_nhan_cong"/>
      <sheetName val="TC_"/>
      <sheetName val="TC__(2)"/>
      <sheetName val="PL_KS"/>
      <sheetName val="thi_sat"/>
      <sheetName val="den_bu"/>
      <sheetName val="dongia 㢠ś㋄ś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dongia_㢠ś㋄ś"/>
      <sheetName val="phan_tich_DG㠨Ȣ杀Ȣ咄Ȣ"/>
      <sheetName val="GT_TT_(2)"/>
      <sheetName val="KLTC_giai_doan"/>
      <sheetName val="KL_(2)"/>
      <sheetName val="KLtt_lan3"/>
      <sheetName val="GTT2_lan3_tt"/>
      <sheetName val="GTT2_lan_4_dc_"/>
      <sheetName val="chenh_lech_gia"/>
      <sheetName val="KL_bao_con_lai"/>
      <sheetName val="GTT2_lan_4_tt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K_NO_111"/>
      <sheetName val="TK_NO_112"/>
      <sheetName val="TK_1418"/>
      <sheetName val="TK_331"/>
      <sheetName val="TK_1412"/>
      <sheetName val="BCAO_SDCT"/>
      <sheetName val="TK_142"/>
      <sheetName val="TK_242"/>
      <sheetName val="TK_CO_112"/>
      <sheetName val="TK_153"/>
      <sheetName val="CT_154"/>
      <sheetName val="TK_CO_111"/>
      <sheetName val="RE"/>
      <sheetName val="[DT-TN.xls_Cham cong TH 1-&gt;6"/>
      <sheetName val="@?@?@?@?@?@?@?@?@?@?@?@?@?@?@?"/>
      <sheetName val="_DT-TN.xls_Cham cong TH 1-&gt;6"/>
      <sheetName val="@_@_@_@_@_@_@_@_@_@_@_@_@_@_@_"/>
      <sheetName val=" _s__x0004___s_"/>
      <sheetName val="tong ho`"/>
      <sheetName val="Ke toan thuk hien cong trinh"/>
      <sheetName val="dongia?????????? ?㢠ś?_x0004_??????㋄ś?"/>
      <sheetName val="????????? ??s?_x0004_???????s????????"/>
      <sheetName val="dongia?????????? ??s?_x0004_???????s?"/>
      <sheetName val=" ?s"/>
      <sheetName val="dongia_x0000__x0002__x0000_ ?s_x0000__x0004__x0000_?s_x0000_"/>
      <sheetName val="dongia??????_x0002_??? ??s?_x0004_???????s?"/>
      <sheetName val="dongia?_x0002_? ?s?_x0004_??s?"/>
      <sheetName val="dongia__________ _㢠ś__x0004_______㋄ś_"/>
      <sheetName val="_________ __s__x0004________s________"/>
      <sheetName val="dongia__________ __s__x0004________s_"/>
      <sheetName val="dongia_______x0002____ __s__x0004________s_"/>
      <sheetName val="dongia__x0002__ _s__x0004___s_"/>
      <sheetName val=" ??_x0000__x0004__x0000_??_x0000_"/>
      <sheetName val="????????? ????_x0004_????????????????"/>
      <sheetName val="ctTBA"/>
      <sheetName val=" ???_x0004_????"/>
      <sheetName val="٬ongia_x0000__x0000__x0000__x0000__x0000__x0000__x0000__x0000__x0000__x0000_ _x0000_㢠ś_x0000__x0004__x0000__x0000__x0000__x0000__x0000__x0000_㋄ś_x0000_"/>
      <sheetName val="V? d? h?m Vlookup"/>
      <sheetName val="don???"/>
      <sheetName val="GIAVNX"/>
      <sheetName val="Book 1 Summary"/>
      <sheetName val="Tra_bang"/>
      <sheetName val="KLt lan3"/>
      <sheetName val="Tai_x0000_khoan"/>
      <sheetName val="HESO"/>
      <sheetName val="BCTC"/>
      <sheetName val="dongia_x0000_̃̃̃̃̃̃̃̃̃̃̃̃̃̃̃̃̃̃̃̃̃̃̃̃"/>
      <sheetName val="dongia?̃̃̃̃̃̃̃̃̃̃̃̃̃̃̃̃̃̃̃̃̃̃̃̃"/>
      <sheetName val="dongia__________ _?s__x0004_______?s_"/>
      <sheetName val="dongia_ ?s__x0004__?s_"/>
      <sheetName val="dongia_ ?s_x0004__?s"/>
      <sheetName val="phan tich DG__??__x0004_______??_____"/>
      <sheetName val="dongia_ ?s__x0004__?s_"/>
      <sheetName val="dongia_ ?s_x0004__?s"/>
      <sheetName val="~~~~~~~~~~~~~~~~~~~~~~~~~~~~~~~"/>
      <sheetName val="Page_3"/>
      <sheetName val=" ?s?s"/>
      <sheetName val="dongia ?s?s"/>
      <sheetName val="#REF!"/>
      <sheetName val="dongia ????"/>
      <sheetName val="dongia_????"/>
      <sheetName val="phan_tich_DG??????"/>
      <sheetName val="Hý_ng d_n"/>
      <sheetName val="_________ _____x0004_________________"/>
      <sheetName val="dongia__________ _____x0004__________"/>
      <sheetName val="dongia_ ____x0004_____"/>
      <sheetName val="Loading"/>
      <sheetName val="Check C"/>
      <sheetName val="pha? tich DG__??__x0004_______??_____"/>
      <sheetName val="phan tich DG?㠨Ȣ?_x0004_?杀Ȣ?咄Ȣ?"/>
      <sheetName val="phan tich DG?㠨Ȣ?_x0004_?杀Ȣ?"/>
      <sheetName val="dongia 㢠ś?_x0004_?㋄ś?"/>
      <sheetName val="phan tich DG_㠨Ȣ__x0004__杀Ȣ_咄Ȣ_"/>
      <sheetName val="phan tich DG_㠨Ȣ__x0004__杀Ȣ_"/>
      <sheetName val="dongia 㢠ś__x0004__㋄ś_"/>
      <sheetName val="dongia_̃̃̃̃̃̃̃̃̃̃̃̃̃̃̃̃̃̃̃̃̃̃̃̃"/>
      <sheetName val="DT-XL"/>
      <sheetName val="Gia "/>
      <sheetName val="CP)TV-CAU"/>
      <sheetName val="TH-Dien"/>
      <sheetName val="dongia_x0000_ 㢠ś_x0000__x0004__x0000_㏄ś_x0000_"/>
      <sheetName val="IBASE"/>
      <sheetName val="phan_tich_DG㠨Ȣ杀Ȣ"/>
      <sheetName val="DI-ESTI"/>
      <sheetName val="Tai?khoan"/>
      <sheetName val="Chenh lech vct tu"/>
      <sheetName val="DG "/>
      <sheetName val="Du th!u"/>
      <sheetName val="dongia_ ___x0004____"/>
      <sheetName val="dongia_ ____x0004_____"/>
      <sheetName val="dongia_x0000_~~~~~~~~~~~~~~~~~~~~~~~~"/>
      <sheetName val="Tai"/>
      <sheetName val="TK NO 1q1"/>
      <sheetName val="聰han tich DG_x0000__x0000_㠨Ȣ_x0000__x0004__x0000__x0000__x0000__x0000__x0000__x0000_杀Ȣ_x0000__x0000__x0000__x0000__x0000_"/>
      <sheetName val="Hướng d麫n"/>
      <sheetName val="Ví dụ hàm Vloïkup"/>
      <sheetName val="dongia_x0000_ ?s_x0002__x0004__x0000_?s_x0000_"/>
      <sheetName val="BCQT`"/>
      <sheetName val="dongia????????? ?㢠ś?_x0004_??????㋄ś?"/>
      <sheetName val="dongia 㢠ś"/>
      <sheetName val="Thuc thanh"/>
      <sheetName val="dg-VTu"/>
    </sheetNames>
    <sheetDataSet>
      <sheetData sheetId="0" refreshError="1"/>
      <sheetData sheetId="1" refreshError="1">
        <row r="6">
          <cell r="A6">
            <v>2</v>
          </cell>
          <cell r="B6" t="str">
            <v>VËt liÖu</v>
          </cell>
          <cell r="C6" t="str">
            <v>c¸i</v>
          </cell>
          <cell r="D6">
            <v>15000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D10">
            <v>104762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D28">
            <v>1900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D29">
            <v>109524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  <cell r="F34">
            <v>12557733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  <cell r="F69">
            <v>61760966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D71">
            <v>150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A80">
            <v>76</v>
          </cell>
          <cell r="B80" t="str">
            <v>M¸y thi c«ng</v>
          </cell>
          <cell r="C80" t="str">
            <v>c¸i</v>
          </cell>
          <cell r="D80">
            <v>50000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C98" t="str">
            <v>m2</v>
          </cell>
          <cell r="D98">
            <v>3800</v>
          </cell>
          <cell r="E98">
            <v>0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  <cell r="C99" t="str">
            <v>bÇu</v>
          </cell>
          <cell r="D99">
            <v>2000</v>
          </cell>
        </row>
        <row r="100">
          <cell r="A100" t="str">
            <v>.</v>
          </cell>
          <cell r="B100" t="str">
            <v>M¸y thi c«ng kh¸c</v>
          </cell>
          <cell r="C100" t="str">
            <v>bé</v>
          </cell>
          <cell r="D100">
            <v>170000</v>
          </cell>
          <cell r="E100">
            <v>0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  <cell r="C104" t="str">
            <v>kg</v>
          </cell>
          <cell r="D104">
            <v>381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  <cell r="C109" t="str">
            <v>kg</v>
          </cell>
          <cell r="D109">
            <v>12727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  <cell r="C114" t="str">
            <v>c¸i</v>
          </cell>
          <cell r="D114">
            <v>2300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  <cell r="C119" t="str">
            <v>c¸i</v>
          </cell>
          <cell r="D119">
            <v>2200000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  <cell r="C124" t="str">
            <v>c¸i</v>
          </cell>
          <cell r="D124">
            <v>1400</v>
          </cell>
        </row>
        <row r="125">
          <cell r="A125" t="str">
            <v>b</v>
          </cell>
          <cell r="B125" t="str">
            <v>§óc tÊm ®an mèi nèi</v>
          </cell>
          <cell r="C125" t="str">
            <v>bé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  <cell r="C129" t="str">
            <v>c¸i</v>
          </cell>
          <cell r="D129">
            <v>1500</v>
          </cell>
        </row>
        <row r="130">
          <cell r="A130" t="str">
            <v>b</v>
          </cell>
          <cell r="B130" t="str">
            <v>§óc tÊm ®an mèi nèi</v>
          </cell>
          <cell r="C130" t="str">
            <v>c¸i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 refreshError="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 refreshError="1"/>
      <sheetData sheetId="353" refreshError="1"/>
      <sheetData sheetId="354" refreshError="1"/>
      <sheetData sheetId="355" refreshError="1"/>
      <sheetData sheetId="356"/>
      <sheetData sheetId="357"/>
      <sheetData sheetId="358" refreshError="1"/>
      <sheetData sheetId="359"/>
      <sheetData sheetId="360"/>
      <sheetData sheetId="361"/>
      <sheetData sheetId="362" refreshError="1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/>
      <sheetData sheetId="381" refreshError="1"/>
      <sheetData sheetId="382" refreshError="1"/>
      <sheetData sheetId="383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/>
      <sheetData sheetId="421" refreshError="1"/>
      <sheetData sheetId="422" refreshError="1"/>
      <sheetData sheetId="423"/>
      <sheetData sheetId="424" refreshError="1"/>
      <sheetData sheetId="425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 refreshError="1"/>
      <sheetData sheetId="437" refreshError="1"/>
      <sheetData sheetId="438" refreshError="1"/>
      <sheetData sheetId="439" refreshError="1"/>
    </sheetDataSet>
  </externalBook>
</externalLink>
</file>

<file path=xl/externalLinks/externalLink192.xml><?xml version="1.0" encoding="utf-8"?>
<externalLink xmlns="http://schemas.openxmlformats.org/spreadsheetml/2006/main">
  <externalBook xmlns:r="http://schemas.openxmlformats.org/officeDocument/2006/relationships" r:id="rId1">
    <sheetNames>
      <sheetName val="GVT"/>
      <sheetName val="1,20"/>
      <sheetName val="Earthwork"/>
      <sheetName val="Pavement"/>
      <sheetName val="Culvert"/>
      <sheetName val="Side ditch"/>
      <sheetName val="ATGT"/>
      <sheetName val="Bienbao"/>
      <sheetName val="Dgia"/>
      <sheetName val="OH"/>
      <sheetName val="GVT-E"/>
      <sheetName val="Earthwork-E"/>
      <sheetName val="Pavement-E"/>
      <sheetName val="Culvert-E"/>
      <sheetName val="Side ditch-E"/>
      <sheetName val="ATGT-E"/>
      <sheetName val="398+00-398+577"/>
      <sheetName val="389+613-390+500"/>
      <sheetName val="394+972-395+500"/>
      <sheetName val="395+500-395+700"/>
      <sheetName val="382+750-383+00"/>
      <sheetName val="382+250-382+750"/>
      <sheetName val="382-382+250"/>
      <sheetName val="392+00-392+700"/>
      <sheetName val="392+700-393+100"/>
      <sheetName val="397+150-397+700"/>
      <sheetName val="K396+700-397+150"/>
      <sheetName val="K397+740-K398"/>
      <sheetName val="390+700-391"/>
      <sheetName val="383+00-383+400"/>
      <sheetName val="383+00-383+249"/>
      <sheetName val="383+250-383+500"/>
      <sheetName val="384+200-384+445"/>
      <sheetName val="K383+400-k384+207"/>
      <sheetName val="384+400-384+900"/>
      <sheetName val="393+100-393+500"/>
      <sheetName val="393+512-394+00"/>
      <sheetName val="391+00-391+700"/>
      <sheetName val="391+700-392+00"/>
      <sheetName val="386+250-386+900"/>
      <sheetName val="396+321-396+700"/>
      <sheetName val="394+390+950"/>
      <sheetName val="395+750-396+302"/>
      <sheetName val="381+48-381+613"/>
      <sheetName val="394+00-394+390"/>
      <sheetName val="385+183+385+412"/>
      <sheetName val="386+920-387+700"/>
      <sheetName val="385+412-386+256"/>
      <sheetName val="384+875-385+400"/>
      <sheetName val="389+100-389+613"/>
      <sheetName val="381+613-382+00"/>
      <sheetName val="387+714+389+100"/>
      <sheetName val="380+556-381+00"/>
      <sheetName val="XL4Poppy"/>
    </sheetNames>
    <sheetDataSet>
      <sheetData sheetId="0" refreshError="1">
        <row r="7">
          <cell r="C7" t="str">
            <v>VËt liÖu</v>
          </cell>
        </row>
        <row r="8">
          <cell r="B8" t="str">
            <v>147</v>
          </cell>
          <cell r="C8" t="str">
            <v>DÇu mazót</v>
          </cell>
          <cell r="D8" t="str">
            <v>kg</v>
          </cell>
          <cell r="F8">
            <v>4900</v>
          </cell>
          <cell r="G8">
            <v>4300</v>
          </cell>
        </row>
        <row r="9">
          <cell r="B9" t="str">
            <v>220</v>
          </cell>
          <cell r="C9" t="str">
            <v>Gç chÌn khi l¾p cÊu kiÖn</v>
          </cell>
          <cell r="D9" t="str">
            <v>m3</v>
          </cell>
          <cell r="F9">
            <v>1700000</v>
          </cell>
          <cell r="G9">
            <v>1364000</v>
          </cell>
        </row>
        <row r="10">
          <cell r="B10" t="str">
            <v>286</v>
          </cell>
          <cell r="C10" t="str">
            <v>Que hµn</v>
          </cell>
          <cell r="D10" t="str">
            <v>kg</v>
          </cell>
          <cell r="F10">
            <v>10000</v>
          </cell>
          <cell r="G10">
            <v>7150</v>
          </cell>
        </row>
        <row r="11">
          <cell r="B11" t="str">
            <v>313</v>
          </cell>
          <cell r="C11" t="str">
            <v>S¾t ®Öm</v>
          </cell>
          <cell r="D11" t="str">
            <v>kg</v>
          </cell>
          <cell r="F11">
            <v>4400</v>
          </cell>
          <cell r="G11">
            <v>3454</v>
          </cell>
        </row>
        <row r="12">
          <cell r="B12" t="str">
            <v>142</v>
          </cell>
          <cell r="C12" t="str">
            <v>D©y ®ay</v>
          </cell>
          <cell r="D12" t="str">
            <v>kg</v>
          </cell>
          <cell r="F12">
            <v>5850</v>
          </cell>
          <cell r="G12">
            <v>10000</v>
          </cell>
        </row>
        <row r="13">
          <cell r="B13" t="str">
            <v>163</v>
          </cell>
          <cell r="C13" t="str">
            <v>GiÊy dÇu</v>
          </cell>
          <cell r="D13" t="str">
            <v>m2</v>
          </cell>
          <cell r="F13">
            <v>1800</v>
          </cell>
          <cell r="G13">
            <v>3400</v>
          </cell>
        </row>
        <row r="14">
          <cell r="B14" t="str">
            <v>274</v>
          </cell>
          <cell r="C14" t="str">
            <v>Nhùa ®­êng</v>
          </cell>
          <cell r="D14" t="str">
            <v>kg</v>
          </cell>
          <cell r="F14">
            <v>3754.2049999999999</v>
          </cell>
          <cell r="G14">
            <v>2450</v>
          </cell>
        </row>
        <row r="15">
          <cell r="B15" t="str">
            <v>430</v>
          </cell>
          <cell r="C15" t="str">
            <v>§¸ d¨m 4x6</v>
          </cell>
          <cell r="D15" t="str">
            <v>m3</v>
          </cell>
          <cell r="F15">
            <v>70013</v>
          </cell>
          <cell r="G15">
            <v>85400</v>
          </cell>
        </row>
        <row r="16">
          <cell r="B16" t="str">
            <v>431</v>
          </cell>
          <cell r="C16" t="str">
            <v>§¸ d¨m lµm tÇng läc</v>
          </cell>
          <cell r="D16" t="str">
            <v>m3</v>
          </cell>
          <cell r="F16">
            <v>80981</v>
          </cell>
          <cell r="G16">
            <v>88000</v>
          </cell>
        </row>
        <row r="17">
          <cell r="B17" t="str">
            <v>231</v>
          </cell>
          <cell r="C17" t="str">
            <v>Gç v¸n</v>
          </cell>
          <cell r="D17" t="str">
            <v>m3</v>
          </cell>
          <cell r="F17">
            <v>1700000</v>
          </cell>
          <cell r="G17">
            <v>1273000</v>
          </cell>
        </row>
        <row r="18">
          <cell r="B18" t="str">
            <v>426</v>
          </cell>
          <cell r="C18" t="str">
            <v>§¸ d¨m</v>
          </cell>
          <cell r="D18" t="str">
            <v>m3</v>
          </cell>
          <cell r="F18">
            <v>75918</v>
          </cell>
          <cell r="G18">
            <v>85400</v>
          </cell>
        </row>
        <row r="19">
          <cell r="B19" t="str">
            <v>434</v>
          </cell>
          <cell r="C19" t="str">
            <v>§¸ héc</v>
          </cell>
          <cell r="D19" t="str">
            <v>m3</v>
          </cell>
          <cell r="F19">
            <v>55045</v>
          </cell>
          <cell r="G19">
            <v>63000</v>
          </cell>
        </row>
        <row r="20">
          <cell r="B20" t="str">
            <v>232</v>
          </cell>
          <cell r="C20" t="str">
            <v>Gç v¸n cÇu c«ng t¸c</v>
          </cell>
          <cell r="D20" t="str">
            <v>m3</v>
          </cell>
          <cell r="F20">
            <v>1700000</v>
          </cell>
          <cell r="G20">
            <v>1273000</v>
          </cell>
        </row>
        <row r="21">
          <cell r="B21" t="str">
            <v>136</v>
          </cell>
          <cell r="C21" t="str">
            <v>D©y thÐp</v>
          </cell>
          <cell r="D21" t="str">
            <v>kg</v>
          </cell>
          <cell r="F21">
            <v>7000</v>
          </cell>
          <cell r="G21">
            <v>6200</v>
          </cell>
        </row>
        <row r="22">
          <cell r="B22" t="str">
            <v>344</v>
          </cell>
          <cell r="C22" t="str">
            <v>ThÐp trßn D&lt;=10mm</v>
          </cell>
          <cell r="D22" t="str">
            <v>kg</v>
          </cell>
          <cell r="F22">
            <v>4400</v>
          </cell>
          <cell r="G22">
            <v>3890</v>
          </cell>
        </row>
        <row r="23">
          <cell r="B23" t="str">
            <v>083</v>
          </cell>
          <cell r="C23" t="str">
            <v>CÊp phèi ®¸ 0,075 - 50mm</v>
          </cell>
          <cell r="D23" t="str">
            <v>m3</v>
          </cell>
          <cell r="F23">
            <v>66981</v>
          </cell>
          <cell r="G23">
            <v>86705</v>
          </cell>
        </row>
        <row r="24">
          <cell r="B24" t="str">
            <v>083a</v>
          </cell>
          <cell r="C24" t="str">
            <v>CÊp phèi ®¸ 0,075 - 37mm</v>
          </cell>
          <cell r="D24" t="str">
            <v>m3</v>
          </cell>
          <cell r="F24">
            <v>75981</v>
          </cell>
          <cell r="G24">
            <v>86705</v>
          </cell>
        </row>
        <row r="25">
          <cell r="B25" t="str">
            <v>412</v>
          </cell>
          <cell r="C25" t="str">
            <v>§inh ®Øa</v>
          </cell>
          <cell r="D25" t="str">
            <v>C¸i</v>
          </cell>
          <cell r="F25">
            <v>1400</v>
          </cell>
          <cell r="G25">
            <v>1400</v>
          </cell>
        </row>
        <row r="26">
          <cell r="B26" t="str">
            <v>401</v>
          </cell>
          <cell r="C26" t="str">
            <v>§inh</v>
          </cell>
          <cell r="D26" t="str">
            <v>kg</v>
          </cell>
          <cell r="F26">
            <v>6500</v>
          </cell>
          <cell r="G26">
            <v>6000</v>
          </cell>
        </row>
        <row r="27">
          <cell r="B27" t="str">
            <v>240</v>
          </cell>
          <cell r="C27" t="str">
            <v>Gç ®µ, chèng</v>
          </cell>
          <cell r="D27" t="str">
            <v>m3</v>
          </cell>
          <cell r="F27">
            <v>1750000</v>
          </cell>
          <cell r="G27">
            <v>1364000</v>
          </cell>
        </row>
        <row r="28">
          <cell r="B28" t="str">
            <v>233</v>
          </cell>
          <cell r="C28" t="str">
            <v>Gç v¸n khu«n</v>
          </cell>
          <cell r="D28" t="str">
            <v>m3</v>
          </cell>
          <cell r="F28">
            <v>1700000</v>
          </cell>
          <cell r="G28">
            <v>1273000</v>
          </cell>
        </row>
        <row r="29">
          <cell r="B29" t="str">
            <v>282</v>
          </cell>
          <cell r="C29" t="str">
            <v>Phô gia dÎo ho¸</v>
          </cell>
          <cell r="D29" t="str">
            <v>kg</v>
          </cell>
          <cell r="F29">
            <v>780</v>
          </cell>
          <cell r="G29">
            <v>746</v>
          </cell>
        </row>
        <row r="30">
          <cell r="B30" t="str">
            <v>275</v>
          </cell>
          <cell r="C30" t="str">
            <v>N­íc</v>
          </cell>
          <cell r="D30" t="str">
            <v>LÝt</v>
          </cell>
          <cell r="F30">
            <v>5</v>
          </cell>
          <cell r="G30">
            <v>4</v>
          </cell>
        </row>
        <row r="31">
          <cell r="B31" t="str">
            <v>390</v>
          </cell>
          <cell r="C31" t="str">
            <v>Xi m¨ng PC30</v>
          </cell>
          <cell r="D31" t="str">
            <v>kg</v>
          </cell>
          <cell r="F31">
            <v>755</v>
          </cell>
          <cell r="G31">
            <v>746</v>
          </cell>
        </row>
        <row r="32">
          <cell r="B32" t="str">
            <v>119</v>
          </cell>
          <cell r="C32" t="str">
            <v>Cñi</v>
          </cell>
          <cell r="D32" t="str">
            <v>kg</v>
          </cell>
          <cell r="F32">
            <v>900</v>
          </cell>
          <cell r="G32">
            <v>500</v>
          </cell>
        </row>
        <row r="33">
          <cell r="B33" t="str">
            <v>002</v>
          </cell>
          <cell r="C33" t="str">
            <v>Bao t¶i</v>
          </cell>
          <cell r="D33" t="str">
            <v>m2</v>
          </cell>
          <cell r="F33">
            <v>4200</v>
          </cell>
          <cell r="G33">
            <v>3800</v>
          </cell>
        </row>
        <row r="34">
          <cell r="B34" t="str">
            <v>067</v>
          </cell>
          <cell r="C34" t="str">
            <v>Bét ®¸</v>
          </cell>
          <cell r="D34" t="str">
            <v>kg</v>
          </cell>
          <cell r="F34">
            <v>300</v>
          </cell>
          <cell r="G34">
            <v>250</v>
          </cell>
        </row>
        <row r="35">
          <cell r="B35" t="str">
            <v>271</v>
          </cell>
          <cell r="C35" t="str">
            <v>Nhùa bitum</v>
          </cell>
          <cell r="D35" t="str">
            <v>kg</v>
          </cell>
          <cell r="F35">
            <v>3754.2049999999999</v>
          </cell>
          <cell r="G35">
            <v>2450</v>
          </cell>
        </row>
        <row r="36">
          <cell r="B36" t="str">
            <v>081</v>
          </cell>
          <cell r="C36" t="str">
            <v>C¸t vµng</v>
          </cell>
          <cell r="D36" t="str">
            <v>m3</v>
          </cell>
          <cell r="F36">
            <v>74090</v>
          </cell>
          <cell r="G36">
            <v>50000</v>
          </cell>
        </row>
        <row r="37">
          <cell r="B37" t="str">
            <v>428</v>
          </cell>
          <cell r="C37" t="str">
            <v>§¸ d¨m 1x2</v>
          </cell>
          <cell r="D37" t="str">
            <v>m3</v>
          </cell>
          <cell r="F37">
            <v>80981</v>
          </cell>
          <cell r="G37">
            <v>101000</v>
          </cell>
        </row>
        <row r="38">
          <cell r="B38" t="str">
            <v>383</v>
          </cell>
          <cell r="C38" t="str">
            <v>VËt liÖu kh¸c</v>
          </cell>
          <cell r="D38" t="str">
            <v>%</v>
          </cell>
          <cell r="F38">
            <v>0</v>
          </cell>
        </row>
        <row r="39">
          <cell r="B39" t="str">
            <v>143</v>
          </cell>
          <cell r="C39" t="str">
            <v>D©y ®iÖn</v>
          </cell>
          <cell r="D39" t="str">
            <v>m</v>
          </cell>
          <cell r="F39">
            <v>1200</v>
          </cell>
          <cell r="G39">
            <v>1350</v>
          </cell>
        </row>
        <row r="40">
          <cell r="B40" t="str">
            <v>128</v>
          </cell>
          <cell r="C40" t="str">
            <v>D©y ch¸y chËm</v>
          </cell>
          <cell r="D40" t="str">
            <v>m</v>
          </cell>
          <cell r="F40">
            <v>1200</v>
          </cell>
          <cell r="G40">
            <v>1200</v>
          </cell>
        </row>
        <row r="41">
          <cell r="B41" t="str">
            <v>135</v>
          </cell>
          <cell r="C41" t="str">
            <v>D©y næ</v>
          </cell>
          <cell r="D41" t="str">
            <v>m</v>
          </cell>
          <cell r="F41">
            <v>3000</v>
          </cell>
          <cell r="G41">
            <v>3000</v>
          </cell>
        </row>
        <row r="42">
          <cell r="B42" t="str">
            <v>249</v>
          </cell>
          <cell r="C42" t="str">
            <v>KÝp næ</v>
          </cell>
          <cell r="D42" t="str">
            <v>c¸i</v>
          </cell>
          <cell r="F42">
            <v>2000</v>
          </cell>
          <cell r="G42">
            <v>2000</v>
          </cell>
        </row>
        <row r="43">
          <cell r="B43" t="str">
            <v>321</v>
          </cell>
          <cell r="C43" t="str">
            <v>Thuèc næ  Am«nÝt</v>
          </cell>
          <cell r="D43" t="str">
            <v>kg</v>
          </cell>
          <cell r="F43">
            <v>15980</v>
          </cell>
          <cell r="G43">
            <v>10500</v>
          </cell>
        </row>
        <row r="44">
          <cell r="B44" t="str">
            <v>457a</v>
          </cell>
          <cell r="C44" t="str">
            <v>èng thÐp tr¸ng kÏm D80mm</v>
          </cell>
          <cell r="D44" t="str">
            <v>m</v>
          </cell>
          <cell r="F44">
            <v>45000</v>
          </cell>
        </row>
        <row r="45">
          <cell r="B45" t="str">
            <v>020</v>
          </cell>
          <cell r="C45" t="str">
            <v>Bu l«ng M14x70</v>
          </cell>
          <cell r="D45" t="str">
            <v>c¸i</v>
          </cell>
          <cell r="F45">
            <v>4500</v>
          </cell>
        </row>
        <row r="46">
          <cell r="B46" t="str">
            <v>025</v>
          </cell>
          <cell r="C46" t="str">
            <v>Bu l«ng M16x320</v>
          </cell>
          <cell r="D46" t="str">
            <v>c¸i</v>
          </cell>
          <cell r="F46">
            <v>8700</v>
          </cell>
        </row>
        <row r="47">
          <cell r="B47" t="str">
            <v>021</v>
          </cell>
          <cell r="C47" t="str">
            <v>Bu l«ng M16x32</v>
          </cell>
          <cell r="D47" t="str">
            <v>c¸i</v>
          </cell>
          <cell r="F47">
            <v>5800</v>
          </cell>
        </row>
        <row r="48">
          <cell r="B48" t="str">
            <v>mb423</v>
          </cell>
          <cell r="C48" t="str">
            <v>BiÓn b¸o vu«ng 0.91x0.91</v>
          </cell>
          <cell r="D48" t="str">
            <v>c¸i</v>
          </cell>
          <cell r="F48">
            <v>563108</v>
          </cell>
        </row>
        <row r="49">
          <cell r="B49" t="str">
            <v>mbcn1</v>
          </cell>
          <cell r="C49" t="str">
            <v>BiÓn b¸o ch÷ nhËt 0.4x0.91</v>
          </cell>
          <cell r="D49" t="str">
            <v>c¸i</v>
          </cell>
          <cell r="F49">
            <v>247520.00000000003</v>
          </cell>
        </row>
        <row r="50">
          <cell r="B50" t="str">
            <v>mbcn2</v>
          </cell>
          <cell r="C50" t="str">
            <v>BiÓn b¸o ch÷ nhËt 1.3x2.1</v>
          </cell>
          <cell r="D50" t="str">
            <v>c¸i</v>
          </cell>
          <cell r="F50">
            <v>1856400.0000000002</v>
          </cell>
        </row>
        <row r="51">
          <cell r="B51" t="str">
            <v>mbtg</v>
          </cell>
          <cell r="C51" t="str">
            <v>BiÓn tam gi¸c 0.91x0.91x0.91</v>
          </cell>
          <cell r="D51" t="str">
            <v>c¸i</v>
          </cell>
          <cell r="F51">
            <v>299000</v>
          </cell>
        </row>
        <row r="52">
          <cell r="B52" t="str">
            <v>mbtr</v>
          </cell>
          <cell r="C52" t="str">
            <v>MÆt biÓn trßn D91</v>
          </cell>
          <cell r="D52" t="str">
            <v>c¸i</v>
          </cell>
          <cell r="F52">
            <v>409500</v>
          </cell>
        </row>
        <row r="53">
          <cell r="B53" t="str">
            <v>305a</v>
          </cell>
          <cell r="C53" t="str">
            <v>Bét s¬n nãng ph¶n quang</v>
          </cell>
          <cell r="D53" t="str">
            <v>kg</v>
          </cell>
          <cell r="F53">
            <v>11000</v>
          </cell>
        </row>
        <row r="54">
          <cell r="B54" t="str">
            <v>htt</v>
          </cell>
          <cell r="C54" t="str">
            <v>H¹t thuû tinh lo¹i II</v>
          </cell>
          <cell r="D54" t="str">
            <v>kg</v>
          </cell>
          <cell r="F54">
            <v>14500</v>
          </cell>
        </row>
        <row r="55">
          <cell r="B55" t="str">
            <v>ga</v>
          </cell>
          <cell r="C55" t="str">
            <v>KhÝ ga</v>
          </cell>
          <cell r="D55" t="str">
            <v>kg</v>
          </cell>
          <cell r="F55">
            <v>9000</v>
          </cell>
        </row>
        <row r="56">
          <cell r="B56" t="str">
            <v>305</v>
          </cell>
          <cell r="C56" t="str">
            <v>S¬n</v>
          </cell>
          <cell r="D56" t="str">
            <v>kg</v>
          </cell>
          <cell r="F56">
            <v>21000</v>
          </cell>
        </row>
        <row r="57">
          <cell r="B57" t="str">
            <v>tph1</v>
          </cell>
          <cell r="C57" t="str">
            <v>T«n sãng phßng hé</v>
          </cell>
          <cell r="D57" t="str">
            <v>m</v>
          </cell>
          <cell r="F57">
            <v>111600</v>
          </cell>
        </row>
        <row r="58">
          <cell r="B58" t="str">
            <v>tph2</v>
          </cell>
          <cell r="C58" t="str">
            <v>T«n phßng hé tÊm ®Çu</v>
          </cell>
          <cell r="D58" t="str">
            <v>tÊm</v>
          </cell>
          <cell r="F58">
            <v>91100</v>
          </cell>
        </row>
        <row r="59">
          <cell r="B59" t="str">
            <v>cph</v>
          </cell>
          <cell r="C59" t="str">
            <v>Cét phßng hé</v>
          </cell>
          <cell r="D59" t="str">
            <v>cét</v>
          </cell>
          <cell r="F59">
            <v>145026.78750000001</v>
          </cell>
        </row>
        <row r="60">
          <cell r="B60" t="str">
            <v>lcbt</v>
          </cell>
          <cell r="C60" t="str">
            <v>L­ìi c¾t BT</v>
          </cell>
          <cell r="D60" t="str">
            <v>Lç</v>
          </cell>
          <cell r="F60">
            <v>6250</v>
          </cell>
        </row>
        <row r="61">
          <cell r="B61" t="str">
            <v>cay</v>
          </cell>
          <cell r="C61" t="str">
            <v>C©y ng©u</v>
          </cell>
          <cell r="D61" t="str">
            <v>C©y</v>
          </cell>
          <cell r="F61">
            <v>84000</v>
          </cell>
        </row>
        <row r="62">
          <cell r="C62" t="str">
            <v>Nh©n c«ng</v>
          </cell>
        </row>
        <row r="63">
          <cell r="B63" t="str">
            <v>6145</v>
          </cell>
          <cell r="C63" t="str">
            <v>Nh©n c«ng 4,5/7</v>
          </cell>
          <cell r="D63" t="str">
            <v>c«ng</v>
          </cell>
          <cell r="F63">
            <v>23294.0445</v>
          </cell>
          <cell r="G63">
            <v>14925</v>
          </cell>
        </row>
        <row r="64">
          <cell r="B64" t="str">
            <v>6135</v>
          </cell>
          <cell r="C64" t="str">
            <v>Nh©n c«ng 3,5/7</v>
          </cell>
          <cell r="D64" t="str">
            <v>c«ng</v>
          </cell>
          <cell r="F64">
            <v>20244.358539999997</v>
          </cell>
          <cell r="G64">
            <v>12971</v>
          </cell>
        </row>
        <row r="65">
          <cell r="B65" t="str">
            <v>6137</v>
          </cell>
          <cell r="C65" t="str">
            <v>Nh©n c«ng 3,7/7</v>
          </cell>
          <cell r="D65" t="str">
            <v>c«ng</v>
          </cell>
          <cell r="F65">
            <v>20592.403559999995</v>
          </cell>
          <cell r="G65">
            <v>13194</v>
          </cell>
        </row>
        <row r="66">
          <cell r="B66" t="str">
            <v>6140</v>
          </cell>
          <cell r="C66" t="str">
            <v>Nh©n c«ng 4/7</v>
          </cell>
          <cell r="D66" t="str">
            <v>c«ng</v>
          </cell>
          <cell r="F66">
            <v>21115.251459999999</v>
          </cell>
          <cell r="G66">
            <v>13529</v>
          </cell>
        </row>
        <row r="67">
          <cell r="B67" t="str">
            <v>6127</v>
          </cell>
          <cell r="C67" t="str">
            <v>Nh©n c«ng 2,7/7</v>
          </cell>
          <cell r="D67" t="str">
            <v>c«ng</v>
          </cell>
          <cell r="F67">
            <v>18883.393260000001</v>
          </cell>
          <cell r="G67">
            <v>12099</v>
          </cell>
        </row>
        <row r="68">
          <cell r="B68" t="str">
            <v>6130</v>
          </cell>
          <cell r="C68" t="str">
            <v>Nh©n c«ng 3/7</v>
          </cell>
          <cell r="D68" t="str">
            <v>c«ng</v>
          </cell>
          <cell r="F68">
            <v>19373.465619999999</v>
          </cell>
          <cell r="G68">
            <v>12413</v>
          </cell>
        </row>
        <row r="69">
          <cell r="C69" t="str">
            <v>M¸y thi c«ng</v>
          </cell>
        </row>
        <row r="70">
          <cell r="B70" t="str">
            <v>7534</v>
          </cell>
          <cell r="C70" t="str">
            <v>M¸y c¾t t«n 15kw</v>
          </cell>
          <cell r="D70" t="str">
            <v>ca</v>
          </cell>
          <cell r="F70">
            <v>185494.8897</v>
          </cell>
          <cell r="G70">
            <v>164322</v>
          </cell>
        </row>
        <row r="71">
          <cell r="B71" t="str">
            <v>7584</v>
          </cell>
          <cell r="C71" t="str">
            <v>M¸y ®ét dËp</v>
          </cell>
          <cell r="D71" t="str">
            <v>ca</v>
          </cell>
          <cell r="F71">
            <v>72091.74755</v>
          </cell>
          <cell r="G71">
            <v>63863</v>
          </cell>
        </row>
        <row r="72">
          <cell r="B72" t="str">
            <v>7529</v>
          </cell>
          <cell r="C72" t="str">
            <v>M¸y cuèn èng</v>
          </cell>
          <cell r="D72" t="str">
            <v>ca</v>
          </cell>
          <cell r="F72">
            <v>49205.442649999997</v>
          </cell>
          <cell r="G72">
            <v>43589</v>
          </cell>
        </row>
        <row r="73">
          <cell r="B73" t="str">
            <v>mcbt</v>
          </cell>
          <cell r="C73" t="str">
            <v>M¸y c¾t BT D50</v>
          </cell>
          <cell r="D73" t="str">
            <v>Ca</v>
          </cell>
          <cell r="F73">
            <v>35391.705199999997</v>
          </cell>
          <cell r="G73">
            <v>31352</v>
          </cell>
        </row>
        <row r="74">
          <cell r="B74" t="str">
            <v>6564</v>
          </cell>
          <cell r="C74" t="str">
            <v>«t« t­íi nhùa 7 tÊn</v>
          </cell>
          <cell r="D74" t="str">
            <v>Ca</v>
          </cell>
          <cell r="F74">
            <v>841101.61960000009</v>
          </cell>
          <cell r="G74">
            <v>745096</v>
          </cell>
        </row>
        <row r="75">
          <cell r="B75" t="str">
            <v>7552</v>
          </cell>
          <cell r="C75" t="str">
            <v>M¸y nÐn khÝ 9m3/ph</v>
          </cell>
          <cell r="D75" t="str">
            <v>ca</v>
          </cell>
          <cell r="F75">
            <v>419298.91515000002</v>
          </cell>
          <cell r="G75">
            <v>371439</v>
          </cell>
        </row>
        <row r="76">
          <cell r="B76" t="str">
            <v>7621</v>
          </cell>
          <cell r="C76" t="str">
            <v>¤ t« t­íi n­íc 5m3</v>
          </cell>
          <cell r="D76" t="str">
            <v>ca</v>
          </cell>
          <cell r="F76">
            <v>387254.25020000001</v>
          </cell>
          <cell r="G76">
            <v>343052</v>
          </cell>
        </row>
        <row r="77">
          <cell r="B77" t="str">
            <v>7553</v>
          </cell>
          <cell r="C77" t="str">
            <v>M¸y phun s¬n</v>
          </cell>
          <cell r="D77" t="str">
            <v>ca</v>
          </cell>
          <cell r="F77">
            <v>32547.003199999999</v>
          </cell>
          <cell r="G77">
            <v>28832</v>
          </cell>
        </row>
        <row r="78">
          <cell r="B78" t="str">
            <v>7500</v>
          </cell>
          <cell r="C78" t="str">
            <v>Bóa c¨n 3m3 KN/ph</v>
          </cell>
          <cell r="D78" t="str">
            <v>ca</v>
          </cell>
          <cell r="F78">
            <v>27928.877850000001</v>
          </cell>
          <cell r="G78">
            <v>24741</v>
          </cell>
        </row>
        <row r="79">
          <cell r="B79" t="str">
            <v>7538</v>
          </cell>
          <cell r="C79" t="str">
            <v>M¸y hµn 23kw</v>
          </cell>
          <cell r="D79" t="str">
            <v>ca</v>
          </cell>
          <cell r="F79">
            <v>87303.001300000004</v>
          </cell>
          <cell r="G79">
            <v>77338</v>
          </cell>
        </row>
        <row r="80">
          <cell r="B80" t="str">
            <v>7506</v>
          </cell>
          <cell r="C80" t="str">
            <v>CÇn cÈu 10T</v>
          </cell>
          <cell r="D80" t="str">
            <v>ca</v>
          </cell>
          <cell r="F80">
            <v>694819.59234999993</v>
          </cell>
          <cell r="G80">
            <v>615511</v>
          </cell>
        </row>
        <row r="81">
          <cell r="B81" t="str">
            <v>7579</v>
          </cell>
          <cell r="C81" t="str">
            <v>M¸y ®Çm dïi 1,5kw</v>
          </cell>
          <cell r="D81" t="str">
            <v>ca</v>
          </cell>
          <cell r="F81">
            <v>42282.205600000001</v>
          </cell>
          <cell r="G81">
            <v>37456</v>
          </cell>
        </row>
        <row r="82">
          <cell r="B82" t="str">
            <v>7536</v>
          </cell>
          <cell r="C82" t="str">
            <v>M¸y c¾t uèn</v>
          </cell>
          <cell r="D82" t="str">
            <v>ca</v>
          </cell>
          <cell r="F82">
            <v>44915.81265</v>
          </cell>
          <cell r="G82">
            <v>39789</v>
          </cell>
        </row>
        <row r="83">
          <cell r="B83" t="str">
            <v>7558</v>
          </cell>
          <cell r="C83" t="str">
            <v>M¸y trén 250L</v>
          </cell>
          <cell r="D83" t="str">
            <v>ca</v>
          </cell>
          <cell r="F83">
            <v>108676.64720000001</v>
          </cell>
          <cell r="G83">
            <v>96272</v>
          </cell>
        </row>
        <row r="84">
          <cell r="B84" t="str">
            <v>7559</v>
          </cell>
          <cell r="C84" t="str">
            <v>M¸y trén 80L</v>
          </cell>
          <cell r="D84" t="str">
            <v>ca</v>
          </cell>
          <cell r="F84">
            <v>51130.1319</v>
          </cell>
          <cell r="G84">
            <v>45294</v>
          </cell>
        </row>
        <row r="85">
          <cell r="B85" t="str">
            <v>7546</v>
          </cell>
          <cell r="C85" t="str">
            <v>M¸y lu rung 25T</v>
          </cell>
          <cell r="D85" t="str">
            <v>ca</v>
          </cell>
          <cell r="F85">
            <v>1174099.9522499999</v>
          </cell>
          <cell r="G85">
            <v>1040085</v>
          </cell>
        </row>
        <row r="86">
          <cell r="B86" t="str">
            <v>7554</v>
          </cell>
          <cell r="C86" t="str">
            <v>M¸y r¶i 50 - 60T/h</v>
          </cell>
          <cell r="D86" t="str">
            <v>ca</v>
          </cell>
          <cell r="F86">
            <v>726135.02020000003</v>
          </cell>
          <cell r="G86">
            <v>643252</v>
          </cell>
        </row>
        <row r="87">
          <cell r="B87" t="str">
            <v>7563</v>
          </cell>
          <cell r="C87" t="str">
            <v>M¸y xóc 1,25m3</v>
          </cell>
          <cell r="D87" t="str">
            <v>ca</v>
          </cell>
          <cell r="F87">
            <v>1398566.1305</v>
          </cell>
          <cell r="G87">
            <v>1238930</v>
          </cell>
        </row>
        <row r="88">
          <cell r="B88" t="str">
            <v>7601</v>
          </cell>
          <cell r="C88" t="str">
            <v>Tr¹m trén 50-60tÊn/h</v>
          </cell>
          <cell r="D88" t="str">
            <v>ca</v>
          </cell>
          <cell r="F88">
            <v>11170788.0374</v>
          </cell>
          <cell r="G88">
            <v>9895724</v>
          </cell>
        </row>
        <row r="89">
          <cell r="B89" t="str">
            <v>7576</v>
          </cell>
          <cell r="C89" t="str">
            <v>M¸y ®Çm b¸nh lèp 16T</v>
          </cell>
          <cell r="D89" t="str">
            <v>ca</v>
          </cell>
          <cell r="F89">
            <v>487723.02905000001</v>
          </cell>
          <cell r="G89">
            <v>432053</v>
          </cell>
        </row>
        <row r="90">
          <cell r="B90" t="str">
            <v>7544</v>
          </cell>
          <cell r="C90" t="str">
            <v>M¸y lu 10T</v>
          </cell>
          <cell r="D90" t="str">
            <v>ca</v>
          </cell>
          <cell r="F90">
            <v>326149.59970000002</v>
          </cell>
          <cell r="G90">
            <v>288922</v>
          </cell>
        </row>
        <row r="91">
          <cell r="B91" t="str">
            <v>7555</v>
          </cell>
          <cell r="C91" t="str">
            <v>M¸y r¶i 20T/h</v>
          </cell>
          <cell r="D91" t="str">
            <v>ca</v>
          </cell>
          <cell r="F91">
            <v>507982.49999999994</v>
          </cell>
          <cell r="G91">
            <v>450000</v>
          </cell>
        </row>
        <row r="92">
          <cell r="B92" t="str">
            <v>7543</v>
          </cell>
          <cell r="C92" t="str">
            <v>M¸y kh¸c</v>
          </cell>
          <cell r="D92" t="str">
            <v>%</v>
          </cell>
          <cell r="F92">
            <v>0</v>
          </cell>
        </row>
        <row r="93">
          <cell r="B93" t="str">
            <v>mns</v>
          </cell>
          <cell r="C93" t="str">
            <v>M¸y nÊu s¬n</v>
          </cell>
          <cell r="D93" t="str">
            <v>ca</v>
          </cell>
          <cell r="F93">
            <v>74057.075400000002</v>
          </cell>
          <cell r="G93">
            <v>65604</v>
          </cell>
        </row>
        <row r="94">
          <cell r="B94" t="str">
            <v>mrs</v>
          </cell>
          <cell r="C94" t="str">
            <v>M¸y r¶i s¬n</v>
          </cell>
          <cell r="D94" t="str">
            <v>ca</v>
          </cell>
          <cell r="F94">
            <v>74057.075400000002</v>
          </cell>
          <cell r="G94">
            <v>65604</v>
          </cell>
        </row>
        <row r="95">
          <cell r="B95" t="str">
            <v>7621</v>
          </cell>
          <cell r="C95" t="str">
            <v>¤ t« t­íi n­íc 5m3</v>
          </cell>
          <cell r="D95" t="str">
            <v>ca</v>
          </cell>
          <cell r="F95">
            <v>387254.25020000001</v>
          </cell>
          <cell r="G95">
            <v>343052</v>
          </cell>
        </row>
        <row r="96">
          <cell r="B96" t="str">
            <v>7556</v>
          </cell>
          <cell r="C96" t="str">
            <v>M¸y san 110cv</v>
          </cell>
          <cell r="D96" t="str">
            <v>ca</v>
          </cell>
          <cell r="F96">
            <v>659554.31835000007</v>
          </cell>
          <cell r="G96">
            <v>584271</v>
          </cell>
        </row>
        <row r="97">
          <cell r="B97" t="str">
            <v>7573</v>
          </cell>
          <cell r="C97" t="str">
            <v>M¸y ®Çm 25T</v>
          </cell>
          <cell r="D97" t="str">
            <v>ca</v>
          </cell>
          <cell r="F97">
            <v>654733</v>
          </cell>
          <cell r="G97">
            <v>580000</v>
          </cell>
        </row>
        <row r="98">
          <cell r="B98" t="str">
            <v>7574</v>
          </cell>
          <cell r="C98" t="str">
            <v>M¸y ®Çm 9T</v>
          </cell>
          <cell r="D98" t="str">
            <v>ca</v>
          </cell>
          <cell r="F98">
            <v>501033.29939999996</v>
          </cell>
          <cell r="G98">
            <v>443844</v>
          </cell>
        </row>
        <row r="99">
          <cell r="B99" t="str">
            <v>7572</v>
          </cell>
          <cell r="C99" t="str">
            <v>M¸y ®Çm 16T</v>
          </cell>
          <cell r="D99" t="str">
            <v>ca</v>
          </cell>
          <cell r="F99">
            <v>568940.4</v>
          </cell>
          <cell r="G99">
            <v>504000</v>
          </cell>
        </row>
        <row r="100">
          <cell r="B100" t="str">
            <v>7615</v>
          </cell>
          <cell r="C100" t="str">
            <v>¤ t« &lt;=12T</v>
          </cell>
          <cell r="D100" t="str">
            <v>ca</v>
          </cell>
          <cell r="F100">
            <v>651220.01879999996</v>
          </cell>
          <cell r="G100">
            <v>576888</v>
          </cell>
        </row>
        <row r="101">
          <cell r="B101" t="str">
            <v>7548</v>
          </cell>
          <cell r="C101" t="str">
            <v>M¸y nÐn khÝ 10m3/ph</v>
          </cell>
          <cell r="D101" t="str">
            <v>ca</v>
          </cell>
          <cell r="F101">
            <v>437166.35294999997</v>
          </cell>
          <cell r="G101">
            <v>387267</v>
          </cell>
        </row>
        <row r="102">
          <cell r="B102" t="str">
            <v>7541</v>
          </cell>
          <cell r="C102" t="str">
            <v>M¸y khoan cÇm tay D42mm</v>
          </cell>
          <cell r="D102" t="str">
            <v>ca</v>
          </cell>
          <cell r="F102">
            <v>39912.749450000003</v>
          </cell>
          <cell r="G102">
            <v>35357</v>
          </cell>
        </row>
        <row r="103">
          <cell r="B103" t="str">
            <v>7586</v>
          </cell>
          <cell r="C103" t="str">
            <v>M¸y ñi 110cv</v>
          </cell>
          <cell r="D103" t="str">
            <v>ca</v>
          </cell>
          <cell r="F103">
            <v>755593.48979999998</v>
          </cell>
          <cell r="G103">
            <v>669348</v>
          </cell>
        </row>
        <row r="104">
          <cell r="B104" t="str">
            <v>7614</v>
          </cell>
          <cell r="C104" t="str">
            <v>¤ t« &lt;=10T</v>
          </cell>
          <cell r="D104" t="str">
            <v>ca</v>
          </cell>
          <cell r="F104">
            <v>593481.59900000005</v>
          </cell>
          <cell r="G104">
            <v>525740</v>
          </cell>
        </row>
        <row r="105">
          <cell r="B105" t="str">
            <v>7568</v>
          </cell>
          <cell r="C105" t="str">
            <v>M¸y ®µo &lt;=1.6m3</v>
          </cell>
          <cell r="D105" t="str">
            <v>ca</v>
          </cell>
          <cell r="F105">
            <v>1555901.8569499999</v>
          </cell>
          <cell r="G105">
            <v>1378307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93.xml><?xml version="1.0" encoding="utf-8"?>
<externalLink xmlns="http://schemas.openxmlformats.org/spreadsheetml/2006/main">
  <externalBook xmlns:r="http://schemas.openxmlformats.org/officeDocument/2006/relationships" r:id="rId1">
    <sheetNames>
      <sheetName val="Pan1"/>
      <sheetName val="Pan2"/>
      <sheetName val="KHAOSAT"/>
      <sheetName val="DOAN1"/>
      <sheetName val="DOAN2"/>
      <sheetName val="KLUONGD2"/>
      <sheetName val="DONGIADOAN1"/>
    </sheetNames>
    <sheetDataSet>
      <sheetData sheetId="0">
        <row r="8">
          <cell r="G8">
            <v>42365189479</v>
          </cell>
        </row>
      </sheetData>
      <sheetData sheetId="1"/>
      <sheetData sheetId="2">
        <row r="81">
          <cell r="F81">
            <v>582744607.46178353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94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PEDESB"/>
    </sheetNames>
    <sheetDataSet>
      <sheetData sheetId="0" refreshError="1"/>
      <sheetData sheetId="1">
        <row r="101">
          <cell r="O101">
            <v>0</v>
          </cell>
          <cell r="P101">
            <v>1</v>
          </cell>
        </row>
        <row r="102">
          <cell r="O102" t="str">
            <v xml:space="preserve">    For prestressed concrete structure beams, the following minimum </v>
          </cell>
          <cell r="P102" t="str">
            <v xml:space="preserve">    For Reinforced concrete structure slabs, the following minimum </v>
          </cell>
        </row>
        <row r="103">
          <cell r="O103" t="str">
            <v xml:space="preserve">  =   0.045L              (for simple spans), </v>
          </cell>
          <cell r="P103" t="str">
            <v xml:space="preserve">  =   1.2( L +3000)/30                (for simple spans), </v>
          </cell>
        </row>
        <row r="104">
          <cell r="O104">
            <v>409.5</v>
          </cell>
          <cell r="P104">
            <v>484</v>
          </cell>
        </row>
        <row r="105">
          <cell r="O105" t="str">
            <v>PRETENSIONED PRECAST voided slab  BRIDGE</v>
          </cell>
          <cell r="P105" t="str">
            <v>REINFORCED PRECAST voided slab  BRIDGE</v>
          </cell>
        </row>
        <row r="106">
          <cell r="O106" t="str">
            <v>LRFD DESIGN  FOR A PRETENSIONED CONCRETE GIRDER BRIDGE</v>
          </cell>
          <cell r="P106" t="str">
            <v>LRFD DESIGN  FOR A REINFORCED CONCRETE GIRDER BRIDGE</v>
          </cell>
        </row>
        <row r="107">
          <cell r="O107" t="str">
            <v xml:space="preserve">   and prestressing forces.</v>
          </cell>
          <cell r="P107" t="str">
            <v/>
          </cell>
        </row>
        <row r="108">
          <cell r="O108" t="str">
            <v xml:space="preserve"> prestressing and</v>
          </cell>
          <cell r="P108" t="str">
            <v/>
          </cell>
        </row>
      </sheetData>
    </sheetDataSet>
  </externalBook>
</externalLink>
</file>

<file path=xl/externalLinks/externalLink19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XL4Poppy"/>
      <sheetName val="gVL"/>
      <sheetName val="DTCT-tuyen chinh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96.xml><?xml version="1.0" encoding="utf-8"?>
<externalLink xmlns="http://schemas.openxmlformats.org/spreadsheetml/2006/main">
  <externalBook xmlns:r="http://schemas.openxmlformats.org/officeDocument/2006/relationships" r:id="rId1">
    <sheetNames>
      <sheetName val="Hµ Néi"/>
    </sheetNames>
    <sheetDataSet>
      <sheetData sheetId="0" refreshError="1">
        <row r="7">
          <cell r="B7" t="str">
            <v>AA.1112</v>
          </cell>
        </row>
        <row r="574">
          <cell r="A574" t="str">
            <v>C2141</v>
          </cell>
          <cell r="B574" t="str">
            <v>HA.1110</v>
          </cell>
          <cell r="C574" t="str">
            <v>HA.1111</v>
          </cell>
          <cell r="D574" t="str">
            <v>V÷a BT SX b»ng m¸y trén - ®æ b»ng thñ c«ng, BT lãt mãng ChiÒu réng &lt;=250cm, V÷a m¸c 100, §¸ 4x6</v>
          </cell>
          <cell r="E574" t="str">
            <v>m3</v>
          </cell>
          <cell r="F574">
            <v>255882</v>
          </cell>
          <cell r="G574">
            <v>20481</v>
          </cell>
          <cell r="H574">
            <v>12041</v>
          </cell>
        </row>
      </sheetData>
    </sheetDataSet>
  </externalBook>
</externalLink>
</file>

<file path=xl/externalLinks/externalLink197.xml><?xml version="1.0" encoding="utf-8"?>
<externalLink xmlns="http://schemas.openxmlformats.org/spreadsheetml/2006/main">
  <externalBook xmlns:r="http://schemas.openxmlformats.org/officeDocument/2006/relationships" r:id="rId1">
    <sheetNames>
      <sheetName val="Kluong1"/>
      <sheetName val="KlgGPMB"/>
      <sheetName val="CTiet"/>
      <sheetName val="THop"/>
      <sheetName val="PhanKy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8.xml><?xml version="1.0" encoding="utf-8"?>
<externalLink xmlns="http://schemas.openxmlformats.org/spreadsheetml/2006/main">
  <externalBook xmlns:r="http://schemas.openxmlformats.org/officeDocument/2006/relationships" r:id="rId1">
    <sheetNames>
      <sheetName val="TTTram"/>
      <sheetName val="BT -TBA"/>
      <sheetName val="TTDZ35"/>
      <sheetName val="BT- DZ35"/>
      <sheetName val="TTDZ04"/>
      <sheetName val="BT-DZ0,4"/>
      <sheetName val="TTinhcto"/>
      <sheetName val="BT - cto"/>
      <sheetName val="ChiphiVC"/>
      <sheetName val="TH"/>
      <sheetName val="TH-QT"/>
      <sheetName val="To-bia"/>
      <sheetName val="Sheet1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XL4Poppy"/>
      <sheetName val="Suachua"/>
      <sheetName val="Phan Tien Xuan Son La"/>
      <sheetName val="PhanTienXuan Nam Mu"/>
      <sheetName val="Quy"/>
      <sheetName val="NguyenHuyen"/>
      <sheetName val="Gia cong CK"/>
      <sheetName val="Co gioi- Nam Mu"/>
      <sheetName val="Thai nguyen"/>
      <sheetName val="PVNA"/>
      <sheetName val="To Dien Son La"/>
      <sheetName val="ToDien Nam Mu"/>
      <sheetName val="Anca BV"/>
      <sheetName val="Bao ve Son La"/>
      <sheetName val="Bao ve Nam Mu"/>
      <sheetName val="Bay"/>
      <sheetName val="B ay"/>
      <sheetName val="S y"/>
      <sheetName val="Gian tiep son la"/>
      <sheetName val="Gian tiep Nam Mu"/>
      <sheetName val="Ky Thuat Nam Mu"/>
      <sheetName val="Ky thuat Son La"/>
      <sheetName val="Tonghop"/>
      <sheetName val="XL4Test5"/>
      <sheetName val="Gia_NC"/>
      <sheetName val="TT04"/>
      <sheetName val="CTV Di dong"/>
      <sheetName val="vat tu"/>
      <sheetName val="SHS"/>
      <sheetName val="6A"/>
      <sheetName val="6B"/>
      <sheetName val="6c"/>
      <sheetName val="7A"/>
      <sheetName val="7B"/>
      <sheetName val="7C"/>
      <sheetName val="8A"/>
      <sheetName val="8B"/>
      <sheetName val="8C"/>
      <sheetName val="9A"/>
      <sheetName val="9B"/>
      <sheetName val="THTK"/>
      <sheetName val="THC"/>
      <sheetName val="ds"/>
      <sheetName val="GVL"/>
      <sheetName val="Phan Tien Xuan Son&quot;La"/>
      <sheetName val="Bó-DZ0,4"/>
      <sheetName val="ctTBA"/>
      <sheetName val="QMCT"/>
      <sheetName val="Chart1"/>
      <sheetName val="Sheet2"/>
      <sheetName val="Sheet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</sheetDataSet>
  </externalBook>
</externalLink>
</file>

<file path=xl/externalLinks/externalLink199.xml><?xml version="1.0" encoding="utf-8"?>
<externalLink xmlns="http://schemas.openxmlformats.org/spreadsheetml/2006/main">
  <externalBook xmlns:r="http://schemas.openxmlformats.org/officeDocument/2006/relationships" r:id="rId1">
    <sheetNames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BOQ FORM FOR INQUIRY"/>
      <sheetName val="FORM OF PROPOSAL RFP-003"/>
      <sheetName val="??-BLDG"/>
      <sheetName val="???????-BLDG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XL4Poppy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Sheet3"/>
      <sheetName val="211A"/>
      <sheetName val="211B"/>
      <sheetName val="SCT511"/>
      <sheetName val="SCT627"/>
      <sheetName val="SCT154"/>
      <sheetName val="Sheet5"/>
      <sheetName val="Hoi phu nu"/>
      <sheetName val="4p1"/>
      <sheetName val="4P"/>
      <sheetName val="Schneider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4"/>
      <sheetName val="Sheet2"/>
      <sheetName val="Sheet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Q1-02"/>
      <sheetName val="Q2-02"/>
      <sheetName val="Q3-02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Apr1"/>
      <sheetName val="Apr2"/>
      <sheetName val="Apr3"/>
      <sheetName val="Apr4"/>
      <sheetName val="Apr5"/>
      <sheetName val="Apr7"/>
      <sheetName val="Apr8"/>
      <sheetName val="Apr9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________BLDG"/>
      <sheetName val="Bia "/>
      <sheetName val="Muc luc"/>
      <sheetName val="Thuyet minh PA1"/>
      <sheetName val="kl xaychan khay"/>
      <sheetName val="Tdoi t.truong"/>
      <sheetName val="BC DBKH T5"/>
      <sheetName val="BC DBKH T6"/>
      <sheetName val="BC DBKH T7"/>
      <sheetName val="XL4Test5"/>
      <sheetName val="2001"/>
      <sheetName val="2002"/>
      <sheetName val="????-BLDG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LUONG CHO HUU"/>
      <sheetName val="thu BHXH,YT"/>
      <sheetName val="Phan bo"/>
      <sheetName val="Luong T5-04"/>
      <sheetName val="THLK2"/>
      <sheetName val="Phan tich VT"/>
      <sheetName val="TKe VT"/>
      <sheetName val="Du tru Vat tu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??????-BLDG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"/>
      <sheetName val="?¬’P‰¿ì¬?-BLDG"/>
      <sheetName val="?¬P¿ì¬?-BLDG"/>
      <sheetName val="?쒕?-BLDG"/>
      <sheetName val="=??????-BLDG"/>
      <sheetName val="HUNG"/>
      <sheetName val="THO"/>
      <sheetName val="HOA"/>
      <sheetName val="TINH"/>
      <sheetName val="THONG"/>
      <sheetName val="XXXXXXX0"/>
      <sheetName val="XXXXXXX1"/>
      <sheetName val="Bang ngang"/>
      <sheetName val="Bang doc"/>
      <sheetName val="B cham cong"/>
      <sheetName val="Btt luong"/>
      <sheetName val="Dec#1"/>
      <sheetName val="SC 231"/>
      <sheetName val="SC 410"/>
      <sheetName val="BOQ FORM FOR INQÕIRY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Overhead &amp; Profit B-1"/>
      <sheetName val="Chart1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phan bo NVL, CCu "/>
      <sheetName val="DI-ESTI"/>
      <sheetName val="thietbi"/>
      <sheetName val="10_x0000__x0000__x0000__x0000__x0000__x0000_"/>
      <sheetName val="?+Invoice!$DF$57?-BLDG"/>
      <sheetName val="Chi tiet don gia khgi phuc"/>
      <sheetName val="FORM OF PROPNSAL RFP-003"/>
      <sheetName val="PTDGDT"/>
      <sheetName val="DA0463BQ"/>
      <sheetName val="Sc #34"/>
      <sheetName val="MTL$-INTER"/>
      <sheetName val="KhanhThuong"/>
      <sheetName val="PlotDat4"/>
      <sheetName val="_x0001_pr2"/>
      <sheetName val="T.hopCPXDho_x0000_n_x0000_hanh (2)"/>
      <sheetName val="LK cp _x0000_dcb"/>
      <sheetName val="GDTH_x0000_5"/>
      <sheetName val="Ph_x0000_n_x0000__x0000_ich _x0000_a_x0000_ tu"/>
      <sheetName val="²_x0000__x0000_AI TK 112"/>
      <sheetName val="Hoi phe nu"/>
      <sheetName val="THANG#"/>
      <sheetName val="Sheet("/>
      <sheetName val="Sheed7"/>
      <sheetName val="A`r3"/>
      <sheetName val="Apb4"/>
      <sheetName val="V_x000c_(No V-c)"/>
      <sheetName val="BCDP_x0005_"/>
      <sheetName val="NKC _x0003__x0000__x0000_TM1_x0006__x0000__x0000_SC 111_x0002__x0000__x0000_NH_x0006__x0000__x0000_SC 1"/>
      <sheetName val="Chi p`i van chuyen"/>
      <sheetName val="N@"/>
      <sheetName val="Don gaa chi tiet"/>
      <sheetName val="XL4Poppq"/>
      <sheetName val="FH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??+Invoice!$DF$57?????-BLDG"/>
      <sheetName val="MAU QT 2005"/>
      <sheetName val="LUONG"/>
      <sheetName val="TSCD"/>
      <sheetName val="MAU 2A"/>
      <sheetName val="MAU 2B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TONG 12t"/>
      <sheetName val="TONG 2005"/>
      <sheetName val="KIEMTRA"/>
      <sheetName val="TT_35"/>
      <sheetName val="FORM OF PROPOSAL RFP-00Ê"/>
      <sheetName val="SC_x0000_133"/>
      <sheetName val="QC 152"/>
      <sheetName val="SC 41_x0011_"/>
      <sheetName val="SC _x0014_42 loan"/>
      <sheetName val="SCT_x0011_54"/>
      <sheetName val="CT aong"/>
      <sheetName val="Coc40x40c-"/>
      <sheetName val="TIEUHAO"/>
      <sheetName val="?öm÷²??öm?-BLDG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9 toan"/>
      <sheetName val="Sheat4"/>
      <sheetName val="Chi tiet dmn gia khoi phuc"/>
      <sheetName val="Han13"/>
      <sheetName val="T.@_x000c__x0000__x0001__x0000__x0000__x0000__x0003_Ú_x0000__x0000_&lt;_x001f__x0000__x0000__x0000_"/>
      <sheetName val="VL(No V-c)_x0005__x0000__x0000_X"/>
      <sheetName val="__-BLDG"/>
      <sheetName val="_______-BLDG"/>
      <sheetName val="____-BLDG"/>
      <sheetName val="______-BLDG"/>
      <sheetName val="_¬’P‰¿ì¬_-BLDG"/>
      <sheetName val="_¬P¿ì¬_-BLDG"/>
      <sheetName val="_쒕_-BLDG"/>
      <sheetName val="=______-BLDG"/>
      <sheetName val="XL4Po_x0000_p_x0010_"/>
      <sheetName val="_x0010_HANG1"/>
      <sheetName val="Chiet tinh dz22"/>
      <sheetName val="Tro gaup"/>
      <sheetName val="?+Anvoice!$DF$57?-BLDG"/>
      <sheetName val="XL4Wÿÿÿÿ"/>
      <sheetName val="_x0000_ý&#10;_x000d__x0002_E_x0010__x0000_ý&#10;_x000d__x0003_C_x0005__x0000_ɾ&#10;_x000d__x0004_F"/>
      <sheetName val="䌀Ԁ_x0000_縀ਂഀЀ䘀_x0000_풂ـḀഀԀ䈀_x0000__x0000__x0000_Ⰰ@ఀԀࣿ娀"/>
      <sheetName val="_x0005_B_x0000__x0000__x0000_䀬_x0000__x000c_％_x0008_ꁚഀ"/>
      <sheetName val="븒ᨀഀ؀䘀䘀䘀䘀䘀䘀䘀䘀"/>
      <sheetName val="FFFFFF"/>
      <sheetName val="_x001b__x000d__x0010_C_x0000__x0000_"/>
      <sheetName val="_x0000__x0000_Ⰰࡀ฀က"/>
      <sheetName val="_x000e_０_x0005_؁က縀"/>
      <sheetName val="_x0010_ɾ&#10;_x000e__x0000_C"/>
      <sheetName val="䌀_x0000_᐀ŀ؂฀"/>
      <sheetName val="_x0006__x000e__x0001_Dý&#10;_x000e_"/>
      <sheetName val="&#10;_x000e__x0002_E_x0011__x0000_"/>
      <sheetName val="_x0000_ﴀ਀฀̀䌀"/>
      <sheetName val="_x0003_C_x0005__x0000_ɾ&#10;"/>
      <sheetName val="ਂ฀Ѐ䘀_x0000_휾"/>
      <sheetName val="㸀䃗_x0006__x001e__x000e__x0005_"/>
      <sheetName val="耀䁉_x0000__x000d_％_x0008_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_x0000_"/>
      <sheetName val="_x0000_C_x0000_䀤"/>
      <sheetName val="﵀਀ༀĀ䐀"/>
      <sheetName val="ý&#10;_x000f__x0002_"/>
      <sheetName val="ý&#10;_x000f__x0003_"/>
      <sheetName val="䌀᐀_x0000_縀"/>
      <sheetName val="ɾ&#10;_x000f__x0004_"/>
      <sheetName val="䘀_x0000_튎ـ"/>
      <sheetName val="_x0006__x001e__x000f__x0005_B"/>
      <sheetName val="B_x0000__x0000__x0000__x0000_"/>
      <sheetName val="_x0000_ _x000f_０_x0008_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_x0000__x0000__x0000__x0000_"/>
      <sheetName val="_x0000_(_x0010_０_x0005_؁က"/>
      <sheetName val="؁က縀"/>
      <sheetName val="ਂက_x0000_䌀"/>
      <sheetName val="C_x0000_䀦ý"/>
      <sheetName val="਀ကĀ䐀ᔀ_x0000_ﴀ਀"/>
      <sheetName val="_x0000_ý&#10;_x0010__x0002_E_x0016__x0000_ý&#10;_x0010__x0003_"/>
      <sheetName val="_x0016_x_x0000__x0000__x0000__x0000__x0000__x0007_６_x0011_ࡄጀ䓀_x0008_쀄䐅_x0008_쀔縃ਂ"/>
      <sheetName val="쀓ࡄЀ׀ࡄ᐀πɾ&#10; _x0000_í_x0000_䀘ȁ_x0006_ _x0001_ȉɾ&#10; _x0002_î"/>
      <sheetName val="ŀ؂ऀĀऀ縂ਂऀȀ帀㹓"/>
      <sheetName val="&#10; _x0003_÷Ĉ_x0000_½_x0012_ _x0004_ð_x0000_"/>
      <sheetName val="ऀЀ_x0000_㠀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&#10;&#10;_x0000_í_x0000_䀜"/>
      <sheetName val="_x0000_䀜ȁ_x0006_&#10;_x0001_"/>
      <sheetName val="Āऀ縂ਂ਀Ȁ"/>
      <sheetName val="&#10;_x0002_î䃸ý"/>
      <sheetName val="﵀਀਀̀ሀ"/>
      <sheetName val="÷Ē_x0000_½_x0012_&#10;"/>
      <sheetName val="䀸ñꠀ䂶_x0005_¾"/>
      <sheetName val="븀☀਀؀"/>
      <sheetName val=""/>
      <sheetName val="ðððò"/>
      <sheetName val="ꀀᔀ؀"/>
      <sheetName val="_x0006__x001b_&#10;_x0016_"/>
      <sheetName val="砀_x0000__x0000__x0000_"/>
      <sheetName val="_x0000__x0000__x0008__x0008_"/>
      <sheetName val="ᘀ׿Ā&#10;"/>
      <sheetName val="ᘀ밀ᬄ਀"/>
      <sheetName val="&#10;_x001b_ᘖᄀ"/>
      <sheetName val="ᄑ䰀_x0000_샽L"/>
      <sheetName val="L׀L"/>
      <sheetName val="_x0000_샾縃ਂ"/>
      <sheetName val="&#10;_x000b__x0000_í"/>
      <sheetName val="_x0000_ ŀ؂"/>
      <sheetName val="_x0006__x000b__x0001_ȉ"/>
      <sheetName val="縂ਂ଀Ȁ"/>
      <sheetName val="_x0002_î卖&gt;"/>
      <sheetName val="ጀ_x0001_봀ሀ"/>
      <sheetName val="ሀ଀Ѐ_x0000_"/>
      <sheetName val="_x0000_㠀_x0000_넰"/>
      <sheetName val="넰Հ븀☀଀"/>
      <sheetName val="଀؀"/>
      <sheetName val=""/>
      <sheetName val=""/>
      <sheetName val=""/>
      <sheetName val="_x0005_ਁᘀ縀"/>
      <sheetName val="ɾ&#10;_x000c__x0000_í_x0000_䀢ȁ"/>
      <sheetName val="∀ŀ؂ఀĀऀ縂ਂఀȀ저"/>
      <sheetName val="ऀЀ_x0000_㠀"/>
      <sheetName val="_x0000_"/>
      <sheetName val=""/>
      <sheetName val="_x0000__x0000__x0000_䦀"/>
      <sheetName val="DG"/>
      <sheetName val="?¬P¿?¬?-BLDG"/>
      <sheetName val="PHANG5"/>
      <sheetName val="CT 1md &amp; dau conM"/>
      <sheetName val="2_x0006__x0000__x0000_Sheet3_x0004__x0000__x0000_211A_x0004__x0000__x0000_211B_x0006__x0000__x0000_SCT5"/>
      <sheetName val="IBASE"/>
      <sheetName val="bang tien luong"/>
      <sheetName val="Sheet17"/>
      <sheetName val="Sheet13"/>
      <sheetName val="Sheet14"/>
      <sheetName val="Sheet15"/>
      <sheetName val="Sheet16"/>
      <sheetName val="Overhead &amp; "/>
      <sheetName val="Overhead &amp; Ԁ_x0000__x0000__x0000_"/>
      <sheetName val="Overhead &amp; Ԁ_x0000__x0000__x0000_Ȁ"/>
      <sheetName val="Overhead &amp; ?_x0000__x0000__x0000_?"/>
      <sheetName val="10??????"/>
      <sheetName val="10?"/>
      <sheetName val="T.@_x000c_?_x0001_???_x0003_Ú??&lt;_x001f_???"/>
      <sheetName val="T.@_x000c_?_x0001_?_x0003_Ú&lt;_x001f_?"/>
      <sheetName val="T.@_x000c_?_x0001_?_x0003_Ú?&lt;_x001f_?"/>
      <sheetName val="Overhead &amp; Ԁ???ﰀ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 refreshError="1"/>
      <sheetData sheetId="390" refreshError="1"/>
      <sheetData sheetId="391" refreshError="1"/>
      <sheetData sheetId="392" refreshError="1"/>
      <sheetData sheetId="393"/>
      <sheetData sheetId="394" refreshError="1"/>
      <sheetData sheetId="395" refreshError="1"/>
      <sheetData sheetId="396"/>
      <sheetData sheetId="397"/>
      <sheetData sheetId="398" refreshError="1"/>
      <sheetData sheetId="399" refreshError="1"/>
      <sheetData sheetId="400"/>
      <sheetData sheetId="401"/>
      <sheetData sheetId="402" refreshError="1"/>
      <sheetData sheetId="403" refreshError="1"/>
      <sheetData sheetId="404"/>
      <sheetData sheetId="405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 refreshError="1"/>
      <sheetData sheetId="415" refreshError="1"/>
      <sheetData sheetId="416" refreshError="1"/>
      <sheetData sheetId="417" refreshError="1"/>
      <sheetData sheetId="418"/>
      <sheetData sheetId="419"/>
      <sheetData sheetId="420" refreshError="1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 refreshError="1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/>
      <sheetData sheetId="471" refreshError="1"/>
      <sheetData sheetId="472" refreshError="1"/>
      <sheetData sheetId="473"/>
      <sheetData sheetId="474" refreshError="1"/>
      <sheetData sheetId="475" refreshError="1"/>
      <sheetData sheetId="476"/>
      <sheetData sheetId="477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 refreshError="1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/>
      <sheetData sheetId="597"/>
      <sheetData sheetId="598"/>
      <sheetData sheetId="599"/>
      <sheetData sheetId="600" refreshError="1"/>
      <sheetData sheetId="601"/>
      <sheetData sheetId="602"/>
      <sheetData sheetId="603" refreshError="1"/>
      <sheetData sheetId="604"/>
      <sheetData sheetId="605"/>
      <sheetData sheetId="606"/>
      <sheetData sheetId="607"/>
      <sheetData sheetId="608"/>
      <sheetData sheetId="609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THDT"/>
      <sheetName val="THXL"/>
      <sheetName val="THTB"/>
      <sheetName val="THXLK"/>
      <sheetName val="XL35"/>
      <sheetName val="DZ35"/>
      <sheetName val="XLCN"/>
      <sheetName val="CN35"/>
      <sheetName val="THTBA"/>
      <sheetName val="TBA"/>
      <sheetName val="KS"/>
      <sheetName val="VC35"/>
      <sheetName val="CT35"/>
      <sheetName val="XL04"/>
      <sheetName val="DZ04"/>
      <sheetName val="XL_Cto"/>
      <sheetName val="C_to"/>
      <sheetName val="CP_BT"/>
      <sheetName val="CTTBA"/>
      <sheetName val="VCTBA"/>
      <sheetName val="CT04"/>
      <sheetName val="VC04"/>
      <sheetName val="VC_Cto"/>
      <sheetName val="CT_BT"/>
      <sheetName val="BT"/>
      <sheetName val="TH"/>
      <sheetName val="KB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9">
          <cell r="C9" t="b">
            <v>1</v>
          </cell>
        </row>
        <row r="15">
          <cell r="A15" t="b">
            <v>1</v>
          </cell>
        </row>
      </sheetData>
    </sheetDataSet>
  </externalBook>
</externalLink>
</file>

<file path=xl/externalLinks/externalLink200.xml><?xml version="1.0" encoding="utf-8"?>
<externalLink xmlns="http://schemas.openxmlformats.org/spreadsheetml/2006/main">
  <externalBook xmlns:r="http://schemas.openxmlformats.org/officeDocument/2006/relationships" r:id="rId1">
    <sheetNames>
      <sheetName val="Tai trong"/>
      <sheetName val="A-A"/>
      <sheetName val="B-B"/>
      <sheetName val="D-DS"/>
      <sheetName val="C-C"/>
      <sheetName val="E-ES"/>
      <sheetName val="F-F"/>
      <sheetName val="G-H(2)"/>
      <sheetName val="KT(B-B)DAT"/>
      <sheetName val="KT(F-F) DAT"/>
      <sheetName val="KT(G-G-2)DAT"/>
      <sheetName val="KT(D-D)"/>
      <sheetName val="Coc khoan nhoi"/>
      <sheetName val="00000000"/>
      <sheetName val="1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9">
          <cell r="H19">
            <v>2000</v>
          </cell>
        </row>
      </sheetData>
      <sheetData sheetId="12"/>
      <sheetData sheetId="13"/>
      <sheetData sheetId="14"/>
    </sheetDataSet>
  </externalBook>
</externalLink>
</file>

<file path=xl/externalLinks/externalLink201.xml><?xml version="1.0" encoding="utf-8"?>
<externalLink xmlns="http://schemas.openxmlformats.org/spreadsheetml/2006/main">
  <externalBook xmlns:r="http://schemas.openxmlformats.org/officeDocument/2006/relationships" r:id="rId1">
    <sheetNames>
      <sheetName val="chi tiet TBA 220,4"/>
      <sheetName val="TH 160"/>
      <sheetName val="Bia  160"/>
      <sheetName val="TH-TBA THAO DO"/>
      <sheetName val="bia THAODO TBA"/>
      <sheetName val="TH thao do 35"/>
      <sheetName val="bia 35 thao do"/>
      <sheetName val="Phuluc 3"/>
      <sheetName val="Phuluc 3.a"/>
      <sheetName val="Phu luc 3.b"/>
      <sheetName val="Phuluc 1"/>
      <sheetName val="CPTV"/>
      <sheetName val="chiet tinh"/>
      <sheetName val="Phu luc 2"/>
      <sheetName val="SL dau tien"/>
      <sheetName val="th CT"/>
      <sheetName val="TKP"/>
      <sheetName val="TH"/>
      <sheetName val="TH dz 22"/>
      <sheetName val="bia 22KV"/>
      <sheetName val="BIA TNGHIEM 22"/>
      <sheetName val="chi tiet dz 22 kv"/>
      <sheetName val="vt 22"/>
      <sheetName val="SLVC-22"/>
      <sheetName val="VCDD_22"/>
      <sheetName val="TONG KE DZ 22 KV"/>
      <sheetName val="trungchuyen DZ"/>
      <sheetName val="DG vat tu"/>
      <sheetName val="TH_NHADIEU KHIEN"/>
      <sheetName val="chi tiet TBA"/>
      <sheetName val="VT_TB TBA"/>
      <sheetName val="TH NT+NT"/>
      <sheetName val="chitietdatdao"/>
      <sheetName val="Bia TBA"/>
      <sheetName val="Bia XD TBA"/>
      <sheetName val="Bia NT+NT TBA"/>
      <sheetName val="Bia Kho Tam"/>
      <sheetName val="Bia PQ Tuyen"/>
      <sheetName val="PQ tuyen"/>
      <sheetName val="CPDB"/>
      <sheetName val="DM 66"/>
      <sheetName val="HSDC GOC"/>
      <sheetName val="DLNS"/>
      <sheetName val="DGVCTC 67"/>
      <sheetName val="vc vat tu CHUNG "/>
      <sheetName val="Gvlcht"/>
      <sheetName val="GT 1m3 BT"/>
      <sheetName val="T T CL VC DZ 22"/>
      <sheetName val="DG 89"/>
      <sheetName val="SLVC TBA"/>
      <sheetName val="VCDD_TBA"/>
      <sheetName val="DM 67"/>
      <sheetName val="DM 85"/>
      <sheetName val="00000000"/>
      <sheetName val="XXXXXX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F6">
            <v>0.3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2.xml><?xml version="1.0" encoding="utf-8"?>
<externalLink xmlns="http://schemas.openxmlformats.org/spreadsheetml/2006/main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4.xml><?xml version="1.0" encoding="utf-8"?>
<externalLink xmlns="http://schemas.openxmlformats.org/spreadsheetml/2006/main">
  <externalBook xmlns:r="http://schemas.openxmlformats.org/officeDocument/2006/relationships" r:id="rId1">
    <sheetNames>
      <sheetName val="TechnoGIN"/>
      <sheetName val="QUEFTS"/>
      <sheetName val="Fertiliser"/>
      <sheetName val="Errors"/>
      <sheetName val="Output1"/>
      <sheetName val="Output2"/>
      <sheetName val="Charts"/>
      <sheetName val="yield"/>
      <sheetName val="biocost"/>
      <sheetName val="bioindex"/>
      <sheetName val="biotypes"/>
      <sheetName val="fertuse"/>
      <sheetName val="ferttype"/>
      <sheetName val="nloss"/>
      <sheetName val="nutsurplus"/>
      <sheetName val="animal"/>
      <sheetName val="labuse"/>
      <sheetName val="labdekad"/>
      <sheetName val="ET"/>
      <sheetName val="watreq"/>
      <sheetName val="fertcost"/>
      <sheetName val="cost"/>
      <sheetName val="invcost"/>
      <sheetName val="other"/>
      <sheetName val="profits"/>
      <sheetName val="QSensitivity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05.xml><?xml version="1.0" encoding="utf-8"?>
<externalLink xmlns="http://schemas.openxmlformats.org/spreadsheetml/2006/main">
  <externalBook xmlns:r="http://schemas.openxmlformats.org/officeDocument/2006/relationships" r:id="rId1">
    <sheetNames>
      <sheetName val="Discount"/>
      <sheetName val="Names"/>
      <sheetName val="Sum BOQ"/>
      <sheetName val="Div.3(E)"/>
      <sheetName val="BID PRICE LIST"/>
      <sheetName val="Div.4(E)"/>
      <sheetName val="Gia VL,NC,M"/>
      <sheetName val="Div.1 (E)"/>
      <sheetName val="Div.5(E)"/>
      <sheetName val="Div.9(E)"/>
      <sheetName val="Div.3"/>
      <sheetName val="Div.4"/>
      <sheetName val="Div.5"/>
      <sheetName val="Div.9"/>
      <sheetName val="Div.10"/>
      <sheetName val="Div.11"/>
      <sheetName val="Chi tiet Div.11"/>
      <sheetName val="Hang muc trung gian"/>
      <sheetName val="Cash Flow"/>
    </sheetNames>
    <sheetDataSet>
      <sheetData sheetId="0" refreshError="1"/>
      <sheetData sheetId="1" refreshError="1">
        <row r="6">
          <cell r="E6">
            <v>1.1000000000000001</v>
          </cell>
        </row>
        <row r="7">
          <cell r="D7">
            <v>121.63</v>
          </cell>
        </row>
        <row r="8">
          <cell r="D8">
            <v>0.19999999999999996</v>
          </cell>
        </row>
        <row r="9">
          <cell r="D9">
            <v>0.8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6.xml><?xml version="1.0" encoding="utf-8"?>
<externalLink xmlns="http://schemas.openxmlformats.org/spreadsheetml/2006/main">
  <externalBook xmlns:r="http://schemas.openxmlformats.org/officeDocument/2006/relationships" r:id="rId1">
    <sheetNames>
      <sheetName val="Bia"/>
      <sheetName val="TT+HT"/>
      <sheetName val="Ap Luc Dat (day)"/>
      <sheetName val="Noi Luc (day)"/>
      <sheetName val="Ap Luc Dat (dinh)"/>
      <sheetName val="Noi Luc (dinh)"/>
      <sheetName val="Duyet than"/>
      <sheetName val="Duyet tuong canh"/>
      <sheetName val="Duyet BE"/>
      <sheetName val="SCT"/>
      <sheetName val="Sheet1"/>
      <sheetName val="NLCOC"/>
      <sheetName val="Suc chiu tai"/>
      <sheetName val="Tra TTTD "/>
      <sheetName val="Kctren"/>
    </sheetNames>
    <sheetDataSet>
      <sheetData sheetId="0" refreshError="1">
        <row r="14">
          <cell r="H14">
            <v>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7.xml><?xml version="1.0" encoding="utf-8"?>
<externalLink xmlns="http://schemas.openxmlformats.org/spreadsheetml/2006/main">
  <externalBook xmlns:r="http://schemas.openxmlformats.org/officeDocument/2006/relationships" r:id="rId1">
    <sheetNames>
      <sheetName val="dghn"/>
      <sheetName val="GVT"/>
      <sheetName val="dm56"/>
      <sheetName val="dgth"/>
      <sheetName val="Sheet1"/>
      <sheetName val="Sheet2"/>
      <sheetName val="Sheet3"/>
      <sheetName val="XL4Poppy"/>
      <sheetName val="H4"/>
    </sheetNames>
    <sheetDataSet>
      <sheetData sheetId="0" refreshError="1">
        <row r="4">
          <cell r="A4">
            <v>20011</v>
          </cell>
          <cell r="B4" t="str">
            <v xml:space="preserve">  PhŸ dë tõéng g­ch th¶p hçn 4m        </v>
          </cell>
          <cell r="C4" t="str">
            <v>m3</v>
          </cell>
          <cell r="D4">
            <v>0</v>
          </cell>
          <cell r="E4">
            <v>13079</v>
          </cell>
          <cell r="F4">
            <v>0</v>
          </cell>
        </row>
        <row r="5">
          <cell r="A5">
            <v>20012</v>
          </cell>
          <cell r="B5" t="str">
            <v xml:space="preserve">  PhŸ ½ë tõéng g­ch  cao hçn 4m        </v>
          </cell>
          <cell r="C5" t="str">
            <v>m3</v>
          </cell>
          <cell r="D5">
            <v>0</v>
          </cell>
          <cell r="E5">
            <v>22808</v>
          </cell>
          <cell r="F5">
            <v>0</v>
          </cell>
        </row>
        <row r="6">
          <cell r="A6">
            <v>20013</v>
          </cell>
          <cell r="B6" t="str">
            <v xml:space="preserve"> PhŸ dë tõéng ½Ÿ th¶p hçn 4m          </v>
          </cell>
          <cell r="C6" t="str">
            <v>m3</v>
          </cell>
          <cell r="D6">
            <v>0</v>
          </cell>
          <cell r="E6">
            <v>16430</v>
          </cell>
          <cell r="F6">
            <v>0</v>
          </cell>
        </row>
        <row r="7">
          <cell r="A7">
            <v>20014</v>
          </cell>
          <cell r="B7" t="str">
            <v xml:space="preserve"> PhŸ dë tuéng ½Ÿ    cao hon 4m        </v>
          </cell>
          <cell r="C7" t="str">
            <v>m3</v>
          </cell>
          <cell r="D7">
            <v>0</v>
          </cell>
          <cell r="E7">
            <v>26158</v>
          </cell>
          <cell r="F7">
            <v>0</v>
          </cell>
        </row>
        <row r="8">
          <cell r="A8">
            <v>20015</v>
          </cell>
          <cell r="B8" t="str">
            <v xml:space="preserve"> PhŸ dë BT g­ch vë &lt;= 4m              </v>
          </cell>
          <cell r="C8" t="str">
            <v>m3</v>
          </cell>
          <cell r="D8">
            <v>0</v>
          </cell>
          <cell r="E8">
            <v>18051</v>
          </cell>
          <cell r="F8">
            <v>0</v>
          </cell>
        </row>
        <row r="9">
          <cell r="A9">
            <v>20016</v>
          </cell>
          <cell r="B9" t="str">
            <v xml:space="preserve"> PhŸ dë BT g­ch vë &lt;= 4m              </v>
          </cell>
          <cell r="C9" t="str">
            <v>m3</v>
          </cell>
          <cell r="D9">
            <v>0</v>
          </cell>
          <cell r="E9">
            <v>21727</v>
          </cell>
          <cell r="F9">
            <v>0</v>
          </cell>
        </row>
        <row r="10">
          <cell r="A10">
            <v>20017</v>
          </cell>
          <cell r="B10" t="str">
            <v xml:space="preserve"> PhŸ dë bÅ táng than x×                   </v>
          </cell>
          <cell r="C10" t="str">
            <v>m3</v>
          </cell>
          <cell r="D10">
            <v>0</v>
          </cell>
          <cell r="E10">
            <v>19673</v>
          </cell>
          <cell r="F10">
            <v>0</v>
          </cell>
        </row>
        <row r="11">
          <cell r="A11">
            <v>20021</v>
          </cell>
          <cell r="B11" t="str">
            <v xml:space="preserve"> PhŸ dë BT t¨ng réi                       </v>
          </cell>
          <cell r="C11" t="str">
            <v>m3</v>
          </cell>
          <cell r="D11">
            <v>0</v>
          </cell>
          <cell r="E11">
            <v>20213</v>
          </cell>
          <cell r="F11">
            <v>0</v>
          </cell>
        </row>
        <row r="12">
          <cell r="A12">
            <v>20022</v>
          </cell>
          <cell r="B12" t="str">
            <v xml:space="preserve"> PhŸ dë BT nËn,mÜng  (kháng ct)           </v>
          </cell>
          <cell r="C12" t="str">
            <v>m3</v>
          </cell>
          <cell r="D12">
            <v>0</v>
          </cell>
          <cell r="E12">
            <v>38481</v>
          </cell>
          <cell r="F12">
            <v>0</v>
          </cell>
        </row>
        <row r="13">
          <cell r="A13">
            <v>20023</v>
          </cell>
          <cell r="B13" t="str">
            <v xml:space="preserve"> PhŸ dë BT nËn,mÜng  (cÜ th¾p )           </v>
          </cell>
          <cell r="C13" t="str">
            <v>m3</v>
          </cell>
          <cell r="D13">
            <v>0</v>
          </cell>
          <cell r="E13">
            <v>55127</v>
          </cell>
          <cell r="F13">
            <v>0</v>
          </cell>
        </row>
        <row r="14">
          <cell r="A14">
            <v>20024</v>
          </cell>
          <cell r="B14" t="str">
            <v xml:space="preserve"> PhŸ dë tõéng,cæt th¶p hçn 4m         </v>
          </cell>
          <cell r="C14" t="str">
            <v>m3</v>
          </cell>
          <cell r="D14">
            <v>0</v>
          </cell>
          <cell r="E14">
            <v>50803</v>
          </cell>
          <cell r="F14">
            <v>0</v>
          </cell>
        </row>
        <row r="15">
          <cell r="A15">
            <v>20025</v>
          </cell>
          <cell r="B15" t="str">
            <v xml:space="preserve"> PhŸ dë tõéng cæt   cao hçn 4m        </v>
          </cell>
          <cell r="C15" t="str">
            <v>m3</v>
          </cell>
          <cell r="D15">
            <v>0</v>
          </cell>
          <cell r="E15">
            <v>96094</v>
          </cell>
          <cell r="F15">
            <v>0</v>
          </cell>
        </row>
        <row r="16">
          <cell r="A16">
            <v>20026</v>
          </cell>
          <cell r="B16" t="str">
            <v xml:space="preserve"> PhŸ dë BT x¡,d·m  th¶p hçn 4m        </v>
          </cell>
          <cell r="C16" t="str">
            <v>m3</v>
          </cell>
          <cell r="D16">
            <v>0</v>
          </cell>
          <cell r="E16">
            <v>57289</v>
          </cell>
          <cell r="F16">
            <v>0</v>
          </cell>
        </row>
        <row r="17">
          <cell r="A17">
            <v>20027</v>
          </cell>
          <cell r="B17" t="str">
            <v xml:space="preserve"> PhŸ dë BT x¡ d·m   cao hon 4m        </v>
          </cell>
          <cell r="C17" t="str">
            <v>m3</v>
          </cell>
          <cell r="D17">
            <v>0</v>
          </cell>
          <cell r="E17">
            <v>98364</v>
          </cell>
          <cell r="F17">
            <v>0</v>
          </cell>
        </row>
        <row r="18">
          <cell r="A18">
            <v>20031</v>
          </cell>
          <cell r="B18" t="str">
            <v xml:space="preserve"> PhŸ dë kÆt c¶u gå th¶p hçn 4m        </v>
          </cell>
          <cell r="C18" t="str">
            <v>m3</v>
          </cell>
          <cell r="D18">
            <v>0</v>
          </cell>
          <cell r="E18">
            <v>20429</v>
          </cell>
          <cell r="F18">
            <v>0</v>
          </cell>
        </row>
        <row r="19">
          <cell r="A19">
            <v>20032</v>
          </cell>
          <cell r="B19" t="str">
            <v xml:space="preserve"> PhŸ dë kÆt c¶u gå  cao hçn 4m        </v>
          </cell>
          <cell r="C19" t="str">
            <v>m3</v>
          </cell>
          <cell r="D19">
            <v>0</v>
          </cell>
          <cell r="E19">
            <v>32320</v>
          </cell>
          <cell r="F19">
            <v>0</v>
          </cell>
        </row>
        <row r="20">
          <cell r="A20">
            <v>20033</v>
          </cell>
          <cell r="B20" t="str">
            <v xml:space="preserve"> PhŸ dë kÆt c¶u s°t th¶p hçn 4m       </v>
          </cell>
          <cell r="C20" t="str">
            <v>t¶n</v>
          </cell>
          <cell r="D20">
            <v>0</v>
          </cell>
          <cell r="E20">
            <v>70260</v>
          </cell>
          <cell r="F20">
            <v>0</v>
          </cell>
        </row>
        <row r="21">
          <cell r="A21">
            <v>20034</v>
          </cell>
          <cell r="B21" t="str">
            <v xml:space="preserve"> PhŸ dë kÆt c¶u s°t cao hçn 4m        </v>
          </cell>
          <cell r="C21" t="str">
            <v>t¶n</v>
          </cell>
          <cell r="D21">
            <v>0</v>
          </cell>
          <cell r="E21">
            <v>95121</v>
          </cell>
          <cell r="F21">
            <v>0</v>
          </cell>
        </row>
        <row r="22">
          <cell r="A22">
            <v>20041</v>
          </cell>
          <cell r="B22" t="str">
            <v xml:space="preserve"> ThŸo dë mŸi ngÜi th¶p hçn 4m         </v>
          </cell>
          <cell r="C22" t="str">
            <v>m2</v>
          </cell>
          <cell r="D22">
            <v>0</v>
          </cell>
          <cell r="E22">
            <v>649</v>
          </cell>
          <cell r="F22">
            <v>0</v>
          </cell>
        </row>
        <row r="23">
          <cell r="A23">
            <v>20042</v>
          </cell>
          <cell r="B23" t="str">
            <v xml:space="preserve"> ThŸo dë mŸi ngÜi cao hçn   4m        </v>
          </cell>
          <cell r="C23" t="str">
            <v>m2</v>
          </cell>
          <cell r="D23">
            <v>0</v>
          </cell>
          <cell r="E23">
            <v>973</v>
          </cell>
          <cell r="F23">
            <v>0</v>
          </cell>
        </row>
        <row r="24">
          <cell r="A24">
            <v>20043</v>
          </cell>
          <cell r="B24" t="str">
            <v xml:space="preserve"> ThŸo dë mŸi tán th¶p hçn   4m        </v>
          </cell>
          <cell r="C24" t="str">
            <v>m2</v>
          </cell>
          <cell r="D24">
            <v>0</v>
          </cell>
          <cell r="E24">
            <v>324</v>
          </cell>
          <cell r="F24">
            <v>0</v>
          </cell>
        </row>
        <row r="25">
          <cell r="A25">
            <v>20044</v>
          </cell>
          <cell r="B25" t="str">
            <v xml:space="preserve"> ThŸo dë mŸi tán cao hçn    4m        </v>
          </cell>
          <cell r="C25" t="str">
            <v>m2</v>
          </cell>
          <cell r="D25">
            <v>0</v>
          </cell>
          <cell r="E25">
            <v>432</v>
          </cell>
          <cell r="F25">
            <v>0</v>
          </cell>
        </row>
        <row r="26">
          <cell r="A26">
            <v>20045</v>
          </cell>
          <cell r="B26" t="str">
            <v xml:space="preserve"> ThŸo dë mŸi fibroximang  &lt; 4m        </v>
          </cell>
          <cell r="C26" t="str">
            <v>m2</v>
          </cell>
          <cell r="D26">
            <v>0</v>
          </cell>
          <cell r="E26">
            <v>541</v>
          </cell>
          <cell r="F26">
            <v>0</v>
          </cell>
        </row>
        <row r="27">
          <cell r="A27">
            <v>20046</v>
          </cell>
          <cell r="B27" t="str">
            <v xml:space="preserve"> ThŸo dë mŸi fibro XM cao hçn 4m      </v>
          </cell>
          <cell r="C27" t="str">
            <v>m2</v>
          </cell>
          <cell r="D27">
            <v>0</v>
          </cell>
          <cell r="E27">
            <v>649</v>
          </cell>
          <cell r="F27">
            <v>0</v>
          </cell>
        </row>
        <row r="28">
          <cell r="A28">
            <v>20051</v>
          </cell>
          <cell r="B28" t="str">
            <v xml:space="preserve"> ThŸo dë tr·n                             </v>
          </cell>
          <cell r="C28" t="str">
            <v>m2</v>
          </cell>
          <cell r="D28">
            <v>0</v>
          </cell>
          <cell r="E28">
            <v>649</v>
          </cell>
          <cell r="F28">
            <v>0</v>
          </cell>
        </row>
        <row r="29">
          <cell r="A29">
            <v>20052</v>
          </cell>
          <cell r="B29" t="str">
            <v xml:space="preserve"> ThŸo dë cða                              </v>
          </cell>
          <cell r="C29" t="str">
            <v>m2</v>
          </cell>
          <cell r="D29">
            <v>0</v>
          </cell>
          <cell r="E29">
            <v>432</v>
          </cell>
          <cell r="F29">
            <v>0</v>
          </cell>
        </row>
        <row r="30">
          <cell r="A30">
            <v>20053</v>
          </cell>
          <cell r="B30" t="str">
            <v xml:space="preserve"> ThŸo dë g­ch âp tõéng                    </v>
          </cell>
          <cell r="C30" t="str">
            <v>m2</v>
          </cell>
          <cell r="D30">
            <v>0</v>
          </cell>
          <cell r="E30">
            <v>1189</v>
          </cell>
          <cell r="F30">
            <v>0</v>
          </cell>
        </row>
        <row r="31">
          <cell r="A31">
            <v>20054</v>
          </cell>
          <cell r="B31" t="str">
            <v xml:space="preserve"> ThŸo dë g­ch âp chµn tõéng               </v>
          </cell>
          <cell r="C31" t="str">
            <v>m2</v>
          </cell>
          <cell r="D31">
            <v>0</v>
          </cell>
          <cell r="E31">
            <v>1405</v>
          </cell>
          <cell r="F31">
            <v>0</v>
          </cell>
        </row>
        <row r="32">
          <cell r="A32">
            <v>20061</v>
          </cell>
          <cell r="B32" t="str">
            <v xml:space="preserve"> Khung m°t cŸo                            </v>
          </cell>
          <cell r="C32" t="str">
            <v>m2</v>
          </cell>
          <cell r="D32">
            <v>0</v>
          </cell>
          <cell r="E32">
            <v>324</v>
          </cell>
          <cell r="F32">
            <v>0</v>
          </cell>
        </row>
        <row r="33">
          <cell r="A33">
            <v>20062</v>
          </cell>
          <cell r="B33" t="str">
            <v xml:space="preserve"> ThŸo dë gi¶y ¾p,vŸn ¾p                   </v>
          </cell>
          <cell r="C33" t="str">
            <v>m2</v>
          </cell>
          <cell r="D33">
            <v>0</v>
          </cell>
          <cell r="E33">
            <v>432</v>
          </cell>
          <cell r="F33">
            <v>0</v>
          </cell>
        </row>
        <row r="34">
          <cell r="A34">
            <v>20063</v>
          </cell>
          <cell r="B34" t="str">
            <v xml:space="preserve"> ThŸo dë chµn tõéng gå                    </v>
          </cell>
          <cell r="C34" t="str">
            <v>m2</v>
          </cell>
          <cell r="D34">
            <v>0</v>
          </cell>
          <cell r="E34">
            <v>432</v>
          </cell>
          <cell r="F34">
            <v>0</v>
          </cell>
        </row>
        <row r="35">
          <cell r="A35">
            <v>20064</v>
          </cell>
          <cell r="B35" t="str">
            <v xml:space="preserve"> ThŸo dë vŸn s¡n                          </v>
          </cell>
          <cell r="C35" t="str">
            <v>m2</v>
          </cell>
          <cell r="D35">
            <v>0</v>
          </cell>
          <cell r="E35">
            <v>649</v>
          </cell>
          <cell r="F35">
            <v>0</v>
          </cell>
        </row>
        <row r="36">
          <cell r="A36">
            <v>20071</v>
          </cell>
          <cell r="B36" t="str">
            <v xml:space="preserve"> PhŸ nËn xi m¯ng kháng cât th¾p           </v>
          </cell>
          <cell r="C36" t="str">
            <v>m2</v>
          </cell>
          <cell r="D36">
            <v>0</v>
          </cell>
          <cell r="E36">
            <v>324</v>
          </cell>
          <cell r="F36">
            <v>0</v>
          </cell>
        </row>
        <row r="37">
          <cell r="A37">
            <v>20072</v>
          </cell>
          <cell r="B37" t="str">
            <v xml:space="preserve"> PhŸ nËn xi m¯ng    cÜ cât th¾p           </v>
          </cell>
          <cell r="C37" t="str">
            <v>m2</v>
          </cell>
          <cell r="D37">
            <v>0</v>
          </cell>
          <cell r="E37">
            <v>541</v>
          </cell>
          <cell r="F37">
            <v>0</v>
          </cell>
        </row>
        <row r="38">
          <cell r="A38">
            <v>20073</v>
          </cell>
          <cell r="B38" t="str">
            <v xml:space="preserve"> PhŸ nËn xi m¯ng ½an bÅ táng              </v>
          </cell>
          <cell r="C38" t="str">
            <v>m2</v>
          </cell>
          <cell r="D38">
            <v>0</v>
          </cell>
          <cell r="E38">
            <v>973</v>
          </cell>
          <cell r="F38">
            <v>0</v>
          </cell>
        </row>
        <row r="39">
          <cell r="A39">
            <v>20074</v>
          </cell>
          <cell r="B39" t="str">
            <v xml:space="preserve"> PhŸ nËn g­ch lŸ nem                  </v>
          </cell>
          <cell r="C39" t="str">
            <v>m2</v>
          </cell>
          <cell r="D39">
            <v>0</v>
          </cell>
          <cell r="E39">
            <v>757</v>
          </cell>
          <cell r="F39">
            <v>0</v>
          </cell>
        </row>
        <row r="40">
          <cell r="A40">
            <v>20075</v>
          </cell>
          <cell r="B40" t="str">
            <v xml:space="preserve"> PhŸ nËn g­ch x× m¯ng                     </v>
          </cell>
          <cell r="C40" t="str">
            <v>m2</v>
          </cell>
          <cell r="D40">
            <v>0</v>
          </cell>
          <cell r="E40">
            <v>865</v>
          </cell>
          <cell r="F40">
            <v>0</v>
          </cell>
        </row>
        <row r="41">
          <cell r="A41">
            <v>20076</v>
          </cell>
          <cell r="B41" t="str">
            <v xml:space="preserve"> PhŸ nËn g­ch ch× n±m                 </v>
          </cell>
          <cell r="C41" t="str">
            <v>m2</v>
          </cell>
          <cell r="D41">
            <v>0</v>
          </cell>
          <cell r="E41">
            <v>649</v>
          </cell>
          <cell r="F41">
            <v>0</v>
          </cell>
        </row>
        <row r="42">
          <cell r="A42">
            <v>20077</v>
          </cell>
          <cell r="B42" t="str">
            <v xml:space="preserve"> PhŸ nËn g­ch ch× nghiÅng                 </v>
          </cell>
          <cell r="C42" t="str">
            <v>m2</v>
          </cell>
          <cell r="D42">
            <v>0</v>
          </cell>
          <cell r="E42">
            <v>432</v>
          </cell>
          <cell r="F42">
            <v>0</v>
          </cell>
        </row>
        <row r="43">
          <cell r="A43">
            <v>20081</v>
          </cell>
          <cell r="B43" t="str">
            <v xml:space="preserve"> ‡¡o bÞ m´t ½õéng nhúa d¡y &lt;=7cm      </v>
          </cell>
          <cell r="C43" t="str">
            <v>m2</v>
          </cell>
          <cell r="D43">
            <v>0</v>
          </cell>
          <cell r="E43">
            <v>97</v>
          </cell>
          <cell r="F43">
            <v>0</v>
          </cell>
        </row>
        <row r="44">
          <cell r="A44">
            <v>20082</v>
          </cell>
          <cell r="B44" t="str">
            <v xml:space="preserve"> ‡¡o bÞ m´t ½õéng nhúa d¡y&lt;=10cm      </v>
          </cell>
          <cell r="C44" t="str">
            <v>m2</v>
          </cell>
          <cell r="D44">
            <v>0</v>
          </cell>
          <cell r="E44">
            <v>216</v>
          </cell>
          <cell r="F44">
            <v>0</v>
          </cell>
        </row>
        <row r="45">
          <cell r="A45">
            <v>20091</v>
          </cell>
          <cell r="B45" t="str">
            <v xml:space="preserve"> PhŸ h¡ng r¡o dµy kÁm gai 3 lèp           </v>
          </cell>
          <cell r="C45" t="str">
            <v>m</v>
          </cell>
          <cell r="D45">
            <v>0</v>
          </cell>
          <cell r="E45">
            <v>216</v>
          </cell>
          <cell r="F45">
            <v>0</v>
          </cell>
        </row>
        <row r="46">
          <cell r="A46">
            <v>20092</v>
          </cell>
          <cell r="B46" t="str">
            <v xml:space="preserve"> PhŸ h¡ng r¡o dµy kÁm gai 5 lèp           </v>
          </cell>
          <cell r="C46" t="str">
            <v>m</v>
          </cell>
          <cell r="D46">
            <v>0</v>
          </cell>
          <cell r="E46">
            <v>378</v>
          </cell>
          <cell r="F46">
            <v>0</v>
          </cell>
        </row>
        <row r="47">
          <cell r="A47">
            <v>20093</v>
          </cell>
          <cell r="B47" t="str">
            <v xml:space="preserve"> PhŸ h¡ng r¡o song s°t ½çn gi¨n           </v>
          </cell>
          <cell r="C47" t="str">
            <v>m</v>
          </cell>
          <cell r="D47">
            <v>0</v>
          </cell>
          <cell r="E47">
            <v>865</v>
          </cell>
          <cell r="F47">
            <v>0</v>
          </cell>
        </row>
        <row r="48">
          <cell r="A48">
            <v>20094</v>
          </cell>
          <cell r="B48" t="str">
            <v xml:space="preserve"> PhŸ h¡ng r¡o song s°t phöc t­p           </v>
          </cell>
          <cell r="C48" t="str">
            <v>m</v>
          </cell>
          <cell r="D48">
            <v>0</v>
          </cell>
          <cell r="E48">
            <v>1038</v>
          </cell>
          <cell r="F48">
            <v>0</v>
          </cell>
        </row>
        <row r="49">
          <cell r="A49">
            <v>20101</v>
          </cell>
          <cell r="B49" t="str">
            <v xml:space="preserve"> PhŸ dë bãn t°m                       </v>
          </cell>
          <cell r="C49" t="str">
            <v>CŸi</v>
          </cell>
          <cell r="D49">
            <v>0</v>
          </cell>
          <cell r="E49">
            <v>2702</v>
          </cell>
          <cell r="F49">
            <v>0</v>
          </cell>
        </row>
        <row r="50">
          <cell r="A50">
            <v>20102</v>
          </cell>
          <cell r="B50" t="str">
            <v xml:space="preserve"> PhŸ dë chau røa                          </v>
          </cell>
          <cell r="C50" t="str">
            <v>CŸi</v>
          </cell>
          <cell r="D50">
            <v>0</v>
          </cell>
          <cell r="E50">
            <v>1081</v>
          </cell>
          <cell r="F50">
            <v>0</v>
          </cell>
        </row>
        <row r="51">
          <cell r="A51">
            <v>20103</v>
          </cell>
          <cell r="B51" t="str">
            <v xml:space="preserve"> PhŸ dë bÎ xÏ                             </v>
          </cell>
          <cell r="C51" t="str">
            <v>CŸi</v>
          </cell>
          <cell r="D51">
            <v>0</v>
          </cell>
          <cell r="E51">
            <v>1351</v>
          </cell>
          <cell r="F51">
            <v>0</v>
          </cell>
        </row>
        <row r="52">
          <cell r="A52">
            <v>20104</v>
          </cell>
          <cell r="B52" t="str">
            <v xml:space="preserve"> PhŸ dë chºu tiÌu                         </v>
          </cell>
          <cell r="C52" t="str">
            <v>CŸi</v>
          </cell>
          <cell r="D52">
            <v>0</v>
          </cell>
          <cell r="E52">
            <v>1621</v>
          </cell>
          <cell r="F52">
            <v>0</v>
          </cell>
        </row>
        <row r="53">
          <cell r="A53" t="str">
            <v/>
          </cell>
          <cell r="B53" t="str">
            <v xml:space="preserve"> B.  cáng tŸc ½¡o, ½°p ½¶t, ½Ÿ, cŸt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</row>
        <row r="54">
          <cell r="A54" t="str">
            <v/>
          </cell>
          <cell r="B54" t="str">
            <v>(b±ng thð cáng)</v>
          </cell>
          <cell r="C54" t="str">
            <v/>
          </cell>
          <cell r="D54">
            <v>0</v>
          </cell>
          <cell r="E54">
            <v>0</v>
          </cell>
          <cell r="F54">
            <v>0</v>
          </cell>
        </row>
        <row r="55">
          <cell r="A55">
            <v>31101</v>
          </cell>
          <cell r="B55" t="str">
            <v xml:space="preserve"> ‡¡o bïn ½´c                              </v>
          </cell>
          <cell r="C55" t="str">
            <v>m3</v>
          </cell>
          <cell r="D55">
            <v>0</v>
          </cell>
          <cell r="E55">
            <v>7009</v>
          </cell>
          <cell r="F55">
            <v>0</v>
          </cell>
        </row>
        <row r="56">
          <cell r="A56">
            <v>31102</v>
          </cell>
          <cell r="B56" t="str">
            <v xml:space="preserve"> ‡¡o bïn l¹n rŸc                          </v>
          </cell>
          <cell r="C56" t="str">
            <v>m3</v>
          </cell>
          <cell r="D56">
            <v>0</v>
          </cell>
          <cell r="E56">
            <v>8146</v>
          </cell>
          <cell r="F56">
            <v>0</v>
          </cell>
        </row>
        <row r="57">
          <cell r="A57">
            <v>31103</v>
          </cell>
          <cell r="B57" t="str">
            <v xml:space="preserve"> ‡¡o bïn l¹n sÞi ½Ÿ                       </v>
          </cell>
          <cell r="C57" t="str">
            <v>m3</v>
          </cell>
          <cell r="D57">
            <v>0</v>
          </cell>
          <cell r="E57">
            <v>11840</v>
          </cell>
          <cell r="F57">
            <v>0</v>
          </cell>
        </row>
        <row r="58">
          <cell r="A58">
            <v>31104</v>
          </cell>
          <cell r="B58" t="str">
            <v xml:space="preserve"> ‡¡o bïn lÞng                             </v>
          </cell>
          <cell r="C58" t="str">
            <v>m3</v>
          </cell>
          <cell r="D58">
            <v>0</v>
          </cell>
          <cell r="E58">
            <v>9472</v>
          </cell>
          <cell r="F58">
            <v>0</v>
          </cell>
        </row>
        <row r="59">
          <cell r="A59">
            <v>31111</v>
          </cell>
          <cell r="B59" t="str">
            <v xml:space="preserve"> VC tiÆp 10m Bïn ½´c                      </v>
          </cell>
          <cell r="C59" t="str">
            <v>m3</v>
          </cell>
          <cell r="D59">
            <v>0</v>
          </cell>
          <cell r="E59">
            <v>133</v>
          </cell>
          <cell r="F59">
            <v>0</v>
          </cell>
        </row>
        <row r="60">
          <cell r="A60">
            <v>31112</v>
          </cell>
          <cell r="B60" t="str">
            <v xml:space="preserve"> VC tiÆp 10m Bïn l¹n rŸc                  </v>
          </cell>
          <cell r="C60" t="str">
            <v>m3</v>
          </cell>
          <cell r="D60">
            <v>0</v>
          </cell>
          <cell r="E60">
            <v>133</v>
          </cell>
          <cell r="F60">
            <v>0</v>
          </cell>
        </row>
        <row r="61">
          <cell r="A61">
            <v>31113</v>
          </cell>
          <cell r="B61" t="str">
            <v xml:space="preserve"> VC tiÆp 10m bïn l¹n sÞi ½Ÿ               </v>
          </cell>
          <cell r="C61" t="str">
            <v>m3</v>
          </cell>
          <cell r="D61">
            <v>0</v>
          </cell>
          <cell r="E61">
            <v>625</v>
          </cell>
          <cell r="F61">
            <v>0</v>
          </cell>
        </row>
        <row r="62">
          <cell r="A62">
            <v>31114</v>
          </cell>
          <cell r="B62" t="str">
            <v xml:space="preserve"> VC tiÆp 10m bïn lÞng                     </v>
          </cell>
          <cell r="C62" t="str">
            <v>m3</v>
          </cell>
          <cell r="D62">
            <v>0</v>
          </cell>
          <cell r="E62">
            <v>625</v>
          </cell>
          <cell r="F62">
            <v>0</v>
          </cell>
        </row>
        <row r="63">
          <cell r="A63">
            <v>31201</v>
          </cell>
          <cell r="B63" t="str">
            <v xml:space="preserve"> ‡¡o ½¶t ½Ì ½°p ½¶t c¶p I                 </v>
          </cell>
          <cell r="C63" t="str">
            <v>m3</v>
          </cell>
          <cell r="D63">
            <v>0</v>
          </cell>
          <cell r="E63">
            <v>4262</v>
          </cell>
          <cell r="F63">
            <v>0</v>
          </cell>
        </row>
        <row r="64">
          <cell r="A64">
            <v>31202</v>
          </cell>
          <cell r="B64" t="str">
            <v xml:space="preserve"> ‡¡o ½¶t ½Ì ½°p ½¶t c¶p II                </v>
          </cell>
          <cell r="C64" t="str">
            <v>m3</v>
          </cell>
          <cell r="D64">
            <v>0</v>
          </cell>
          <cell r="E64">
            <v>5872</v>
          </cell>
          <cell r="F64">
            <v>0</v>
          </cell>
        </row>
        <row r="65">
          <cell r="A65">
            <v>31203</v>
          </cell>
          <cell r="B65" t="str">
            <v xml:space="preserve"> ‡¡o ½¶t ½Ì ½°p ½¶t c¶p III               </v>
          </cell>
          <cell r="C65" t="str">
            <v>m3</v>
          </cell>
          <cell r="D65">
            <v>0</v>
          </cell>
          <cell r="E65">
            <v>7388</v>
          </cell>
          <cell r="F65">
            <v>0</v>
          </cell>
        </row>
        <row r="66">
          <cell r="A66">
            <v>31211</v>
          </cell>
          <cell r="B66" t="str">
            <v xml:space="preserve"> Vºn chuyÌn tiÆp 10m ½¶t c¶p I            </v>
          </cell>
          <cell r="C66" t="str">
            <v>m3</v>
          </cell>
          <cell r="D66">
            <v>0</v>
          </cell>
          <cell r="E66">
            <v>294</v>
          </cell>
          <cell r="F66">
            <v>0</v>
          </cell>
        </row>
        <row r="67">
          <cell r="A67">
            <v>31212</v>
          </cell>
          <cell r="B67" t="str">
            <v xml:space="preserve"> Vºn chuyÌn tiÆp 10m ½¶t c¶p II           </v>
          </cell>
          <cell r="C67" t="str">
            <v>m3</v>
          </cell>
          <cell r="D67">
            <v>0</v>
          </cell>
          <cell r="E67">
            <v>303</v>
          </cell>
          <cell r="F67">
            <v>0</v>
          </cell>
        </row>
        <row r="68">
          <cell r="A68">
            <v>31213</v>
          </cell>
          <cell r="B68" t="str">
            <v xml:space="preserve"> Vºn chuyÌn tiÆp 10m ½¶t c¶p III          </v>
          </cell>
          <cell r="C68" t="str">
            <v>m3</v>
          </cell>
          <cell r="D68">
            <v>0</v>
          </cell>
          <cell r="E68">
            <v>332</v>
          </cell>
          <cell r="F68">
            <v>0</v>
          </cell>
        </row>
        <row r="69">
          <cell r="A69">
            <v>31311</v>
          </cell>
          <cell r="B69" t="str">
            <v xml:space="preserve"> ‡¡o mÜng b¯ng B&lt;3m,H&lt;1m ‡c¶p I           </v>
          </cell>
          <cell r="C69" t="str">
            <v>m3</v>
          </cell>
          <cell r="D69">
            <v>0</v>
          </cell>
          <cell r="E69">
            <v>5646</v>
          </cell>
          <cell r="F69">
            <v>0</v>
          </cell>
        </row>
        <row r="70">
          <cell r="A70">
            <v>31312</v>
          </cell>
          <cell r="B70" t="str">
            <v xml:space="preserve"> ‡¡o mÜng b¯ng B&lt;3m,H&lt;1m ‡c¶p II          </v>
          </cell>
          <cell r="C70" t="str">
            <v>m3</v>
          </cell>
          <cell r="D70">
            <v>0</v>
          </cell>
          <cell r="E70">
            <v>8268</v>
          </cell>
          <cell r="F70">
            <v>0</v>
          </cell>
        </row>
        <row r="71">
          <cell r="A71">
            <v>31313</v>
          </cell>
          <cell r="B71" t="str">
            <v xml:space="preserve"> ‡¡o mÜng b¯ng B&lt;3m,H&lt;1m ‡c¶pIII          </v>
          </cell>
          <cell r="C71" t="str">
            <v>m3</v>
          </cell>
          <cell r="D71">
            <v>0</v>
          </cell>
          <cell r="E71">
            <v>12502</v>
          </cell>
          <cell r="F71">
            <v>0</v>
          </cell>
        </row>
        <row r="72">
          <cell r="A72">
            <v>31314</v>
          </cell>
          <cell r="B72" t="str">
            <v xml:space="preserve"> ‡¡o mÜng b¯ng B&lt;3m,H&lt;1m ‡c¶p IV          </v>
          </cell>
          <cell r="C72" t="str">
            <v>m3</v>
          </cell>
          <cell r="D72">
            <v>0</v>
          </cell>
          <cell r="E72">
            <v>19459</v>
          </cell>
          <cell r="F72">
            <v>0</v>
          </cell>
        </row>
        <row r="73">
          <cell r="A73">
            <v>31321</v>
          </cell>
          <cell r="B73" t="str">
            <v xml:space="preserve"> ‡¡o mÜng b¯ng B&lt;3m,H&lt;2m ‡c¶p I           </v>
          </cell>
          <cell r="C73" t="str">
            <v>m3</v>
          </cell>
          <cell r="D73">
            <v>0</v>
          </cell>
          <cell r="E73">
            <v>6251</v>
          </cell>
          <cell r="F73">
            <v>0</v>
          </cell>
        </row>
        <row r="74">
          <cell r="A74">
            <v>31322</v>
          </cell>
          <cell r="B74" t="str">
            <v xml:space="preserve"> ‡¡o mÜng b¯ng B&lt;3m,H&lt;2m ‡c¶p II          </v>
          </cell>
          <cell r="C74" t="str">
            <v>m3</v>
          </cell>
          <cell r="D74">
            <v>0</v>
          </cell>
          <cell r="E74">
            <v>8872</v>
          </cell>
          <cell r="F74">
            <v>0</v>
          </cell>
        </row>
        <row r="75">
          <cell r="A75">
            <v>31323</v>
          </cell>
          <cell r="B75" t="str">
            <v xml:space="preserve"> ‡¡o mÜng b¯ng B&lt;3m,H&lt;2m ‡c¶pIII          </v>
          </cell>
          <cell r="C75" t="str">
            <v>m3</v>
          </cell>
          <cell r="D75">
            <v>0</v>
          </cell>
          <cell r="E75">
            <v>13208</v>
          </cell>
          <cell r="F75">
            <v>0</v>
          </cell>
        </row>
        <row r="76">
          <cell r="A76">
            <v>31324</v>
          </cell>
          <cell r="B76" t="str">
            <v xml:space="preserve"> ‡¡o mÜng b¯ng B&lt;3m,H&lt;2m ‡c¶p IV          </v>
          </cell>
          <cell r="C76" t="str">
            <v>m3</v>
          </cell>
          <cell r="D76">
            <v>0</v>
          </cell>
          <cell r="E76">
            <v>20165</v>
          </cell>
          <cell r="F76">
            <v>0</v>
          </cell>
        </row>
        <row r="77">
          <cell r="A77">
            <v>31331</v>
          </cell>
          <cell r="B77" t="str">
            <v xml:space="preserve"> ‡¡o mÜng b¯ng B&lt;3m,H&lt;3m ‡c¶p I           </v>
          </cell>
          <cell r="C77" t="str">
            <v>m3</v>
          </cell>
          <cell r="D77">
            <v>0</v>
          </cell>
          <cell r="E77">
            <v>6856</v>
          </cell>
          <cell r="F77">
            <v>0</v>
          </cell>
        </row>
        <row r="78">
          <cell r="A78">
            <v>31332</v>
          </cell>
          <cell r="B78" t="str">
            <v xml:space="preserve"> ‡¡o mÜng b¯ng B&lt;3m,H&lt;3m ‡c¶p II          </v>
          </cell>
          <cell r="C78" t="str">
            <v>m3</v>
          </cell>
          <cell r="D78">
            <v>0</v>
          </cell>
          <cell r="E78">
            <v>9578</v>
          </cell>
          <cell r="F78">
            <v>0</v>
          </cell>
        </row>
        <row r="79">
          <cell r="A79">
            <v>31333</v>
          </cell>
          <cell r="B79" t="str">
            <v xml:space="preserve"> ‡¡o mÜng b¯ng B&lt;3m,H&lt;3m ‡c¶pIII          </v>
          </cell>
          <cell r="C79" t="str">
            <v>m3</v>
          </cell>
          <cell r="D79">
            <v>0</v>
          </cell>
          <cell r="E79">
            <v>13914</v>
          </cell>
          <cell r="F79">
            <v>0</v>
          </cell>
        </row>
        <row r="80">
          <cell r="A80">
            <v>31334</v>
          </cell>
          <cell r="B80" t="str">
            <v xml:space="preserve"> ‡¡o mÜng b¯ng B&lt;3m,H&lt;3m ‡c¶p IV          </v>
          </cell>
          <cell r="C80" t="str">
            <v>m3</v>
          </cell>
          <cell r="D80">
            <v>0</v>
          </cell>
          <cell r="E80">
            <v>21173</v>
          </cell>
          <cell r="F80">
            <v>0</v>
          </cell>
        </row>
        <row r="81">
          <cell r="A81">
            <v>31341</v>
          </cell>
          <cell r="B81" t="str">
            <v xml:space="preserve"> ‡¡o mÜng b¯ng B&lt;3m,H&gt;3m ‡c¶p I           </v>
          </cell>
          <cell r="C81" t="str">
            <v>m3</v>
          </cell>
          <cell r="D81">
            <v>0</v>
          </cell>
          <cell r="E81">
            <v>7663</v>
          </cell>
          <cell r="F81">
            <v>0</v>
          </cell>
        </row>
        <row r="82">
          <cell r="A82">
            <v>31342</v>
          </cell>
          <cell r="B82" t="str">
            <v xml:space="preserve"> ‡¡o mÜng b¯ng B&lt;3m,H&gt;3m ‡c¶p II          </v>
          </cell>
          <cell r="C82" t="str">
            <v>m3</v>
          </cell>
          <cell r="D82">
            <v>0</v>
          </cell>
          <cell r="E82">
            <v>10586</v>
          </cell>
          <cell r="F82">
            <v>0</v>
          </cell>
        </row>
        <row r="83">
          <cell r="A83">
            <v>31343</v>
          </cell>
          <cell r="B83" t="str">
            <v xml:space="preserve"> ‡¡o mÜng b¯ng B&lt;3m,H&gt;3m ‡c¶pIII          </v>
          </cell>
          <cell r="C83" t="str">
            <v>m3</v>
          </cell>
          <cell r="D83">
            <v>0</v>
          </cell>
          <cell r="E83">
            <v>15023</v>
          </cell>
          <cell r="F83">
            <v>0</v>
          </cell>
        </row>
        <row r="84">
          <cell r="A84">
            <v>31344</v>
          </cell>
          <cell r="B84" t="str">
            <v xml:space="preserve"> ‡¡o mÜng b¯ng B&lt;3m,H&gt;3m ‡c¶p IV          </v>
          </cell>
          <cell r="C84" t="str">
            <v>m3</v>
          </cell>
          <cell r="D84">
            <v>0</v>
          </cell>
          <cell r="E84">
            <v>22484</v>
          </cell>
          <cell r="F84">
            <v>0</v>
          </cell>
        </row>
        <row r="85">
          <cell r="A85">
            <v>31351</v>
          </cell>
          <cell r="B85" t="str">
            <v xml:space="preserve"> ‡¡o mÜng b¯ng B&gt;3m,H&lt;1m ‡c¶p I           </v>
          </cell>
          <cell r="C85" t="str">
            <v>m3</v>
          </cell>
          <cell r="D85">
            <v>0</v>
          </cell>
          <cell r="E85">
            <v>4638</v>
          </cell>
          <cell r="F85">
            <v>0</v>
          </cell>
        </row>
        <row r="86">
          <cell r="A86">
            <v>31352</v>
          </cell>
          <cell r="B86" t="str">
            <v xml:space="preserve"> ‡¡o mÜng b¯ng B&gt;3m,H&lt;1m ‡c¶p II          </v>
          </cell>
          <cell r="C86" t="str">
            <v>m3</v>
          </cell>
          <cell r="D86">
            <v>0</v>
          </cell>
          <cell r="E86">
            <v>6352</v>
          </cell>
          <cell r="F86">
            <v>0</v>
          </cell>
        </row>
        <row r="87">
          <cell r="A87">
            <v>31353</v>
          </cell>
          <cell r="B87" t="str">
            <v xml:space="preserve"> ‡¡o mÜng b¯ng B&lt;3m,H&lt;1m ‡c¶pIII          </v>
          </cell>
          <cell r="C87" t="str">
            <v>m3</v>
          </cell>
          <cell r="D87">
            <v>0</v>
          </cell>
          <cell r="E87">
            <v>9780</v>
          </cell>
          <cell r="F87">
            <v>0</v>
          </cell>
        </row>
        <row r="88">
          <cell r="A88">
            <v>31354</v>
          </cell>
          <cell r="B88" t="str">
            <v xml:space="preserve"> ‡¡o mÜng b¯ng B&gt;3m,H&lt;1m ‡c¶p IV          </v>
          </cell>
          <cell r="C88" t="str">
            <v>m3</v>
          </cell>
          <cell r="D88">
            <v>0</v>
          </cell>
          <cell r="E88">
            <v>14720</v>
          </cell>
          <cell r="F88">
            <v>0</v>
          </cell>
        </row>
        <row r="89">
          <cell r="A89">
            <v>31361</v>
          </cell>
          <cell r="B89" t="str">
            <v xml:space="preserve"> ‡¡o mÜng b¯ng B&gt;3m,H&lt;2m ‡c¶p I           </v>
          </cell>
          <cell r="C89" t="str">
            <v>m3</v>
          </cell>
          <cell r="D89">
            <v>0</v>
          </cell>
          <cell r="E89">
            <v>5041</v>
          </cell>
          <cell r="F89">
            <v>0</v>
          </cell>
        </row>
        <row r="90">
          <cell r="A90">
            <v>31362</v>
          </cell>
          <cell r="B90" t="str">
            <v xml:space="preserve"> ‡¡o mÜng b¯ng B&gt;3m,H&lt;2m ‡c¶p II          </v>
          </cell>
          <cell r="C90" t="str">
            <v>m3</v>
          </cell>
          <cell r="D90">
            <v>0</v>
          </cell>
          <cell r="E90">
            <v>6856</v>
          </cell>
          <cell r="F90">
            <v>0</v>
          </cell>
        </row>
        <row r="91">
          <cell r="A91">
            <v>31363</v>
          </cell>
          <cell r="B91" t="str">
            <v xml:space="preserve"> ‡¡o mÜng b¯ng B&gt;3m,H&lt;2m ‡c¶pIII          </v>
          </cell>
          <cell r="C91" t="str">
            <v>m3</v>
          </cell>
          <cell r="D91">
            <v>0</v>
          </cell>
          <cell r="E91">
            <v>10284</v>
          </cell>
          <cell r="F91">
            <v>0</v>
          </cell>
        </row>
        <row r="92">
          <cell r="A92">
            <v>31364</v>
          </cell>
          <cell r="B92" t="str">
            <v xml:space="preserve"> ‡¡o mÜng b¯ng B&gt;3m,H&lt;2m ‡c¶p IV          </v>
          </cell>
          <cell r="C92" t="str">
            <v>m3</v>
          </cell>
          <cell r="D92">
            <v>0</v>
          </cell>
          <cell r="E92">
            <v>15325</v>
          </cell>
          <cell r="F92">
            <v>0</v>
          </cell>
        </row>
        <row r="93">
          <cell r="A93">
            <v>31371</v>
          </cell>
          <cell r="B93" t="str">
            <v xml:space="preserve"> ‡¡o mÜng b¯ng B&gt;3m,H&lt;3m ‡c¶p I           </v>
          </cell>
          <cell r="C93" t="str">
            <v>m3</v>
          </cell>
          <cell r="D93">
            <v>0</v>
          </cell>
          <cell r="E93">
            <v>5444</v>
          </cell>
          <cell r="F93">
            <v>0</v>
          </cell>
        </row>
        <row r="94">
          <cell r="A94">
            <v>31372</v>
          </cell>
          <cell r="B94" t="str">
            <v xml:space="preserve"> ‡¡o mÜng b¯ng B&gt;3m,H&lt;3m ‡c¶p II          </v>
          </cell>
          <cell r="C94" t="str">
            <v>m3</v>
          </cell>
          <cell r="D94">
            <v>0</v>
          </cell>
          <cell r="E94">
            <v>7360</v>
          </cell>
          <cell r="F94">
            <v>0</v>
          </cell>
        </row>
        <row r="95">
          <cell r="A95">
            <v>31373</v>
          </cell>
          <cell r="B95" t="str">
            <v xml:space="preserve"> ‡¡o mÜng b¯ng B&gt;3m,H&lt;3m ‡c¶pIII          </v>
          </cell>
          <cell r="C95" t="str">
            <v>m3</v>
          </cell>
          <cell r="D95">
            <v>0</v>
          </cell>
          <cell r="E95">
            <v>10990</v>
          </cell>
          <cell r="F95">
            <v>0</v>
          </cell>
        </row>
        <row r="96">
          <cell r="A96">
            <v>31374</v>
          </cell>
          <cell r="B96" t="str">
            <v xml:space="preserve"> ‡¡o mÜng b¯ng B&gt;3m,H&lt;3m ‡c¶p IV          </v>
          </cell>
          <cell r="C96" t="str">
            <v>m3</v>
          </cell>
          <cell r="D96">
            <v>0</v>
          </cell>
          <cell r="E96">
            <v>16132</v>
          </cell>
          <cell r="F96">
            <v>0</v>
          </cell>
        </row>
        <row r="97">
          <cell r="A97">
            <v>31381</v>
          </cell>
          <cell r="B97" t="str">
            <v xml:space="preserve"> ‡¡o mÜng b¯ng B&gt;3m,H&gt;3m ‡c¶p I           </v>
          </cell>
          <cell r="C97" t="str">
            <v>m3</v>
          </cell>
          <cell r="D97">
            <v>0</v>
          </cell>
          <cell r="E97">
            <v>6049</v>
          </cell>
          <cell r="F97">
            <v>0</v>
          </cell>
        </row>
        <row r="98">
          <cell r="A98">
            <v>31382</v>
          </cell>
          <cell r="B98" t="str">
            <v xml:space="preserve"> ‡¡o mÜng b¯ng B&gt;3m,H&gt;3m ‡c¶p II          </v>
          </cell>
          <cell r="C98" t="str">
            <v>m3</v>
          </cell>
          <cell r="D98">
            <v>0</v>
          </cell>
          <cell r="E98">
            <v>8066</v>
          </cell>
          <cell r="F98">
            <v>0</v>
          </cell>
        </row>
        <row r="99">
          <cell r="A99">
            <v>31383</v>
          </cell>
          <cell r="B99" t="str">
            <v xml:space="preserve"> ‡¡o mÜng b¯ng B&gt;3m,H&gt;3m ‡c¶pIII          </v>
          </cell>
          <cell r="C99" t="str">
            <v>m3</v>
          </cell>
          <cell r="D99">
            <v>0</v>
          </cell>
          <cell r="E99">
            <v>11696</v>
          </cell>
          <cell r="F99">
            <v>0</v>
          </cell>
        </row>
        <row r="100">
          <cell r="A100">
            <v>31384</v>
          </cell>
          <cell r="B100" t="str">
            <v xml:space="preserve"> ‡¡o mÜng b¯ng B&gt;3m,H&gt;3m ‡c¶p IV          </v>
          </cell>
          <cell r="C100" t="str">
            <v>m3</v>
          </cell>
          <cell r="D100">
            <v>0</v>
          </cell>
          <cell r="E100">
            <v>17140</v>
          </cell>
          <cell r="F100">
            <v>0</v>
          </cell>
        </row>
        <row r="101">
          <cell r="A101">
            <v>31391</v>
          </cell>
          <cell r="B101" t="str">
            <v xml:space="preserve"> Vºn chuyÌn tiÆp 10m ½¶t c¶p I            </v>
          </cell>
          <cell r="C101" t="str">
            <v>m3</v>
          </cell>
          <cell r="D101">
            <v>0</v>
          </cell>
          <cell r="E101">
            <v>313</v>
          </cell>
          <cell r="F101">
            <v>0</v>
          </cell>
        </row>
        <row r="102">
          <cell r="A102">
            <v>31392</v>
          </cell>
          <cell r="B102" t="str">
            <v xml:space="preserve"> Vºn chuyÌn tiÆp 10m ½¶t c¶p II           </v>
          </cell>
          <cell r="C102" t="str">
            <v>m3</v>
          </cell>
          <cell r="D102">
            <v>0</v>
          </cell>
          <cell r="E102">
            <v>323</v>
          </cell>
          <cell r="F102">
            <v>0</v>
          </cell>
        </row>
        <row r="103">
          <cell r="A103">
            <v>31393</v>
          </cell>
          <cell r="B103" t="str">
            <v xml:space="preserve"> Vºn chuyÌn tiÆp 10m ½¶t c¶p III          </v>
          </cell>
          <cell r="C103" t="str">
            <v>m3</v>
          </cell>
          <cell r="D103">
            <v>0</v>
          </cell>
          <cell r="E103">
            <v>353</v>
          </cell>
          <cell r="F103">
            <v>0</v>
          </cell>
        </row>
        <row r="104">
          <cell r="A104">
            <v>31394</v>
          </cell>
          <cell r="B104" t="str">
            <v xml:space="preserve"> Vºn chuyÌn tiÆp 10m ½¶t c¶p IV           </v>
          </cell>
          <cell r="C104" t="str">
            <v>m3</v>
          </cell>
          <cell r="D104">
            <v>0</v>
          </cell>
          <cell r="E104">
            <v>373</v>
          </cell>
          <cell r="F104">
            <v>0</v>
          </cell>
        </row>
        <row r="105">
          <cell r="A105" t="str">
            <v/>
          </cell>
          <cell r="B105" t="str">
            <v xml:space="preserve">  4. ½¡o mÜng cæt (cæt, trò, hâ ktra)     </v>
          </cell>
          <cell r="C105" t="str">
            <v/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/>
          </cell>
          <cell r="B106" t="str">
            <v>(b±ng thð cáng)</v>
          </cell>
          <cell r="C106" t="str">
            <v/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31411</v>
          </cell>
          <cell r="B107" t="str">
            <v xml:space="preserve"> ‡¡o mÜng cæt..B&lt;1m,H&lt;1m ‡c¶p I           </v>
          </cell>
          <cell r="C107" t="str">
            <v>m3</v>
          </cell>
          <cell r="D107">
            <v>0</v>
          </cell>
          <cell r="E107">
            <v>7663</v>
          </cell>
          <cell r="F107">
            <v>0</v>
          </cell>
        </row>
        <row r="108">
          <cell r="A108">
            <v>31412</v>
          </cell>
          <cell r="B108" t="str">
            <v xml:space="preserve"> ‡¡o mÜng cæt..B&lt;1m,H&lt;1m ‡c¶p II          </v>
          </cell>
          <cell r="C108" t="str">
            <v>m3</v>
          </cell>
          <cell r="D108">
            <v>0</v>
          </cell>
          <cell r="E108">
            <v>11998</v>
          </cell>
          <cell r="F108">
            <v>0</v>
          </cell>
        </row>
        <row r="109">
          <cell r="A109">
            <v>31413</v>
          </cell>
          <cell r="B109" t="str">
            <v xml:space="preserve"> ‡¡o mÜng cæt..B&lt;1m,H&lt;1m ‡c¶pIII          </v>
          </cell>
          <cell r="C109" t="str">
            <v>m3</v>
          </cell>
          <cell r="D109">
            <v>0</v>
          </cell>
          <cell r="E109">
            <v>19156</v>
          </cell>
          <cell r="F109">
            <v>0</v>
          </cell>
        </row>
        <row r="110">
          <cell r="A110">
            <v>31414</v>
          </cell>
          <cell r="B110" t="str">
            <v xml:space="preserve"> ‡¡o mÜng cæt..B&lt;1m,H&lt;1m ‡c¶p IV          </v>
          </cell>
          <cell r="C110" t="str">
            <v>m3</v>
          </cell>
          <cell r="D110">
            <v>0</v>
          </cell>
          <cell r="E110">
            <v>31255</v>
          </cell>
          <cell r="F110">
            <v>0</v>
          </cell>
        </row>
        <row r="111">
          <cell r="A111">
            <v>31421</v>
          </cell>
          <cell r="B111" t="str">
            <v xml:space="preserve"> ‡¡o mÜng cæt..B&lt;1m,H&gt;1m ‡c¶p I           </v>
          </cell>
          <cell r="C111" t="str">
            <v>m3</v>
          </cell>
          <cell r="D111">
            <v>0</v>
          </cell>
          <cell r="E111">
            <v>10990</v>
          </cell>
          <cell r="F111">
            <v>0</v>
          </cell>
        </row>
        <row r="112">
          <cell r="A112">
            <v>31422</v>
          </cell>
          <cell r="B112" t="str">
            <v xml:space="preserve"> ‡¡o mÜng cæt..B&lt;1m,H&gt;1m ‡c¶p II          </v>
          </cell>
          <cell r="C112" t="str">
            <v>m3</v>
          </cell>
          <cell r="D112">
            <v>0</v>
          </cell>
          <cell r="E112">
            <v>15930</v>
          </cell>
          <cell r="F112">
            <v>0</v>
          </cell>
        </row>
        <row r="113">
          <cell r="A113">
            <v>31423</v>
          </cell>
          <cell r="B113" t="str">
            <v xml:space="preserve"> ‡¡o mÜng cæt..B&lt;1m,H&gt;1m ‡c¶pIII          </v>
          </cell>
          <cell r="C113" t="str">
            <v>m3</v>
          </cell>
          <cell r="D113">
            <v>0</v>
          </cell>
          <cell r="E113">
            <v>23593</v>
          </cell>
          <cell r="F113">
            <v>0</v>
          </cell>
        </row>
        <row r="114">
          <cell r="A114">
            <v>31424</v>
          </cell>
          <cell r="B114" t="str">
            <v xml:space="preserve"> ‡¡o mÜng cæt..B&lt;1m,H&gt;1m ‡c¶p IV          </v>
          </cell>
          <cell r="C114" t="str">
            <v>m3</v>
          </cell>
          <cell r="D114">
            <v>0</v>
          </cell>
          <cell r="E114">
            <v>36296</v>
          </cell>
          <cell r="F114">
            <v>0</v>
          </cell>
        </row>
        <row r="115">
          <cell r="A115">
            <v>31431</v>
          </cell>
          <cell r="B115" t="str">
            <v xml:space="preserve"> ‡¡o mÜng cæt..B&gt;1m,H&lt;1m ‡c¶p I           </v>
          </cell>
          <cell r="C115" t="str">
            <v>m3</v>
          </cell>
          <cell r="D115">
            <v>0</v>
          </cell>
          <cell r="E115">
            <v>5041</v>
          </cell>
          <cell r="F115">
            <v>0</v>
          </cell>
        </row>
        <row r="116">
          <cell r="A116">
            <v>31432</v>
          </cell>
          <cell r="B116" t="str">
            <v xml:space="preserve"> ‡¡o mÜng cæt..B&gt;1m,H&lt;1m ‡c¶p II          </v>
          </cell>
          <cell r="C116" t="str">
            <v>m3</v>
          </cell>
          <cell r="D116">
            <v>0</v>
          </cell>
          <cell r="E116">
            <v>7763</v>
          </cell>
          <cell r="F116">
            <v>0</v>
          </cell>
        </row>
        <row r="117">
          <cell r="A117">
            <v>31433</v>
          </cell>
          <cell r="B117" t="str">
            <v xml:space="preserve"> ‡¡o mÜng cæt..B&gt;1m,H&lt;1m ‡c¶pIII          </v>
          </cell>
          <cell r="C117" t="str">
            <v>m3</v>
          </cell>
          <cell r="D117">
            <v>0</v>
          </cell>
          <cell r="E117">
            <v>12603</v>
          </cell>
          <cell r="F117">
            <v>0</v>
          </cell>
        </row>
        <row r="118">
          <cell r="A118">
            <v>31434</v>
          </cell>
          <cell r="B118" t="str">
            <v xml:space="preserve"> ‡¡o mÜng cæt..B&gt;1m,H&lt;1m ‡c¶p IV          </v>
          </cell>
          <cell r="C118" t="str">
            <v>m3</v>
          </cell>
          <cell r="D118">
            <v>0</v>
          </cell>
          <cell r="E118">
            <v>20165</v>
          </cell>
          <cell r="F118">
            <v>0</v>
          </cell>
        </row>
        <row r="119">
          <cell r="A119">
            <v>31441</v>
          </cell>
          <cell r="B119" t="str">
            <v xml:space="preserve"> ‡¡o mÜng cæt..B&gt;1m,H&gt;1m ‡c¶p I           </v>
          </cell>
          <cell r="C119" t="str">
            <v>m3</v>
          </cell>
          <cell r="D119">
            <v>0</v>
          </cell>
          <cell r="E119">
            <v>7158</v>
          </cell>
          <cell r="F119">
            <v>0</v>
          </cell>
        </row>
        <row r="120">
          <cell r="A120">
            <v>31442</v>
          </cell>
          <cell r="B120" t="str">
            <v xml:space="preserve"> ‡¡o mÜng cæt..B&gt;1m,H&gt;1m ‡c¶p II          </v>
          </cell>
          <cell r="C120" t="str">
            <v>m3</v>
          </cell>
          <cell r="D120">
            <v>0</v>
          </cell>
          <cell r="E120">
            <v>10486</v>
          </cell>
          <cell r="F120">
            <v>0</v>
          </cell>
        </row>
        <row r="121">
          <cell r="A121">
            <v>31443</v>
          </cell>
          <cell r="B121" t="str">
            <v xml:space="preserve"> ‡¡o mÜng cæt..B&gt;1m,H&gt;1m ‡c¶pIII          </v>
          </cell>
          <cell r="C121" t="str">
            <v>m3</v>
          </cell>
          <cell r="D121">
            <v>0</v>
          </cell>
          <cell r="E121">
            <v>15224</v>
          </cell>
          <cell r="F121">
            <v>0</v>
          </cell>
        </row>
        <row r="122">
          <cell r="A122">
            <v>31444</v>
          </cell>
          <cell r="B122" t="str">
            <v xml:space="preserve"> ‡¡o mÜng cæt..B&gt;1m,H&gt;1m ‡c¶p IV          </v>
          </cell>
          <cell r="C122" t="str">
            <v>m3</v>
          </cell>
          <cell r="D122">
            <v>0</v>
          </cell>
          <cell r="E122">
            <v>23593</v>
          </cell>
          <cell r="F122">
            <v>0</v>
          </cell>
        </row>
        <row r="123">
          <cell r="A123">
            <v>31451</v>
          </cell>
          <cell r="B123" t="str">
            <v xml:space="preserve"> Vºn chuyÌn tiÆp 10m ½¶t c¶p I            </v>
          </cell>
          <cell r="C123" t="str">
            <v>m3</v>
          </cell>
          <cell r="D123">
            <v>0</v>
          </cell>
          <cell r="E123">
            <v>313</v>
          </cell>
          <cell r="F123">
            <v>0</v>
          </cell>
        </row>
        <row r="124">
          <cell r="A124">
            <v>31452</v>
          </cell>
          <cell r="B124" t="str">
            <v xml:space="preserve"> Vºn chuyÌn tiÆp 10m ½¶t c¶p II           </v>
          </cell>
          <cell r="C124" t="str">
            <v>m3</v>
          </cell>
          <cell r="D124">
            <v>0</v>
          </cell>
          <cell r="E124">
            <v>323</v>
          </cell>
          <cell r="F124">
            <v>0</v>
          </cell>
        </row>
        <row r="125">
          <cell r="A125">
            <v>31453</v>
          </cell>
          <cell r="B125" t="str">
            <v xml:space="preserve"> Vºn chuyÌn tiÆp 10m ½¶t c¶p III          </v>
          </cell>
          <cell r="C125" t="str">
            <v>m3</v>
          </cell>
          <cell r="D125">
            <v>0</v>
          </cell>
          <cell r="E125">
            <v>353</v>
          </cell>
          <cell r="F125">
            <v>0</v>
          </cell>
        </row>
        <row r="126">
          <cell r="A126">
            <v>31454</v>
          </cell>
          <cell r="B126" t="str">
            <v xml:space="preserve"> Vºn chuyÌn tiÆp 10m ½¶t c¶p IV           </v>
          </cell>
          <cell r="C126" t="str">
            <v>m3</v>
          </cell>
          <cell r="D126">
            <v>0</v>
          </cell>
          <cell r="E126">
            <v>373</v>
          </cell>
          <cell r="F126">
            <v>0</v>
          </cell>
        </row>
        <row r="127">
          <cell r="A127">
            <v>31511</v>
          </cell>
          <cell r="B127" t="str">
            <v xml:space="preserve"> ‡¡o Mõçng,r¬nh B&lt;3m,H&lt;1m ½c¶p I          </v>
          </cell>
          <cell r="C127" t="str">
            <v>m3</v>
          </cell>
          <cell r="D127">
            <v>0</v>
          </cell>
          <cell r="E127">
            <v>6150</v>
          </cell>
          <cell r="F127">
            <v>0</v>
          </cell>
        </row>
        <row r="128">
          <cell r="A128">
            <v>31512</v>
          </cell>
          <cell r="B128" t="str">
            <v xml:space="preserve"> ‡¡o Mõçng,r¬nh B&lt;3m,H&lt;1m ½c¶pII          </v>
          </cell>
          <cell r="C128" t="str">
            <v>m3</v>
          </cell>
          <cell r="D128">
            <v>0</v>
          </cell>
          <cell r="E128">
            <v>9175</v>
          </cell>
          <cell r="F128">
            <v>0</v>
          </cell>
        </row>
        <row r="129">
          <cell r="A129">
            <v>31513</v>
          </cell>
          <cell r="B129" t="str">
            <v xml:space="preserve"> ‡¡o Mõçng,r¬nh B&lt;3m,H&lt;1m c¶pIII          </v>
          </cell>
          <cell r="C129" t="str">
            <v>m3</v>
          </cell>
          <cell r="D129">
            <v>0</v>
          </cell>
          <cell r="E129">
            <v>13611</v>
          </cell>
          <cell r="F129">
            <v>0</v>
          </cell>
        </row>
        <row r="130">
          <cell r="A130">
            <v>31514</v>
          </cell>
          <cell r="B130" t="str">
            <v xml:space="preserve"> ‡¡o Mõçng,r¬nh B&lt;3m,H&lt;1m ½c¶pIV          </v>
          </cell>
          <cell r="C130" t="str">
            <v>m3</v>
          </cell>
          <cell r="D130">
            <v>0</v>
          </cell>
          <cell r="E130">
            <v>20770</v>
          </cell>
          <cell r="F130">
            <v>0</v>
          </cell>
        </row>
        <row r="131">
          <cell r="A131">
            <v>31521</v>
          </cell>
          <cell r="B131" t="str">
            <v xml:space="preserve"> ‡¡o Mõçng,r¬nh B&lt;3m,H&lt;2m ½c¶p I          </v>
          </cell>
          <cell r="C131" t="str">
            <v>m3</v>
          </cell>
          <cell r="D131">
            <v>0</v>
          </cell>
          <cell r="E131">
            <v>6856</v>
          </cell>
          <cell r="F131">
            <v>0</v>
          </cell>
        </row>
        <row r="132">
          <cell r="A132">
            <v>31522</v>
          </cell>
          <cell r="B132" t="str">
            <v xml:space="preserve"> ‡¡o Mõçng,r¬nh B&lt;3m,H&lt;2m ½c¶pII          </v>
          </cell>
          <cell r="C132" t="str">
            <v>m3</v>
          </cell>
          <cell r="D132">
            <v>0</v>
          </cell>
          <cell r="E132">
            <v>9477</v>
          </cell>
          <cell r="F132">
            <v>0</v>
          </cell>
        </row>
        <row r="133">
          <cell r="A133">
            <v>31523</v>
          </cell>
          <cell r="B133" t="str">
            <v xml:space="preserve"> ‡¡o Mõçng,r¬nh B&lt;3m,H&lt;2m c¶pIII          </v>
          </cell>
          <cell r="C133" t="str">
            <v>m3</v>
          </cell>
          <cell r="D133">
            <v>0</v>
          </cell>
          <cell r="E133">
            <v>13813</v>
          </cell>
          <cell r="F133">
            <v>0</v>
          </cell>
        </row>
        <row r="134">
          <cell r="A134">
            <v>31524</v>
          </cell>
          <cell r="B134" t="str">
            <v xml:space="preserve"> ‡¡o Mõçng,r¬nh B&lt;3m,H&lt;2m ½c¶pIV          </v>
          </cell>
          <cell r="C134" t="str">
            <v>m3</v>
          </cell>
          <cell r="D134">
            <v>0</v>
          </cell>
          <cell r="E134">
            <v>20971</v>
          </cell>
          <cell r="F134">
            <v>0</v>
          </cell>
        </row>
        <row r="135">
          <cell r="A135">
            <v>31531</v>
          </cell>
          <cell r="B135" t="str">
            <v xml:space="preserve"> ‡¡o Mõçng,r¬nh B&lt;3m,H&lt;3m ½c¶p I          </v>
          </cell>
          <cell r="C135" t="str">
            <v>m3</v>
          </cell>
          <cell r="D135">
            <v>0</v>
          </cell>
          <cell r="E135">
            <v>7259</v>
          </cell>
          <cell r="F135">
            <v>0</v>
          </cell>
        </row>
        <row r="136">
          <cell r="A136">
            <v>31532</v>
          </cell>
          <cell r="B136" t="str">
            <v xml:space="preserve"> ‡¡o Mõçng,r¬nh B&lt;3m,H&lt;3m ½c¶pII          </v>
          </cell>
          <cell r="C136" t="str">
            <v>m3</v>
          </cell>
          <cell r="D136">
            <v>0</v>
          </cell>
          <cell r="E136">
            <v>10082</v>
          </cell>
          <cell r="F136">
            <v>0</v>
          </cell>
        </row>
        <row r="137">
          <cell r="A137">
            <v>31533</v>
          </cell>
          <cell r="B137" t="str">
            <v xml:space="preserve"> ‡¡o Mõçng,r¬nh B&lt;3m,H&lt;3m c¶pIII          </v>
          </cell>
          <cell r="C137" t="str">
            <v>m3</v>
          </cell>
          <cell r="D137">
            <v>0</v>
          </cell>
          <cell r="E137">
            <v>14519</v>
          </cell>
          <cell r="F137">
            <v>0</v>
          </cell>
        </row>
        <row r="138">
          <cell r="A138">
            <v>31534</v>
          </cell>
          <cell r="B138" t="str">
            <v xml:space="preserve"> ‡¡o Mõçng,r¬nh B&lt;3m,H&lt;3m ½c¶pIV          </v>
          </cell>
          <cell r="C138" t="str">
            <v>m3</v>
          </cell>
          <cell r="D138">
            <v>0</v>
          </cell>
          <cell r="E138">
            <v>21879</v>
          </cell>
          <cell r="F138">
            <v>0</v>
          </cell>
        </row>
        <row r="139">
          <cell r="A139">
            <v>31541</v>
          </cell>
          <cell r="B139" t="str">
            <v xml:space="preserve"> ‡¡o Mõçng,r¬nh B&lt;3m,H&gt;3m ½c¶p I          </v>
          </cell>
          <cell r="C139" t="str">
            <v>m3</v>
          </cell>
          <cell r="D139">
            <v>0</v>
          </cell>
          <cell r="E139">
            <v>7965</v>
          </cell>
          <cell r="F139">
            <v>0</v>
          </cell>
        </row>
        <row r="140">
          <cell r="A140">
            <v>31542</v>
          </cell>
          <cell r="B140" t="str">
            <v xml:space="preserve"> ‡¡o Mõçng,r¬nh B&lt;3m,H&gt;3m ½c¶pII          </v>
          </cell>
          <cell r="C140" t="str">
            <v>m3</v>
          </cell>
          <cell r="D140">
            <v>0</v>
          </cell>
          <cell r="E140">
            <v>10990</v>
          </cell>
          <cell r="F140">
            <v>0</v>
          </cell>
        </row>
        <row r="141">
          <cell r="A141">
            <v>31543</v>
          </cell>
          <cell r="B141" t="str">
            <v xml:space="preserve"> ‡¡o Mõçng,r¬nh B&lt;3m,H&gt;3m c¶pIII          </v>
          </cell>
          <cell r="C141" t="str">
            <v>m3</v>
          </cell>
          <cell r="D141">
            <v>0</v>
          </cell>
          <cell r="E141">
            <v>18249</v>
          </cell>
          <cell r="F141">
            <v>0</v>
          </cell>
        </row>
        <row r="142">
          <cell r="A142">
            <v>31544</v>
          </cell>
          <cell r="B142" t="str">
            <v xml:space="preserve"> ‡¡o Mõçng,r¬nh B&lt;3m,H&gt;3m ½c¶pIV          </v>
          </cell>
          <cell r="C142" t="str">
            <v>m3</v>
          </cell>
          <cell r="D142">
            <v>0</v>
          </cell>
          <cell r="E142">
            <v>23996</v>
          </cell>
          <cell r="F142">
            <v>0</v>
          </cell>
        </row>
        <row r="143">
          <cell r="A143">
            <v>31551</v>
          </cell>
          <cell r="B143" t="str">
            <v xml:space="preserve"> ‡¡o Mõçng,r¬nh B&gt;3m,H&lt;1m ½c¶p I          </v>
          </cell>
          <cell r="C143" t="str">
            <v>m3</v>
          </cell>
          <cell r="D143">
            <v>0</v>
          </cell>
          <cell r="E143">
            <v>5243</v>
          </cell>
          <cell r="F143">
            <v>0</v>
          </cell>
        </row>
        <row r="144">
          <cell r="A144">
            <v>31552</v>
          </cell>
          <cell r="B144" t="str">
            <v xml:space="preserve"> ‡¡o Mõçng,r¬nh B&gt;3m,H&lt;1m ½c¶pII          </v>
          </cell>
          <cell r="C144" t="str">
            <v>m3</v>
          </cell>
          <cell r="D144">
            <v>0</v>
          </cell>
          <cell r="E144">
            <v>7058</v>
          </cell>
          <cell r="F144">
            <v>0</v>
          </cell>
        </row>
        <row r="145">
          <cell r="A145">
            <v>31553</v>
          </cell>
          <cell r="B145" t="str">
            <v xml:space="preserve"> ‡¡o Mõçng,r¬nh B&gt;3m,H&lt;1m c¶pIII          </v>
          </cell>
          <cell r="C145" t="str">
            <v>m3</v>
          </cell>
          <cell r="D145">
            <v>0</v>
          </cell>
          <cell r="E145">
            <v>10586</v>
          </cell>
          <cell r="F145">
            <v>0</v>
          </cell>
        </row>
        <row r="146">
          <cell r="A146">
            <v>31554</v>
          </cell>
          <cell r="B146" t="str">
            <v xml:space="preserve"> ‡¡o Mõçng,r¬nh B&gt;3m,H&lt;1m ½c¶pIV          </v>
          </cell>
          <cell r="C146" t="str">
            <v>m3</v>
          </cell>
          <cell r="D146">
            <v>0</v>
          </cell>
          <cell r="E146">
            <v>15829</v>
          </cell>
          <cell r="F146">
            <v>0</v>
          </cell>
        </row>
        <row r="147">
          <cell r="A147">
            <v>31561</v>
          </cell>
          <cell r="B147" t="str">
            <v xml:space="preserve"> ‡¡o Mõçng,r¬nh B&gt;3m,H&lt;2m ½c¶p I          </v>
          </cell>
          <cell r="C147" t="str">
            <v>m3</v>
          </cell>
          <cell r="D147">
            <v>0</v>
          </cell>
          <cell r="E147">
            <v>5444</v>
          </cell>
          <cell r="F147">
            <v>0</v>
          </cell>
        </row>
        <row r="148">
          <cell r="A148">
            <v>31562</v>
          </cell>
          <cell r="B148" t="str">
            <v xml:space="preserve"> ‡¡o Mõçng,r¬nh B&gt;3m,H&lt;2m ½c¶pII          </v>
          </cell>
          <cell r="C148" t="str">
            <v>m3</v>
          </cell>
          <cell r="D148">
            <v>0</v>
          </cell>
          <cell r="E148">
            <v>7360</v>
          </cell>
          <cell r="F148">
            <v>0</v>
          </cell>
        </row>
        <row r="149">
          <cell r="A149">
            <v>31563</v>
          </cell>
          <cell r="B149" t="str">
            <v xml:space="preserve"> ‡¡o Mõçng,r¬nh B&gt;3m,H&lt;2m c¶pIII          </v>
          </cell>
          <cell r="C149" t="str">
            <v>m3</v>
          </cell>
          <cell r="D149">
            <v>0</v>
          </cell>
          <cell r="E149">
            <v>10889</v>
          </cell>
          <cell r="F149">
            <v>0</v>
          </cell>
        </row>
        <row r="150">
          <cell r="A150">
            <v>31564</v>
          </cell>
          <cell r="B150" t="str">
            <v xml:space="preserve"> ‡¡o Mõçng,r¬nh B&gt;3m,H&lt;2m ½c¶pIV          </v>
          </cell>
          <cell r="C150" t="str">
            <v>m3</v>
          </cell>
          <cell r="D150">
            <v>0</v>
          </cell>
          <cell r="E150">
            <v>16031</v>
          </cell>
          <cell r="F150">
            <v>0</v>
          </cell>
        </row>
        <row r="151">
          <cell r="A151">
            <v>31571</v>
          </cell>
          <cell r="B151" t="str">
            <v xml:space="preserve"> ‡¡o Mõçng,r¬nh B&gt;3m,H&lt;3m ½c¶p I          </v>
          </cell>
          <cell r="C151" t="str">
            <v>m3</v>
          </cell>
          <cell r="D151">
            <v>0</v>
          </cell>
          <cell r="E151">
            <v>6049</v>
          </cell>
          <cell r="F151">
            <v>0</v>
          </cell>
        </row>
        <row r="152">
          <cell r="A152">
            <v>31572</v>
          </cell>
          <cell r="B152" t="str">
            <v xml:space="preserve"> ‡¡o Mõçng,r¬nh B&gt;3m,H&lt;3m ½c¶pII          </v>
          </cell>
          <cell r="C152" t="str">
            <v>m3</v>
          </cell>
          <cell r="D152">
            <v>0</v>
          </cell>
          <cell r="E152">
            <v>8368</v>
          </cell>
          <cell r="F152">
            <v>0</v>
          </cell>
        </row>
        <row r="153">
          <cell r="A153">
            <v>31573</v>
          </cell>
          <cell r="B153" t="str">
            <v xml:space="preserve"> ‡¡o Mõçng,r¬nh B&gt;3m,H&lt;3m c¶pIII          </v>
          </cell>
          <cell r="C153" t="str">
            <v>m3</v>
          </cell>
          <cell r="D153">
            <v>0</v>
          </cell>
          <cell r="E153">
            <v>11393</v>
          </cell>
          <cell r="F153">
            <v>0</v>
          </cell>
        </row>
        <row r="154">
          <cell r="A154">
            <v>31574</v>
          </cell>
          <cell r="B154" t="str">
            <v xml:space="preserve"> ‡¡o Mõçng,r¬nh B&gt;3m,H&lt;3m ½c¶pIV          </v>
          </cell>
          <cell r="C154" t="str">
            <v>m3</v>
          </cell>
          <cell r="D154">
            <v>0</v>
          </cell>
          <cell r="E154">
            <v>16636</v>
          </cell>
          <cell r="F154">
            <v>0</v>
          </cell>
        </row>
        <row r="155">
          <cell r="A155">
            <v>31581</v>
          </cell>
          <cell r="B155" t="str">
            <v xml:space="preserve"> ‡¡o Mõçng,r¬nh B&gt;3m,H&gt;3m ½c¶p I          </v>
          </cell>
          <cell r="C155" t="str">
            <v>m3</v>
          </cell>
          <cell r="D155">
            <v>0</v>
          </cell>
          <cell r="E155">
            <v>6554</v>
          </cell>
          <cell r="F155">
            <v>0</v>
          </cell>
        </row>
        <row r="156">
          <cell r="A156">
            <v>31582</v>
          </cell>
          <cell r="B156" t="str">
            <v xml:space="preserve"> ‡¡o Mõçng,r¬nh B&gt;3m,H&gt;3m ½c¶pII          </v>
          </cell>
          <cell r="C156" t="str">
            <v>m3</v>
          </cell>
          <cell r="D156">
            <v>0</v>
          </cell>
          <cell r="E156">
            <v>9074</v>
          </cell>
          <cell r="F156">
            <v>0</v>
          </cell>
        </row>
        <row r="157">
          <cell r="A157">
            <v>31583</v>
          </cell>
          <cell r="B157" t="str">
            <v xml:space="preserve"> ‡¡o Mõçng,r¬nh B&gt;3m,H&gt;3m c¶pIII          </v>
          </cell>
          <cell r="C157" t="str">
            <v>m3</v>
          </cell>
          <cell r="D157">
            <v>0</v>
          </cell>
          <cell r="E157">
            <v>11897</v>
          </cell>
          <cell r="F157">
            <v>0</v>
          </cell>
        </row>
        <row r="158">
          <cell r="A158">
            <v>31584</v>
          </cell>
          <cell r="B158" t="str">
            <v xml:space="preserve"> ‡¡o Mõçng,r¬nh B&gt;3m,H&gt;3m ½c¶pIV          </v>
          </cell>
          <cell r="C158" t="str">
            <v>m3</v>
          </cell>
          <cell r="D158">
            <v>0</v>
          </cell>
          <cell r="E158">
            <v>17442</v>
          </cell>
          <cell r="F158">
            <v>0</v>
          </cell>
        </row>
        <row r="159">
          <cell r="A159">
            <v>31591</v>
          </cell>
          <cell r="B159" t="str">
            <v xml:space="preserve"> Vºn chuyÌn tiÆp 10m ½¶t c¶p I            </v>
          </cell>
          <cell r="C159" t="str">
            <v>m3</v>
          </cell>
          <cell r="D159">
            <v>0</v>
          </cell>
          <cell r="E159">
            <v>313</v>
          </cell>
          <cell r="F159">
            <v>0</v>
          </cell>
        </row>
        <row r="160">
          <cell r="A160">
            <v>31592</v>
          </cell>
          <cell r="B160" t="str">
            <v xml:space="preserve"> Vºn chuyÌn tiÆp 10m ½¶t c¶p II           </v>
          </cell>
          <cell r="C160" t="str">
            <v>m3</v>
          </cell>
          <cell r="D160">
            <v>0</v>
          </cell>
          <cell r="E160">
            <v>323</v>
          </cell>
          <cell r="F160">
            <v>0</v>
          </cell>
        </row>
        <row r="161">
          <cell r="A161">
            <v>31593</v>
          </cell>
          <cell r="B161" t="str">
            <v xml:space="preserve"> Vºn chuyÌn tiÆp 10m ½¶t c¶p III          </v>
          </cell>
          <cell r="C161" t="str">
            <v>m3</v>
          </cell>
          <cell r="D161">
            <v>0</v>
          </cell>
          <cell r="E161">
            <v>353</v>
          </cell>
          <cell r="F161">
            <v>0</v>
          </cell>
        </row>
        <row r="162">
          <cell r="A162">
            <v>31594</v>
          </cell>
          <cell r="B162" t="str">
            <v xml:space="preserve"> Vºn chuyÌn tiÆp 10m ½¶t c¶p IV           </v>
          </cell>
          <cell r="C162" t="str">
            <v>m3</v>
          </cell>
          <cell r="D162">
            <v>0</v>
          </cell>
          <cell r="E162">
            <v>373</v>
          </cell>
          <cell r="F162">
            <v>0</v>
          </cell>
        </row>
        <row r="163">
          <cell r="A163" t="str">
            <v/>
          </cell>
          <cell r="B163" t="str">
            <v xml:space="preserve">  5.  ½¡o nËn ½õéng ( b±ng thð cáng)  </v>
          </cell>
          <cell r="C163" t="str">
            <v/>
          </cell>
          <cell r="D163">
            <v>0</v>
          </cell>
          <cell r="E163">
            <v>0</v>
          </cell>
          <cell r="F163">
            <v>0</v>
          </cell>
        </row>
        <row r="164">
          <cell r="A164">
            <v>31611</v>
          </cell>
          <cell r="B164" t="str">
            <v xml:space="preserve"> ‡¡o nËn ½õéng mê ræng ‡c¶p I             </v>
          </cell>
          <cell r="C164" t="str">
            <v>m3</v>
          </cell>
          <cell r="D164">
            <v>0</v>
          </cell>
          <cell r="E164">
            <v>5646</v>
          </cell>
          <cell r="F164">
            <v>0</v>
          </cell>
        </row>
        <row r="165">
          <cell r="A165">
            <v>31612</v>
          </cell>
          <cell r="B165" t="str">
            <v xml:space="preserve"> ‡¡o nËn ½õéng mê ræng ‡c¶p II            </v>
          </cell>
          <cell r="C165" t="str">
            <v>m3</v>
          </cell>
          <cell r="D165">
            <v>0</v>
          </cell>
          <cell r="E165">
            <v>7461</v>
          </cell>
          <cell r="F165">
            <v>0</v>
          </cell>
        </row>
        <row r="166">
          <cell r="A166">
            <v>31613</v>
          </cell>
          <cell r="B166" t="str">
            <v xml:space="preserve"> ‡¡o nËn ½õéng mê ræng ‡c¶p III           </v>
          </cell>
          <cell r="C166" t="str">
            <v>m3</v>
          </cell>
          <cell r="D166">
            <v>0</v>
          </cell>
          <cell r="E166">
            <v>10788</v>
          </cell>
          <cell r="F166">
            <v>0</v>
          </cell>
        </row>
        <row r="167">
          <cell r="A167">
            <v>31614</v>
          </cell>
          <cell r="B167" t="str">
            <v xml:space="preserve"> ‡¡o nËn ½õéng mê ræng ‡c¶p IV            </v>
          </cell>
          <cell r="C167" t="str">
            <v>m3</v>
          </cell>
          <cell r="D167">
            <v>0</v>
          </cell>
          <cell r="E167">
            <v>15930</v>
          </cell>
          <cell r="F167">
            <v>0</v>
          </cell>
        </row>
        <row r="168">
          <cell r="A168">
            <v>31621</v>
          </cell>
          <cell r="B168" t="str">
            <v xml:space="preserve"> ‡¡o nËn ½õéng l¡m mèi ‡c¶p I             </v>
          </cell>
          <cell r="C168" t="str">
            <v>m3</v>
          </cell>
          <cell r="D168">
            <v>0</v>
          </cell>
          <cell r="E168">
            <v>3630</v>
          </cell>
          <cell r="F168">
            <v>0</v>
          </cell>
        </row>
        <row r="169">
          <cell r="A169">
            <v>31622</v>
          </cell>
          <cell r="B169" t="str">
            <v xml:space="preserve"> ‡¡o nËn ½õéng l¡m mèi ‡c¶p II            </v>
          </cell>
          <cell r="C169" t="str">
            <v>m3</v>
          </cell>
          <cell r="D169">
            <v>0</v>
          </cell>
          <cell r="E169">
            <v>5444</v>
          </cell>
          <cell r="F169">
            <v>0</v>
          </cell>
        </row>
        <row r="170">
          <cell r="A170">
            <v>31623</v>
          </cell>
          <cell r="B170" t="str">
            <v xml:space="preserve"> ‡¡o nËn ½õéng l¡m mèi ‡c¶p III           </v>
          </cell>
          <cell r="C170" t="str">
            <v>m3</v>
          </cell>
          <cell r="D170">
            <v>0</v>
          </cell>
          <cell r="E170">
            <v>8772</v>
          </cell>
          <cell r="F170">
            <v>0</v>
          </cell>
        </row>
        <row r="171">
          <cell r="A171">
            <v>31624</v>
          </cell>
          <cell r="B171" t="str">
            <v xml:space="preserve"> ‡¡o nËn ½õéng l¡m mèi ‡c¶p IV            </v>
          </cell>
          <cell r="C171" t="str">
            <v>m3</v>
          </cell>
          <cell r="D171">
            <v>0</v>
          </cell>
          <cell r="E171">
            <v>13914</v>
          </cell>
          <cell r="F171">
            <v>0</v>
          </cell>
        </row>
        <row r="172">
          <cell r="A172">
            <v>31631</v>
          </cell>
          <cell r="B172" t="str">
            <v xml:space="preserve"> Vºn chuyÌn tiÆp 10m ½¶t c¶p I            </v>
          </cell>
          <cell r="C172" t="str">
            <v>m3</v>
          </cell>
          <cell r="D172">
            <v>0</v>
          </cell>
          <cell r="E172">
            <v>313</v>
          </cell>
          <cell r="F172">
            <v>0</v>
          </cell>
        </row>
        <row r="173">
          <cell r="A173">
            <v>31632</v>
          </cell>
          <cell r="B173" t="str">
            <v xml:space="preserve"> Vºn chuyÌn tiÆp 10m ½¶t c¶p II           </v>
          </cell>
          <cell r="C173" t="str">
            <v>m3</v>
          </cell>
          <cell r="D173">
            <v>0</v>
          </cell>
          <cell r="E173">
            <v>323</v>
          </cell>
          <cell r="F173">
            <v>0</v>
          </cell>
        </row>
        <row r="174">
          <cell r="A174">
            <v>31633</v>
          </cell>
          <cell r="B174" t="str">
            <v xml:space="preserve"> Vºn chuyÌn tiÆp 10m ½¶t c¶p III          </v>
          </cell>
          <cell r="C174" t="str">
            <v>m3</v>
          </cell>
          <cell r="D174">
            <v>0</v>
          </cell>
          <cell r="E174">
            <v>353</v>
          </cell>
          <cell r="F174">
            <v>0</v>
          </cell>
        </row>
        <row r="175">
          <cell r="A175">
            <v>31634</v>
          </cell>
          <cell r="B175" t="str">
            <v xml:space="preserve"> Vºn chuyÌn tiÆp 10m ½¶t c¶p IV           </v>
          </cell>
          <cell r="C175" t="str">
            <v>m3</v>
          </cell>
          <cell r="D175">
            <v>0</v>
          </cell>
          <cell r="E175">
            <v>373</v>
          </cell>
          <cell r="F175">
            <v>0</v>
          </cell>
        </row>
        <row r="176">
          <cell r="A176" t="str">
            <v/>
          </cell>
          <cell r="B176" t="str">
            <v xml:space="preserve">  5. ½¡o khuán ½õéng (b±ng thð cáng)   </v>
          </cell>
          <cell r="C176" t="str">
            <v/>
          </cell>
          <cell r="D176">
            <v>0</v>
          </cell>
          <cell r="E176">
            <v>0</v>
          </cell>
          <cell r="F176">
            <v>0</v>
          </cell>
        </row>
        <row r="177">
          <cell r="A177">
            <v>31711</v>
          </cell>
          <cell r="B177" t="str">
            <v xml:space="preserve"> ‡¡o khuán ½õéng H&lt;15cm ‡c¶p I            </v>
          </cell>
          <cell r="C177" t="str">
            <v>m3</v>
          </cell>
          <cell r="D177">
            <v>0</v>
          </cell>
          <cell r="E177">
            <v>7763</v>
          </cell>
          <cell r="F177">
            <v>0</v>
          </cell>
        </row>
        <row r="178">
          <cell r="A178">
            <v>31712</v>
          </cell>
          <cell r="B178" t="str">
            <v xml:space="preserve"> ‡¡o khuán ½õéng H&lt;15cm ‡c¶p II           </v>
          </cell>
          <cell r="C178" t="str">
            <v>m3</v>
          </cell>
          <cell r="D178">
            <v>0</v>
          </cell>
          <cell r="E178">
            <v>9679</v>
          </cell>
          <cell r="F178">
            <v>0</v>
          </cell>
        </row>
        <row r="179">
          <cell r="A179">
            <v>31713</v>
          </cell>
          <cell r="B179" t="str">
            <v xml:space="preserve"> ‡¡o khuán ½õéng H&lt;15cm ‡c¶p III          </v>
          </cell>
          <cell r="C179" t="str">
            <v>m3</v>
          </cell>
          <cell r="D179">
            <v>0</v>
          </cell>
          <cell r="E179">
            <v>14014</v>
          </cell>
          <cell r="F179">
            <v>0</v>
          </cell>
        </row>
        <row r="180">
          <cell r="A180">
            <v>31714</v>
          </cell>
          <cell r="B180" t="str">
            <v xml:space="preserve"> ‡¡o khuán ½õéng H&lt;15cm ‡c¶p IV           </v>
          </cell>
          <cell r="C180" t="str">
            <v>m3</v>
          </cell>
          <cell r="D180">
            <v>0</v>
          </cell>
          <cell r="E180">
            <v>21375</v>
          </cell>
          <cell r="F180">
            <v>0</v>
          </cell>
        </row>
        <row r="181">
          <cell r="A181">
            <v>31721</v>
          </cell>
          <cell r="B181" t="str">
            <v xml:space="preserve"> ‡¡o khuán ½õéng H&lt;30cm ‡c¶p I            </v>
          </cell>
          <cell r="C181" t="str">
            <v>m3</v>
          </cell>
          <cell r="D181">
            <v>0</v>
          </cell>
          <cell r="E181">
            <v>7058</v>
          </cell>
          <cell r="F181">
            <v>0</v>
          </cell>
        </row>
        <row r="182">
          <cell r="A182">
            <v>31722</v>
          </cell>
          <cell r="B182" t="str">
            <v xml:space="preserve"> ‡¡o khuán ½õéng H&lt;30cm ‡c¶p II           </v>
          </cell>
          <cell r="C182" t="str">
            <v>m3</v>
          </cell>
          <cell r="D182">
            <v>0</v>
          </cell>
          <cell r="E182">
            <v>8772</v>
          </cell>
          <cell r="F182">
            <v>0</v>
          </cell>
        </row>
        <row r="183">
          <cell r="A183">
            <v>31723</v>
          </cell>
          <cell r="B183" t="str">
            <v xml:space="preserve"> ‡¡o khuán ½õéng H&lt;30cm ‡c¶p III          </v>
          </cell>
          <cell r="C183" t="str">
            <v>m3</v>
          </cell>
          <cell r="D183">
            <v>0</v>
          </cell>
          <cell r="E183">
            <v>12805</v>
          </cell>
          <cell r="F183">
            <v>0</v>
          </cell>
        </row>
        <row r="184">
          <cell r="A184">
            <v>31724</v>
          </cell>
          <cell r="B184" t="str">
            <v xml:space="preserve"> ‡¡o khuán ½õéng H&lt;30cm ‡c¶p IV           </v>
          </cell>
          <cell r="C184" t="str">
            <v>m3</v>
          </cell>
          <cell r="D184">
            <v>0</v>
          </cell>
          <cell r="E184">
            <v>19661</v>
          </cell>
          <cell r="F184">
            <v>0</v>
          </cell>
        </row>
        <row r="185">
          <cell r="A185">
            <v>31731</v>
          </cell>
          <cell r="B185" t="str">
            <v xml:space="preserve"> ‡¡o khuán ½õéng H&gt;30cm ‡c¶p I            </v>
          </cell>
          <cell r="C185" t="str">
            <v>m3</v>
          </cell>
          <cell r="D185">
            <v>0</v>
          </cell>
          <cell r="E185">
            <v>6453</v>
          </cell>
          <cell r="F185">
            <v>0</v>
          </cell>
        </row>
        <row r="186">
          <cell r="A186">
            <v>31732</v>
          </cell>
          <cell r="B186" t="str">
            <v xml:space="preserve"> ‡¡o khuán ½õéng H&gt;30cm ‡c¶p II           </v>
          </cell>
          <cell r="C186" t="str">
            <v>m3</v>
          </cell>
          <cell r="D186">
            <v>0</v>
          </cell>
          <cell r="E186">
            <v>8066</v>
          </cell>
          <cell r="F186">
            <v>0</v>
          </cell>
        </row>
        <row r="187">
          <cell r="A187">
            <v>31733</v>
          </cell>
          <cell r="B187" t="str">
            <v xml:space="preserve"> ‡¡o khuán ½õéng H&gt;30cm ‡c¶p III          </v>
          </cell>
          <cell r="C187" t="str">
            <v>m3</v>
          </cell>
          <cell r="D187">
            <v>0</v>
          </cell>
          <cell r="E187">
            <v>11796</v>
          </cell>
          <cell r="F187">
            <v>0</v>
          </cell>
        </row>
        <row r="188">
          <cell r="A188">
            <v>31734</v>
          </cell>
          <cell r="B188" t="str">
            <v xml:space="preserve"> ‡¡o khuán ½õéng H&gt;30cm ‡c¶p IV           </v>
          </cell>
          <cell r="C188" t="str">
            <v>m3</v>
          </cell>
          <cell r="D188">
            <v>0</v>
          </cell>
          <cell r="E188">
            <v>18350</v>
          </cell>
          <cell r="F188">
            <v>0</v>
          </cell>
        </row>
        <row r="189">
          <cell r="A189">
            <v>31741</v>
          </cell>
          <cell r="B189" t="str">
            <v xml:space="preserve"> Vºn chuyÌn tiÆp 10m ½¶t c¶p I            </v>
          </cell>
          <cell r="C189" t="str">
            <v>m3</v>
          </cell>
          <cell r="D189">
            <v>0</v>
          </cell>
          <cell r="E189">
            <v>313</v>
          </cell>
          <cell r="F189">
            <v>0</v>
          </cell>
        </row>
        <row r="190">
          <cell r="A190">
            <v>31742</v>
          </cell>
          <cell r="B190" t="str">
            <v xml:space="preserve"> Vºn chuyÌn tiÆp 10m ½¶t c¶p II           </v>
          </cell>
          <cell r="C190" t="str">
            <v>m3</v>
          </cell>
          <cell r="D190">
            <v>0</v>
          </cell>
          <cell r="E190">
            <v>323</v>
          </cell>
          <cell r="F190">
            <v>0</v>
          </cell>
        </row>
        <row r="191">
          <cell r="A191">
            <v>31743</v>
          </cell>
          <cell r="B191" t="str">
            <v xml:space="preserve"> Vºn chuyÌn tiÆp 10m ½¶t c¶p III          </v>
          </cell>
          <cell r="C191" t="str">
            <v>m3</v>
          </cell>
          <cell r="D191">
            <v>0</v>
          </cell>
          <cell r="E191">
            <v>353</v>
          </cell>
          <cell r="F191">
            <v>0</v>
          </cell>
        </row>
        <row r="192">
          <cell r="A192">
            <v>31744</v>
          </cell>
          <cell r="B192" t="str">
            <v xml:space="preserve"> Vºn chuyÌn tiÆp 10m ½¶t c¶p IV           </v>
          </cell>
          <cell r="C192" t="str">
            <v>m3</v>
          </cell>
          <cell r="D192">
            <v>0</v>
          </cell>
          <cell r="E192">
            <v>373</v>
          </cell>
          <cell r="F192">
            <v>0</v>
          </cell>
        </row>
        <row r="193">
          <cell r="A193" t="str">
            <v/>
          </cell>
          <cell r="B193" t="str">
            <v>6.  ½°p ½¶t nËn cáng trÖnh</v>
          </cell>
          <cell r="C193" t="str">
            <v/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/>
          </cell>
          <cell r="B194" t="str">
            <v>(b±ng thð cáng)</v>
          </cell>
          <cell r="C194" t="str">
            <v/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41111</v>
          </cell>
          <cell r="B195" t="str">
            <v xml:space="preserve"> ‡°p mÜng cáng trÖnh     ‡c¶p I           </v>
          </cell>
          <cell r="C195" t="str">
            <v>m3</v>
          </cell>
          <cell r="D195">
            <v>0</v>
          </cell>
          <cell r="E195">
            <v>5275</v>
          </cell>
          <cell r="F195">
            <v>0</v>
          </cell>
        </row>
        <row r="196">
          <cell r="A196">
            <v>41112</v>
          </cell>
          <cell r="B196" t="str">
            <v xml:space="preserve"> ‡°p mÜng cáng trÖnh     ‡c¶p II          </v>
          </cell>
          <cell r="C196" t="str">
            <v>m3</v>
          </cell>
          <cell r="D196">
            <v>0</v>
          </cell>
          <cell r="E196">
            <v>6206</v>
          </cell>
          <cell r="F196">
            <v>0</v>
          </cell>
        </row>
        <row r="197">
          <cell r="A197">
            <v>41113</v>
          </cell>
          <cell r="B197" t="str">
            <v xml:space="preserve"> ‡°p mÜng cáng trÖnh     ‡c¶pIII          </v>
          </cell>
          <cell r="C197" t="str">
            <v>m3</v>
          </cell>
          <cell r="D197">
            <v>0</v>
          </cell>
          <cell r="E197">
            <v>6931</v>
          </cell>
          <cell r="F197">
            <v>0</v>
          </cell>
        </row>
        <row r="198">
          <cell r="A198">
            <v>41114</v>
          </cell>
          <cell r="B198" t="str">
            <v xml:space="preserve"> ‡°p mÜng cáng trÖnh     ‡c¶p IV          </v>
          </cell>
          <cell r="C198" t="str">
            <v>m3</v>
          </cell>
          <cell r="D198">
            <v>0</v>
          </cell>
          <cell r="E198">
            <v>6931</v>
          </cell>
          <cell r="F198">
            <v>0</v>
          </cell>
        </row>
        <row r="199">
          <cell r="A199">
            <v>41121</v>
          </cell>
          <cell r="B199" t="str">
            <v xml:space="preserve"> ‡°p mÜng ½õéng âng      ‡c¶p I           </v>
          </cell>
          <cell r="C199" t="str">
            <v>m3</v>
          </cell>
          <cell r="D199">
            <v>0</v>
          </cell>
          <cell r="E199">
            <v>4758</v>
          </cell>
          <cell r="F199">
            <v>0</v>
          </cell>
        </row>
        <row r="200">
          <cell r="A200">
            <v>41122</v>
          </cell>
          <cell r="B200" t="str">
            <v xml:space="preserve"> ‡°p mÜng ½õéng âng      ‡c¶p II          </v>
          </cell>
          <cell r="C200" t="str">
            <v>m3</v>
          </cell>
          <cell r="D200">
            <v>0</v>
          </cell>
          <cell r="E200">
            <v>5586</v>
          </cell>
          <cell r="F200">
            <v>0</v>
          </cell>
        </row>
        <row r="201">
          <cell r="A201">
            <v>41123</v>
          </cell>
          <cell r="B201" t="str">
            <v xml:space="preserve"> ‡°p mÜng ½õéng âng      ‡c¶pIII          </v>
          </cell>
          <cell r="C201" t="str">
            <v>m3</v>
          </cell>
          <cell r="D201">
            <v>0</v>
          </cell>
          <cell r="E201">
            <v>6413</v>
          </cell>
          <cell r="F201">
            <v>0</v>
          </cell>
        </row>
        <row r="202">
          <cell r="A202">
            <v>41124</v>
          </cell>
          <cell r="B202" t="str">
            <v xml:space="preserve"> ‡°p mÜng ½õéng âng      ‡c¶p IV          </v>
          </cell>
          <cell r="C202" t="str">
            <v>m3</v>
          </cell>
          <cell r="D202">
            <v>0</v>
          </cell>
          <cell r="E202">
            <v>6413</v>
          </cell>
          <cell r="F202">
            <v>0</v>
          </cell>
        </row>
        <row r="203">
          <cell r="A203" t="str">
            <v/>
          </cell>
          <cell r="B203" t="str">
            <v>c.  cáng tŸc ½¡o ½°p ½¶t, ½Ÿ, cŸt</v>
          </cell>
          <cell r="C203" t="str">
            <v/>
          </cell>
          <cell r="D203">
            <v>0</v>
          </cell>
          <cell r="E203">
            <v>0</v>
          </cell>
          <cell r="F203">
            <v>0</v>
          </cell>
        </row>
        <row r="204">
          <cell r="A204" t="str">
            <v/>
          </cell>
          <cell r="B204" t="str">
            <v>(b±ng mŸy)</v>
          </cell>
          <cell r="C204" t="str">
            <v/>
          </cell>
          <cell r="D204">
            <v>0</v>
          </cell>
          <cell r="E204">
            <v>0</v>
          </cell>
          <cell r="F204">
            <v>0</v>
          </cell>
        </row>
        <row r="205">
          <cell r="A205">
            <v>53111</v>
          </cell>
          <cell r="B205" t="str">
            <v xml:space="preserve"> ‡¡o mÜng b¿,ê c­n,mŸy&lt;=0.8m3 ‡c¶p I      </v>
          </cell>
          <cell r="C205" t="str">
            <v>m3</v>
          </cell>
          <cell r="D205">
            <v>0</v>
          </cell>
          <cell r="E205">
            <v>203.78</v>
          </cell>
          <cell r="F205">
            <v>1657.47</v>
          </cell>
        </row>
        <row r="206">
          <cell r="A206">
            <v>53112</v>
          </cell>
          <cell r="B206" t="str">
            <v xml:space="preserve"> ‡¡o mÜng b¿,ê c­n,mŸy&lt;=0.8m3 ‡c¶p II     </v>
          </cell>
          <cell r="C206" t="str">
            <v>m3</v>
          </cell>
          <cell r="D206">
            <v>0</v>
          </cell>
          <cell r="E206">
            <v>266.88</v>
          </cell>
          <cell r="F206">
            <v>1964.17</v>
          </cell>
        </row>
        <row r="207">
          <cell r="A207">
            <v>53113</v>
          </cell>
          <cell r="B207" t="str">
            <v xml:space="preserve"> ‡¡o mÜng b¿,ê c­n,mŸy&lt;=0.8m3 ‡c¶p III    </v>
          </cell>
          <cell r="C207" t="str">
            <v>m3</v>
          </cell>
          <cell r="D207">
            <v>0</v>
          </cell>
          <cell r="E207">
            <v>328.94</v>
          </cell>
          <cell r="F207">
            <v>2475.69</v>
          </cell>
        </row>
        <row r="208">
          <cell r="A208">
            <v>53114</v>
          </cell>
          <cell r="B208" t="str">
            <v xml:space="preserve"> ‡¡o mÜng b¿,ê c­n,mŸy&lt;=0.8m3 ‡c¶p IV     </v>
          </cell>
          <cell r="C208" t="str">
            <v>m3</v>
          </cell>
          <cell r="D208">
            <v>0</v>
          </cell>
          <cell r="E208">
            <v>524.44000000000005</v>
          </cell>
          <cell r="F208">
            <v>3166.44</v>
          </cell>
        </row>
        <row r="209">
          <cell r="A209">
            <v>53121</v>
          </cell>
          <cell r="B209" t="str">
            <v xml:space="preserve"> ‡¡o mÜng b¿,ê c­n,mŸy&lt;=1.25m3 ‡c¶p I     </v>
          </cell>
          <cell r="C209" t="str">
            <v>m3</v>
          </cell>
          <cell r="D209">
            <v>0</v>
          </cell>
          <cell r="E209">
            <v>203.78</v>
          </cell>
          <cell r="F209">
            <v>2061</v>
          </cell>
        </row>
        <row r="210">
          <cell r="A210">
            <v>53122</v>
          </cell>
          <cell r="B210" t="str">
            <v xml:space="preserve"> ‡¡o mÜng b¿,ê c­n,mŸy&lt;=1.25m3 ‡c¶p II    </v>
          </cell>
          <cell r="C210" t="str">
            <v>m3</v>
          </cell>
          <cell r="D210">
            <v>0</v>
          </cell>
          <cell r="E210">
            <v>266.88</v>
          </cell>
          <cell r="F210">
            <v>2401.83</v>
          </cell>
        </row>
        <row r="211">
          <cell r="A211">
            <v>53123</v>
          </cell>
          <cell r="B211" t="str">
            <v xml:space="preserve"> ‡¡o mÜng b¿,ê c­n,mŸy&lt;=1.25m3 ‡c¶p III   </v>
          </cell>
          <cell r="C211" t="str">
            <v>m3</v>
          </cell>
          <cell r="D211">
            <v>0</v>
          </cell>
          <cell r="E211">
            <v>328.94</v>
          </cell>
          <cell r="F211">
            <v>2819.9</v>
          </cell>
        </row>
        <row r="212">
          <cell r="A212">
            <v>53124</v>
          </cell>
          <cell r="B212" t="str">
            <v xml:space="preserve"> ‡¡o mÜng b¿,ê c­n,mŸy&lt;=1.25m3 ‡c¶p IV    </v>
          </cell>
          <cell r="C212" t="str">
            <v>m3</v>
          </cell>
          <cell r="D212">
            <v>0</v>
          </cell>
          <cell r="E212">
            <v>524.44000000000005</v>
          </cell>
          <cell r="F212">
            <v>3813.02</v>
          </cell>
        </row>
        <row r="213">
          <cell r="A213">
            <v>53131</v>
          </cell>
          <cell r="B213" t="str">
            <v xml:space="preserve"> ‡¡o mÜng b¿,ê c­n,mŸy&lt;=1.6m3 ‡c¶p I      </v>
          </cell>
          <cell r="C213" t="str">
            <v>m3</v>
          </cell>
          <cell r="D213">
            <v>0</v>
          </cell>
          <cell r="E213">
            <v>203.78</v>
          </cell>
          <cell r="F213">
            <v>1982.84</v>
          </cell>
        </row>
        <row r="214">
          <cell r="A214">
            <v>53132</v>
          </cell>
          <cell r="B214" t="str">
            <v xml:space="preserve"> ‡¡o mÜng b¿,ê c­n,mŸy&lt;=1.6m3 ‡c¶p II     </v>
          </cell>
          <cell r="C214" t="str">
            <v>m3</v>
          </cell>
          <cell r="D214">
            <v>0</v>
          </cell>
          <cell r="E214">
            <v>266.88</v>
          </cell>
          <cell r="F214">
            <v>2255.9699999999998</v>
          </cell>
        </row>
        <row r="215">
          <cell r="A215">
            <v>53133</v>
          </cell>
          <cell r="B215" t="str">
            <v xml:space="preserve"> ‡¡o mÜng b¿,ê c­n,mŸy&lt;=1.6m3 ‡c¶p III    </v>
          </cell>
          <cell r="C215" t="str">
            <v>m3</v>
          </cell>
          <cell r="D215">
            <v>0</v>
          </cell>
          <cell r="E215">
            <v>328.94</v>
          </cell>
          <cell r="F215">
            <v>2678.02</v>
          </cell>
        </row>
        <row r="216">
          <cell r="A216">
            <v>53134</v>
          </cell>
          <cell r="B216" t="str">
            <v xml:space="preserve"> ‡¡o mÜng b¿,ê c­n,mŸy&lt;=1.6m3 ‡c¶p IV     </v>
          </cell>
          <cell r="C216" t="str">
            <v>m3</v>
          </cell>
          <cell r="D216">
            <v>0</v>
          </cell>
          <cell r="E216">
            <v>524.44000000000005</v>
          </cell>
          <cell r="F216">
            <v>3844.68</v>
          </cell>
        </row>
        <row r="217">
          <cell r="A217">
            <v>53141</v>
          </cell>
          <cell r="B217" t="str">
            <v xml:space="preserve"> ‡¡o mÜng b¿,ê c­n,mŸy&lt;=2.3m3 ‡c¶p I      </v>
          </cell>
          <cell r="C217" t="str">
            <v>m3</v>
          </cell>
          <cell r="D217">
            <v>0</v>
          </cell>
          <cell r="E217">
            <v>203.78</v>
          </cell>
          <cell r="F217">
            <v>1961.52</v>
          </cell>
        </row>
        <row r="218">
          <cell r="A218">
            <v>53142</v>
          </cell>
          <cell r="B218" t="str">
            <v xml:space="preserve"> ‡¡o mÜng b¿,ê c­n,mŸy&lt;=2.3m3 ‡c¶p II     </v>
          </cell>
          <cell r="C218" t="str">
            <v>m3</v>
          </cell>
          <cell r="D218">
            <v>0</v>
          </cell>
          <cell r="E218">
            <v>266.88</v>
          </cell>
          <cell r="F218">
            <v>2395.46</v>
          </cell>
        </row>
        <row r="219">
          <cell r="A219">
            <v>53143</v>
          </cell>
          <cell r="B219" t="str">
            <v xml:space="preserve"> ‡¡o mÜng b¿,ê c­n,mŸy&lt;=2.3m3 ‡c¶p III    </v>
          </cell>
          <cell r="C219" t="str">
            <v>m3</v>
          </cell>
          <cell r="D219">
            <v>0</v>
          </cell>
          <cell r="E219">
            <v>328.94</v>
          </cell>
          <cell r="F219">
            <v>3014.58</v>
          </cell>
        </row>
        <row r="220">
          <cell r="A220">
            <v>53144</v>
          </cell>
          <cell r="B220" t="str">
            <v xml:space="preserve"> ‡¡o mÜng b¿,ê c­n,mŸy&lt;=2.3m3 ‡c¶p IV     </v>
          </cell>
          <cell r="C220" t="str">
            <v>m3</v>
          </cell>
          <cell r="D220">
            <v>0</v>
          </cell>
          <cell r="E220">
            <v>524.44000000000005</v>
          </cell>
          <cell r="F220">
            <v>4258.68</v>
          </cell>
        </row>
        <row r="221">
          <cell r="A221">
            <v>53151</v>
          </cell>
          <cell r="B221" t="str">
            <v xml:space="preserve"> ‡¡o mÜng dõèi nõèc,= g·u,H&lt;=2m ‡c¶p I    </v>
          </cell>
          <cell r="C221" t="str">
            <v>m3</v>
          </cell>
          <cell r="D221">
            <v>0</v>
          </cell>
          <cell r="E221">
            <v>238.85</v>
          </cell>
          <cell r="F221">
            <v>3183.25</v>
          </cell>
        </row>
        <row r="222">
          <cell r="A222">
            <v>53152</v>
          </cell>
          <cell r="B222" t="str">
            <v xml:space="preserve"> ‡¡o mÜng dõèi nõèc,= g·u,H&lt;=2m ‡c¶p II   </v>
          </cell>
          <cell r="C222" t="str">
            <v>m3</v>
          </cell>
          <cell r="D222">
            <v>0</v>
          </cell>
          <cell r="E222">
            <v>347.56</v>
          </cell>
          <cell r="F222">
            <v>3183.25</v>
          </cell>
        </row>
        <row r="223">
          <cell r="A223">
            <v>53161</v>
          </cell>
          <cell r="B223" t="str">
            <v xml:space="preserve"> ‡¡o mÜng dõèi nõèc,= g·u,H&lt;=5m ‡c¶p I    </v>
          </cell>
          <cell r="C223" t="str">
            <v>m3</v>
          </cell>
          <cell r="D223">
            <v>0</v>
          </cell>
          <cell r="E223">
            <v>286.52999999999997</v>
          </cell>
          <cell r="F223">
            <v>8926.1200000000008</v>
          </cell>
        </row>
        <row r="224">
          <cell r="A224">
            <v>53162</v>
          </cell>
          <cell r="B224" t="str">
            <v xml:space="preserve"> ‡¡o mÜng dõèi nõèc,= g·u,H&lt;=5m ‡c¶p II   </v>
          </cell>
          <cell r="C224" t="str">
            <v>m3</v>
          </cell>
          <cell r="D224">
            <v>0</v>
          </cell>
          <cell r="E224">
            <v>416.86</v>
          </cell>
          <cell r="F224">
            <v>8926.1200000000008</v>
          </cell>
        </row>
        <row r="225">
          <cell r="A225">
            <v>53171</v>
          </cell>
          <cell r="B225" t="str">
            <v xml:space="preserve"> ‡¡o mÜng dõèi nõèc,= g·u,H&gt; 5m ‡c¶p I    </v>
          </cell>
          <cell r="C225" t="str">
            <v>m3</v>
          </cell>
          <cell r="D225">
            <v>0</v>
          </cell>
          <cell r="E225">
            <v>344.46</v>
          </cell>
          <cell r="F225">
            <v>9484.4</v>
          </cell>
        </row>
        <row r="226">
          <cell r="A226">
            <v>53172</v>
          </cell>
          <cell r="B226" t="str">
            <v xml:space="preserve"> ‡¡o mÜng dõèi nõèc,= g·u,H&gt; 5m ‡c¶p II   </v>
          </cell>
          <cell r="C226" t="str">
            <v>m3</v>
          </cell>
          <cell r="D226">
            <v>0</v>
          </cell>
          <cell r="E226">
            <v>463.41</v>
          </cell>
          <cell r="F226">
            <v>9484.4</v>
          </cell>
        </row>
        <row r="227">
          <cell r="A227">
            <v>53181</v>
          </cell>
          <cell r="B227" t="str">
            <v xml:space="preserve"> ‡¡o mÜng cæt b±ng mŸy          ‡c¶p I    </v>
          </cell>
          <cell r="C227" t="str">
            <v>m3</v>
          </cell>
          <cell r="D227">
            <v>0</v>
          </cell>
          <cell r="E227">
            <v>305.14999999999998</v>
          </cell>
          <cell r="F227">
            <v>1462.27</v>
          </cell>
        </row>
        <row r="228">
          <cell r="A228">
            <v>53182</v>
          </cell>
          <cell r="B228" t="str">
            <v xml:space="preserve"> ‡¡o mÜng cæt b±ng mŸy          ‡c¶p II   </v>
          </cell>
          <cell r="C228" t="str">
            <v>m3</v>
          </cell>
          <cell r="D228">
            <v>0</v>
          </cell>
          <cell r="E228">
            <v>400.31</v>
          </cell>
          <cell r="F228">
            <v>1828.56</v>
          </cell>
        </row>
        <row r="229">
          <cell r="A229">
            <v>53183</v>
          </cell>
          <cell r="B229" t="str">
            <v xml:space="preserve"> ‡¡o mÜng cæt b±ng mŸy          ‡c¶p III  </v>
          </cell>
          <cell r="C229" t="str">
            <v>m3</v>
          </cell>
          <cell r="D229">
            <v>0</v>
          </cell>
          <cell r="E229">
            <v>493.41</v>
          </cell>
          <cell r="F229">
            <v>2279.16</v>
          </cell>
        </row>
        <row r="230">
          <cell r="A230">
            <v>53184</v>
          </cell>
          <cell r="B230" t="str">
            <v xml:space="preserve"> ‡¡o mÜng cæt b±ng mŸy          ‡c¶p IV   </v>
          </cell>
          <cell r="C230" t="str">
            <v>m3</v>
          </cell>
          <cell r="D230">
            <v>0</v>
          </cell>
          <cell r="E230">
            <v>787.18</v>
          </cell>
          <cell r="F230">
            <v>3197.8</v>
          </cell>
        </row>
        <row r="231">
          <cell r="A231">
            <v>62111</v>
          </cell>
          <cell r="B231" t="str">
            <v xml:space="preserve"> San ½·m ½¶t m´t b±ng,‡·m  9t¶n ‡c¶p I    </v>
          </cell>
          <cell r="C231" t="str">
            <v>m3</v>
          </cell>
          <cell r="D231">
            <v>0</v>
          </cell>
          <cell r="E231">
            <v>0</v>
          </cell>
          <cell r="F231">
            <v>1084.93</v>
          </cell>
        </row>
        <row r="232">
          <cell r="A232">
            <v>62112</v>
          </cell>
          <cell r="B232" t="str">
            <v xml:space="preserve"> San ½·m ½¶t m´t b±ng,‡·m  9t¶n ‡c¶p II   </v>
          </cell>
          <cell r="C232" t="str">
            <v>m3</v>
          </cell>
          <cell r="D232">
            <v>0</v>
          </cell>
          <cell r="E232">
            <v>0</v>
          </cell>
          <cell r="F232">
            <v>1203.0899999999999</v>
          </cell>
        </row>
        <row r="233">
          <cell r="A233">
            <v>62113</v>
          </cell>
          <cell r="B233" t="str">
            <v xml:space="preserve"> San ½·m ½¶t m´t b±ng,‡·m  9t¶n ‡c¶p III  </v>
          </cell>
          <cell r="C233" t="str">
            <v>m3</v>
          </cell>
          <cell r="D233">
            <v>0</v>
          </cell>
          <cell r="E233">
            <v>0</v>
          </cell>
          <cell r="F233">
            <v>1471.64</v>
          </cell>
        </row>
        <row r="234">
          <cell r="A234">
            <v>62114</v>
          </cell>
          <cell r="B234" t="str">
            <v xml:space="preserve"> San ½·m ½¶t m´t b±ng,‡·m  9t¶n ‡c¶p IV   </v>
          </cell>
          <cell r="C234" t="str">
            <v>m3</v>
          </cell>
          <cell r="D234">
            <v>0</v>
          </cell>
          <cell r="E234">
            <v>0</v>
          </cell>
          <cell r="F234">
            <v>1747.79</v>
          </cell>
        </row>
        <row r="235">
          <cell r="A235">
            <v>62211</v>
          </cell>
          <cell r="B235" t="str">
            <v xml:space="preserve"> San ½·m ½¶t m´t b±ng,‡·m 16t¶n ‡c¶p I    </v>
          </cell>
          <cell r="C235" t="str">
            <v>m3</v>
          </cell>
          <cell r="D235">
            <v>0</v>
          </cell>
          <cell r="E235">
            <v>0</v>
          </cell>
          <cell r="F235">
            <v>1497.88</v>
          </cell>
        </row>
        <row r="236">
          <cell r="A236">
            <v>62212</v>
          </cell>
          <cell r="B236" t="str">
            <v xml:space="preserve"> San ½·m ½¶t m´t b±ng,‡·m 16t¶n ‡c¶p II   </v>
          </cell>
          <cell r="C236" t="str">
            <v>m3</v>
          </cell>
          <cell r="D236">
            <v>0</v>
          </cell>
          <cell r="E236">
            <v>0</v>
          </cell>
          <cell r="F236">
            <v>1657.31</v>
          </cell>
        </row>
        <row r="237">
          <cell r="A237">
            <v>62213</v>
          </cell>
          <cell r="B237" t="str">
            <v xml:space="preserve"> San ½·m ½¶t m´t b±ng,‡·m 16t¶n ‡c¶p III  </v>
          </cell>
          <cell r="C237" t="str">
            <v>m3</v>
          </cell>
          <cell r="D237">
            <v>0</v>
          </cell>
          <cell r="E237">
            <v>0</v>
          </cell>
          <cell r="F237">
            <v>2027.16</v>
          </cell>
        </row>
        <row r="238">
          <cell r="A238">
            <v>62214</v>
          </cell>
          <cell r="B238" t="str">
            <v xml:space="preserve"> San ½·m ½¶t m´t b±ng,‡·m 16t¶n ‡c¶p IV   </v>
          </cell>
          <cell r="C238" t="str">
            <v>m3</v>
          </cell>
          <cell r="D238">
            <v>0</v>
          </cell>
          <cell r="E238">
            <v>0</v>
          </cell>
          <cell r="F238">
            <v>2581.9299999999998</v>
          </cell>
        </row>
        <row r="239">
          <cell r="A239">
            <v>62311</v>
          </cell>
          <cell r="B239" t="str">
            <v xml:space="preserve"> San ½·m ½¶t m´t b±ng,‡·m 25t¶n ‡c¶p I    </v>
          </cell>
          <cell r="C239" t="str">
            <v>m3</v>
          </cell>
          <cell r="D239">
            <v>0</v>
          </cell>
          <cell r="E239">
            <v>0</v>
          </cell>
          <cell r="F239">
            <v>2164.96</v>
          </cell>
        </row>
        <row r="240">
          <cell r="A240">
            <v>62312</v>
          </cell>
          <cell r="B240" t="str">
            <v xml:space="preserve"> San ½·m ½¶t m´t b±ng,‡·m 25t¶n ‡c¶p II   </v>
          </cell>
          <cell r="C240" t="str">
            <v>m3</v>
          </cell>
          <cell r="D240">
            <v>0</v>
          </cell>
          <cell r="E240">
            <v>0</v>
          </cell>
          <cell r="F240">
            <v>2378.41</v>
          </cell>
        </row>
        <row r="241">
          <cell r="A241">
            <v>62313</v>
          </cell>
          <cell r="B241" t="str">
            <v xml:space="preserve"> San ½·m ½¶t m´t b±ng,‡·m 25t¶n ‡c¶p III  </v>
          </cell>
          <cell r="C241" t="str">
            <v>m3</v>
          </cell>
          <cell r="D241">
            <v>0</v>
          </cell>
          <cell r="E241">
            <v>0</v>
          </cell>
          <cell r="F241">
            <v>2927.27</v>
          </cell>
        </row>
        <row r="242">
          <cell r="A242">
            <v>62314</v>
          </cell>
          <cell r="B242" t="str">
            <v xml:space="preserve"> San ½·m ½¶t m´t b±ng,‡·m 25t¶n ‡c¶p IV   </v>
          </cell>
          <cell r="C242" t="str">
            <v>m3</v>
          </cell>
          <cell r="D242">
            <v>0</v>
          </cell>
          <cell r="E242">
            <v>0</v>
          </cell>
          <cell r="F242">
            <v>3720.07</v>
          </cell>
        </row>
        <row r="243">
          <cell r="A243" t="str">
            <v/>
          </cell>
          <cell r="B243" t="str">
            <v xml:space="preserve"> D.  cáng tŸc ½Üng càc thð cáng    </v>
          </cell>
          <cell r="C243" t="str">
            <v/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81110</v>
          </cell>
          <cell r="B244" t="str">
            <v xml:space="preserve"> ‡Üng càc tre ngºp ½¶t &lt;=2,5m ½¶t bïn    </v>
          </cell>
          <cell r="C244" t="str">
            <v>m</v>
          </cell>
          <cell r="D244">
            <v>1290.8900000000001</v>
          </cell>
          <cell r="E244">
            <v>149.16999999999999</v>
          </cell>
          <cell r="F244">
            <v>0</v>
          </cell>
        </row>
        <row r="245">
          <cell r="A245">
            <v>81120</v>
          </cell>
          <cell r="B245" t="str">
            <v xml:space="preserve"> ‡Üng càc tre ngºp ½¶t &lt;=2,5m ½¶t c¶p I  </v>
          </cell>
          <cell r="C245" t="str">
            <v>m</v>
          </cell>
          <cell r="D245">
            <v>1338.93</v>
          </cell>
          <cell r="E245">
            <v>180.51</v>
          </cell>
          <cell r="F245">
            <v>0</v>
          </cell>
        </row>
        <row r="246">
          <cell r="A246">
            <v>81130</v>
          </cell>
          <cell r="B246" t="str">
            <v xml:space="preserve"> ‡Üng càc tre ngºp ½¶t &lt;=2,5m ½¶t c¶p II </v>
          </cell>
          <cell r="C246" t="str">
            <v>m</v>
          </cell>
          <cell r="D246">
            <v>1338.93</v>
          </cell>
          <cell r="E246">
            <v>194.57</v>
          </cell>
          <cell r="F246">
            <v>0</v>
          </cell>
        </row>
        <row r="247">
          <cell r="A247">
            <v>81210</v>
          </cell>
          <cell r="B247" t="str">
            <v xml:space="preserve"> ‡Üng càc tre ngºp ½¶t &gt; 2,5m ½¶t bïn    </v>
          </cell>
          <cell r="C247" t="str">
            <v>m</v>
          </cell>
          <cell r="D247">
            <v>1352.63</v>
          </cell>
          <cell r="E247">
            <v>226.99</v>
          </cell>
          <cell r="F247">
            <v>0</v>
          </cell>
        </row>
        <row r="248">
          <cell r="A248">
            <v>81220</v>
          </cell>
          <cell r="B248" t="str">
            <v xml:space="preserve"> ‡Üng càc tre ngºp ½¶t &gt; 2,5m ½¶t c¶p I  </v>
          </cell>
          <cell r="C248" t="str">
            <v>m</v>
          </cell>
          <cell r="D248">
            <v>1352.63</v>
          </cell>
          <cell r="E248">
            <v>273.47000000000003</v>
          </cell>
          <cell r="F248">
            <v>0</v>
          </cell>
        </row>
        <row r="249">
          <cell r="A249">
            <v>81230</v>
          </cell>
          <cell r="B249" t="str">
            <v xml:space="preserve"> ‡Üng càc tre ngºp ½¶t &gt; 2,5m ½¶t c¶p II </v>
          </cell>
          <cell r="C249" t="str">
            <v>m</v>
          </cell>
          <cell r="D249">
            <v>1352.63</v>
          </cell>
          <cell r="E249">
            <v>303.74</v>
          </cell>
          <cell r="F249">
            <v>0</v>
          </cell>
        </row>
        <row r="250">
          <cell r="A250">
            <v>82110</v>
          </cell>
          <cell r="B250" t="str">
            <v xml:space="preserve"> ‡Üng càc gå D8-10,ngºp ½¶t &lt;=2,5m ‡bïn   </v>
          </cell>
          <cell r="C250" t="str">
            <v>m</v>
          </cell>
          <cell r="D250">
            <v>238.31</v>
          </cell>
          <cell r="E250">
            <v>180.51</v>
          </cell>
          <cell r="F250">
            <v>0</v>
          </cell>
        </row>
        <row r="251">
          <cell r="A251">
            <v>82120</v>
          </cell>
          <cell r="B251" t="str">
            <v xml:space="preserve"> ‡Üng càc gå D8-10,ngºp ½¶t &lt;=2,5m ‡c¶p I </v>
          </cell>
          <cell r="C251" t="str">
            <v>m</v>
          </cell>
          <cell r="D251">
            <v>250.91</v>
          </cell>
          <cell r="E251">
            <v>234.56</v>
          </cell>
          <cell r="F251">
            <v>0</v>
          </cell>
        </row>
        <row r="252">
          <cell r="A252">
            <v>82130</v>
          </cell>
          <cell r="B252" t="str">
            <v xml:space="preserve"> ‡Üng càc gå D8-10,ngºp ½¶t &lt;=2,5m ‡c¶pII </v>
          </cell>
          <cell r="C252" t="str">
            <v>m</v>
          </cell>
          <cell r="D252">
            <v>250.91</v>
          </cell>
          <cell r="E252">
            <v>248.61</v>
          </cell>
          <cell r="F252">
            <v>0</v>
          </cell>
        </row>
        <row r="253">
          <cell r="A253">
            <v>82210</v>
          </cell>
          <cell r="B253" t="str">
            <v xml:space="preserve"> ‡Üng càc gå D8-10,ngºp ½¶t &gt; 2,5m ‡bïn   </v>
          </cell>
          <cell r="C253" t="str">
            <v>m</v>
          </cell>
          <cell r="D253">
            <v>255.98</v>
          </cell>
          <cell r="E253">
            <v>312.39</v>
          </cell>
          <cell r="F253">
            <v>0</v>
          </cell>
        </row>
        <row r="254">
          <cell r="A254">
            <v>82220</v>
          </cell>
          <cell r="B254" t="str">
            <v xml:space="preserve"> ‡Üng càc gå D8-10,ngºp ½¶t &gt; 2,5m ‡c¶p I </v>
          </cell>
          <cell r="C254" t="str">
            <v>m</v>
          </cell>
          <cell r="D254">
            <v>269.77999999999997</v>
          </cell>
          <cell r="E254">
            <v>353.37</v>
          </cell>
          <cell r="F254">
            <v>0</v>
          </cell>
        </row>
        <row r="255">
          <cell r="A255">
            <v>82230</v>
          </cell>
          <cell r="B255" t="str">
            <v xml:space="preserve"> ‡Üng càc gå D8-10,ngºp ½¶t &gt; 2,5m ‡c¶pII </v>
          </cell>
          <cell r="C255" t="str">
            <v>m</v>
          </cell>
          <cell r="D255">
            <v>269.77999999999997</v>
          </cell>
          <cell r="E255">
            <v>391.29</v>
          </cell>
          <cell r="F255">
            <v>0</v>
          </cell>
        </row>
        <row r="256">
          <cell r="A256">
            <v>83110</v>
          </cell>
          <cell r="B256" t="str">
            <v xml:space="preserve"> ‡Üng c÷ gå d¡i &lt;=4m,TDiÎn  8x25cm ‡c¶p I </v>
          </cell>
          <cell r="C256" t="str">
            <v>m</v>
          </cell>
          <cell r="D256">
            <v>53664</v>
          </cell>
          <cell r="E256">
            <v>3404.91</v>
          </cell>
          <cell r="F256">
            <v>0</v>
          </cell>
        </row>
        <row r="257">
          <cell r="A257">
            <v>83120</v>
          </cell>
          <cell r="B257" t="str">
            <v xml:space="preserve"> ‡Üng c÷ gå d¡i &lt;=4m,TDiÎn  8x25cm ‡c¶pII </v>
          </cell>
          <cell r="C257" t="str">
            <v>m</v>
          </cell>
          <cell r="D257">
            <v>53664</v>
          </cell>
          <cell r="E257">
            <v>4129.13</v>
          </cell>
          <cell r="F257">
            <v>0</v>
          </cell>
        </row>
        <row r="258">
          <cell r="A258">
            <v>83130</v>
          </cell>
          <cell r="B258" t="str">
            <v xml:space="preserve"> ‡Üng c÷ gå d¡i &lt;=4m,TDiÎn 12x25cm ‡c¶p I </v>
          </cell>
          <cell r="C258" t="str">
            <v>m</v>
          </cell>
          <cell r="D258">
            <v>53664</v>
          </cell>
          <cell r="E258">
            <v>3469.76</v>
          </cell>
          <cell r="F258">
            <v>0</v>
          </cell>
        </row>
        <row r="259">
          <cell r="A259">
            <v>83140</v>
          </cell>
          <cell r="B259" t="str">
            <v xml:space="preserve"> ‡Üng c÷ gå d¡i &lt;=4m,TDiÎn 12x25cm ‡c¶pII </v>
          </cell>
          <cell r="C259" t="str">
            <v>m</v>
          </cell>
          <cell r="D259">
            <v>53664</v>
          </cell>
          <cell r="E259">
            <v>4345.3100000000004</v>
          </cell>
          <cell r="F259">
            <v>0</v>
          </cell>
        </row>
        <row r="260">
          <cell r="A260">
            <v>83210</v>
          </cell>
          <cell r="B260" t="str">
            <v xml:space="preserve"> ‡Üng c÷ gå d¡i &gt; 4m,TDiÎn  8x25cm ‡c¶p I </v>
          </cell>
          <cell r="C260" t="str">
            <v>m</v>
          </cell>
          <cell r="D260">
            <v>20427</v>
          </cell>
          <cell r="E260">
            <v>3783.23</v>
          </cell>
          <cell r="F260">
            <v>0</v>
          </cell>
        </row>
        <row r="261">
          <cell r="A261">
            <v>83220</v>
          </cell>
          <cell r="B261" t="str">
            <v xml:space="preserve"> ‡Üng c÷ gå d¡i &gt; 4m,TDiÎn  8x25cm ‡c¶pII </v>
          </cell>
          <cell r="C261" t="str">
            <v>m</v>
          </cell>
          <cell r="D261">
            <v>20427</v>
          </cell>
          <cell r="E261">
            <v>4626.3500000000004</v>
          </cell>
          <cell r="F261">
            <v>0</v>
          </cell>
        </row>
        <row r="262">
          <cell r="A262">
            <v>83230</v>
          </cell>
          <cell r="B262" t="str">
            <v xml:space="preserve"> ‡Üng c÷ gå d¡i &gt; 4m,TDiÎn 12x25cm ‡c¶p I </v>
          </cell>
          <cell r="C262" t="str">
            <v>m</v>
          </cell>
          <cell r="D262">
            <v>20427</v>
          </cell>
          <cell r="E262">
            <v>3934.56</v>
          </cell>
          <cell r="F262">
            <v>0</v>
          </cell>
        </row>
        <row r="263">
          <cell r="A263">
            <v>83240</v>
          </cell>
          <cell r="B263" t="str">
            <v xml:space="preserve"> ‡Üng c÷ gå d¡i &gt; 4m,TDiÎn 12x25cm ‡c¶pII </v>
          </cell>
          <cell r="C263" t="str">
            <v>m</v>
          </cell>
          <cell r="D263">
            <v>20427</v>
          </cell>
          <cell r="E263">
            <v>5015.4799999999996</v>
          </cell>
          <cell r="F263">
            <v>0</v>
          </cell>
        </row>
        <row r="264">
          <cell r="A264">
            <v>83310</v>
          </cell>
          <cell r="B264" t="str">
            <v xml:space="preserve"> ‡Üng c÷ gå d¡i &lt;=4m,TDiÎn  8x25cm ‡c¶p I </v>
          </cell>
          <cell r="C264" t="str">
            <v>m</v>
          </cell>
          <cell r="D264">
            <v>53664</v>
          </cell>
          <cell r="E264">
            <v>4475.0200000000004</v>
          </cell>
          <cell r="F264">
            <v>0</v>
          </cell>
        </row>
        <row r="265">
          <cell r="A265">
            <v>83320</v>
          </cell>
          <cell r="B265" t="str">
            <v xml:space="preserve"> ‡Üng c÷ gå d¡i &lt;=4m,TDiÎn  8x25cm ‡c¶pII </v>
          </cell>
          <cell r="C265" t="str">
            <v>m</v>
          </cell>
          <cell r="D265">
            <v>53664</v>
          </cell>
          <cell r="E265">
            <v>5015.4799999999996</v>
          </cell>
          <cell r="F265">
            <v>0</v>
          </cell>
        </row>
        <row r="266">
          <cell r="A266">
            <v>83330</v>
          </cell>
          <cell r="B266" t="str">
            <v xml:space="preserve"> ‡Üng c÷ gå d¡i &lt;=4m,TDiÎn 12x25cm ‡c¶p I </v>
          </cell>
          <cell r="C266" t="str">
            <v>m</v>
          </cell>
          <cell r="D266">
            <v>53664</v>
          </cell>
          <cell r="E266">
            <v>4820.92</v>
          </cell>
          <cell r="F266">
            <v>0</v>
          </cell>
        </row>
        <row r="267">
          <cell r="A267">
            <v>83340</v>
          </cell>
          <cell r="B267" t="str">
            <v xml:space="preserve"> ‡Üng c÷ gå d¡i &lt;=4m,TDiÎn 12x25cm ‡c¶pII </v>
          </cell>
          <cell r="C267" t="str">
            <v>m</v>
          </cell>
          <cell r="D267">
            <v>53664</v>
          </cell>
          <cell r="E267">
            <v>5210.05</v>
          </cell>
          <cell r="F267">
            <v>0</v>
          </cell>
        </row>
        <row r="268">
          <cell r="A268">
            <v>83410</v>
          </cell>
          <cell r="B268" t="str">
            <v xml:space="preserve"> ‡Üng c÷ gå d¡i &gt; 4m,TDiÎn  8x25cm ‡c¶p I </v>
          </cell>
          <cell r="C268" t="str">
            <v>m</v>
          </cell>
          <cell r="D268">
            <v>20427</v>
          </cell>
          <cell r="E268">
            <v>4712.82</v>
          </cell>
          <cell r="F268">
            <v>0</v>
          </cell>
        </row>
        <row r="269">
          <cell r="A269">
            <v>83420</v>
          </cell>
          <cell r="B269" t="str">
            <v xml:space="preserve"> ‡Üng c÷ gå d¡i &gt; 4m,TDiÎn  8x25cm ‡c¶pII </v>
          </cell>
          <cell r="C269" t="str">
            <v>m</v>
          </cell>
          <cell r="D269">
            <v>20427</v>
          </cell>
          <cell r="E269">
            <v>5318.14</v>
          </cell>
          <cell r="F269">
            <v>0</v>
          </cell>
        </row>
        <row r="270">
          <cell r="A270">
            <v>83430</v>
          </cell>
          <cell r="B270" t="str">
            <v xml:space="preserve"> ‡Üng c÷ gå d¡i &gt; 4m,TDiÎn 12x25cm ‡c¶p I </v>
          </cell>
          <cell r="C270" t="str">
            <v>m</v>
          </cell>
          <cell r="D270">
            <v>20427</v>
          </cell>
          <cell r="E270">
            <v>5156</v>
          </cell>
          <cell r="F270">
            <v>0</v>
          </cell>
        </row>
        <row r="271">
          <cell r="A271">
            <v>83440</v>
          </cell>
          <cell r="B271" t="str">
            <v xml:space="preserve"> ‡Üng c÷ gå d¡i &gt; 4m,TDiÎn 12x25cm ‡c¶pII </v>
          </cell>
          <cell r="C271" t="str">
            <v>m</v>
          </cell>
          <cell r="D271">
            <v>20427</v>
          </cell>
          <cell r="E271">
            <v>5415.42</v>
          </cell>
          <cell r="F271">
            <v>0</v>
          </cell>
        </row>
        <row r="272">
          <cell r="A272" t="str">
            <v/>
          </cell>
          <cell r="B272" t="str">
            <v>d.  cáng tŸc ½Üng càc b±ng mŸy</v>
          </cell>
          <cell r="C272" t="str">
            <v/>
          </cell>
          <cell r="D272">
            <v>0</v>
          </cell>
          <cell r="E272">
            <v>0</v>
          </cell>
          <cell r="F272">
            <v>0</v>
          </cell>
        </row>
        <row r="273">
          <cell r="A273">
            <v>91110</v>
          </cell>
          <cell r="B273" t="str">
            <v xml:space="preserve"> ‡Üng càc Gå 20x20,L&lt;=10m,trÅn c­n,‡c¶p I </v>
          </cell>
          <cell r="C273" t="str">
            <v>m</v>
          </cell>
          <cell r="D273">
            <v>0</v>
          </cell>
          <cell r="E273">
            <v>606.4</v>
          </cell>
          <cell r="F273">
            <v>12442.7</v>
          </cell>
        </row>
        <row r="274">
          <cell r="A274">
            <v>91120</v>
          </cell>
          <cell r="B274" t="str">
            <v xml:space="preserve"> ‡Üng càc Gå 20x20,L&lt;=10m,trÅn c­n,‡c¶pII </v>
          </cell>
          <cell r="C274" t="str">
            <v>m</v>
          </cell>
          <cell r="D274">
            <v>0</v>
          </cell>
          <cell r="E274">
            <v>594.51</v>
          </cell>
          <cell r="F274">
            <v>13110.12</v>
          </cell>
        </row>
        <row r="275">
          <cell r="A275">
            <v>91130</v>
          </cell>
          <cell r="B275" t="str">
            <v xml:space="preserve"> ‡Üng càc Gå 20x20,L&gt; 10m,trÅn c­n,‡c¶p I </v>
          </cell>
          <cell r="C275" t="str">
            <v>m</v>
          </cell>
          <cell r="D275">
            <v>0</v>
          </cell>
          <cell r="E275">
            <v>849.61</v>
          </cell>
          <cell r="F275">
            <v>18735.560000000001</v>
          </cell>
        </row>
        <row r="276">
          <cell r="A276">
            <v>91140</v>
          </cell>
          <cell r="B276" t="str">
            <v xml:space="preserve"> ‡Üng càc Gå 20x20,L&gt; 10m,trÅn c­n,‡c¶pII </v>
          </cell>
          <cell r="C276" t="str">
            <v>m</v>
          </cell>
          <cell r="D276">
            <v>0</v>
          </cell>
          <cell r="E276">
            <v>907.98</v>
          </cell>
          <cell r="F276">
            <v>24265.64</v>
          </cell>
        </row>
        <row r="277">
          <cell r="A277">
            <v>91210</v>
          </cell>
          <cell r="B277" t="str">
            <v xml:space="preserve"> ‡Üng càc Gå 20x20,L&lt;=10m,dõèi nõèc‡c¶p I </v>
          </cell>
          <cell r="C277" t="str">
            <v>m</v>
          </cell>
          <cell r="D277">
            <v>0</v>
          </cell>
          <cell r="E277">
            <v>907.98</v>
          </cell>
          <cell r="F277">
            <v>14874.03</v>
          </cell>
        </row>
        <row r="278">
          <cell r="A278">
            <v>91220</v>
          </cell>
          <cell r="B278" t="str">
            <v xml:space="preserve"> ‡Üng càc Gå 20x20,L&lt;=10m,dõèi nõèc‡c¶pII </v>
          </cell>
          <cell r="C278" t="str">
            <v>m</v>
          </cell>
          <cell r="D278">
            <v>0</v>
          </cell>
          <cell r="E278">
            <v>724.22</v>
          </cell>
          <cell r="F278">
            <v>15970.51</v>
          </cell>
        </row>
        <row r="279">
          <cell r="A279">
            <v>91230</v>
          </cell>
          <cell r="B279" t="str">
            <v xml:space="preserve"> ‡Üng càc Gå 20x20,L&gt; 10m,dõèi nõèc‡c¶p I </v>
          </cell>
          <cell r="C279" t="str">
            <v>m</v>
          </cell>
          <cell r="D279">
            <v>0</v>
          </cell>
          <cell r="E279">
            <v>1016.07</v>
          </cell>
          <cell r="F279">
            <v>22406.3</v>
          </cell>
        </row>
        <row r="280">
          <cell r="A280">
            <v>91240</v>
          </cell>
          <cell r="B280" t="str">
            <v xml:space="preserve"> ‡Üng càc Gå 20x20,L&gt; 10m,dõèi nõèc‡c¶pII </v>
          </cell>
          <cell r="C280" t="str">
            <v>m</v>
          </cell>
          <cell r="D280">
            <v>0</v>
          </cell>
          <cell r="E280">
            <v>1106.8699999999999</v>
          </cell>
          <cell r="F280">
            <v>24408.66</v>
          </cell>
        </row>
        <row r="281">
          <cell r="A281">
            <v>92110</v>
          </cell>
          <cell r="B281" t="str">
            <v xml:space="preserve"> ‡Üng c÷ gå 12x15cm       ‡¶t c¶p I   </v>
          </cell>
          <cell r="C281" t="str">
            <v>m</v>
          </cell>
          <cell r="D281">
            <v>0</v>
          </cell>
          <cell r="E281">
            <v>670.17</v>
          </cell>
          <cell r="F281">
            <v>14488.9</v>
          </cell>
        </row>
        <row r="282">
          <cell r="A282">
            <v>92120</v>
          </cell>
          <cell r="B282" t="str">
            <v xml:space="preserve"> ‡Üng c÷ gå 12x15cm       ‡¶t c¶p II  </v>
          </cell>
          <cell r="C282" t="str">
            <v>m</v>
          </cell>
          <cell r="D282">
            <v>0</v>
          </cell>
          <cell r="E282">
            <v>706.92</v>
          </cell>
          <cell r="F282">
            <v>15283.46</v>
          </cell>
        </row>
        <row r="283">
          <cell r="A283">
            <v>93111</v>
          </cell>
          <cell r="B283" t="str">
            <v xml:space="preserve"> Càc BT20x20 L&lt;12m,Bîa&lt;1.2T,‡g/th²ng ‡cI  </v>
          </cell>
          <cell r="C283" t="str">
            <v>m</v>
          </cell>
          <cell r="D283">
            <v>0</v>
          </cell>
          <cell r="E283">
            <v>518.84</v>
          </cell>
          <cell r="F283">
            <v>11890.25</v>
          </cell>
        </row>
        <row r="284">
          <cell r="A284">
            <v>93112</v>
          </cell>
          <cell r="B284" t="str">
            <v xml:space="preserve"> Càc BT25x25 L&lt;12m,Bîa&lt;1.2T,‡g/th²ng ‡cI  </v>
          </cell>
          <cell r="C284" t="str">
            <v>m</v>
          </cell>
          <cell r="D284">
            <v>0</v>
          </cell>
          <cell r="E284">
            <v>540.46</v>
          </cell>
          <cell r="F284">
            <v>13871.96</v>
          </cell>
        </row>
        <row r="285">
          <cell r="A285">
            <v>93113</v>
          </cell>
          <cell r="B285" t="str">
            <v xml:space="preserve"> Càc BT30x30 L&lt;12m,Bîa&lt;1.2T,‡g/th²ng ‡cI  </v>
          </cell>
          <cell r="C285" t="str">
            <v>m</v>
          </cell>
          <cell r="D285">
            <v>0</v>
          </cell>
          <cell r="E285">
            <v>735.03</v>
          </cell>
          <cell r="F285">
            <v>16844.52</v>
          </cell>
        </row>
        <row r="286">
          <cell r="A286">
            <v>93121</v>
          </cell>
          <cell r="B286" t="str">
            <v xml:space="preserve"> Càc BT20x20 L&lt;12m,Bîa&lt;1.2T,‡g/th²ng ‡cII </v>
          </cell>
          <cell r="C286" t="str">
            <v>m</v>
          </cell>
          <cell r="D286">
            <v>0</v>
          </cell>
          <cell r="E286">
            <v>566.4</v>
          </cell>
          <cell r="F286">
            <v>12980.19</v>
          </cell>
        </row>
        <row r="287">
          <cell r="A287">
            <v>93122</v>
          </cell>
          <cell r="B287" t="str">
            <v xml:space="preserve"> Càc BT25x25 L&lt;12m,Bîa&lt;1.2T,‡g/th²ng ‡cII </v>
          </cell>
          <cell r="C287" t="str">
            <v>m</v>
          </cell>
          <cell r="D287">
            <v>0</v>
          </cell>
          <cell r="E287">
            <v>700.44</v>
          </cell>
          <cell r="F287">
            <v>16051.84</v>
          </cell>
        </row>
        <row r="288">
          <cell r="A288">
            <v>93123</v>
          </cell>
          <cell r="B288" t="str">
            <v xml:space="preserve"> Càc BT30x30 L&lt;12m,Bîa&lt;1.2T,‡g/th²ng ‡cII </v>
          </cell>
          <cell r="C288" t="str">
            <v>m</v>
          </cell>
          <cell r="D288">
            <v>0</v>
          </cell>
          <cell r="E288">
            <v>843.12</v>
          </cell>
          <cell r="F288">
            <v>19321.66</v>
          </cell>
        </row>
        <row r="289">
          <cell r="A289">
            <v>93211</v>
          </cell>
          <cell r="B289" t="str">
            <v xml:space="preserve"> Càc BT20x20 L&gt;12m,Bîa&lt;1.2T,‡g/th²ng ‡cI  </v>
          </cell>
          <cell r="C289" t="str">
            <v>m</v>
          </cell>
          <cell r="D289">
            <v>0</v>
          </cell>
          <cell r="E289">
            <v>423</v>
          </cell>
          <cell r="F289">
            <v>9710.3700000000008</v>
          </cell>
        </row>
        <row r="290">
          <cell r="A290">
            <v>93212</v>
          </cell>
          <cell r="B290" t="str">
            <v xml:space="preserve"> Càc BT25x25 L&gt;12m,Bîa&lt;1.2T,‡g/th²ng ‡cI  </v>
          </cell>
          <cell r="C290" t="str">
            <v>m</v>
          </cell>
          <cell r="D290">
            <v>0</v>
          </cell>
          <cell r="E290">
            <v>508.03</v>
          </cell>
          <cell r="F290">
            <v>11642.54</v>
          </cell>
        </row>
        <row r="291">
          <cell r="A291">
            <v>93213</v>
          </cell>
          <cell r="B291" t="str">
            <v xml:space="preserve"> Càc BT30x30 L&gt;12m,Bîa&lt;1.2T,‡g/th²ng ‡cI  </v>
          </cell>
          <cell r="C291" t="str">
            <v>m</v>
          </cell>
          <cell r="D291">
            <v>0</v>
          </cell>
          <cell r="E291">
            <v>622.61</v>
          </cell>
          <cell r="F291">
            <v>14268.3</v>
          </cell>
        </row>
        <row r="292">
          <cell r="A292">
            <v>93221</v>
          </cell>
          <cell r="B292" t="str">
            <v xml:space="preserve"> Càc BT20x20 L&gt;12m,Bîa&lt;1.2T,‡g/th²ng ‡cII </v>
          </cell>
          <cell r="C292" t="str">
            <v>m</v>
          </cell>
          <cell r="D292">
            <v>0</v>
          </cell>
          <cell r="E292">
            <v>510.2</v>
          </cell>
          <cell r="F292">
            <v>11692.08</v>
          </cell>
        </row>
        <row r="293">
          <cell r="A293">
            <v>93222</v>
          </cell>
          <cell r="B293" t="str">
            <v xml:space="preserve"> Càc BT25x25 L&gt;12m,Bîa&lt;1.2T,‡g/th²ng ‡cII </v>
          </cell>
          <cell r="C293" t="str">
            <v>m</v>
          </cell>
          <cell r="D293">
            <v>0</v>
          </cell>
          <cell r="E293">
            <v>592.35</v>
          </cell>
          <cell r="F293">
            <v>13574.7</v>
          </cell>
        </row>
        <row r="294">
          <cell r="A294">
            <v>93223</v>
          </cell>
          <cell r="B294" t="str">
            <v xml:space="preserve"> Càc BT30x30 L&gt;12m,Bîa&lt;1.2T,‡g/th²ng ‡cII </v>
          </cell>
          <cell r="C294" t="str">
            <v>m</v>
          </cell>
          <cell r="D294">
            <v>0</v>
          </cell>
          <cell r="E294">
            <v>752.32</v>
          </cell>
          <cell r="F294">
            <v>17240.86</v>
          </cell>
        </row>
        <row r="295">
          <cell r="A295">
            <v>93311</v>
          </cell>
          <cell r="B295" t="str">
            <v xml:space="preserve"> Càc BT20x20 L&lt;12m,Bîa&lt;1.8T,‡g/th²ng ‡cI  </v>
          </cell>
          <cell r="C295" t="str">
            <v>m</v>
          </cell>
          <cell r="D295">
            <v>0</v>
          </cell>
          <cell r="E295">
            <v>412.91</v>
          </cell>
          <cell r="F295">
            <v>12471.78</v>
          </cell>
        </row>
        <row r="296">
          <cell r="A296">
            <v>93312</v>
          </cell>
          <cell r="B296" t="str">
            <v xml:space="preserve"> Càc BT25x25 L&lt;12m,Bîa&lt;1.8T,‡g/th²ng ‡cI  </v>
          </cell>
          <cell r="C296" t="str">
            <v>m</v>
          </cell>
          <cell r="D296">
            <v>0</v>
          </cell>
          <cell r="E296">
            <v>495.06</v>
          </cell>
          <cell r="F296">
            <v>14953.08</v>
          </cell>
        </row>
        <row r="297">
          <cell r="A297">
            <v>93313</v>
          </cell>
          <cell r="B297" t="str">
            <v xml:space="preserve"> Càc BT30x30 L&lt;12m,Bîa&lt;1.8T,‡g/th²ng ‡cI  </v>
          </cell>
          <cell r="C297" t="str">
            <v>m</v>
          </cell>
          <cell r="D297">
            <v>0</v>
          </cell>
          <cell r="E297">
            <v>609.64</v>
          </cell>
          <cell r="F297">
            <v>18413.830000000002</v>
          </cell>
        </row>
        <row r="298">
          <cell r="A298">
            <v>93314</v>
          </cell>
          <cell r="B298" t="str">
            <v xml:space="preserve"> Càc BT35x35 L&lt;12m,Bîa&lt;1.8T,‡g/th²ng ‡cI  </v>
          </cell>
          <cell r="C298" t="str">
            <v>m</v>
          </cell>
          <cell r="D298">
            <v>0</v>
          </cell>
          <cell r="E298">
            <v>743.68</v>
          </cell>
          <cell r="F298">
            <v>22462.26</v>
          </cell>
        </row>
        <row r="299">
          <cell r="A299">
            <v>93321</v>
          </cell>
          <cell r="B299" t="str">
            <v xml:space="preserve"> Càc BT20x20 L&lt;12m,Bîa&lt;1.8T,‡g/th²ng ‡cII </v>
          </cell>
          <cell r="C299" t="str">
            <v>m</v>
          </cell>
          <cell r="D299">
            <v>0</v>
          </cell>
          <cell r="E299">
            <v>495.06</v>
          </cell>
          <cell r="F299">
            <v>14953.08</v>
          </cell>
        </row>
        <row r="300">
          <cell r="A300">
            <v>93322</v>
          </cell>
          <cell r="B300" t="str">
            <v xml:space="preserve"> Càc BT25x25 L&lt;12m,Bîa&lt;1.8T,‡g/th²ng ‡cII </v>
          </cell>
          <cell r="C300" t="str">
            <v>m</v>
          </cell>
          <cell r="D300">
            <v>0</v>
          </cell>
          <cell r="E300">
            <v>594.51</v>
          </cell>
          <cell r="F300">
            <v>17956.75</v>
          </cell>
        </row>
        <row r="301">
          <cell r="A301">
            <v>93323</v>
          </cell>
          <cell r="B301" t="str">
            <v xml:space="preserve"> Càc BT30x30 L&lt;12m,Bîa&lt;1.8T,‡g/th²ng ‡cII </v>
          </cell>
          <cell r="C301" t="str">
            <v>m</v>
          </cell>
          <cell r="D301">
            <v>0</v>
          </cell>
          <cell r="E301">
            <v>719.9</v>
          </cell>
          <cell r="F301">
            <v>21743.99</v>
          </cell>
        </row>
        <row r="302">
          <cell r="A302">
            <v>93324</v>
          </cell>
          <cell r="B302" t="str">
            <v xml:space="preserve"> Càc BT35x35 L&lt;12m,Bîa&lt;1.8T,‡g/th²ng ‡cII </v>
          </cell>
          <cell r="C302" t="str">
            <v>m</v>
          </cell>
          <cell r="D302">
            <v>0</v>
          </cell>
          <cell r="E302">
            <v>897.17</v>
          </cell>
          <cell r="F302">
            <v>26967.77</v>
          </cell>
        </row>
        <row r="303">
          <cell r="A303">
            <v>93411</v>
          </cell>
          <cell r="B303" t="str">
            <v xml:space="preserve"> Càc BT20x20 L&gt;12m,Bîa&lt;1.8T,‡g/th²ng ‡cI  </v>
          </cell>
          <cell r="C303" t="str">
            <v>m</v>
          </cell>
          <cell r="D303">
            <v>0</v>
          </cell>
          <cell r="E303">
            <v>397.78</v>
          </cell>
          <cell r="F303">
            <v>12014.7</v>
          </cell>
        </row>
        <row r="304">
          <cell r="A304">
            <v>93412</v>
          </cell>
          <cell r="B304" t="str">
            <v xml:space="preserve"> Càc BT25x25 L&gt;12m,Bîa&lt;1.8T,‡g/th²ng ‡cI  </v>
          </cell>
          <cell r="C304" t="str">
            <v>m</v>
          </cell>
          <cell r="D304">
            <v>0</v>
          </cell>
          <cell r="E304">
            <v>441.02</v>
          </cell>
          <cell r="F304">
            <v>13320.64</v>
          </cell>
        </row>
        <row r="305">
          <cell r="A305">
            <v>93413</v>
          </cell>
          <cell r="B305" t="str">
            <v xml:space="preserve"> Càc BT30x30 L&gt;12m,Bîa&lt;1.8T,‡g/th²ng ‡cI  </v>
          </cell>
          <cell r="C305" t="str">
            <v>m</v>
          </cell>
          <cell r="D305">
            <v>0</v>
          </cell>
          <cell r="E305">
            <v>540.46</v>
          </cell>
          <cell r="F305">
            <v>16324.32</v>
          </cell>
        </row>
        <row r="306">
          <cell r="A306">
            <v>93414</v>
          </cell>
          <cell r="B306" t="str">
            <v xml:space="preserve"> Càc BT35x35 L&gt;12m,Bîa&lt;1.8T,‡g/th²ng ‡cI  </v>
          </cell>
          <cell r="C306" t="str">
            <v>m</v>
          </cell>
          <cell r="D306">
            <v>0</v>
          </cell>
          <cell r="E306">
            <v>622.61</v>
          </cell>
          <cell r="F306">
            <v>18805.61</v>
          </cell>
        </row>
        <row r="307">
          <cell r="A307">
            <v>93421</v>
          </cell>
          <cell r="B307" t="str">
            <v xml:space="preserve"> Càc BT20x20 L&gt;12m,Bîa&lt;1.8T,‡g/th²ng ‡cII </v>
          </cell>
          <cell r="C307" t="str">
            <v>m</v>
          </cell>
          <cell r="D307">
            <v>0</v>
          </cell>
          <cell r="E307">
            <v>479.93</v>
          </cell>
          <cell r="F307">
            <v>14495.99</v>
          </cell>
        </row>
        <row r="308">
          <cell r="A308">
            <v>93422</v>
          </cell>
          <cell r="B308" t="str">
            <v xml:space="preserve"> Càc BT25x25 L&gt;12m,Bîa&lt;1.8T,‡g/th²ng ‡cII </v>
          </cell>
          <cell r="C308" t="str">
            <v>m</v>
          </cell>
          <cell r="D308">
            <v>0</v>
          </cell>
          <cell r="E308">
            <v>555.59</v>
          </cell>
          <cell r="F308">
            <v>16781.400000000001</v>
          </cell>
        </row>
        <row r="309">
          <cell r="A309">
            <v>93423</v>
          </cell>
          <cell r="B309" t="str">
            <v xml:space="preserve"> Càc BT30x30 L&gt;12m,Bîa&lt;1.8T,‡g/th²ng ‡cII </v>
          </cell>
          <cell r="C309" t="str">
            <v>m</v>
          </cell>
          <cell r="D309">
            <v>0</v>
          </cell>
          <cell r="E309">
            <v>676.66</v>
          </cell>
          <cell r="F309">
            <v>20438.05</v>
          </cell>
        </row>
        <row r="310">
          <cell r="A310">
            <v>93424</v>
          </cell>
          <cell r="B310" t="str">
            <v xml:space="preserve"> Càc BT35x35 L&gt;12m,Bîa&lt;1.8T,‡g/th²ng ‡cII </v>
          </cell>
          <cell r="C310" t="str">
            <v>m</v>
          </cell>
          <cell r="D310">
            <v>0</v>
          </cell>
          <cell r="E310">
            <v>832.31</v>
          </cell>
          <cell r="F310">
            <v>25139.45</v>
          </cell>
        </row>
        <row r="311">
          <cell r="A311">
            <v>93512</v>
          </cell>
          <cell r="B311" t="str">
            <v xml:space="preserve"> Càc BT25x25 L&lt;12m,Bîa&lt;2.5T,‡g/th²ng ‡cI  </v>
          </cell>
          <cell r="C311" t="str">
            <v>m</v>
          </cell>
          <cell r="D311">
            <v>0</v>
          </cell>
          <cell r="E311">
            <v>475.61</v>
          </cell>
          <cell r="F311">
            <v>16326.61</v>
          </cell>
        </row>
        <row r="312">
          <cell r="A312">
            <v>93513</v>
          </cell>
          <cell r="B312" t="str">
            <v xml:space="preserve"> Càc BT30x30 L&lt;12m,Bîa&lt;2.5T,‡g/th²ng ‡cI  </v>
          </cell>
          <cell r="C312" t="str">
            <v>m</v>
          </cell>
          <cell r="D312">
            <v>0</v>
          </cell>
          <cell r="E312">
            <v>553.42999999999995</v>
          </cell>
          <cell r="F312">
            <v>18775.599999999999</v>
          </cell>
        </row>
        <row r="313">
          <cell r="A313">
            <v>93514</v>
          </cell>
          <cell r="B313" t="str">
            <v xml:space="preserve"> Càc BT35x35 L&lt;12m,Bîa&lt;2.5T,‡g/th²ng ‡cI  </v>
          </cell>
          <cell r="C313" t="str">
            <v>m</v>
          </cell>
          <cell r="D313">
            <v>0</v>
          </cell>
          <cell r="E313">
            <v>642.07000000000005</v>
          </cell>
          <cell r="F313">
            <v>21796.02</v>
          </cell>
        </row>
        <row r="314">
          <cell r="A314">
            <v>93515</v>
          </cell>
          <cell r="B314" t="str">
            <v xml:space="preserve"> Càc BT40x40 L&lt;12m,Bîa&lt;2.5T,‡g/th²ng ‡cI  </v>
          </cell>
          <cell r="C314" t="str">
            <v>m</v>
          </cell>
          <cell r="D314">
            <v>0</v>
          </cell>
          <cell r="E314">
            <v>791.24</v>
          </cell>
          <cell r="F314">
            <v>26938.9</v>
          </cell>
        </row>
        <row r="315">
          <cell r="A315">
            <v>93522</v>
          </cell>
          <cell r="B315" t="str">
            <v xml:space="preserve"> Càc BT25x25 L&lt;12m,Bîa&lt;2.5T,‡g/th²ng ‡cII </v>
          </cell>
          <cell r="C315" t="str">
            <v>m</v>
          </cell>
          <cell r="D315">
            <v>0</v>
          </cell>
          <cell r="E315">
            <v>529.65</v>
          </cell>
          <cell r="F315">
            <v>17551.099999999999</v>
          </cell>
        </row>
        <row r="316">
          <cell r="A316">
            <v>93523</v>
          </cell>
          <cell r="B316" t="str">
            <v xml:space="preserve"> Càc BT30x30 L&lt;12m,Bîa&lt;2.5T,‡g/th²ng ‡cII </v>
          </cell>
          <cell r="C316" t="str">
            <v>m</v>
          </cell>
          <cell r="D316">
            <v>0</v>
          </cell>
          <cell r="E316">
            <v>672.33</v>
          </cell>
          <cell r="F316">
            <v>21551.119999999999</v>
          </cell>
        </row>
        <row r="317">
          <cell r="A317">
            <v>93524</v>
          </cell>
          <cell r="B317" t="str">
            <v xml:space="preserve"> Càc BT35x35 L&lt;12m,Bîa&lt;2.5T,‡g/th²ng ‡cII </v>
          </cell>
          <cell r="C317" t="str">
            <v>m</v>
          </cell>
          <cell r="D317">
            <v>0</v>
          </cell>
          <cell r="E317">
            <v>778.27</v>
          </cell>
          <cell r="F317">
            <v>24972.71</v>
          </cell>
        </row>
        <row r="318">
          <cell r="A318">
            <v>93525</v>
          </cell>
          <cell r="B318" t="str">
            <v xml:space="preserve"> Càc BT40x40 L&lt;12m,Bîa&lt;2.5T,‡g/th²ng ‡cII </v>
          </cell>
          <cell r="C318" t="str">
            <v>m</v>
          </cell>
          <cell r="D318">
            <v>0</v>
          </cell>
          <cell r="E318">
            <v>957.7</v>
          </cell>
          <cell r="F318">
            <v>30775.66</v>
          </cell>
        </row>
        <row r="319">
          <cell r="A319">
            <v>93612</v>
          </cell>
          <cell r="B319" t="str">
            <v xml:space="preserve"> Càc BT25x25 L&gt;12m,Bîa&lt;2.5T,‡g/th²ng ‡cI  </v>
          </cell>
          <cell r="C319" t="str">
            <v>m</v>
          </cell>
          <cell r="D319">
            <v>0</v>
          </cell>
          <cell r="E319">
            <v>432.37</v>
          </cell>
          <cell r="F319">
            <v>16326.61</v>
          </cell>
        </row>
        <row r="320">
          <cell r="A320">
            <v>93613</v>
          </cell>
          <cell r="B320" t="str">
            <v xml:space="preserve"> Càc BT30x30 L&gt;12m,Bîa&lt;2.5T,‡g/th²ng ‡cI  </v>
          </cell>
          <cell r="C320" t="str">
            <v>m</v>
          </cell>
          <cell r="D320">
            <v>0</v>
          </cell>
          <cell r="E320">
            <v>501.55</v>
          </cell>
          <cell r="F320">
            <v>18938.87</v>
          </cell>
        </row>
        <row r="321">
          <cell r="A321">
            <v>93614</v>
          </cell>
          <cell r="B321" t="str">
            <v xml:space="preserve"> Càc BT35x35 L&gt;12m,Bîa&lt;2.5T,‡g/th²ng ‡cI  </v>
          </cell>
          <cell r="C321" t="str">
            <v>m</v>
          </cell>
          <cell r="D321">
            <v>0</v>
          </cell>
          <cell r="E321">
            <v>570.73</v>
          </cell>
          <cell r="F321">
            <v>21551.119999999999</v>
          </cell>
        </row>
        <row r="322">
          <cell r="A322">
            <v>93615</v>
          </cell>
          <cell r="B322" t="str">
            <v xml:space="preserve"> Càc BT40x40 L&gt;12m,Bîa&lt;2.5T,‡g/th²ng ‡cI  </v>
          </cell>
          <cell r="C322" t="str">
            <v>m</v>
          </cell>
          <cell r="D322">
            <v>0</v>
          </cell>
          <cell r="E322">
            <v>700.44</v>
          </cell>
          <cell r="F322">
            <v>26449.1</v>
          </cell>
        </row>
        <row r="323">
          <cell r="A323">
            <v>93622</v>
          </cell>
          <cell r="B323" t="str">
            <v xml:space="preserve"> Càc BT25x25 L&gt;12m,Bîa&lt;2.5T,‡g/th²ng ‡cII </v>
          </cell>
          <cell r="C323" t="str">
            <v>m</v>
          </cell>
          <cell r="D323">
            <v>0</v>
          </cell>
          <cell r="E323">
            <v>518.84</v>
          </cell>
          <cell r="F323">
            <v>17632.740000000002</v>
          </cell>
        </row>
        <row r="324">
          <cell r="A324">
            <v>93623</v>
          </cell>
          <cell r="B324" t="str">
            <v xml:space="preserve"> Càc BT30x30 L&gt;12m,Bîa&lt;2.5T,‡g/th²ng ‡cII </v>
          </cell>
          <cell r="C324" t="str">
            <v>m</v>
          </cell>
          <cell r="D324">
            <v>0</v>
          </cell>
          <cell r="E324">
            <v>570.73</v>
          </cell>
          <cell r="F324">
            <v>21551.119999999999</v>
          </cell>
        </row>
        <row r="325">
          <cell r="A325">
            <v>93624</v>
          </cell>
          <cell r="B325" t="str">
            <v xml:space="preserve"> Càc BT35x35 L&gt;12m,Bîa&lt;2.5T,‡g/th²ng ‡cII </v>
          </cell>
          <cell r="C325" t="str">
            <v>m</v>
          </cell>
          <cell r="D325">
            <v>0</v>
          </cell>
          <cell r="E325">
            <v>683.14</v>
          </cell>
          <cell r="F325">
            <v>25796.04</v>
          </cell>
        </row>
        <row r="326">
          <cell r="A326">
            <v>93625</v>
          </cell>
          <cell r="B326" t="str">
            <v xml:space="preserve"> Càc BT40x40 L&gt;12m,Bîa&lt;2.5T,‡g/th²ng ‡cII </v>
          </cell>
          <cell r="C326" t="str">
            <v>m</v>
          </cell>
          <cell r="D326">
            <v>0</v>
          </cell>
          <cell r="E326">
            <v>782.59</v>
          </cell>
          <cell r="F326">
            <v>29551.16</v>
          </cell>
        </row>
        <row r="327">
          <cell r="A327">
            <v>93713</v>
          </cell>
          <cell r="B327" t="str">
            <v xml:space="preserve"> Càc BT30x30 L&lt;12m,Bîa&gt;2.5T,‡g/th²ng ‡cI  </v>
          </cell>
          <cell r="C327" t="str">
            <v>m</v>
          </cell>
          <cell r="D327">
            <v>0</v>
          </cell>
          <cell r="E327">
            <v>505.87</v>
          </cell>
          <cell r="F327">
            <v>18640.900000000001</v>
          </cell>
        </row>
        <row r="328">
          <cell r="A328">
            <v>93714</v>
          </cell>
          <cell r="B328" t="str">
            <v xml:space="preserve"> Càc BT35x35 L&lt;12m,Bîa&gt;2.5T,‡g/th²ng ‡cI  </v>
          </cell>
          <cell r="C328" t="str">
            <v>m</v>
          </cell>
          <cell r="D328">
            <v>0</v>
          </cell>
          <cell r="E328">
            <v>594.51</v>
          </cell>
          <cell r="F328">
            <v>21747.79</v>
          </cell>
        </row>
        <row r="329">
          <cell r="A329">
            <v>93715</v>
          </cell>
          <cell r="B329" t="str">
            <v xml:space="preserve"> Càc BT40x40 L&lt;12m,Bîa&gt;2.5T,‡g/th²ng ‡cI  </v>
          </cell>
          <cell r="C329" t="str">
            <v>m</v>
          </cell>
          <cell r="D329">
            <v>0</v>
          </cell>
          <cell r="E329">
            <v>713.41</v>
          </cell>
          <cell r="F329">
            <v>26042.44</v>
          </cell>
        </row>
        <row r="330">
          <cell r="A330">
            <v>93723</v>
          </cell>
          <cell r="B330" t="str">
            <v xml:space="preserve"> Càc BT30x30 L&lt;12m,Bîa&gt;2.5T,‡g/th²ng ‡cII </v>
          </cell>
          <cell r="C330" t="str">
            <v>m</v>
          </cell>
          <cell r="D330">
            <v>0</v>
          </cell>
          <cell r="E330">
            <v>594.51</v>
          </cell>
          <cell r="F330">
            <v>22661.49</v>
          </cell>
        </row>
        <row r="331">
          <cell r="A331">
            <v>93724</v>
          </cell>
          <cell r="B331" t="str">
            <v xml:space="preserve"> Càc BT35x35 L&lt;12m,Bîa&gt;2.5T,‡g/th²ng ‡cII </v>
          </cell>
          <cell r="C331" t="str">
            <v>m</v>
          </cell>
          <cell r="D331">
            <v>0</v>
          </cell>
          <cell r="E331">
            <v>680.98</v>
          </cell>
          <cell r="F331">
            <v>26042.44</v>
          </cell>
        </row>
        <row r="332">
          <cell r="A332">
            <v>93725</v>
          </cell>
          <cell r="B332" t="str">
            <v xml:space="preserve"> Càc BT40x40 L&lt;12m,Bîa&gt;2.5T,‡g/th²ng ‡cII </v>
          </cell>
          <cell r="C332" t="str">
            <v>m</v>
          </cell>
          <cell r="D332">
            <v>0</v>
          </cell>
          <cell r="E332">
            <v>778.27</v>
          </cell>
          <cell r="F332">
            <v>31250.93</v>
          </cell>
        </row>
        <row r="333">
          <cell r="A333">
            <v>93813</v>
          </cell>
          <cell r="B333" t="str">
            <v xml:space="preserve"> Càc BT30x30 L&gt;12m,Bîa&gt;2.5T,‡g/th²ng ‡cI  </v>
          </cell>
          <cell r="C333" t="str">
            <v>m</v>
          </cell>
          <cell r="D333">
            <v>0</v>
          </cell>
          <cell r="E333">
            <v>425.88</v>
          </cell>
          <cell r="F333">
            <v>18001.27</v>
          </cell>
        </row>
        <row r="334">
          <cell r="A334">
            <v>93814</v>
          </cell>
          <cell r="B334" t="str">
            <v xml:space="preserve"> Càc BT35x35 L&gt;12m,Bîa&gt;2.5T,‡g/th²ng ‡cI  </v>
          </cell>
          <cell r="C334" t="str">
            <v>m</v>
          </cell>
          <cell r="D334">
            <v>0</v>
          </cell>
          <cell r="E334">
            <v>495.06</v>
          </cell>
          <cell r="F334">
            <v>20925.330000000002</v>
          </cell>
        </row>
        <row r="335">
          <cell r="A335">
            <v>93815</v>
          </cell>
          <cell r="B335" t="str">
            <v xml:space="preserve"> Càc BT40x40 L&gt;12m,Bîa&gt;2.5T,‡g/th²ng ‡cI  </v>
          </cell>
          <cell r="C335" t="str">
            <v>m</v>
          </cell>
          <cell r="D335">
            <v>0</v>
          </cell>
          <cell r="E335">
            <v>607.48</v>
          </cell>
          <cell r="F335">
            <v>25676.93</v>
          </cell>
        </row>
        <row r="336">
          <cell r="A336">
            <v>93823</v>
          </cell>
          <cell r="B336" t="str">
            <v xml:space="preserve"> Càc BT30x30 L&gt;12m,Bîa&gt;2.5T,‡g/th²ng ‡cII </v>
          </cell>
          <cell r="C336" t="str">
            <v>m</v>
          </cell>
          <cell r="D336">
            <v>0</v>
          </cell>
          <cell r="E336">
            <v>516.67999999999995</v>
          </cell>
          <cell r="F336">
            <v>21839.1</v>
          </cell>
        </row>
        <row r="337">
          <cell r="A337">
            <v>93824</v>
          </cell>
          <cell r="B337" t="str">
            <v xml:space="preserve"> Càc BT35x35 L&gt;12m,Bîa&gt;2.5T,‡g/th²ng ‡cII </v>
          </cell>
          <cell r="C337" t="str">
            <v>m</v>
          </cell>
          <cell r="D337">
            <v>0</v>
          </cell>
          <cell r="E337">
            <v>605.32000000000005</v>
          </cell>
          <cell r="F337">
            <v>25585.56</v>
          </cell>
        </row>
        <row r="338">
          <cell r="A338">
            <v>93825</v>
          </cell>
          <cell r="B338" t="str">
            <v xml:space="preserve"> Càc BT40x40 L&gt;12m,Bîa&gt;2.5T,‡g/th²ng ‡cII </v>
          </cell>
          <cell r="C338" t="str">
            <v>m</v>
          </cell>
          <cell r="D338">
            <v>0</v>
          </cell>
          <cell r="E338">
            <v>730.7</v>
          </cell>
          <cell r="F338">
            <v>30885.42</v>
          </cell>
        </row>
        <row r="339">
          <cell r="A339">
            <v>98110</v>
          </cell>
          <cell r="B339" t="str">
            <v xml:space="preserve"> ¾p rung càc cŸt D330 L&lt;=7m,‡¶t c¶p I     </v>
          </cell>
          <cell r="C339" t="str">
            <v>m</v>
          </cell>
          <cell r="D339">
            <v>2266.2800000000002</v>
          </cell>
          <cell r="E339">
            <v>756.65</v>
          </cell>
          <cell r="F339">
            <v>47295.05</v>
          </cell>
        </row>
        <row r="340">
          <cell r="A340">
            <v>98120</v>
          </cell>
          <cell r="B340" t="str">
            <v xml:space="preserve"> ¾p rung càc cŸt D430 L&lt;=7m,‡¶t c¶p I     </v>
          </cell>
          <cell r="C340" t="str">
            <v>m</v>
          </cell>
          <cell r="D340">
            <v>6286.56</v>
          </cell>
          <cell r="E340">
            <v>1354.4</v>
          </cell>
          <cell r="F340">
            <v>50448.06</v>
          </cell>
        </row>
        <row r="341">
          <cell r="A341">
            <v>98130</v>
          </cell>
          <cell r="B341" t="str">
            <v xml:space="preserve"> ¾p rung càc cŸt D330 L&lt;=7m,‡¶t c¶p II    </v>
          </cell>
          <cell r="C341" t="str">
            <v>m</v>
          </cell>
          <cell r="D341">
            <v>2266.2800000000002</v>
          </cell>
          <cell r="E341">
            <v>810.69</v>
          </cell>
          <cell r="F341">
            <v>50448.06</v>
          </cell>
        </row>
        <row r="342">
          <cell r="A342">
            <v>98140</v>
          </cell>
          <cell r="B342" t="str">
            <v xml:space="preserve"> ¾p rung càc cŸt D430 L&lt;=7m,‡¶t c¶p II    </v>
          </cell>
          <cell r="C342" t="str">
            <v>m</v>
          </cell>
          <cell r="D342">
            <v>3955.43</v>
          </cell>
          <cell r="E342">
            <v>1451.68</v>
          </cell>
          <cell r="F342">
            <v>55177.56</v>
          </cell>
        </row>
        <row r="343">
          <cell r="A343">
            <v>98210</v>
          </cell>
          <cell r="B343" t="str">
            <v xml:space="preserve"> ¾p rung càc cŸt D330 L&gt; 7m,‡¶t c¶p I     </v>
          </cell>
          <cell r="C343" t="str">
            <v>m</v>
          </cell>
          <cell r="D343">
            <v>2266.2800000000002</v>
          </cell>
          <cell r="E343">
            <v>864.74</v>
          </cell>
          <cell r="F343">
            <v>42565.55</v>
          </cell>
        </row>
        <row r="344">
          <cell r="A344">
            <v>98220</v>
          </cell>
          <cell r="B344" t="str">
            <v xml:space="preserve"> ¾p rung càc cŸt D430 L&gt; 7m,‡¶t c¶p I     </v>
          </cell>
          <cell r="C344" t="str">
            <v>m</v>
          </cell>
          <cell r="D344">
            <v>3955.43</v>
          </cell>
          <cell r="E344">
            <v>1547.88</v>
          </cell>
          <cell r="F344">
            <v>45403.25</v>
          </cell>
        </row>
        <row r="345">
          <cell r="A345">
            <v>98230</v>
          </cell>
          <cell r="B345" t="str">
            <v xml:space="preserve"> ¾p rung càc cŸt D330 L&gt; 7m,‡¶t c¶p II    </v>
          </cell>
          <cell r="C345" t="str">
            <v>m</v>
          </cell>
          <cell r="D345">
            <v>2266.2800000000002</v>
          </cell>
          <cell r="E345">
            <v>918.79</v>
          </cell>
          <cell r="F345">
            <v>45403.25</v>
          </cell>
        </row>
        <row r="346">
          <cell r="A346">
            <v>98240</v>
          </cell>
          <cell r="B346" t="str">
            <v xml:space="preserve"> ¾p rung càc cŸt D430 L&gt; 7m,‡¶t c¶p II    </v>
          </cell>
          <cell r="C346" t="str">
            <v>m</v>
          </cell>
          <cell r="D346">
            <v>3955.43</v>
          </cell>
          <cell r="E346">
            <v>1645.17</v>
          </cell>
          <cell r="F346">
            <v>49659.81</v>
          </cell>
        </row>
        <row r="347">
          <cell r="A347">
            <v>98310</v>
          </cell>
          <cell r="B347" t="str">
            <v xml:space="preserve"> ¾p rung càc cŸt D330 L&gt;12m,‡¶t c¶p I     </v>
          </cell>
          <cell r="C347" t="str">
            <v>m</v>
          </cell>
          <cell r="D347">
            <v>2266.2800000000002</v>
          </cell>
          <cell r="E347">
            <v>972.83</v>
          </cell>
          <cell r="F347">
            <v>38308.99</v>
          </cell>
        </row>
        <row r="348">
          <cell r="A348">
            <v>98320</v>
          </cell>
          <cell r="B348" t="str">
            <v xml:space="preserve"> ¾p rung càc cŸt D430 L&gt;12m,‡¶t c¶p I     </v>
          </cell>
          <cell r="C348" t="str">
            <v>m</v>
          </cell>
          <cell r="D348">
            <v>3955.43</v>
          </cell>
          <cell r="E348">
            <v>1741.37</v>
          </cell>
          <cell r="F348">
            <v>40831.4</v>
          </cell>
        </row>
        <row r="349">
          <cell r="A349">
            <v>98330</v>
          </cell>
          <cell r="B349" t="str">
            <v xml:space="preserve"> ¾p rung càc cŸt D330 L&gt;12m,‡¶t c¶p II    </v>
          </cell>
          <cell r="C349" t="str">
            <v>m</v>
          </cell>
          <cell r="D349">
            <v>2266.2800000000002</v>
          </cell>
          <cell r="E349">
            <v>1026.8800000000001</v>
          </cell>
          <cell r="F349">
            <v>40831.4</v>
          </cell>
        </row>
        <row r="350">
          <cell r="A350">
            <v>98340</v>
          </cell>
          <cell r="B350" t="str">
            <v xml:space="preserve"> ¾p rung càc cŸt D430 L&gt;12m,‡¶t c¶p II    </v>
          </cell>
          <cell r="C350" t="str">
            <v>m</v>
          </cell>
          <cell r="D350">
            <v>3955.43</v>
          </cell>
          <cell r="E350">
            <v>1838.65</v>
          </cell>
          <cell r="F350">
            <v>45718.55</v>
          </cell>
        </row>
        <row r="351">
          <cell r="A351">
            <v>99110</v>
          </cell>
          <cell r="B351" t="str">
            <v xml:space="preserve"> ¾p trõèc càc BTCT 15x15 L&lt;=4m,‡¶t c¶p I  </v>
          </cell>
          <cell r="C351" t="str">
            <v>m</v>
          </cell>
          <cell r="D351">
            <v>0</v>
          </cell>
          <cell r="E351">
            <v>734.49</v>
          </cell>
          <cell r="F351">
            <v>11965.39</v>
          </cell>
        </row>
        <row r="352">
          <cell r="A352">
            <v>99111</v>
          </cell>
          <cell r="B352" t="str">
            <v xml:space="preserve"> ¾p trõèc càc BTCT 20x20 L&lt;=4m,‡¶t c¶p I  </v>
          </cell>
          <cell r="C352" t="str">
            <v>m</v>
          </cell>
          <cell r="D352">
            <v>0</v>
          </cell>
          <cell r="E352">
            <v>1330.43</v>
          </cell>
          <cell r="F352">
            <v>17339.07</v>
          </cell>
        </row>
        <row r="353">
          <cell r="A353">
            <v>99112</v>
          </cell>
          <cell r="B353" t="str">
            <v xml:space="preserve"> ¾p trõèc càc BTCT 25x25 L&lt;=4m,‡¶t c¶p I  </v>
          </cell>
          <cell r="C353" t="str">
            <v>m</v>
          </cell>
          <cell r="D353">
            <v>0</v>
          </cell>
          <cell r="E353">
            <v>1566.83</v>
          </cell>
          <cell r="F353">
            <v>20419.98</v>
          </cell>
        </row>
        <row r="354">
          <cell r="A354">
            <v>99210</v>
          </cell>
          <cell r="B354" t="str">
            <v xml:space="preserve"> ¾p trõèc càc BTCT 15x15 L&lt;=4m,‡¶t c¶p II </v>
          </cell>
          <cell r="C354" t="str">
            <v>m</v>
          </cell>
          <cell r="D354">
            <v>0</v>
          </cell>
          <cell r="E354">
            <v>844.44</v>
          </cell>
          <cell r="F354">
            <v>13756.62</v>
          </cell>
        </row>
        <row r="355">
          <cell r="A355">
            <v>99211</v>
          </cell>
          <cell r="B355" t="str">
            <v xml:space="preserve"> ¾p trõèc càc BTCT 20x20 L&lt;=4m,‡¶t c¶p II </v>
          </cell>
          <cell r="C355" t="str">
            <v>m</v>
          </cell>
          <cell r="D355">
            <v>0</v>
          </cell>
          <cell r="E355">
            <v>1528.35</v>
          </cell>
          <cell r="F355">
            <v>19918.439999999999</v>
          </cell>
        </row>
        <row r="356">
          <cell r="A356">
            <v>99212</v>
          </cell>
          <cell r="B356" t="str">
            <v xml:space="preserve"> ¾p trõèc càc BTCT 25x25 L&lt;=4m,‡¶t c¶p II </v>
          </cell>
          <cell r="C356" t="str">
            <v>m</v>
          </cell>
          <cell r="D356">
            <v>0</v>
          </cell>
          <cell r="E356">
            <v>1913.18</v>
          </cell>
          <cell r="F356">
            <v>24933.88</v>
          </cell>
        </row>
        <row r="357">
          <cell r="A357">
            <v>99310</v>
          </cell>
          <cell r="B357" t="str">
            <v xml:space="preserve"> ¾p trõèc càc BTCT 15x15 L&gt; 4m,‡¶t c¶p I  </v>
          </cell>
          <cell r="C357" t="str">
            <v>m</v>
          </cell>
          <cell r="D357">
            <v>0</v>
          </cell>
          <cell r="E357">
            <v>681.71</v>
          </cell>
          <cell r="F357">
            <v>11105.61</v>
          </cell>
        </row>
        <row r="358">
          <cell r="A358">
            <v>99311</v>
          </cell>
          <cell r="B358" t="str">
            <v xml:space="preserve"> ¾p trõèc càc BTCT 20x20 L&gt; 4m,‡¶t c¶p I  </v>
          </cell>
          <cell r="C358" t="str">
            <v>m</v>
          </cell>
          <cell r="D358">
            <v>0</v>
          </cell>
          <cell r="E358">
            <v>1236.97</v>
          </cell>
          <cell r="F358">
            <v>16121.04</v>
          </cell>
        </row>
        <row r="359">
          <cell r="A359">
            <v>99312</v>
          </cell>
          <cell r="B359" t="str">
            <v xml:space="preserve"> ¾p trõèc càc BTCT 25x25 L&gt; 4m,‡¶t c¶p I  </v>
          </cell>
          <cell r="C359" t="str">
            <v>m</v>
          </cell>
          <cell r="D359">
            <v>0</v>
          </cell>
          <cell r="E359">
            <v>1374.41</v>
          </cell>
          <cell r="F359">
            <v>17912.27</v>
          </cell>
        </row>
        <row r="360">
          <cell r="A360">
            <v>99410</v>
          </cell>
          <cell r="B360" t="str">
            <v xml:space="preserve"> ¾p trõèc càc BTCT 15x15 L&gt; 4m,‡¶t c¶p II </v>
          </cell>
          <cell r="C360" t="str">
            <v>m</v>
          </cell>
          <cell r="D360">
            <v>0</v>
          </cell>
          <cell r="E360">
            <v>800.46</v>
          </cell>
          <cell r="F360">
            <v>13040.13</v>
          </cell>
        </row>
        <row r="361">
          <cell r="A361">
            <v>99411</v>
          </cell>
          <cell r="B361" t="str">
            <v xml:space="preserve"> ¾p trõèc càc BTCT 20x20 L&gt; 4m,‡¶t c¶p II </v>
          </cell>
          <cell r="C361" t="str">
            <v>m</v>
          </cell>
          <cell r="D361">
            <v>0</v>
          </cell>
          <cell r="E361">
            <v>1346.93</v>
          </cell>
          <cell r="F361">
            <v>17554.02</v>
          </cell>
        </row>
        <row r="362">
          <cell r="A362">
            <v>99412</v>
          </cell>
          <cell r="B362" t="str">
            <v xml:space="preserve"> ¾p trõèc càc BTCT 25x25 L&gt; 4m,‡¶t c¶p II </v>
          </cell>
          <cell r="C362" t="str">
            <v>m</v>
          </cell>
          <cell r="D362">
            <v>0</v>
          </cell>
          <cell r="E362">
            <v>1687.78</v>
          </cell>
          <cell r="F362">
            <v>21852.97</v>
          </cell>
        </row>
        <row r="363">
          <cell r="A363">
            <v>113110</v>
          </cell>
          <cell r="B363" t="str">
            <v xml:space="preserve"> MÜng ½õéng = ½Ÿ lèp mÜng ½¬ l¿n d¡y 15cm </v>
          </cell>
          <cell r="C363" t="str">
            <v>m2</v>
          </cell>
          <cell r="D363">
            <v>10173.42</v>
          </cell>
          <cell r="E363">
            <v>846.91</v>
          </cell>
          <cell r="F363">
            <v>328.63</v>
          </cell>
        </row>
        <row r="364">
          <cell r="A364">
            <v>113120</v>
          </cell>
          <cell r="B364" t="str">
            <v xml:space="preserve"> MÜng ½õéng = ½Ÿ lèp mÜng ½¬ l¿n d¡y 20cm </v>
          </cell>
          <cell r="C364" t="str">
            <v>m2</v>
          </cell>
          <cell r="D364">
            <v>13564.56</v>
          </cell>
          <cell r="E364">
            <v>1129.22</v>
          </cell>
          <cell r="F364">
            <v>328.63</v>
          </cell>
        </row>
        <row r="365">
          <cell r="A365">
            <v>113130</v>
          </cell>
          <cell r="B365" t="str">
            <v xml:space="preserve"> MÜng ½õéng = ½Ÿ lèp mÜng ½¬ l¿n d¡y 25cm </v>
          </cell>
          <cell r="C365" t="str">
            <v>m2</v>
          </cell>
          <cell r="D365">
            <v>16955.7</v>
          </cell>
          <cell r="E365">
            <v>1621.24</v>
          </cell>
          <cell r="F365">
            <v>328.63</v>
          </cell>
        </row>
        <row r="366">
          <cell r="A366">
            <v>113140</v>
          </cell>
          <cell r="B366" t="str">
            <v xml:space="preserve"> MÜng ½õéng = ½Ÿ lèp mÜng ½¬ l¿n d¡y 30cm </v>
          </cell>
          <cell r="C366" t="str">
            <v>m2</v>
          </cell>
          <cell r="D366">
            <v>20346.84</v>
          </cell>
          <cell r="E366">
            <v>1944.88</v>
          </cell>
          <cell r="F366">
            <v>328.63</v>
          </cell>
        </row>
        <row r="367">
          <cell r="A367">
            <v>113210</v>
          </cell>
          <cell r="B367" t="str">
            <v xml:space="preserve"> MÜng ½õéng =cŸt lèp mÜng ½¬ l¿n d¡y 10cm </v>
          </cell>
          <cell r="C367" t="str">
            <v>m2</v>
          </cell>
          <cell r="D367">
            <v>1601.86</v>
          </cell>
          <cell r="E367">
            <v>135.1</v>
          </cell>
          <cell r="F367">
            <v>328.63</v>
          </cell>
        </row>
        <row r="368">
          <cell r="A368">
            <v>113220</v>
          </cell>
          <cell r="B368" t="str">
            <v xml:space="preserve"> MÜng ½õéng =cŸt lèp mÜng ½¬ l¿n d¡y 15cm </v>
          </cell>
          <cell r="C368" t="str">
            <v>m2</v>
          </cell>
          <cell r="D368">
            <v>2402.79</v>
          </cell>
          <cell r="E368">
            <v>202.65</v>
          </cell>
          <cell r="F368">
            <v>328.63</v>
          </cell>
        </row>
        <row r="369">
          <cell r="A369">
            <v>113230</v>
          </cell>
          <cell r="B369" t="str">
            <v xml:space="preserve"> MÜng ½õéng =cŸt lèp mÜng ½¬ l¿n d¡y 20cm </v>
          </cell>
          <cell r="C369" t="str">
            <v>m2</v>
          </cell>
          <cell r="D369">
            <v>3203.72</v>
          </cell>
          <cell r="E369">
            <v>270.20999999999998</v>
          </cell>
          <cell r="F369">
            <v>328.63</v>
          </cell>
        </row>
        <row r="370">
          <cell r="A370">
            <v>113240</v>
          </cell>
          <cell r="B370" t="str">
            <v xml:space="preserve"> MÜng ½õéng =cŸt lèp mÜng ½¬ l¿n d¡y 25cm </v>
          </cell>
          <cell r="C370" t="str">
            <v>m2</v>
          </cell>
          <cell r="D370">
            <v>4004.65</v>
          </cell>
          <cell r="E370">
            <v>338.77</v>
          </cell>
          <cell r="F370">
            <v>657.26</v>
          </cell>
        </row>
        <row r="371">
          <cell r="A371">
            <v>113250</v>
          </cell>
          <cell r="B371" t="str">
            <v xml:space="preserve"> MÜng ½õéng =cŸt lèp mÜng ½¬ l¿n d¡y 30cm </v>
          </cell>
          <cell r="C371" t="str">
            <v>m2</v>
          </cell>
          <cell r="D371">
            <v>4805.58</v>
          </cell>
          <cell r="E371">
            <v>406.32</v>
          </cell>
          <cell r="F371">
            <v>657.26</v>
          </cell>
        </row>
        <row r="372">
          <cell r="A372">
            <v>113311</v>
          </cell>
          <cell r="B372" t="str">
            <v xml:space="preserve"> MÜng cŸt v¡ng g/câ 6%XM T/træn 20-25m3/h </v>
          </cell>
          <cell r="C372" t="str">
            <v>m3</v>
          </cell>
          <cell r="D372">
            <v>124543.78</v>
          </cell>
          <cell r="E372">
            <v>3269.59</v>
          </cell>
          <cell r="F372">
            <v>12971.12</v>
          </cell>
        </row>
        <row r="373">
          <cell r="A373">
            <v>113312</v>
          </cell>
          <cell r="B373" t="str">
            <v xml:space="preserve"> MÜng cŸt v¡ng g/câ 8%XM T/træn 20-25m3/h </v>
          </cell>
          <cell r="C373" t="str">
            <v>m3</v>
          </cell>
          <cell r="D373">
            <v>149742.81</v>
          </cell>
          <cell r="E373">
            <v>3382.34</v>
          </cell>
          <cell r="F373">
            <v>12971.12</v>
          </cell>
        </row>
        <row r="374">
          <cell r="A374">
            <v>113313</v>
          </cell>
          <cell r="B374" t="str">
            <v xml:space="preserve"> MÜng cŸt v¡ng g/câ 6%XM T/træn 30m3/h    </v>
          </cell>
          <cell r="C374" t="str">
            <v>m3</v>
          </cell>
          <cell r="D374">
            <v>124543.78</v>
          </cell>
          <cell r="E374">
            <v>3269.59</v>
          </cell>
          <cell r="F374">
            <v>18529.27</v>
          </cell>
        </row>
        <row r="375">
          <cell r="A375">
            <v>113314</v>
          </cell>
          <cell r="B375" t="str">
            <v xml:space="preserve"> MÜng cŸt v¡ng g/câ 8%XM T/træn 30m3/h    </v>
          </cell>
          <cell r="C375" t="str">
            <v>m3</v>
          </cell>
          <cell r="D375">
            <v>149742.81</v>
          </cell>
          <cell r="E375">
            <v>3382.34</v>
          </cell>
          <cell r="F375">
            <v>18529.27</v>
          </cell>
        </row>
        <row r="376">
          <cell r="A376">
            <v>113315</v>
          </cell>
          <cell r="B376" t="str">
            <v xml:space="preserve"> MÜng cŸt v¡ng g/câ 6%XM T/træn 50m3/h    </v>
          </cell>
          <cell r="C376" t="str">
            <v>m3</v>
          </cell>
          <cell r="D376">
            <v>124543.78</v>
          </cell>
          <cell r="E376">
            <v>3269.59</v>
          </cell>
          <cell r="F376">
            <v>12543.17</v>
          </cell>
        </row>
        <row r="377">
          <cell r="A377">
            <v>113316</v>
          </cell>
          <cell r="B377" t="str">
            <v xml:space="preserve"> MÜng cŸt v¡ng g/câ 8%XM T/træn 50m3/h    </v>
          </cell>
          <cell r="C377" t="str">
            <v>m3</v>
          </cell>
          <cell r="D377">
            <v>149742.81</v>
          </cell>
          <cell r="E377">
            <v>3382.34</v>
          </cell>
          <cell r="F377">
            <v>12543.17</v>
          </cell>
        </row>
        <row r="378">
          <cell r="A378">
            <v>113321</v>
          </cell>
          <cell r="B378" t="str">
            <v xml:space="preserve"> MÜng cŸt ½en  g/câ 6%XM T/træn 20-25m3/h </v>
          </cell>
          <cell r="C378" t="str">
            <v>m3</v>
          </cell>
          <cell r="D378">
            <v>89976.4</v>
          </cell>
          <cell r="E378">
            <v>3269.59</v>
          </cell>
          <cell r="F378">
            <v>12971.12</v>
          </cell>
        </row>
        <row r="379">
          <cell r="A379">
            <v>113322</v>
          </cell>
          <cell r="B379" t="str">
            <v xml:space="preserve"> MÜng cŸt ½en  g/câ 8%XM T/træn 20-25m3/h </v>
          </cell>
          <cell r="C379" t="str">
            <v>m3</v>
          </cell>
          <cell r="D379">
            <v>111950.31</v>
          </cell>
          <cell r="E379">
            <v>3382.34</v>
          </cell>
          <cell r="F379">
            <v>12971.12</v>
          </cell>
        </row>
        <row r="380">
          <cell r="A380">
            <v>113313</v>
          </cell>
          <cell r="B380" t="str">
            <v xml:space="preserve"> MÜng cŸt ½en  g/câ 6%XM T/træn 30m3/h    </v>
          </cell>
          <cell r="C380" t="str">
            <v>m3</v>
          </cell>
          <cell r="D380">
            <v>89976.4</v>
          </cell>
          <cell r="E380">
            <v>3269.59</v>
          </cell>
          <cell r="F380">
            <v>13529.27</v>
          </cell>
        </row>
        <row r="381">
          <cell r="A381">
            <v>113314</v>
          </cell>
          <cell r="B381" t="str">
            <v xml:space="preserve"> MÜng cŸt ½en  g/câ 8%XM T/træn 30m3/h    </v>
          </cell>
          <cell r="C381" t="str">
            <v>m3</v>
          </cell>
          <cell r="D381">
            <v>111950.31</v>
          </cell>
          <cell r="E381">
            <v>3382.34</v>
          </cell>
          <cell r="F381">
            <v>13529.27</v>
          </cell>
        </row>
        <row r="382">
          <cell r="A382">
            <v>113315</v>
          </cell>
          <cell r="B382" t="str">
            <v xml:space="preserve"> MÜng cŸt ½en  g/câ 6%XM T/træn 50m3/h    </v>
          </cell>
          <cell r="C382" t="str">
            <v>m3</v>
          </cell>
          <cell r="D382">
            <v>89976.4</v>
          </cell>
          <cell r="E382">
            <v>3269.59</v>
          </cell>
          <cell r="F382">
            <v>12543.17</v>
          </cell>
        </row>
        <row r="383">
          <cell r="A383">
            <v>113316</v>
          </cell>
          <cell r="B383" t="str">
            <v xml:space="preserve"> MÜng cŸt ½en  g/câ 8%XM T/træn 50m3/h    </v>
          </cell>
          <cell r="C383" t="str">
            <v>m3</v>
          </cell>
          <cell r="D383">
            <v>111950.31</v>
          </cell>
          <cell r="E383">
            <v>3382.34</v>
          </cell>
          <cell r="F383">
            <v>12543.17</v>
          </cell>
        </row>
        <row r="384">
          <cell r="A384">
            <v>114111</v>
          </cell>
          <cell r="B384" t="str">
            <v xml:space="preserve"> Lèp trÅn m´t ½õéng ½¬ l¿n ¾p  8cm ½Ÿ d¯m </v>
          </cell>
          <cell r="C384" t="str">
            <v>m2</v>
          </cell>
          <cell r="D384">
            <v>7907.57</v>
          </cell>
          <cell r="E384">
            <v>1129.22</v>
          </cell>
          <cell r="F384">
            <v>2172.6</v>
          </cell>
        </row>
        <row r="385">
          <cell r="A385">
            <v>114112</v>
          </cell>
          <cell r="B385" t="str">
            <v xml:space="preserve"> Lèp trÅn m´t ½õéng ½¬ l¿n ¾p 10cm ½Ÿ d¯m </v>
          </cell>
          <cell r="C385" t="str">
            <v>m2</v>
          </cell>
          <cell r="D385">
            <v>9826.2900000000009</v>
          </cell>
          <cell r="E385">
            <v>1209.8800000000001</v>
          </cell>
          <cell r="F385">
            <v>2683.79</v>
          </cell>
        </row>
        <row r="386">
          <cell r="A386">
            <v>114113</v>
          </cell>
          <cell r="B386" t="str">
            <v xml:space="preserve"> Lèp trÅn m´t ½õéng ½¬ l¿n ¾p 12cm ½Ÿ d¯m </v>
          </cell>
          <cell r="C386" t="str">
            <v>m2</v>
          </cell>
          <cell r="D386">
            <v>11698.25</v>
          </cell>
          <cell r="E386">
            <v>1267.3499999999999</v>
          </cell>
          <cell r="F386">
            <v>3213.25</v>
          </cell>
        </row>
        <row r="387">
          <cell r="A387">
            <v>114114</v>
          </cell>
          <cell r="B387" t="str">
            <v xml:space="preserve"> Lèp trÅn m´t ½õéng ½¬ l¿n ¾p 14cm ½Ÿ d¯m </v>
          </cell>
          <cell r="C387" t="str">
            <v>m2</v>
          </cell>
          <cell r="D387">
            <v>13656.07</v>
          </cell>
          <cell r="E387">
            <v>1321.79</v>
          </cell>
          <cell r="F387">
            <v>3742.71</v>
          </cell>
        </row>
        <row r="388">
          <cell r="A388">
            <v>114115</v>
          </cell>
          <cell r="B388" t="str">
            <v xml:space="preserve"> Lèp trÅn m´t ½õéng ½¬ l¿n ¾p 15cm ½Ÿ d¯m </v>
          </cell>
          <cell r="C388" t="str">
            <v>m2</v>
          </cell>
          <cell r="D388">
            <v>14604.82</v>
          </cell>
          <cell r="E388">
            <v>1354.05</v>
          </cell>
          <cell r="F388">
            <v>3998.31</v>
          </cell>
        </row>
        <row r="389">
          <cell r="A389">
            <v>114121</v>
          </cell>
          <cell r="B389" t="str">
            <v xml:space="preserve"> Lèp dõèi m´t ½õéng ½¬ l¿n ¾p  8cm ½Ÿ d¯m </v>
          </cell>
          <cell r="C389" t="str">
            <v>m2</v>
          </cell>
          <cell r="D389">
            <v>6837.52</v>
          </cell>
          <cell r="E389">
            <v>551.5</v>
          </cell>
          <cell r="F389">
            <v>1825.71</v>
          </cell>
        </row>
        <row r="390">
          <cell r="A390">
            <v>114122</v>
          </cell>
          <cell r="B390" t="str">
            <v xml:space="preserve"> Lèp dõèi m´t ½õéng ½¬ l¿n ¾p 10cm ½Ÿ d¯m </v>
          </cell>
          <cell r="C390" t="str">
            <v>m2</v>
          </cell>
          <cell r="D390">
            <v>8538.82</v>
          </cell>
          <cell r="E390">
            <v>618.04999999999995</v>
          </cell>
          <cell r="F390">
            <v>2190.85</v>
          </cell>
        </row>
        <row r="391">
          <cell r="A391">
            <v>114123</v>
          </cell>
          <cell r="B391" t="str">
            <v xml:space="preserve"> Lèp dõèi m´t ½õéng ½¬ l¿n ¾p 12cm ½Ÿ d¯m </v>
          </cell>
          <cell r="C391" t="str">
            <v>m2</v>
          </cell>
          <cell r="D391">
            <v>10246.58</v>
          </cell>
          <cell r="E391">
            <v>661.4</v>
          </cell>
          <cell r="F391">
            <v>2866.37</v>
          </cell>
        </row>
        <row r="392">
          <cell r="A392">
            <v>114124</v>
          </cell>
          <cell r="B392" t="str">
            <v xml:space="preserve"> Lèp dõèi m´t ½õéng ½¬ l¿n ¾p 14cm ½Ÿ d¯m </v>
          </cell>
          <cell r="C392" t="str">
            <v>m2</v>
          </cell>
          <cell r="D392">
            <v>11954.34</v>
          </cell>
          <cell r="E392">
            <v>705.76</v>
          </cell>
          <cell r="F392">
            <v>3176.74</v>
          </cell>
        </row>
        <row r="393">
          <cell r="A393">
            <v>114125</v>
          </cell>
          <cell r="B393" t="str">
            <v xml:space="preserve"> Lèp dõèi m´t ½õéng ½¬ l¿n ¾p 15cm ½Ÿ d¯m </v>
          </cell>
          <cell r="C393" t="str">
            <v>m2</v>
          </cell>
          <cell r="D393">
            <v>12769.41</v>
          </cell>
          <cell r="E393">
            <v>727.94</v>
          </cell>
          <cell r="F393">
            <v>3395.82</v>
          </cell>
        </row>
        <row r="394">
          <cell r="A394">
            <v>114211</v>
          </cell>
          <cell r="B394" t="str">
            <v xml:space="preserve"> Lèp trÅn M½õéng c¶p phâi ½¬ l¿n ¾p  6cm  </v>
          </cell>
          <cell r="C394" t="str">
            <v>m2</v>
          </cell>
          <cell r="D394">
            <v>1923.38</v>
          </cell>
          <cell r="E394">
            <v>331.91</v>
          </cell>
          <cell r="F394">
            <v>1296.25</v>
          </cell>
        </row>
        <row r="395">
          <cell r="A395">
            <v>114212</v>
          </cell>
          <cell r="B395" t="str">
            <v xml:space="preserve"> Lèp trÅn M½õéng c¶p phâi ½¬ l¿n ¾p  8cm  </v>
          </cell>
          <cell r="C395" t="str">
            <v>m2</v>
          </cell>
          <cell r="D395">
            <v>2497.46</v>
          </cell>
          <cell r="E395">
            <v>352.72</v>
          </cell>
          <cell r="F395">
            <v>1789.2</v>
          </cell>
        </row>
        <row r="396">
          <cell r="A396">
            <v>114213</v>
          </cell>
          <cell r="B396" t="str">
            <v xml:space="preserve"> Lèp trÅn M½õéng c¶p phâi ½¬ l¿n ¾p 10cm  </v>
          </cell>
          <cell r="C396" t="str">
            <v>m2</v>
          </cell>
          <cell r="D396">
            <v>3073.55</v>
          </cell>
          <cell r="E396">
            <v>374.59</v>
          </cell>
          <cell r="F396">
            <v>2190.85</v>
          </cell>
        </row>
        <row r="397">
          <cell r="A397">
            <v>114214</v>
          </cell>
          <cell r="B397" t="str">
            <v xml:space="preserve"> Lèp trÅn M½õéng c¶p phâi ½¬ l¿n ¾p 12cm  </v>
          </cell>
          <cell r="C397" t="str">
            <v>m2</v>
          </cell>
          <cell r="D397">
            <v>3649.64</v>
          </cell>
          <cell r="E397">
            <v>396.31</v>
          </cell>
          <cell r="F397">
            <v>2665.54</v>
          </cell>
        </row>
        <row r="398">
          <cell r="A398">
            <v>114215</v>
          </cell>
          <cell r="B398" t="str">
            <v xml:space="preserve"> Lèp trÅn M½õéng c¶p phâi ½¬ l¿n ¾p 14cm  </v>
          </cell>
          <cell r="C398" t="str">
            <v>m2</v>
          </cell>
          <cell r="D398">
            <v>4223.71</v>
          </cell>
          <cell r="E398">
            <v>418.11</v>
          </cell>
          <cell r="F398">
            <v>3103.71</v>
          </cell>
        </row>
        <row r="399">
          <cell r="A399">
            <v>114216</v>
          </cell>
          <cell r="B399" t="str">
            <v xml:space="preserve"> Lèp trÅn M½õéng c¶p phâi ½¬ l¿n ¾p 16cm  </v>
          </cell>
          <cell r="C399" t="str">
            <v>m2</v>
          </cell>
          <cell r="D399">
            <v>4799.8</v>
          </cell>
          <cell r="E399">
            <v>439.91</v>
          </cell>
          <cell r="F399">
            <v>3487.11</v>
          </cell>
        </row>
        <row r="400">
          <cell r="A400">
            <v>114217</v>
          </cell>
          <cell r="B400" t="str">
            <v xml:space="preserve"> Lèp trÅn M½õéng c¶p phâi ½¬ l¿n ¾p 18cm  </v>
          </cell>
          <cell r="C400" t="str">
            <v>m2</v>
          </cell>
          <cell r="D400">
            <v>5373.88</v>
          </cell>
          <cell r="E400">
            <v>460.72</v>
          </cell>
          <cell r="F400">
            <v>3961.79</v>
          </cell>
        </row>
        <row r="401">
          <cell r="A401">
            <v>114218</v>
          </cell>
          <cell r="B401" t="str">
            <v xml:space="preserve"> Lèp trÅn M½õéng c¶p phâi ½¬ l¿n ¾p 20cm  </v>
          </cell>
          <cell r="C401" t="str">
            <v>m2</v>
          </cell>
          <cell r="D401">
            <v>5949.97</v>
          </cell>
          <cell r="E401">
            <v>482.51</v>
          </cell>
          <cell r="F401">
            <v>4399.96</v>
          </cell>
        </row>
        <row r="402">
          <cell r="A402">
            <v>114221</v>
          </cell>
          <cell r="B402" t="str">
            <v xml:space="preserve"> Lèp dõèi M½õéng c¶p phâi ½¬ l¿n ¾p  6cm  </v>
          </cell>
          <cell r="C402" t="str">
            <v>m2</v>
          </cell>
          <cell r="D402">
            <v>1726.26</v>
          </cell>
          <cell r="E402">
            <v>196.18</v>
          </cell>
          <cell r="F402">
            <v>931.11</v>
          </cell>
        </row>
        <row r="403">
          <cell r="A403">
            <v>114222</v>
          </cell>
          <cell r="B403" t="str">
            <v xml:space="preserve">          M½õéng c¶p phâi ½¬ l¿n ¾p  8cm  </v>
          </cell>
          <cell r="C403" t="str">
            <v>m2</v>
          </cell>
          <cell r="D403">
            <v>2300.33</v>
          </cell>
          <cell r="E403">
            <v>217.97</v>
          </cell>
          <cell r="F403">
            <v>1278</v>
          </cell>
        </row>
        <row r="404">
          <cell r="A404">
            <v>114223</v>
          </cell>
          <cell r="B404" t="str">
            <v xml:space="preserve">          M½õéng c¶p phâi ½¬ l¿n ¾p 10cm  </v>
          </cell>
          <cell r="C404" t="str">
            <v>m2</v>
          </cell>
          <cell r="D404">
            <v>2876.42</v>
          </cell>
          <cell r="E404">
            <v>239.77</v>
          </cell>
          <cell r="F404">
            <v>1551.85</v>
          </cell>
        </row>
        <row r="405">
          <cell r="A405">
            <v>114224</v>
          </cell>
          <cell r="B405" t="str">
            <v xml:space="preserve">          M½õéng c¶p phâi ½¬ l¿n ¾p 12cm  </v>
          </cell>
          <cell r="C405" t="str">
            <v>m2</v>
          </cell>
          <cell r="D405">
            <v>3452.51</v>
          </cell>
          <cell r="E405">
            <v>261.57</v>
          </cell>
          <cell r="F405">
            <v>1898.74</v>
          </cell>
        </row>
        <row r="406">
          <cell r="A406">
            <v>114225</v>
          </cell>
          <cell r="B406" t="str">
            <v xml:space="preserve">          M½õéng c¶p phâi ½¬ l¿n ¾p 14cm  </v>
          </cell>
          <cell r="C406" t="str">
            <v>m2</v>
          </cell>
          <cell r="D406">
            <v>4026.59</v>
          </cell>
          <cell r="E406">
            <v>283.37</v>
          </cell>
          <cell r="F406">
            <v>2209.11</v>
          </cell>
        </row>
        <row r="407">
          <cell r="A407">
            <v>114226</v>
          </cell>
          <cell r="B407" t="str">
            <v xml:space="preserve">          M½õéng c¶p phâi ½¬ l¿n ¾p 16cm  </v>
          </cell>
          <cell r="C407" t="str">
            <v>m2</v>
          </cell>
          <cell r="D407">
            <v>4602.68</v>
          </cell>
          <cell r="E407">
            <v>304.17</v>
          </cell>
          <cell r="F407">
            <v>2482.9699999999998</v>
          </cell>
        </row>
        <row r="408">
          <cell r="A408">
            <v>114227</v>
          </cell>
          <cell r="B408" t="str">
            <v xml:space="preserve">          M½õéng c¶p phâi ½¬ l¿n ¾p 18cm  </v>
          </cell>
          <cell r="C408" t="str">
            <v>m2</v>
          </cell>
          <cell r="D408">
            <v>5176.75</v>
          </cell>
          <cell r="E408">
            <v>325.97000000000003</v>
          </cell>
          <cell r="F408">
            <v>2829.85</v>
          </cell>
        </row>
        <row r="409">
          <cell r="A409">
            <v>114228</v>
          </cell>
          <cell r="B409" t="str">
            <v xml:space="preserve">          M½õéng c¶p phâi ½¬ l¿n ¾p 20cm  </v>
          </cell>
          <cell r="C409" t="str">
            <v>m2</v>
          </cell>
          <cell r="D409">
            <v>5752.84</v>
          </cell>
          <cell r="E409">
            <v>347.77</v>
          </cell>
          <cell r="F409">
            <v>3249.76</v>
          </cell>
        </row>
        <row r="410">
          <cell r="A410">
            <v>114311</v>
          </cell>
          <cell r="B410" t="str">
            <v xml:space="preserve"> ‡õéng ½Ÿ d¯m lŸng nhúa 3.0kg/m2,d¡y  8cm </v>
          </cell>
          <cell r="C410" t="str">
            <v>m2</v>
          </cell>
          <cell r="D410">
            <v>17234.21</v>
          </cell>
          <cell r="E410">
            <v>1089.8599999999999</v>
          </cell>
          <cell r="F410">
            <v>2555.9899999999998</v>
          </cell>
        </row>
        <row r="411">
          <cell r="A411">
            <v>114312</v>
          </cell>
          <cell r="B411" t="str">
            <v xml:space="preserve"> ‡õéng ½Ÿ d¯m lŸng nhúa 3.0kg/m2 d¡y 10cm </v>
          </cell>
          <cell r="C411" t="str">
            <v>m2</v>
          </cell>
          <cell r="D411">
            <v>19114.349999999999</v>
          </cell>
          <cell r="E411">
            <v>1204.6400000000001</v>
          </cell>
          <cell r="F411">
            <v>3377.56</v>
          </cell>
        </row>
        <row r="412">
          <cell r="A412">
            <v>114313</v>
          </cell>
          <cell r="B412" t="str">
            <v xml:space="preserve"> ‡õéng ½Ÿ d¯m lŸng nhúa 3.0kg/m2 d¡y 12cm </v>
          </cell>
          <cell r="C412" t="str">
            <v>m2</v>
          </cell>
          <cell r="D412">
            <v>20981.85</v>
          </cell>
          <cell r="E412">
            <v>1204.6400000000001</v>
          </cell>
          <cell r="F412">
            <v>3377.56</v>
          </cell>
        </row>
        <row r="413">
          <cell r="A413">
            <v>114314</v>
          </cell>
          <cell r="B413" t="str">
            <v xml:space="preserve"> ‡õéng ½Ÿ d¯m lŸng nhúa 3.0kg/m2 d¡y 14cm </v>
          </cell>
          <cell r="C413" t="str">
            <v>m2</v>
          </cell>
          <cell r="D413">
            <v>22907.58</v>
          </cell>
          <cell r="E413">
            <v>1204.6400000000001</v>
          </cell>
          <cell r="F413">
            <v>3377.56</v>
          </cell>
        </row>
        <row r="414">
          <cell r="A414">
            <v>114315</v>
          </cell>
          <cell r="B414" t="str">
            <v xml:space="preserve"> ‡õéng ½Ÿ d¯m lŸng nhúa 3.0kg/m2 d¡y 15cm </v>
          </cell>
          <cell r="C414" t="str">
            <v>m2</v>
          </cell>
          <cell r="D414">
            <v>23785.83</v>
          </cell>
          <cell r="E414">
            <v>1318.42</v>
          </cell>
          <cell r="F414">
            <v>4217.3900000000003</v>
          </cell>
        </row>
        <row r="415">
          <cell r="A415">
            <v>114321</v>
          </cell>
          <cell r="B415" t="str">
            <v xml:space="preserve"> ‡õéng ½Ÿ d¯m lŸng nhúa 3.5kg/m2,d¡y  8cm </v>
          </cell>
          <cell r="C415" t="str">
            <v>m2</v>
          </cell>
          <cell r="D415">
            <v>18552.509999999998</v>
          </cell>
          <cell r="E415">
            <v>1089.8599999999999</v>
          </cell>
          <cell r="F415">
            <v>2555.9899999999998</v>
          </cell>
        </row>
        <row r="416">
          <cell r="A416">
            <v>114322</v>
          </cell>
          <cell r="B416" t="str">
            <v xml:space="preserve"> ‡õéng ½Ÿ d¯m lŸng nhúa 3.5kg/m2 d¡y 10cm </v>
          </cell>
          <cell r="C416" t="str">
            <v>m2</v>
          </cell>
          <cell r="D416">
            <v>20432.650000000001</v>
          </cell>
          <cell r="E416">
            <v>1204.6400000000001</v>
          </cell>
          <cell r="F416">
            <v>3377.56</v>
          </cell>
        </row>
        <row r="417">
          <cell r="A417">
            <v>114323</v>
          </cell>
          <cell r="B417" t="str">
            <v xml:space="preserve"> ‡õéng ½Ÿ d¯m lŸng nhúa 3.5kg/m2 d¡y 12cm </v>
          </cell>
          <cell r="C417" t="str">
            <v>m2</v>
          </cell>
          <cell r="D417">
            <v>22300.15</v>
          </cell>
          <cell r="E417">
            <v>1204.6400000000001</v>
          </cell>
          <cell r="F417">
            <v>3377.56</v>
          </cell>
        </row>
        <row r="418">
          <cell r="A418">
            <v>114324</v>
          </cell>
          <cell r="B418" t="str">
            <v xml:space="preserve"> ‡õéng ½Ÿ d¯m lŸng nhúa 3.5kg/m2 d¡y 14cm </v>
          </cell>
          <cell r="C418" t="str">
            <v>m2</v>
          </cell>
          <cell r="D418">
            <v>24225.88</v>
          </cell>
          <cell r="E418">
            <v>1204.6400000000001</v>
          </cell>
          <cell r="F418">
            <v>3377.56</v>
          </cell>
        </row>
        <row r="419">
          <cell r="A419">
            <v>114325</v>
          </cell>
          <cell r="B419" t="str">
            <v xml:space="preserve"> ‡õéng ½Ÿ d¯m lŸng nhúa 3.5kg/m2 d¡y 15cm </v>
          </cell>
          <cell r="C419" t="str">
            <v>m2</v>
          </cell>
          <cell r="D419">
            <v>25104.13</v>
          </cell>
          <cell r="E419">
            <v>1319.42</v>
          </cell>
          <cell r="F419">
            <v>4217.3900000000003</v>
          </cell>
        </row>
        <row r="420">
          <cell r="A420">
            <v>114331</v>
          </cell>
          <cell r="B420" t="str">
            <v xml:space="preserve"> ‡õéng ½Ÿ d¯m lŸng nhúa 5.0kg/m2,d¡y  8cm </v>
          </cell>
          <cell r="C420" t="str">
            <v>m2</v>
          </cell>
          <cell r="D420">
            <v>22504.51</v>
          </cell>
          <cell r="E420">
            <v>1434.2</v>
          </cell>
          <cell r="F420">
            <v>2738.57</v>
          </cell>
        </row>
        <row r="421">
          <cell r="A421">
            <v>114332</v>
          </cell>
          <cell r="B421" t="str">
            <v xml:space="preserve"> ‡õéng ½Ÿ d¯m lŸng nhúa 5.0kg/m2 d¡y 10cm </v>
          </cell>
          <cell r="C421" t="str">
            <v>m2</v>
          </cell>
          <cell r="D421">
            <v>24384.65</v>
          </cell>
          <cell r="E421">
            <v>1548.98</v>
          </cell>
          <cell r="F421">
            <v>3651.42</v>
          </cell>
        </row>
        <row r="422">
          <cell r="A422">
            <v>114333</v>
          </cell>
          <cell r="B422" t="str">
            <v xml:space="preserve"> ‡õéng ½Ÿ d¯m lŸng nhúa 5.0kg/m2 d¡y 12cm </v>
          </cell>
          <cell r="C422" t="str">
            <v>m2</v>
          </cell>
          <cell r="D422">
            <v>26252.15</v>
          </cell>
          <cell r="E422">
            <v>1548.98</v>
          </cell>
          <cell r="F422">
            <v>3651.42</v>
          </cell>
        </row>
        <row r="423">
          <cell r="A423">
            <v>114334</v>
          </cell>
          <cell r="B423" t="str">
            <v xml:space="preserve"> ‡õéng ½Ÿ d¯m lŸng nhúa 5.0kg/m2 d¡y 14cm </v>
          </cell>
          <cell r="C423" t="str">
            <v>m2</v>
          </cell>
          <cell r="D423">
            <v>28177.88</v>
          </cell>
          <cell r="E423">
            <v>1548.98</v>
          </cell>
          <cell r="F423">
            <v>3651.42</v>
          </cell>
        </row>
        <row r="424">
          <cell r="A424">
            <v>114335</v>
          </cell>
          <cell r="B424" t="str">
            <v xml:space="preserve"> ‡õéng ½Ÿ d¯m lŸng nhúa 5.0kg/m2 d¡y 15cm </v>
          </cell>
          <cell r="C424" t="str">
            <v>m2</v>
          </cell>
          <cell r="D424">
            <v>29056.13</v>
          </cell>
          <cell r="E424">
            <v>1663.75</v>
          </cell>
          <cell r="F424">
            <v>4564.28</v>
          </cell>
        </row>
        <row r="425">
          <cell r="A425">
            <v>114341</v>
          </cell>
          <cell r="B425" t="str">
            <v xml:space="preserve"> ‡õéng ½Ÿ d¯m lŸng nhúa 6.0kg/m2,d¡y  8cm </v>
          </cell>
          <cell r="C425" t="str">
            <v>m2</v>
          </cell>
          <cell r="D425">
            <v>25159.66</v>
          </cell>
          <cell r="E425">
            <v>1434.2</v>
          </cell>
          <cell r="F425">
            <v>2738.57</v>
          </cell>
        </row>
        <row r="426">
          <cell r="A426">
            <v>114342</v>
          </cell>
          <cell r="B426" t="str">
            <v xml:space="preserve"> ‡õéng ½Ÿ d¯m lŸng nhúa 6.0kg/m2 d¡y 10cm </v>
          </cell>
          <cell r="C426" t="str">
            <v>m2</v>
          </cell>
          <cell r="D426">
            <v>27039.8</v>
          </cell>
          <cell r="E426">
            <v>1548.98</v>
          </cell>
          <cell r="F426">
            <v>3651.42</v>
          </cell>
        </row>
        <row r="427">
          <cell r="A427">
            <v>114343</v>
          </cell>
          <cell r="B427" t="str">
            <v xml:space="preserve"> ‡õéng ½Ÿ d¯m lŸng nhúa 6.0kg/m2 d¡y 12cm </v>
          </cell>
          <cell r="C427" t="str">
            <v>m2</v>
          </cell>
          <cell r="D427">
            <v>28907.3</v>
          </cell>
          <cell r="E427">
            <v>1548.98</v>
          </cell>
          <cell r="F427">
            <v>3651.42</v>
          </cell>
        </row>
        <row r="428">
          <cell r="A428">
            <v>114344</v>
          </cell>
          <cell r="B428" t="str">
            <v xml:space="preserve"> ‡õéng ½Ÿ d¯m lŸng nhúa 6.0kg/m2 d¡y 14cm </v>
          </cell>
          <cell r="C428" t="str">
            <v>m2</v>
          </cell>
          <cell r="D428">
            <v>30833.03</v>
          </cell>
          <cell r="E428">
            <v>1548.98</v>
          </cell>
          <cell r="F428">
            <v>3651.42</v>
          </cell>
        </row>
        <row r="429">
          <cell r="A429">
            <v>114345</v>
          </cell>
          <cell r="B429" t="str">
            <v xml:space="preserve"> ‡õéng ½Ÿ d¯m lŸng nhúa 6.0kg/m2 d¡y 15cm </v>
          </cell>
          <cell r="C429" t="str">
            <v>m2</v>
          </cell>
          <cell r="D429">
            <v>31711.279999999999</v>
          </cell>
          <cell r="E429">
            <v>1663.75</v>
          </cell>
          <cell r="F429">
            <v>4564.28</v>
          </cell>
        </row>
        <row r="430">
          <cell r="A430">
            <v>114351</v>
          </cell>
          <cell r="B430" t="str">
            <v xml:space="preserve"> ‡õéng ½Ÿ d¯m lŸng nhúa 6.5kg/m2,d¡y  8cm </v>
          </cell>
          <cell r="C430" t="str">
            <v>m2</v>
          </cell>
          <cell r="D430">
            <v>27562.9</v>
          </cell>
          <cell r="E430">
            <v>1778.53</v>
          </cell>
          <cell r="F430">
            <v>2921.14</v>
          </cell>
        </row>
        <row r="431">
          <cell r="A431">
            <v>114352</v>
          </cell>
          <cell r="B431" t="str">
            <v xml:space="preserve"> ‡õéng ½Ÿ d¯m lŸng nhúa 6.5kg/m2 d¡y 10cm </v>
          </cell>
          <cell r="C431" t="str">
            <v>m2</v>
          </cell>
          <cell r="D431">
            <v>29443.040000000001</v>
          </cell>
          <cell r="E431">
            <v>1893.31</v>
          </cell>
          <cell r="F431">
            <v>3833.99</v>
          </cell>
        </row>
        <row r="432">
          <cell r="A432">
            <v>114353</v>
          </cell>
          <cell r="B432" t="str">
            <v xml:space="preserve"> ‡õéng ½Ÿ d¯m lŸng nhúa 6.5kg/m2 d¡y 12cm </v>
          </cell>
          <cell r="C432" t="str">
            <v>m2</v>
          </cell>
          <cell r="D432">
            <v>31310.54</v>
          </cell>
          <cell r="E432">
            <v>1893.31</v>
          </cell>
          <cell r="F432">
            <v>3833.99</v>
          </cell>
        </row>
        <row r="433">
          <cell r="A433">
            <v>114354</v>
          </cell>
          <cell r="B433" t="str">
            <v xml:space="preserve"> ‡õéng ½Ÿ d¯m lŸng nhúa 6.5kg/m2 d¡y 14cm </v>
          </cell>
          <cell r="C433" t="str">
            <v>m2</v>
          </cell>
          <cell r="D433">
            <v>33236.269999999997</v>
          </cell>
          <cell r="E433">
            <v>1893.31</v>
          </cell>
          <cell r="F433">
            <v>3833.99</v>
          </cell>
        </row>
        <row r="434">
          <cell r="A434">
            <v>114355</v>
          </cell>
          <cell r="B434" t="str">
            <v xml:space="preserve"> ‡õéng ½Ÿ d¯m lŸng nhúa 6.5kg/m2 d¡y 15cm </v>
          </cell>
          <cell r="C434" t="str">
            <v>m2</v>
          </cell>
          <cell r="D434">
            <v>34114.519999999997</v>
          </cell>
          <cell r="E434">
            <v>2008.09</v>
          </cell>
          <cell r="F434">
            <v>4564.28</v>
          </cell>
        </row>
        <row r="435">
          <cell r="A435">
            <v>114361</v>
          </cell>
          <cell r="B435" t="str">
            <v xml:space="preserve"> ‡õéng ½Ÿ d¯m lŸng nhúa 8.0kg/m2,d¡y  8cm </v>
          </cell>
          <cell r="C435" t="str">
            <v>m2</v>
          </cell>
          <cell r="D435">
            <v>31525.62</v>
          </cell>
          <cell r="E435">
            <v>1778.53</v>
          </cell>
          <cell r="F435">
            <v>2921.14</v>
          </cell>
        </row>
        <row r="436">
          <cell r="A436">
            <v>114362</v>
          </cell>
          <cell r="B436" t="str">
            <v xml:space="preserve"> ‡õéng ½Ÿ d¯m lŸng nhúa 8.0kg/m2 d¡y 10cm </v>
          </cell>
          <cell r="C436" t="str">
            <v>m2</v>
          </cell>
          <cell r="D436">
            <v>33405.760000000002</v>
          </cell>
          <cell r="E436">
            <v>1893.31</v>
          </cell>
          <cell r="F436">
            <v>3833.99</v>
          </cell>
        </row>
        <row r="437">
          <cell r="A437">
            <v>114363</v>
          </cell>
          <cell r="B437" t="str">
            <v xml:space="preserve"> ‡õéng ½Ÿ d¯m lŸng nhúa 8.0kg/m2 d¡y 12cm </v>
          </cell>
          <cell r="C437" t="str">
            <v>m2</v>
          </cell>
          <cell r="D437">
            <v>35273.269999999997</v>
          </cell>
          <cell r="E437">
            <v>1893.31</v>
          </cell>
          <cell r="F437">
            <v>3833.99</v>
          </cell>
        </row>
        <row r="438">
          <cell r="A438">
            <v>114364</v>
          </cell>
          <cell r="B438" t="str">
            <v xml:space="preserve"> ‡õéng ½Ÿ d¯m lŸng nhúa 8.0kg/m2 d¡y 14cm </v>
          </cell>
          <cell r="C438" t="str">
            <v>m2</v>
          </cell>
          <cell r="D438">
            <v>37198.99</v>
          </cell>
          <cell r="E438">
            <v>1893.31</v>
          </cell>
          <cell r="F438">
            <v>3833.99</v>
          </cell>
        </row>
        <row r="439">
          <cell r="A439">
            <v>114365</v>
          </cell>
          <cell r="B439" t="str">
            <v xml:space="preserve"> ‡õéng ½Ÿ d¯m lŸng nhúa 8.0kg/m2 d¡y 15cm </v>
          </cell>
          <cell r="C439" t="str">
            <v>m2</v>
          </cell>
          <cell r="D439">
            <v>38077.24</v>
          </cell>
          <cell r="E439">
            <v>2008.09</v>
          </cell>
          <cell r="F439">
            <v>4564.28</v>
          </cell>
        </row>
        <row r="440">
          <cell r="A440">
            <v>114412</v>
          </cell>
          <cell r="B440" t="str">
            <v xml:space="preserve"> ‡õéng ½d¯m nhúa thµm nhºp 5.5kg/m2,H 6cm </v>
          </cell>
          <cell r="C440" t="str">
            <v>m2</v>
          </cell>
          <cell r="D440">
            <v>23488.94</v>
          </cell>
          <cell r="E440">
            <v>1578.15</v>
          </cell>
          <cell r="F440">
            <v>2373.42</v>
          </cell>
        </row>
        <row r="441">
          <cell r="A441">
            <v>114413</v>
          </cell>
          <cell r="B441" t="str">
            <v xml:space="preserve"> ‡õéng ½d¯m nhúa thµm nhºp 5.5kg/m2,H 7cm </v>
          </cell>
          <cell r="C441" t="str">
            <v>m2</v>
          </cell>
          <cell r="D441">
            <v>24481.8</v>
          </cell>
          <cell r="E441">
            <v>1578.15</v>
          </cell>
          <cell r="F441">
            <v>2373.42</v>
          </cell>
        </row>
        <row r="442">
          <cell r="A442">
            <v>114414</v>
          </cell>
          <cell r="B442" t="str">
            <v xml:space="preserve"> ‡õéng ½d¯m nhúa thµm nhºp 5.5kg/m2,H 8cm </v>
          </cell>
          <cell r="C442" t="str">
            <v>m2</v>
          </cell>
          <cell r="D442">
            <v>25474.65</v>
          </cell>
          <cell r="E442">
            <v>1578.15</v>
          </cell>
          <cell r="F442">
            <v>2373.42</v>
          </cell>
        </row>
        <row r="443">
          <cell r="A443">
            <v>114415</v>
          </cell>
          <cell r="B443" t="str">
            <v xml:space="preserve"> ‡õéng ½d¯m nhúa thµm nhºp 5.5kg/m2,H 9cm </v>
          </cell>
          <cell r="C443" t="str">
            <v>m2</v>
          </cell>
          <cell r="D443">
            <v>25869.17</v>
          </cell>
          <cell r="E443">
            <v>1578.15</v>
          </cell>
          <cell r="F443">
            <v>2373.42</v>
          </cell>
        </row>
        <row r="444">
          <cell r="A444">
            <v>114416</v>
          </cell>
          <cell r="B444" t="str">
            <v xml:space="preserve"> ‡õéng ½d¯m nhúa thµm nhºp 5.5kg/m2,H10cm </v>
          </cell>
          <cell r="C444" t="str">
            <v>m2</v>
          </cell>
          <cell r="D444">
            <v>27958.05</v>
          </cell>
          <cell r="E444">
            <v>1725.15</v>
          </cell>
          <cell r="F444">
            <v>3468.85</v>
          </cell>
        </row>
        <row r="445">
          <cell r="A445">
            <v>114417</v>
          </cell>
          <cell r="B445" t="str">
            <v xml:space="preserve"> ‡õéng ½d¯m nhúa thµm nhºp 5.5kg/m2,H12cm </v>
          </cell>
          <cell r="C445" t="str">
            <v>m2</v>
          </cell>
          <cell r="D445">
            <v>30040.62</v>
          </cell>
          <cell r="E445">
            <v>1725.15</v>
          </cell>
          <cell r="F445">
            <v>3468.85</v>
          </cell>
        </row>
        <row r="446">
          <cell r="A446">
            <v>114418</v>
          </cell>
          <cell r="B446" t="str">
            <v xml:space="preserve"> ‡õéng ½d¯m nhúa thµm nhºp 5.5kg/m2,H14cm </v>
          </cell>
          <cell r="C446" t="str">
            <v>m2</v>
          </cell>
          <cell r="D446">
            <v>32130.25</v>
          </cell>
          <cell r="E446">
            <v>1725.15</v>
          </cell>
          <cell r="F446">
            <v>3468.85</v>
          </cell>
        </row>
        <row r="447">
          <cell r="A447">
            <v>114419</v>
          </cell>
          <cell r="B447" t="str">
            <v xml:space="preserve"> ‡õéng ½d¯m nhúa thµm nhºp 5.5kg/m2,H15cm </v>
          </cell>
          <cell r="C447" t="str">
            <v>m2</v>
          </cell>
          <cell r="D447">
            <v>33164.61</v>
          </cell>
          <cell r="E447">
            <v>1818.11</v>
          </cell>
          <cell r="F447">
            <v>3833.99</v>
          </cell>
        </row>
        <row r="448">
          <cell r="A448">
            <v>114420</v>
          </cell>
          <cell r="B448" t="str">
            <v xml:space="preserve"> ‡õéng ½d¯m nhúa thµm nhºp 6.0kg/m2,H 4cm </v>
          </cell>
          <cell r="C448" t="str">
            <v>m2</v>
          </cell>
          <cell r="D448">
            <v>22446.57</v>
          </cell>
          <cell r="E448">
            <v>1370.61</v>
          </cell>
          <cell r="F448">
            <v>2063.0500000000002</v>
          </cell>
        </row>
        <row r="449">
          <cell r="A449">
            <v>114421</v>
          </cell>
          <cell r="B449" t="str">
            <v xml:space="preserve"> ‡õéng ½d¯m nhúa thµm nhºp 6.0kg/m2,H 5cm </v>
          </cell>
          <cell r="C449" t="str">
            <v>m2</v>
          </cell>
          <cell r="D449">
            <v>23340.05</v>
          </cell>
          <cell r="E449">
            <v>1370.61</v>
          </cell>
          <cell r="F449">
            <v>2063.0500000000002</v>
          </cell>
        </row>
        <row r="450">
          <cell r="A450">
            <v>114422</v>
          </cell>
          <cell r="B450" t="str">
            <v xml:space="preserve"> ‡õéng ½d¯m nhúa thµm nhºp 6.0kg/m2,H 6cm </v>
          </cell>
          <cell r="C450" t="str">
            <v>m2</v>
          </cell>
          <cell r="D450">
            <v>24836.52</v>
          </cell>
          <cell r="E450">
            <v>1578.15</v>
          </cell>
          <cell r="F450">
            <v>2373.42</v>
          </cell>
        </row>
        <row r="451">
          <cell r="A451">
            <v>114423</v>
          </cell>
          <cell r="B451" t="str">
            <v xml:space="preserve"> ‡õéng ½d¯m nhúa thµm nhºp 6.0kg/m2,H 7cm </v>
          </cell>
          <cell r="C451" t="str">
            <v>m2</v>
          </cell>
          <cell r="D451">
            <v>25829.37</v>
          </cell>
          <cell r="E451">
            <v>1578.15</v>
          </cell>
          <cell r="F451">
            <v>2373.42</v>
          </cell>
        </row>
        <row r="452">
          <cell r="A452">
            <v>114424</v>
          </cell>
          <cell r="B452" t="str">
            <v xml:space="preserve"> ‡õéng ½d¯m nhúa thµm nhºp 6.0kg/m2,H 8cm </v>
          </cell>
          <cell r="C452" t="str">
            <v>m2</v>
          </cell>
          <cell r="D452">
            <v>26822.22</v>
          </cell>
          <cell r="E452">
            <v>1578.15</v>
          </cell>
          <cell r="F452">
            <v>2373.42</v>
          </cell>
        </row>
        <row r="453">
          <cell r="A453">
            <v>114425</v>
          </cell>
          <cell r="B453" t="str">
            <v xml:space="preserve"> ‡õéng ½d¯m nhúa thµm nhºp 6.0kg/m2,H 9cm </v>
          </cell>
          <cell r="C453" t="str">
            <v>m2</v>
          </cell>
          <cell r="D453">
            <v>27216.74</v>
          </cell>
          <cell r="E453">
            <v>1578.15</v>
          </cell>
          <cell r="F453">
            <v>2373.42</v>
          </cell>
        </row>
        <row r="454">
          <cell r="A454">
            <v>114426</v>
          </cell>
          <cell r="B454" t="str">
            <v xml:space="preserve"> ‡õéng ½d¯m nhúa thµm nhºp 6.0kg/m2,H10cm </v>
          </cell>
          <cell r="C454" t="str">
            <v>m2</v>
          </cell>
          <cell r="D454">
            <v>29305.63</v>
          </cell>
          <cell r="E454">
            <v>1725.15</v>
          </cell>
          <cell r="F454">
            <v>3468.85</v>
          </cell>
        </row>
        <row r="455">
          <cell r="A455">
            <v>114427</v>
          </cell>
          <cell r="B455" t="str">
            <v xml:space="preserve"> ‡õéng ½d¯m nhúa thµm nhºp 6.0kg/m2,H12cm </v>
          </cell>
          <cell r="C455" t="str">
            <v>m2</v>
          </cell>
          <cell r="D455">
            <v>31388.19</v>
          </cell>
          <cell r="E455">
            <v>1725.15</v>
          </cell>
          <cell r="F455">
            <v>3468.85</v>
          </cell>
        </row>
        <row r="456">
          <cell r="A456">
            <v>114428</v>
          </cell>
          <cell r="B456" t="str">
            <v xml:space="preserve"> ‡õéng ½d¯m nhúa thµm nhºp 6.0kg/m2,H14cm </v>
          </cell>
          <cell r="C456" t="str">
            <v>m2</v>
          </cell>
          <cell r="D456">
            <v>33477.83</v>
          </cell>
          <cell r="E456">
            <v>1725.15</v>
          </cell>
          <cell r="F456">
            <v>3468.85</v>
          </cell>
        </row>
        <row r="457">
          <cell r="A457">
            <v>114429</v>
          </cell>
          <cell r="B457" t="str">
            <v xml:space="preserve"> ‡õéng ½d¯m nhúa thµm nhºp 6.0kg/m2,H15cm </v>
          </cell>
          <cell r="C457" t="str">
            <v>m2</v>
          </cell>
          <cell r="D457">
            <v>34512.19</v>
          </cell>
          <cell r="E457">
            <v>1818.11</v>
          </cell>
          <cell r="F457">
            <v>3833.99</v>
          </cell>
        </row>
        <row r="458">
          <cell r="A458">
            <v>114430</v>
          </cell>
          <cell r="B458" t="str">
            <v xml:space="preserve"> ‡õéng ½d¯m nhúa thµm nhºp 7.0kg/m2,H 4cm </v>
          </cell>
          <cell r="C458" t="str">
            <v>m2</v>
          </cell>
          <cell r="D458">
            <v>25061.72</v>
          </cell>
          <cell r="E458">
            <v>1370.61</v>
          </cell>
          <cell r="F458">
            <v>2063.0500000000002</v>
          </cell>
        </row>
        <row r="459">
          <cell r="A459">
            <v>114431</v>
          </cell>
          <cell r="B459" t="str">
            <v xml:space="preserve"> ‡õéng ½d¯m nhúa thµm nhºp 7.0kg/m2,H 5cm </v>
          </cell>
          <cell r="C459" t="str">
            <v>m2</v>
          </cell>
          <cell r="D459">
            <v>25955.200000000001</v>
          </cell>
          <cell r="E459">
            <v>1370.61</v>
          </cell>
          <cell r="F459">
            <v>2063.0500000000002</v>
          </cell>
        </row>
        <row r="460">
          <cell r="A460">
            <v>114432</v>
          </cell>
          <cell r="B460" t="str">
            <v xml:space="preserve"> ‡õéng ½d¯m nhúa thµm nhºp 7.0kg/m2,H 6cm </v>
          </cell>
          <cell r="C460" t="str">
            <v>m2</v>
          </cell>
          <cell r="D460">
            <v>27651.67</v>
          </cell>
          <cell r="E460">
            <v>1578.15</v>
          </cell>
          <cell r="F460">
            <v>2373.42</v>
          </cell>
        </row>
        <row r="461">
          <cell r="A461">
            <v>114433</v>
          </cell>
          <cell r="B461" t="str">
            <v xml:space="preserve"> ‡õéng ½d¯m nhúa thµm nhºp 7.0kg/m2,H 7cm </v>
          </cell>
          <cell r="C461" t="str">
            <v>m2</v>
          </cell>
          <cell r="D461">
            <v>28644.52</v>
          </cell>
          <cell r="E461">
            <v>1578.15</v>
          </cell>
          <cell r="F461">
            <v>2373.42</v>
          </cell>
        </row>
        <row r="462">
          <cell r="A462">
            <v>114434</v>
          </cell>
          <cell r="B462" t="str">
            <v xml:space="preserve"> ‡õéng ½d¯m nhúa thµm nhºp 7.0kg/m2,H 8cm </v>
          </cell>
          <cell r="C462" t="str">
            <v>m2</v>
          </cell>
          <cell r="D462">
            <v>29637.37</v>
          </cell>
          <cell r="E462">
            <v>1578.15</v>
          </cell>
          <cell r="F462">
            <v>2373.42</v>
          </cell>
        </row>
        <row r="463">
          <cell r="A463">
            <v>114442</v>
          </cell>
          <cell r="B463" t="str">
            <v xml:space="preserve"> ‡õéng ½d¯m nhúa thµm nhºp 8.0kg/m2,H 6cm </v>
          </cell>
          <cell r="C463" t="str">
            <v>m2</v>
          </cell>
          <cell r="D463">
            <v>29989.72</v>
          </cell>
          <cell r="E463">
            <v>1578.15</v>
          </cell>
          <cell r="F463">
            <v>2373.42</v>
          </cell>
        </row>
        <row r="464">
          <cell r="A464">
            <v>114443</v>
          </cell>
          <cell r="B464" t="str">
            <v xml:space="preserve"> ‡õéng ½d¯m nhúa thµm nhºp 8.0kg/m2,H 7cm </v>
          </cell>
          <cell r="C464" t="str">
            <v>m2</v>
          </cell>
          <cell r="D464">
            <v>30982.57</v>
          </cell>
          <cell r="E464">
            <v>1578.15</v>
          </cell>
          <cell r="F464">
            <v>2373.42</v>
          </cell>
        </row>
        <row r="465">
          <cell r="A465">
            <v>114444</v>
          </cell>
          <cell r="B465" t="str">
            <v xml:space="preserve"> ‡õéng ½d¯m nhúa thµm nhºp 8.0kg/m2,H 8cm </v>
          </cell>
          <cell r="C465" t="str">
            <v>m2</v>
          </cell>
          <cell r="D465">
            <v>31975.42</v>
          </cell>
          <cell r="E465">
            <v>1578.15</v>
          </cell>
          <cell r="F465">
            <v>2373.42</v>
          </cell>
        </row>
        <row r="466">
          <cell r="A466">
            <v>114452</v>
          </cell>
          <cell r="B466" t="str">
            <v xml:space="preserve"> ‡õéng ½d¯m nhúa thµm nhºp 9.0kg/m2,H 6cm </v>
          </cell>
          <cell r="C466" t="str">
            <v>m2</v>
          </cell>
          <cell r="D466">
            <v>32241.97</v>
          </cell>
          <cell r="E466">
            <v>1578.15</v>
          </cell>
          <cell r="F466">
            <v>2373.42</v>
          </cell>
        </row>
        <row r="467">
          <cell r="A467">
            <v>114453</v>
          </cell>
          <cell r="B467" t="str">
            <v xml:space="preserve"> ‡õéng ½d¯m nhúa thµm nhºp 9.0kg/m2,H 7cm </v>
          </cell>
          <cell r="C467" t="str">
            <v>m2</v>
          </cell>
          <cell r="D467">
            <v>33234.82</v>
          </cell>
          <cell r="E467">
            <v>1578.15</v>
          </cell>
          <cell r="F467">
            <v>2373.42</v>
          </cell>
        </row>
        <row r="468">
          <cell r="A468">
            <v>114454</v>
          </cell>
          <cell r="B468" t="str">
            <v xml:space="preserve"> ‡õéng ½d¯m nhúa thµm nhºp 9.0kg/m2,H 8cm </v>
          </cell>
          <cell r="C468" t="str">
            <v>m2</v>
          </cell>
          <cell r="D468">
            <v>34227.67</v>
          </cell>
          <cell r="E468">
            <v>1578.15</v>
          </cell>
          <cell r="F468">
            <v>2373.42</v>
          </cell>
        </row>
        <row r="469">
          <cell r="A469">
            <v>114460</v>
          </cell>
          <cell r="B469" t="str">
            <v xml:space="preserve"> ‡õéng ½d¯m nhúa thµm nhºp  10kg/m2,H 4cm </v>
          </cell>
          <cell r="C469" t="str">
            <v>m2</v>
          </cell>
          <cell r="D469">
            <v>24791.67</v>
          </cell>
          <cell r="E469">
            <v>1163.07</v>
          </cell>
          <cell r="F469">
            <v>2190.85</v>
          </cell>
        </row>
        <row r="470">
          <cell r="A470">
            <v>114461</v>
          </cell>
          <cell r="B470" t="str">
            <v xml:space="preserve"> ‡õéng ½d¯m nhúa thµm nhºp  10kg/m2,H 5cm </v>
          </cell>
          <cell r="C470" t="str">
            <v>m2</v>
          </cell>
          <cell r="D470">
            <v>25685.15</v>
          </cell>
          <cell r="E470">
            <v>1163.07</v>
          </cell>
          <cell r="F470">
            <v>2190.85</v>
          </cell>
        </row>
        <row r="471">
          <cell r="A471">
            <v>114462</v>
          </cell>
          <cell r="B471" t="str">
            <v xml:space="preserve"> ‡õéng ½d¯m nhúa thµm nhºp  10kg/m2,H 6cm </v>
          </cell>
          <cell r="C471" t="str">
            <v>m2</v>
          </cell>
          <cell r="D471">
            <v>27181.62</v>
          </cell>
          <cell r="E471">
            <v>1436.55</v>
          </cell>
          <cell r="F471">
            <v>2610.77</v>
          </cell>
        </row>
        <row r="472">
          <cell r="A472">
            <v>114463</v>
          </cell>
          <cell r="B472" t="str">
            <v xml:space="preserve"> ‡õéng ½d¯m nhúa thµm nhºp  10kg/m2,H 7cm </v>
          </cell>
          <cell r="C472" t="str">
            <v>m2</v>
          </cell>
          <cell r="D472">
            <v>28174.47</v>
          </cell>
          <cell r="E472">
            <v>1436.55</v>
          </cell>
          <cell r="F472">
            <v>2610.77</v>
          </cell>
        </row>
        <row r="473">
          <cell r="A473">
            <v>114464</v>
          </cell>
          <cell r="B473" t="str">
            <v xml:space="preserve"> ‡õéng ½d¯m nhúa thµm nhºp  10kg/m2,H 8cm </v>
          </cell>
          <cell r="C473" t="str">
            <v>m2</v>
          </cell>
          <cell r="D473">
            <v>29167.32</v>
          </cell>
          <cell r="E473">
            <v>1436.55</v>
          </cell>
          <cell r="F473">
            <v>2610.77</v>
          </cell>
        </row>
        <row r="474">
          <cell r="A474">
            <v>114470</v>
          </cell>
          <cell r="B474" t="str">
            <v xml:space="preserve"> ‡õéng ½d¯m nhúa thµm nhºp 12kg/m2,H  4cm </v>
          </cell>
          <cell r="C474" t="str">
            <v>m2</v>
          </cell>
          <cell r="D474">
            <v>28422.87</v>
          </cell>
          <cell r="E474">
            <v>1163.07</v>
          </cell>
          <cell r="F474">
            <v>2190.85</v>
          </cell>
        </row>
        <row r="475">
          <cell r="A475">
            <v>114471</v>
          </cell>
          <cell r="B475" t="str">
            <v xml:space="preserve"> ‡õéng ½d¯m nhúa thµm nhºp 12kg/m2,H  5cm </v>
          </cell>
          <cell r="C475" t="str">
            <v>m2</v>
          </cell>
          <cell r="D475">
            <v>29316.35</v>
          </cell>
          <cell r="E475">
            <v>1163.07</v>
          </cell>
          <cell r="F475">
            <v>2190.85</v>
          </cell>
        </row>
        <row r="476">
          <cell r="A476">
            <v>114472</v>
          </cell>
          <cell r="B476" t="str">
            <v xml:space="preserve"> ‡õéng ½d¯m nhúa thµm nhºp 12kg/m2,H  6cm </v>
          </cell>
          <cell r="C476" t="str">
            <v>m2</v>
          </cell>
          <cell r="D476">
            <v>30812.82</v>
          </cell>
          <cell r="E476">
            <v>1436.55</v>
          </cell>
          <cell r="F476">
            <v>2610.77</v>
          </cell>
        </row>
        <row r="477">
          <cell r="A477">
            <v>114473</v>
          </cell>
          <cell r="B477" t="str">
            <v xml:space="preserve"> ‡õéng ½d¯m nhúa thµm nhºp 12kg/m2,H  7cm </v>
          </cell>
          <cell r="C477" t="str">
            <v>m2</v>
          </cell>
          <cell r="D477">
            <v>31805.67</v>
          </cell>
          <cell r="E477">
            <v>1436.55</v>
          </cell>
          <cell r="F477">
            <v>2610.77</v>
          </cell>
        </row>
        <row r="478">
          <cell r="A478">
            <v>114474</v>
          </cell>
          <cell r="B478" t="str">
            <v xml:space="preserve"> ‡õéng ½d¯m nhúa thµm nhºp 12kg/m2,H  8cm </v>
          </cell>
          <cell r="C478" t="str">
            <v>m2</v>
          </cell>
          <cell r="D478">
            <v>32798.519999999997</v>
          </cell>
          <cell r="E478">
            <v>1436.55</v>
          </cell>
          <cell r="F478">
            <v>2610.77</v>
          </cell>
        </row>
        <row r="479">
          <cell r="A479">
            <v>114475</v>
          </cell>
          <cell r="B479" t="str">
            <v xml:space="preserve"> ‡õéng ½d¯m nhúa thµm nhºp 12kg/m2,H  9cm </v>
          </cell>
          <cell r="C479" t="str">
            <v>m2</v>
          </cell>
          <cell r="D479">
            <v>33193.050000000003</v>
          </cell>
          <cell r="E479">
            <v>1436.55</v>
          </cell>
          <cell r="F479">
            <v>2610.77</v>
          </cell>
        </row>
        <row r="480">
          <cell r="A480">
            <v>114476</v>
          </cell>
          <cell r="B480" t="str">
            <v xml:space="preserve"> ‡õéng ½d¯m nhúa thµm nhºp 12kg/m2,H 10cm </v>
          </cell>
          <cell r="C480" t="str">
            <v>m2</v>
          </cell>
          <cell r="D480">
            <v>35281.93</v>
          </cell>
          <cell r="E480">
            <v>1582.47</v>
          </cell>
          <cell r="F480">
            <v>3760.96</v>
          </cell>
        </row>
        <row r="481">
          <cell r="A481">
            <v>114477</v>
          </cell>
          <cell r="B481" t="str">
            <v xml:space="preserve"> ‡õéng ½d¯m nhúa thµm nhºp 12kg/m2,H 12cm </v>
          </cell>
          <cell r="C481" t="str">
            <v>m2</v>
          </cell>
          <cell r="D481">
            <v>37364.49</v>
          </cell>
          <cell r="E481">
            <v>1582.47</v>
          </cell>
          <cell r="F481">
            <v>3760.96</v>
          </cell>
        </row>
        <row r="482">
          <cell r="A482">
            <v>114478</v>
          </cell>
          <cell r="B482" t="str">
            <v xml:space="preserve"> ‡õéng ½d¯m nhúa thµm nhºp 12kg/m2,H 14cm </v>
          </cell>
          <cell r="C482" t="str">
            <v>m2</v>
          </cell>
          <cell r="D482">
            <v>39454.129999999997</v>
          </cell>
          <cell r="E482">
            <v>1582.47</v>
          </cell>
          <cell r="F482">
            <v>3760.96</v>
          </cell>
        </row>
        <row r="483">
          <cell r="A483">
            <v>114479</v>
          </cell>
          <cell r="B483" t="str">
            <v xml:space="preserve"> ‡õéng ½d¯m nhúa thµm nhºp 12kg/m2,H 15cm </v>
          </cell>
          <cell r="C483" t="str">
            <v>m2</v>
          </cell>
          <cell r="D483">
            <v>40488.49</v>
          </cell>
          <cell r="E483">
            <v>1666.78</v>
          </cell>
          <cell r="F483">
            <v>4253.8999999999996</v>
          </cell>
        </row>
        <row r="484">
          <cell r="A484">
            <v>114482</v>
          </cell>
          <cell r="B484" t="str">
            <v xml:space="preserve"> ‡õéng ½d¯m nhúa thµm nhºp 14kg/m2,H  6cm </v>
          </cell>
          <cell r="C484" t="str">
            <v>m2</v>
          </cell>
          <cell r="D484">
            <v>34444.019999999997</v>
          </cell>
          <cell r="E484">
            <v>1948.9</v>
          </cell>
          <cell r="F484">
            <v>2610.77</v>
          </cell>
        </row>
        <row r="485">
          <cell r="A485">
            <v>114483</v>
          </cell>
          <cell r="B485" t="str">
            <v xml:space="preserve"> ‡õéng ½d¯m nhúa thµm nhºp 14kg/m2,H  7cm </v>
          </cell>
          <cell r="C485" t="str">
            <v>m2</v>
          </cell>
          <cell r="D485">
            <v>35436.870000000003</v>
          </cell>
          <cell r="E485">
            <v>1948.9</v>
          </cell>
          <cell r="F485">
            <v>2610.77</v>
          </cell>
        </row>
        <row r="486">
          <cell r="A486">
            <v>114484</v>
          </cell>
          <cell r="B486" t="str">
            <v xml:space="preserve"> ‡õéng ½d¯m nhúa thµm nhºp 14kg/m2,H  8cm </v>
          </cell>
          <cell r="C486" t="str">
            <v>m2</v>
          </cell>
          <cell r="D486">
            <v>36429.72</v>
          </cell>
          <cell r="E486">
            <v>1948.9</v>
          </cell>
          <cell r="F486">
            <v>2610.77</v>
          </cell>
        </row>
        <row r="487">
          <cell r="A487">
            <v>114485</v>
          </cell>
          <cell r="B487" t="str">
            <v xml:space="preserve"> ‡õéng ½d¯m nhúa thµm nhºp 14kg/m2,H  8cm </v>
          </cell>
          <cell r="C487" t="str">
            <v>m2</v>
          </cell>
          <cell r="D487">
            <v>36824.25</v>
          </cell>
          <cell r="E487">
            <v>1948.9</v>
          </cell>
          <cell r="F487">
            <v>2610.77</v>
          </cell>
        </row>
        <row r="488">
          <cell r="A488">
            <v>114486</v>
          </cell>
          <cell r="B488" t="str">
            <v xml:space="preserve"> ‡õéng ½d¯m nhúa thµm nhºp 14kg/m2,H 10cm </v>
          </cell>
          <cell r="C488" t="str">
            <v>m2</v>
          </cell>
          <cell r="D488">
            <v>38913.129999999997</v>
          </cell>
          <cell r="E488">
            <v>2077.5300000000002</v>
          </cell>
          <cell r="F488">
            <v>3760.96</v>
          </cell>
        </row>
        <row r="489">
          <cell r="A489">
            <v>114487</v>
          </cell>
          <cell r="B489" t="str">
            <v xml:space="preserve"> ‡õéng ½d¯m nhúa thµm nhºp 14kg/m2,H 12cm </v>
          </cell>
          <cell r="C489" t="str">
            <v>m2</v>
          </cell>
          <cell r="D489">
            <v>40995.69</v>
          </cell>
          <cell r="E489">
            <v>2077.5300000000002</v>
          </cell>
          <cell r="F489">
            <v>3760.96</v>
          </cell>
        </row>
        <row r="490">
          <cell r="A490">
            <v>114488</v>
          </cell>
          <cell r="B490" t="str">
            <v xml:space="preserve"> ‡õéng ½d¯m nhúa thµm nhºp 14kg/m2,H 14cm </v>
          </cell>
          <cell r="C490" t="str">
            <v>m2</v>
          </cell>
          <cell r="D490">
            <v>43085.33</v>
          </cell>
          <cell r="E490">
            <v>2077.5300000000002</v>
          </cell>
          <cell r="F490">
            <v>3760.96</v>
          </cell>
        </row>
        <row r="491">
          <cell r="A491">
            <v>114492</v>
          </cell>
          <cell r="B491" t="str">
            <v xml:space="preserve"> ‡õéng ½d¯m nhúa thµm nhºp 16kg/m2,H  6cm </v>
          </cell>
          <cell r="C491" t="str">
            <v>m2</v>
          </cell>
          <cell r="D491">
            <v>38075.22</v>
          </cell>
          <cell r="E491">
            <v>1948.9</v>
          </cell>
          <cell r="F491">
            <v>2610.77</v>
          </cell>
        </row>
        <row r="492">
          <cell r="A492">
            <v>114493</v>
          </cell>
          <cell r="B492" t="str">
            <v xml:space="preserve"> ‡õéng ½d¯m nhúa thµm nhºp 16kg/m2,H  7cm </v>
          </cell>
          <cell r="C492" t="str">
            <v>m2</v>
          </cell>
          <cell r="D492">
            <v>39068.07</v>
          </cell>
          <cell r="E492">
            <v>1948.9</v>
          </cell>
          <cell r="F492">
            <v>2610.77</v>
          </cell>
        </row>
        <row r="493">
          <cell r="A493">
            <v>114494</v>
          </cell>
          <cell r="B493" t="str">
            <v xml:space="preserve"> ‡õéng ½d¯m nhúa thµm nhºp 16kg/m2,H  8cm </v>
          </cell>
          <cell r="C493" t="str">
            <v>m2</v>
          </cell>
          <cell r="D493">
            <v>40060.92</v>
          </cell>
          <cell r="E493">
            <v>1948.9</v>
          </cell>
          <cell r="F493">
            <v>2610.77</v>
          </cell>
        </row>
        <row r="494">
          <cell r="A494">
            <v>114495</v>
          </cell>
          <cell r="B494" t="str">
            <v xml:space="preserve"> ‡õéng ½d¯m nhúa thµm nhºp 16kg/m2,H  9cm </v>
          </cell>
          <cell r="C494" t="str">
            <v>m2</v>
          </cell>
          <cell r="D494">
            <v>40455.449999999997</v>
          </cell>
          <cell r="E494">
            <v>1948.9</v>
          </cell>
          <cell r="F494">
            <v>2610.77</v>
          </cell>
        </row>
        <row r="495">
          <cell r="A495">
            <v>114496</v>
          </cell>
          <cell r="B495" t="str">
            <v xml:space="preserve"> ‡õéng ½d¯m nhúa thµm nhºp 16kg/m2,H 10cm </v>
          </cell>
          <cell r="C495" t="str">
            <v>m2</v>
          </cell>
          <cell r="D495">
            <v>42544.33</v>
          </cell>
          <cell r="E495">
            <v>2077.5300000000002</v>
          </cell>
          <cell r="F495">
            <v>3760.96</v>
          </cell>
        </row>
        <row r="496">
          <cell r="A496">
            <v>114497</v>
          </cell>
          <cell r="B496" t="str">
            <v xml:space="preserve"> ‡õéng ½d¯m nhúa thµm nhºp 16kg/m2,H 12cm </v>
          </cell>
          <cell r="C496" t="str">
            <v>m2</v>
          </cell>
          <cell r="D496">
            <v>44626.89</v>
          </cell>
          <cell r="E496">
            <v>2077.5300000000002</v>
          </cell>
          <cell r="F496">
            <v>3760.96</v>
          </cell>
        </row>
        <row r="497">
          <cell r="A497">
            <v>114498</v>
          </cell>
          <cell r="B497" t="str">
            <v xml:space="preserve"> ‡õéng ½d¯m nhúa thµm nhºp 16kg/m2,H 14cm </v>
          </cell>
          <cell r="C497" t="str">
            <v>m2</v>
          </cell>
          <cell r="D497">
            <v>46716.53</v>
          </cell>
          <cell r="E497">
            <v>2077.5300000000002</v>
          </cell>
          <cell r="F497">
            <v>3760.96</v>
          </cell>
        </row>
        <row r="498">
          <cell r="A498">
            <v>114511</v>
          </cell>
          <cell r="B498" t="str">
            <v xml:space="preserve"> ‡õéng c¶p phâi lŸng nhúa 3.5kg/m2,H  6cm </v>
          </cell>
          <cell r="C498" t="str">
            <v>m2</v>
          </cell>
          <cell r="D498">
            <v>14259.54</v>
          </cell>
          <cell r="E498">
            <v>957.85</v>
          </cell>
          <cell r="F498">
            <v>2738.57</v>
          </cell>
        </row>
        <row r="499">
          <cell r="A499">
            <v>114512</v>
          </cell>
          <cell r="B499" t="str">
            <v xml:space="preserve"> ‡õéng c¶p phâi lŸng nhúa 3.5kg/m2,H  8cm </v>
          </cell>
          <cell r="C499" t="str">
            <v>m2</v>
          </cell>
          <cell r="D499">
            <v>14829.59</v>
          </cell>
          <cell r="E499">
            <v>957.85</v>
          </cell>
          <cell r="F499">
            <v>2738.57</v>
          </cell>
        </row>
        <row r="500">
          <cell r="A500">
            <v>114513</v>
          </cell>
          <cell r="B500" t="str">
            <v xml:space="preserve"> ‡õéng c¶p phâi lŸng nhúa 3.5kg/m2,H 10cm </v>
          </cell>
          <cell r="C500" t="str">
            <v>m2</v>
          </cell>
          <cell r="D500">
            <v>15409.7</v>
          </cell>
          <cell r="E500">
            <v>1014.75</v>
          </cell>
          <cell r="F500">
            <v>3833.99</v>
          </cell>
        </row>
        <row r="501">
          <cell r="A501">
            <v>114514</v>
          </cell>
          <cell r="B501" t="str">
            <v xml:space="preserve"> ‡õéng c¶p phâi lŸng nhúa 3.5kg/m2,H 12cm </v>
          </cell>
          <cell r="C501" t="str">
            <v>m2</v>
          </cell>
          <cell r="D501">
            <v>15997.88</v>
          </cell>
          <cell r="E501">
            <v>1014.75</v>
          </cell>
          <cell r="F501">
            <v>3833.99</v>
          </cell>
        </row>
        <row r="502">
          <cell r="A502">
            <v>114515</v>
          </cell>
          <cell r="B502" t="str">
            <v xml:space="preserve"> ‡õéng c¶p phâi lŸng nhúa 3.5kg/m2,H 14cm </v>
          </cell>
          <cell r="C502" t="str">
            <v>m2</v>
          </cell>
          <cell r="D502">
            <v>16553.830000000002</v>
          </cell>
          <cell r="E502">
            <v>1014.75</v>
          </cell>
          <cell r="F502">
            <v>3833.99</v>
          </cell>
        </row>
        <row r="503">
          <cell r="A503">
            <v>114516</v>
          </cell>
          <cell r="B503" t="str">
            <v xml:space="preserve"> ‡õéng c¶p phâi lŸng nhúa 3.5kg/m2,H 16cm </v>
          </cell>
          <cell r="C503" t="str">
            <v>m2</v>
          </cell>
          <cell r="D503">
            <v>17135.96</v>
          </cell>
          <cell r="E503">
            <v>1127.5</v>
          </cell>
          <cell r="F503">
            <v>5294.56</v>
          </cell>
        </row>
        <row r="504">
          <cell r="A504">
            <v>114517</v>
          </cell>
          <cell r="B504" t="str">
            <v xml:space="preserve"> ‡õéng c¶p phâi lŸng nhúa 3.5kg/m2,H 18cm </v>
          </cell>
          <cell r="C504" t="str">
            <v>m2</v>
          </cell>
          <cell r="D504">
            <v>17710.04</v>
          </cell>
          <cell r="E504">
            <v>1127.5</v>
          </cell>
          <cell r="F504">
            <v>5294.56</v>
          </cell>
        </row>
        <row r="505">
          <cell r="A505">
            <v>114518</v>
          </cell>
          <cell r="B505" t="str">
            <v xml:space="preserve"> ‡õéng c¶p phâi lŸng nhúa 3.5kg/m2,H 20cm </v>
          </cell>
          <cell r="C505" t="str">
            <v>m2</v>
          </cell>
          <cell r="D505">
            <v>18286.13</v>
          </cell>
          <cell r="E505">
            <v>1127.5</v>
          </cell>
          <cell r="F505">
            <v>5294.56</v>
          </cell>
        </row>
        <row r="506">
          <cell r="A506">
            <v>114521</v>
          </cell>
          <cell r="B506" t="str">
            <v xml:space="preserve"> ‡õéng c¶p phâi lŸng nhúa 4.5kg/m2,H  6cm </v>
          </cell>
          <cell r="C506" t="str">
            <v>m2</v>
          </cell>
          <cell r="D506">
            <v>16874.689999999999</v>
          </cell>
          <cell r="E506">
            <v>957.85</v>
          </cell>
          <cell r="F506">
            <v>2738.57</v>
          </cell>
        </row>
        <row r="507">
          <cell r="A507">
            <v>114522</v>
          </cell>
          <cell r="B507" t="str">
            <v xml:space="preserve"> ‡õéng c¶p phâi lŸng nhúa 4.5kg/m2,H  8cm </v>
          </cell>
          <cell r="C507" t="str">
            <v>m2</v>
          </cell>
          <cell r="D507">
            <v>17444.740000000002</v>
          </cell>
          <cell r="E507">
            <v>957.85</v>
          </cell>
          <cell r="F507">
            <v>2738.57</v>
          </cell>
        </row>
        <row r="508">
          <cell r="A508">
            <v>114523</v>
          </cell>
          <cell r="B508" t="str">
            <v xml:space="preserve"> ‡õéng c¶p phâi lŸng nhúa 4.5kg/m2,H 10cm </v>
          </cell>
          <cell r="C508" t="str">
            <v>m2</v>
          </cell>
          <cell r="D508">
            <v>18024.849999999999</v>
          </cell>
          <cell r="E508">
            <v>1070.5999999999999</v>
          </cell>
          <cell r="F508">
            <v>3833.99</v>
          </cell>
        </row>
        <row r="509">
          <cell r="A509">
            <v>114524</v>
          </cell>
          <cell r="B509" t="str">
            <v xml:space="preserve"> ‡õéng c¶p phâi lŸng nhúa 4.5kg/m2,H 12cm </v>
          </cell>
          <cell r="C509" t="str">
            <v>m2</v>
          </cell>
          <cell r="D509">
            <v>18613.03</v>
          </cell>
          <cell r="E509">
            <v>1070.5999999999999</v>
          </cell>
          <cell r="F509">
            <v>3833.99</v>
          </cell>
        </row>
        <row r="510">
          <cell r="A510">
            <v>114525</v>
          </cell>
          <cell r="B510" t="str">
            <v xml:space="preserve"> ‡õéng c¶p phâi lŸng nhúa 4.5kg/m2,H 14cm </v>
          </cell>
          <cell r="C510" t="str">
            <v>m2</v>
          </cell>
          <cell r="D510">
            <v>19168.98</v>
          </cell>
          <cell r="E510">
            <v>1070.5999999999999</v>
          </cell>
          <cell r="F510">
            <v>3833.99</v>
          </cell>
        </row>
        <row r="511">
          <cell r="A511">
            <v>114526</v>
          </cell>
          <cell r="B511" t="str">
            <v xml:space="preserve"> ‡õéng c¶p phâi lŸng nhúa 4.5kg/m2,H 16cm </v>
          </cell>
          <cell r="C511" t="str">
            <v>m2</v>
          </cell>
          <cell r="D511">
            <v>19751.11</v>
          </cell>
          <cell r="E511">
            <v>1127.5</v>
          </cell>
          <cell r="F511">
            <v>5294.56</v>
          </cell>
        </row>
        <row r="512">
          <cell r="A512">
            <v>114527</v>
          </cell>
          <cell r="B512" t="str">
            <v xml:space="preserve"> ‡õéng c¶p phâi lŸng nhúa 4.5kg/m2,H 18cm </v>
          </cell>
          <cell r="C512" t="str">
            <v>m2</v>
          </cell>
          <cell r="D512">
            <v>20325.189999999999</v>
          </cell>
          <cell r="E512">
            <v>1127.5</v>
          </cell>
          <cell r="F512">
            <v>5294.56</v>
          </cell>
        </row>
        <row r="513">
          <cell r="A513">
            <v>114528</v>
          </cell>
          <cell r="B513" t="str">
            <v xml:space="preserve"> ‡õéng c¶p phâi lŸng nhúa 4.5kg/m2,H 20cm </v>
          </cell>
          <cell r="C513" t="str">
            <v>m2</v>
          </cell>
          <cell r="D513">
            <v>20901.28</v>
          </cell>
          <cell r="E513">
            <v>1127.5</v>
          </cell>
          <cell r="F513">
            <v>5294.56</v>
          </cell>
        </row>
        <row r="514">
          <cell r="A514">
            <v>114531</v>
          </cell>
          <cell r="B514" t="str">
            <v xml:space="preserve"> ‡õéng c¶p phâi lŸng nhúa 5.5kg/m2,H  6cm </v>
          </cell>
          <cell r="C514" t="str">
            <v>m2</v>
          </cell>
          <cell r="D514">
            <v>19621.14</v>
          </cell>
          <cell r="E514">
            <v>1353</v>
          </cell>
          <cell r="F514">
            <v>2921.14</v>
          </cell>
        </row>
        <row r="515">
          <cell r="A515">
            <v>114532</v>
          </cell>
          <cell r="B515" t="str">
            <v xml:space="preserve"> ‡õéng c¶p phâi lŸng nhúa 5.5kg/m2,H  8cm </v>
          </cell>
          <cell r="C515" t="str">
            <v>m2</v>
          </cell>
          <cell r="D515">
            <v>20191.18</v>
          </cell>
          <cell r="E515">
            <v>1353</v>
          </cell>
          <cell r="F515">
            <v>2921.14</v>
          </cell>
        </row>
        <row r="516">
          <cell r="A516">
            <v>114533</v>
          </cell>
          <cell r="B516" t="str">
            <v xml:space="preserve"> ‡õéng c¶p phâi lŸng nhúa 5.5kg/m2,H 10cm </v>
          </cell>
          <cell r="C516" t="str">
            <v>m2</v>
          </cell>
          <cell r="D516">
            <v>20771.3</v>
          </cell>
          <cell r="E516">
            <v>1408.85</v>
          </cell>
          <cell r="F516">
            <v>4199.13</v>
          </cell>
        </row>
        <row r="517">
          <cell r="A517">
            <v>114534</v>
          </cell>
          <cell r="B517" t="str">
            <v xml:space="preserve"> ‡õéng c¶p phâi lŸng nhúa 5.5kg/m2,H 12cm </v>
          </cell>
          <cell r="C517" t="str">
            <v>m2</v>
          </cell>
          <cell r="D517">
            <v>21359.48</v>
          </cell>
          <cell r="E517">
            <v>1408.85</v>
          </cell>
          <cell r="F517">
            <v>5050.96</v>
          </cell>
        </row>
        <row r="518">
          <cell r="A518">
            <v>114535</v>
          </cell>
          <cell r="B518" t="str">
            <v xml:space="preserve"> ‡õéng c¶p phâi lŸng nhúa 5.5kg/m2,H 14cm </v>
          </cell>
          <cell r="C518" t="str">
            <v>m2</v>
          </cell>
          <cell r="D518">
            <v>21915.42</v>
          </cell>
          <cell r="E518">
            <v>1408.85</v>
          </cell>
          <cell r="F518">
            <v>5050.96</v>
          </cell>
        </row>
        <row r="519">
          <cell r="A519">
            <v>114536</v>
          </cell>
          <cell r="B519" t="str">
            <v xml:space="preserve"> ‡õéng c¶p phâi lŸng nhúa 5.5kg/m2,H 16cm </v>
          </cell>
          <cell r="C519" t="str">
            <v>m2</v>
          </cell>
          <cell r="D519">
            <v>22497.56</v>
          </cell>
          <cell r="E519">
            <v>1465.75</v>
          </cell>
          <cell r="F519">
            <v>5477.13</v>
          </cell>
        </row>
        <row r="520">
          <cell r="A520">
            <v>114537</v>
          </cell>
          <cell r="B520" t="str">
            <v xml:space="preserve"> ‡õéng c¶p phâi lŸng nhúa 5.5kg/m2,H 18cm </v>
          </cell>
          <cell r="C520" t="str">
            <v>m2</v>
          </cell>
          <cell r="D520">
            <v>23071.63</v>
          </cell>
          <cell r="E520">
            <v>1465.75</v>
          </cell>
          <cell r="F520">
            <v>5477.13</v>
          </cell>
        </row>
        <row r="521">
          <cell r="A521">
            <v>114538</v>
          </cell>
          <cell r="B521" t="str">
            <v xml:space="preserve"> ‡õéng c¶p phâi lŸng nhúa 5.5kg/m2,H 20cm </v>
          </cell>
          <cell r="C521" t="str">
            <v>m2</v>
          </cell>
          <cell r="D521">
            <v>23647.72</v>
          </cell>
          <cell r="E521">
            <v>1465.75</v>
          </cell>
          <cell r="F521">
            <v>5477.13</v>
          </cell>
        </row>
        <row r="522">
          <cell r="A522">
            <v>114541</v>
          </cell>
          <cell r="B522" t="str">
            <v xml:space="preserve"> ‡õéng c¶p phâi lŸng nhúa 6.5kg/m2,H  6cm </v>
          </cell>
          <cell r="C522" t="str">
            <v>m2</v>
          </cell>
          <cell r="D522">
            <v>22556.29</v>
          </cell>
          <cell r="E522">
            <v>1353</v>
          </cell>
          <cell r="F522">
            <v>2921.14</v>
          </cell>
        </row>
        <row r="523">
          <cell r="A523">
            <v>114542</v>
          </cell>
          <cell r="B523" t="str">
            <v xml:space="preserve"> ‡õéng c¶p phâi lŸng nhúa 6.5kg/m2,H  8cm </v>
          </cell>
          <cell r="C523" t="str">
            <v>m2</v>
          </cell>
          <cell r="D523">
            <v>23126.33</v>
          </cell>
          <cell r="E523">
            <v>1353</v>
          </cell>
          <cell r="F523">
            <v>2921.14</v>
          </cell>
        </row>
        <row r="524">
          <cell r="A524">
            <v>114543</v>
          </cell>
          <cell r="B524" t="str">
            <v xml:space="preserve"> ‡õéng c¶p phâi lŸng nhúa 6.5kg/m2,H 10cm </v>
          </cell>
          <cell r="C524" t="str">
            <v>m2</v>
          </cell>
          <cell r="D524">
            <v>23706.45</v>
          </cell>
          <cell r="E524">
            <v>1429.54</v>
          </cell>
          <cell r="F524">
            <v>4199.13</v>
          </cell>
        </row>
        <row r="525">
          <cell r="A525">
            <v>114544</v>
          </cell>
          <cell r="B525" t="str">
            <v xml:space="preserve"> ‡õéng c¶p phâi lŸng nhúa 6.5kg/m2,H 12cm </v>
          </cell>
          <cell r="C525" t="str">
            <v>m2</v>
          </cell>
          <cell r="D525">
            <v>24294.63</v>
          </cell>
          <cell r="E525">
            <v>1429.54</v>
          </cell>
          <cell r="F525">
            <v>5050.96</v>
          </cell>
        </row>
        <row r="526">
          <cell r="A526">
            <v>114545</v>
          </cell>
          <cell r="B526" t="str">
            <v xml:space="preserve"> ‡õéng c¶p phâi lŸng nhúa 6.5kg/m2,H 14cm </v>
          </cell>
          <cell r="C526" t="str">
            <v>m2</v>
          </cell>
          <cell r="D526">
            <v>24850.57</v>
          </cell>
          <cell r="E526">
            <v>1429.54</v>
          </cell>
          <cell r="F526">
            <v>5050.96</v>
          </cell>
        </row>
        <row r="527">
          <cell r="A527">
            <v>114546</v>
          </cell>
          <cell r="B527" t="str">
            <v xml:space="preserve"> ‡õéng c¶p phâi lŸng nhúa 6.5kg/m2,H 16cm </v>
          </cell>
          <cell r="C527" t="str">
            <v>m2</v>
          </cell>
          <cell r="D527">
            <v>25432.71</v>
          </cell>
          <cell r="E527">
            <v>1465.75</v>
          </cell>
          <cell r="F527">
            <v>5477.13</v>
          </cell>
        </row>
        <row r="528">
          <cell r="A528">
            <v>114547</v>
          </cell>
          <cell r="B528" t="str">
            <v xml:space="preserve"> ‡õéng c¶p phâi lŸng nhúa 6.5kg/m2,H 18cm </v>
          </cell>
          <cell r="C528" t="str">
            <v>m2</v>
          </cell>
          <cell r="D528">
            <v>26006.78</v>
          </cell>
          <cell r="E528">
            <v>1465.75</v>
          </cell>
          <cell r="F528">
            <v>5477.13</v>
          </cell>
        </row>
        <row r="529">
          <cell r="A529">
            <v>114548</v>
          </cell>
          <cell r="B529" t="str">
            <v xml:space="preserve"> ‡õéng c¶p phâi lŸng nhúa 6.5kg/m2,H 20cm </v>
          </cell>
          <cell r="C529" t="str">
            <v>m2</v>
          </cell>
          <cell r="D529">
            <v>26582.87</v>
          </cell>
          <cell r="E529">
            <v>1465.75</v>
          </cell>
          <cell r="F529">
            <v>5477.13</v>
          </cell>
        </row>
        <row r="530">
          <cell r="A530">
            <v>114601</v>
          </cell>
          <cell r="B530" t="str">
            <v xml:space="preserve"> ‡õéng ½Ÿ d¯m kÂp ½¶t,½¬ l¿n ¾p d¡y  10cm </v>
          </cell>
          <cell r="C530" t="str">
            <v>m2</v>
          </cell>
          <cell r="D530">
            <v>10311.91</v>
          </cell>
          <cell r="E530">
            <v>1603.32</v>
          </cell>
          <cell r="F530">
            <v>1825.71</v>
          </cell>
        </row>
        <row r="531">
          <cell r="A531">
            <v>114602</v>
          </cell>
          <cell r="B531" t="str">
            <v xml:space="preserve"> ‡õéng ½Ÿ d¯m kÂp ½¶t,½¬ l¿n ¾p d¡y  12cm </v>
          </cell>
          <cell r="C531" t="str">
            <v>m2</v>
          </cell>
          <cell r="D531">
            <v>12673.4</v>
          </cell>
          <cell r="E531">
            <v>1655.04</v>
          </cell>
          <cell r="F531">
            <v>2190.85</v>
          </cell>
        </row>
        <row r="532">
          <cell r="A532">
            <v>114603</v>
          </cell>
          <cell r="B532" t="str">
            <v xml:space="preserve"> ‡õéng ½Ÿ d¯m kÂp ½¶t,½¬ l¿n ¾p d¡y  14cm </v>
          </cell>
          <cell r="C532" t="str">
            <v>m2</v>
          </cell>
          <cell r="D532">
            <v>15480.26</v>
          </cell>
          <cell r="E532">
            <v>1706.76</v>
          </cell>
          <cell r="F532">
            <v>2555.9899999999998</v>
          </cell>
        </row>
        <row r="533">
          <cell r="A533">
            <v>115111</v>
          </cell>
          <cell r="B533" t="str">
            <v xml:space="preserve"> ‡õéng ½Ÿ d¯m ½en,½¬ l¿n ¾p d¡y 3cm   </v>
          </cell>
          <cell r="C533" t="str">
            <v>m2</v>
          </cell>
          <cell r="D533">
            <v>11553.34</v>
          </cell>
          <cell r="E533">
            <v>96.96</v>
          </cell>
          <cell r="F533">
            <v>518.35</v>
          </cell>
        </row>
        <row r="534">
          <cell r="A534">
            <v>115112</v>
          </cell>
          <cell r="B534" t="str">
            <v xml:space="preserve"> ‡õéng ½Ÿ d¯m ½en,½¬ l¿n ¾p d¡y 4cm   </v>
          </cell>
          <cell r="C534" t="str">
            <v>m2</v>
          </cell>
          <cell r="D534">
            <v>16244.3</v>
          </cell>
          <cell r="E534">
            <v>128.53</v>
          </cell>
          <cell r="F534">
            <v>571.82000000000005</v>
          </cell>
        </row>
        <row r="535">
          <cell r="A535">
            <v>115113</v>
          </cell>
          <cell r="B535" t="str">
            <v xml:space="preserve"> ‡õéng ½Ÿ d¯m ½en,½¬ l¿n ¾p d¡y 5cm   </v>
          </cell>
          <cell r="C535" t="str">
            <v>m2</v>
          </cell>
          <cell r="D535">
            <v>19261.09</v>
          </cell>
          <cell r="E535">
            <v>161.22999999999999</v>
          </cell>
          <cell r="F535">
            <v>621.95000000000005</v>
          </cell>
        </row>
        <row r="536">
          <cell r="A536">
            <v>115114</v>
          </cell>
          <cell r="B536" t="str">
            <v xml:space="preserve"> ‡õéng ½Ÿ d¯m ½en,½¬ l¿n ¾p d¡y 6cm   </v>
          </cell>
          <cell r="C536" t="str">
            <v>m2</v>
          </cell>
          <cell r="D536">
            <v>23106.68</v>
          </cell>
          <cell r="E536">
            <v>192.79</v>
          </cell>
          <cell r="F536">
            <v>823.39</v>
          </cell>
        </row>
        <row r="537">
          <cell r="A537">
            <v>115115</v>
          </cell>
          <cell r="B537" t="str">
            <v xml:space="preserve"> ‡õéng ½Ÿ d¯m ½en,½¬ l¿n ¾p d¡y 7cm   </v>
          </cell>
          <cell r="C537" t="str">
            <v>m2</v>
          </cell>
          <cell r="D537">
            <v>26952.27</v>
          </cell>
          <cell r="E537">
            <v>226.62</v>
          </cell>
          <cell r="F537">
            <v>880.2</v>
          </cell>
        </row>
        <row r="538">
          <cell r="A538">
            <v>115116</v>
          </cell>
          <cell r="B538" t="str">
            <v xml:space="preserve"> ‡õéng ½Ÿ d¯m ½en,½¬ l¿n ¾p d¡y 8cm   </v>
          </cell>
          <cell r="C538" t="str">
            <v>m2</v>
          </cell>
          <cell r="D538">
            <v>30814.44</v>
          </cell>
          <cell r="E538">
            <v>258.19</v>
          </cell>
          <cell r="F538">
            <v>926.99</v>
          </cell>
        </row>
        <row r="539">
          <cell r="A539">
            <v>115121</v>
          </cell>
          <cell r="B539" t="str">
            <v xml:space="preserve"> ‡õéng BT nhúa h­t thá,½¬ l¿n ¾p d¡y 3cm  </v>
          </cell>
          <cell r="C539" t="str">
            <v>m2</v>
          </cell>
          <cell r="D539">
            <v>11159.71</v>
          </cell>
          <cell r="E539">
            <v>120.64</v>
          </cell>
          <cell r="F539">
            <v>592.91999999999996</v>
          </cell>
        </row>
        <row r="540">
          <cell r="A540">
            <v>115122</v>
          </cell>
          <cell r="B540" t="str">
            <v xml:space="preserve"> ‡õéng BT nhúa h­t thá,½¬ l¿n ¾p d¡y 4cm  </v>
          </cell>
          <cell r="C540" t="str">
            <v>m2</v>
          </cell>
          <cell r="D540">
            <v>14890.29</v>
          </cell>
          <cell r="E540">
            <v>161.22999999999999</v>
          </cell>
          <cell r="F540">
            <v>659.76</v>
          </cell>
        </row>
        <row r="541">
          <cell r="A541">
            <v>115123</v>
          </cell>
          <cell r="B541" t="str">
            <v xml:space="preserve"> ‡õéng BT nhúa h­t thá,½¬ l¿n ¾p d¡y 5cm  </v>
          </cell>
          <cell r="C541" t="str">
            <v>m2</v>
          </cell>
          <cell r="D541">
            <v>18604.86</v>
          </cell>
          <cell r="E541">
            <v>200.69</v>
          </cell>
          <cell r="F541">
            <v>761.62</v>
          </cell>
        </row>
        <row r="542">
          <cell r="A542">
            <v>115124</v>
          </cell>
          <cell r="B542" t="str">
            <v xml:space="preserve"> ‡õéng BT nhúa h­t thá,½¬ l¿n ¾p d¡y 6cm  </v>
          </cell>
          <cell r="C542" t="str">
            <v>m2</v>
          </cell>
          <cell r="D542">
            <v>22319.42</v>
          </cell>
          <cell r="E542">
            <v>241.27</v>
          </cell>
          <cell r="F542">
            <v>828.46</v>
          </cell>
        </row>
        <row r="543">
          <cell r="A543">
            <v>115125</v>
          </cell>
          <cell r="B543" t="str">
            <v xml:space="preserve"> ‡õéng BT nhúa h­t thá,½¬ l¿n ¾p d¡y 7cm  </v>
          </cell>
          <cell r="C543" t="str">
            <v>m2</v>
          </cell>
          <cell r="D543">
            <v>26033.99</v>
          </cell>
          <cell r="E543">
            <v>281.86</v>
          </cell>
          <cell r="F543">
            <v>898.64</v>
          </cell>
        </row>
        <row r="544">
          <cell r="A544">
            <v>115131</v>
          </cell>
          <cell r="B544" t="str">
            <v xml:space="preserve"> ‡õéng BT nhúa h­t mÙn,½¬ l¿n ¾p d¡y 3cm  </v>
          </cell>
          <cell r="C544" t="str">
            <v>m2</v>
          </cell>
          <cell r="D544">
            <v>13623.5</v>
          </cell>
          <cell r="E544">
            <v>125.15</v>
          </cell>
          <cell r="F544">
            <v>599.6</v>
          </cell>
        </row>
        <row r="545">
          <cell r="A545">
            <v>115132</v>
          </cell>
          <cell r="B545" t="str">
            <v xml:space="preserve"> ‡õéng BT nhúa h­t mÙn,½¬ l¿n ¾p d¡y 4cm  </v>
          </cell>
          <cell r="C545" t="str">
            <v>m2</v>
          </cell>
          <cell r="D545">
            <v>18164.669999999998</v>
          </cell>
          <cell r="E545">
            <v>166.86</v>
          </cell>
          <cell r="F545">
            <v>669.78</v>
          </cell>
        </row>
        <row r="546">
          <cell r="A546">
            <v>115133</v>
          </cell>
          <cell r="B546" t="str">
            <v xml:space="preserve"> ‡õéng BT nhúa h­t mÙn,½¬ l¿n ¾p d¡y 5cm  </v>
          </cell>
          <cell r="C546" t="str">
            <v>m2</v>
          </cell>
          <cell r="D546">
            <v>22705.83</v>
          </cell>
          <cell r="E546">
            <v>208.58</v>
          </cell>
          <cell r="F546">
            <v>771.65</v>
          </cell>
        </row>
        <row r="547">
          <cell r="A547">
            <v>115134</v>
          </cell>
          <cell r="B547" t="str">
            <v xml:space="preserve"> ‡õéng BT nhúa h­t mÙn,½¬ l¿n ¾p d¡y 6cm  </v>
          </cell>
          <cell r="C547" t="str">
            <v>m2</v>
          </cell>
          <cell r="D547">
            <v>27239.5</v>
          </cell>
          <cell r="E547">
            <v>250.29</v>
          </cell>
          <cell r="F547">
            <v>838.49</v>
          </cell>
        </row>
        <row r="548">
          <cell r="A548">
            <v>115135</v>
          </cell>
          <cell r="B548" t="str">
            <v xml:space="preserve"> ‡õéng BT nhúa h­t mÙn,½¬ l¿n ¾p d¡y 7cm  </v>
          </cell>
          <cell r="C548" t="str">
            <v>m2</v>
          </cell>
          <cell r="D548">
            <v>31791.91</v>
          </cell>
          <cell r="E548">
            <v>292.01</v>
          </cell>
          <cell r="F548">
            <v>805.07</v>
          </cell>
        </row>
        <row r="549">
          <cell r="A549">
            <v>115211</v>
          </cell>
          <cell r="B549" t="str">
            <v xml:space="preserve"> SX ½Ÿ d¯m ½en,      tr­m træn 20-25T/h   </v>
          </cell>
          <cell r="C549" t="str">
            <v>t¶n</v>
          </cell>
          <cell r="D549">
            <v>0</v>
          </cell>
          <cell r="E549">
            <v>0</v>
          </cell>
          <cell r="F549">
            <v>51554</v>
          </cell>
        </row>
        <row r="550">
          <cell r="A550">
            <v>115212</v>
          </cell>
          <cell r="B550" t="str">
            <v xml:space="preserve"> SX BT nhúa h­t thá, tr­m træn 20-25T/h   </v>
          </cell>
          <cell r="C550" t="str">
            <v>t¶n</v>
          </cell>
          <cell r="D550">
            <v>0</v>
          </cell>
          <cell r="E550">
            <v>0</v>
          </cell>
          <cell r="F550">
            <v>65013</v>
          </cell>
        </row>
        <row r="551">
          <cell r="A551">
            <v>115213</v>
          </cell>
          <cell r="B551" t="str">
            <v xml:space="preserve"> SX BT nhúa h­t mÙn, tr­m træn 20-25T/h   </v>
          </cell>
          <cell r="C551" t="str">
            <v>t¶n</v>
          </cell>
          <cell r="D551">
            <v>0</v>
          </cell>
          <cell r="E551">
            <v>0</v>
          </cell>
          <cell r="F551">
            <v>65013</v>
          </cell>
        </row>
        <row r="552">
          <cell r="A552">
            <v>115221</v>
          </cell>
          <cell r="B552" t="str">
            <v xml:space="preserve"> SX ½Ÿ d¯m ½en,      tr­m træn 50-60T/h   </v>
          </cell>
          <cell r="C552" t="str">
            <v>t¶n</v>
          </cell>
          <cell r="D552">
            <v>0</v>
          </cell>
          <cell r="E552">
            <v>0</v>
          </cell>
          <cell r="F552">
            <v>46015</v>
          </cell>
        </row>
        <row r="553">
          <cell r="A553">
            <v>115222</v>
          </cell>
          <cell r="B553" t="str">
            <v xml:space="preserve"> SX BT nhúa h­t thá, tr­m træn 50-60T/h   </v>
          </cell>
          <cell r="C553" t="str">
            <v>t¶n</v>
          </cell>
          <cell r="D553">
            <v>0</v>
          </cell>
          <cell r="E553">
            <v>0</v>
          </cell>
          <cell r="F553">
            <v>58128</v>
          </cell>
        </row>
        <row r="554">
          <cell r="A554">
            <v>115223</v>
          </cell>
          <cell r="B554" t="str">
            <v xml:space="preserve"> SX BT nhúa h­t mÙn, tr­m træn 50-60T/h   </v>
          </cell>
          <cell r="C554" t="str">
            <v>t¶n</v>
          </cell>
          <cell r="D554">
            <v>0</v>
          </cell>
          <cell r="E554">
            <v>0</v>
          </cell>
          <cell r="F554">
            <v>99008</v>
          </cell>
        </row>
        <row r="555">
          <cell r="A555">
            <v>115301</v>
          </cell>
          <cell r="B555" t="str">
            <v xml:space="preserve"> Lèp bŸm dÏnh = nhúa ½õéng (0.5kgnhúa/m2) </v>
          </cell>
          <cell r="C555" t="str">
            <v>m2</v>
          </cell>
          <cell r="D555">
            <v>1034.3699999999999</v>
          </cell>
          <cell r="E555">
            <v>33.94</v>
          </cell>
          <cell r="F555">
            <v>650.78</v>
          </cell>
        </row>
        <row r="556">
          <cell r="A556">
            <v>115302</v>
          </cell>
          <cell r="B556" t="str">
            <v xml:space="preserve"> Lèp bŸm dÏnh = nhúa ½õéng (0.8kgnhúa/m2) </v>
          </cell>
          <cell r="C556" t="str">
            <v>m2</v>
          </cell>
          <cell r="D556">
            <v>1895.25</v>
          </cell>
          <cell r="E556">
            <v>33.94</v>
          </cell>
          <cell r="F556">
            <v>650.78</v>
          </cell>
        </row>
        <row r="557">
          <cell r="A557">
            <v>115303</v>
          </cell>
          <cell r="B557" t="str">
            <v xml:space="preserve"> Lèp bŸm dÏnh = nhúa ½õéng (1.0kgnhúa/m2) </v>
          </cell>
          <cell r="C557" t="str">
            <v>m2</v>
          </cell>
          <cell r="D557">
            <v>2369.17</v>
          </cell>
          <cell r="E557">
            <v>33.94</v>
          </cell>
          <cell r="F557">
            <v>650.78</v>
          </cell>
        </row>
        <row r="558">
          <cell r="A558">
            <v>119311</v>
          </cell>
          <cell r="B558" t="str">
            <v xml:space="preserve"> BT âng câng D=0.75m,d¡y  8cm         </v>
          </cell>
          <cell r="C558" t="str">
            <v>m</v>
          </cell>
          <cell r="D558">
            <v>66302</v>
          </cell>
          <cell r="E558">
            <v>37188</v>
          </cell>
          <cell r="F558">
            <v>1796</v>
          </cell>
        </row>
        <row r="559">
          <cell r="A559">
            <v>119312</v>
          </cell>
          <cell r="B559" t="str">
            <v xml:space="preserve"> BT âng câng D=1.00m,d¡y  9cm         </v>
          </cell>
          <cell r="C559" t="str">
            <v>m</v>
          </cell>
          <cell r="D559">
            <v>101628</v>
          </cell>
          <cell r="E559">
            <v>45895</v>
          </cell>
          <cell r="F559">
            <v>2589</v>
          </cell>
        </row>
        <row r="560">
          <cell r="A560">
            <v>119313</v>
          </cell>
          <cell r="B560" t="str">
            <v xml:space="preserve"> BT âng câng D=1.00m,d¡y 12cm         </v>
          </cell>
          <cell r="C560" t="str">
            <v>m</v>
          </cell>
          <cell r="D560">
            <v>148636</v>
          </cell>
          <cell r="E560">
            <v>48631</v>
          </cell>
          <cell r="F560">
            <v>3384</v>
          </cell>
        </row>
        <row r="561">
          <cell r="A561">
            <v>119314</v>
          </cell>
          <cell r="B561" t="str">
            <v xml:space="preserve"> BT âng câng D=1.25m,d¡y 10cm         </v>
          </cell>
          <cell r="C561" t="str">
            <v>m</v>
          </cell>
          <cell r="D561">
            <v>149004</v>
          </cell>
          <cell r="E561">
            <v>52238</v>
          </cell>
          <cell r="F561">
            <v>3390</v>
          </cell>
        </row>
        <row r="562">
          <cell r="A562">
            <v>119315</v>
          </cell>
          <cell r="B562" t="str">
            <v xml:space="preserve"> BT âng câng D=1.25m,d¡y 13cm         </v>
          </cell>
          <cell r="C562" t="str">
            <v>m</v>
          </cell>
          <cell r="D562">
            <v>200915</v>
          </cell>
          <cell r="E562">
            <v>55969</v>
          </cell>
          <cell r="F562">
            <v>4830</v>
          </cell>
        </row>
        <row r="563">
          <cell r="A563">
            <v>119316</v>
          </cell>
          <cell r="B563" t="str">
            <v xml:space="preserve"> BT âng câng D=1.50m,d¡y 12cm         </v>
          </cell>
          <cell r="C563" t="str">
            <v>m</v>
          </cell>
          <cell r="D563">
            <v>212234</v>
          </cell>
          <cell r="E563">
            <v>63432</v>
          </cell>
          <cell r="F563">
            <v>3628</v>
          </cell>
        </row>
        <row r="564">
          <cell r="A564">
            <v>119317</v>
          </cell>
          <cell r="B564" t="str">
            <v xml:space="preserve"> BT âng câng D=1.50m,d¡y 15cm         </v>
          </cell>
          <cell r="C564" t="str">
            <v>m</v>
          </cell>
          <cell r="D564">
            <v>274226</v>
          </cell>
          <cell r="E564">
            <v>68780</v>
          </cell>
          <cell r="F564">
            <v>6278</v>
          </cell>
        </row>
        <row r="565">
          <cell r="A565">
            <v>119411</v>
          </cell>
          <cell r="B565" t="str">
            <v xml:space="preserve"> MÜng thµn câng ½çn lo­i I  D=0.75m   </v>
          </cell>
          <cell r="C565" t="str">
            <v>m</v>
          </cell>
          <cell r="D565">
            <v>0</v>
          </cell>
          <cell r="E565">
            <v>13510</v>
          </cell>
          <cell r="F565">
            <v>0</v>
          </cell>
        </row>
        <row r="566">
          <cell r="A566">
            <v>119412</v>
          </cell>
          <cell r="B566" t="str">
            <v xml:space="preserve"> MÜng thµn câng ½çn lo­i I  D=1.00m   </v>
          </cell>
          <cell r="C566" t="str">
            <v>m</v>
          </cell>
          <cell r="D566">
            <v>0</v>
          </cell>
          <cell r="E566">
            <v>18148</v>
          </cell>
          <cell r="F566">
            <v>0</v>
          </cell>
        </row>
        <row r="567">
          <cell r="A567">
            <v>119413</v>
          </cell>
          <cell r="B567" t="str">
            <v xml:space="preserve"> MÜng thµn câng ½çn lo­i I  D=1.25m   </v>
          </cell>
          <cell r="C567" t="str">
            <v>m</v>
          </cell>
          <cell r="D567">
            <v>0</v>
          </cell>
          <cell r="E567">
            <v>21375</v>
          </cell>
          <cell r="F567">
            <v>0</v>
          </cell>
        </row>
        <row r="568">
          <cell r="A568">
            <v>119414</v>
          </cell>
          <cell r="B568" t="str">
            <v xml:space="preserve"> MÜng thµn câng ½çn lo­i I  D=1.50m   </v>
          </cell>
          <cell r="C568" t="str">
            <v>m</v>
          </cell>
          <cell r="D568">
            <v>0</v>
          </cell>
          <cell r="E568">
            <v>28936</v>
          </cell>
          <cell r="F568">
            <v>0</v>
          </cell>
        </row>
        <row r="569">
          <cell r="A569">
            <v>119421</v>
          </cell>
          <cell r="B569" t="str">
            <v xml:space="preserve"> MÜng thµn câng ½çn lo­i II D=0.75m   </v>
          </cell>
          <cell r="C569" t="str">
            <v>m</v>
          </cell>
          <cell r="D569">
            <v>106718</v>
          </cell>
          <cell r="E569">
            <v>17039</v>
          </cell>
          <cell r="F569">
            <v>0</v>
          </cell>
        </row>
        <row r="570">
          <cell r="A570">
            <v>119422</v>
          </cell>
          <cell r="B570" t="str">
            <v xml:space="preserve"> MÜng thµn câng ½çn lo­i II D=1.00m   </v>
          </cell>
          <cell r="C570" t="str">
            <v>m</v>
          </cell>
          <cell r="D570">
            <v>156520</v>
          </cell>
          <cell r="E570">
            <v>21979</v>
          </cell>
          <cell r="F570">
            <v>0</v>
          </cell>
        </row>
        <row r="571">
          <cell r="A571">
            <v>119423</v>
          </cell>
          <cell r="B571" t="str">
            <v xml:space="preserve"> MÜng thµn câng ½çn lo­i II D=1.25m   </v>
          </cell>
          <cell r="C571" t="str">
            <v>m</v>
          </cell>
          <cell r="D571">
            <v>213436</v>
          </cell>
          <cell r="E571">
            <v>26315</v>
          </cell>
          <cell r="F571">
            <v>0</v>
          </cell>
        </row>
        <row r="572">
          <cell r="A572">
            <v>119424</v>
          </cell>
          <cell r="B572" t="str">
            <v xml:space="preserve"> MÜng thµn câng ½çn lo­i II D=1.50m   </v>
          </cell>
          <cell r="C572" t="str">
            <v>m</v>
          </cell>
          <cell r="D572">
            <v>284581</v>
          </cell>
          <cell r="E572">
            <v>36296</v>
          </cell>
          <cell r="F572">
            <v>0</v>
          </cell>
        </row>
        <row r="573">
          <cell r="A573">
            <v>119431</v>
          </cell>
          <cell r="B573" t="str">
            <v xml:space="preserve"> MÜng thµn câng ½çn lo­i III D=0.75m  </v>
          </cell>
          <cell r="C573" t="str">
            <v>m</v>
          </cell>
          <cell r="D573">
            <v>150433</v>
          </cell>
          <cell r="E573">
            <v>26315</v>
          </cell>
          <cell r="F573">
            <v>0</v>
          </cell>
        </row>
        <row r="574">
          <cell r="A574">
            <v>119432</v>
          </cell>
          <cell r="B574" t="str">
            <v xml:space="preserve"> MÜng thµn câng ½çn lo­i III D=1.00m  </v>
          </cell>
          <cell r="C574" t="str">
            <v>m</v>
          </cell>
          <cell r="D574">
            <v>214224</v>
          </cell>
          <cell r="E574">
            <v>37002</v>
          </cell>
          <cell r="F574">
            <v>0</v>
          </cell>
        </row>
        <row r="575">
          <cell r="A575">
            <v>119433</v>
          </cell>
          <cell r="B575" t="str">
            <v xml:space="preserve"> MÜng thµn câng ½çn lo­i III D=1.25m  </v>
          </cell>
          <cell r="C575" t="str">
            <v>m</v>
          </cell>
          <cell r="D575">
            <v>272262</v>
          </cell>
          <cell r="E575">
            <v>45975</v>
          </cell>
          <cell r="F575">
            <v>0</v>
          </cell>
        </row>
        <row r="576">
          <cell r="A576">
            <v>119434</v>
          </cell>
          <cell r="B576" t="str">
            <v xml:space="preserve"> MÜng thµn câng ½çn lo­i III D=1.50m  </v>
          </cell>
          <cell r="C576" t="str">
            <v>m</v>
          </cell>
          <cell r="D576">
            <v>337309</v>
          </cell>
          <cell r="E576">
            <v>58780</v>
          </cell>
          <cell r="F576">
            <v>0</v>
          </cell>
        </row>
        <row r="577">
          <cell r="A577">
            <v>119441</v>
          </cell>
          <cell r="B577" t="str">
            <v xml:space="preserve"> MÜng thµn câng ½çn lo­i IVa D=0.75m  </v>
          </cell>
          <cell r="C577" t="str">
            <v>m</v>
          </cell>
          <cell r="D577">
            <v>82529</v>
          </cell>
          <cell r="E577">
            <v>18451</v>
          </cell>
          <cell r="F577">
            <v>0</v>
          </cell>
        </row>
        <row r="578">
          <cell r="A578">
            <v>119442</v>
          </cell>
          <cell r="B578" t="str">
            <v xml:space="preserve"> MÜng thµn câng ½çn lo­i IVa D=1.00m  </v>
          </cell>
          <cell r="C578" t="str">
            <v>m</v>
          </cell>
          <cell r="D578">
            <v>130907</v>
          </cell>
          <cell r="E578">
            <v>25206</v>
          </cell>
          <cell r="F578">
            <v>0</v>
          </cell>
        </row>
        <row r="579">
          <cell r="A579">
            <v>119443</v>
          </cell>
          <cell r="B579" t="str">
            <v xml:space="preserve"> MÜng thµn câng ½çn lo­i IVa D=1.25m  </v>
          </cell>
          <cell r="C579" t="str">
            <v>m</v>
          </cell>
          <cell r="D579">
            <v>173595</v>
          </cell>
          <cell r="E579">
            <v>31457</v>
          </cell>
          <cell r="F579">
            <v>0</v>
          </cell>
        </row>
        <row r="580">
          <cell r="A580">
            <v>119444</v>
          </cell>
          <cell r="B580" t="str">
            <v xml:space="preserve"> MÜng thµn câng ½çn lo­i IVa D=1.50m  </v>
          </cell>
          <cell r="C580" t="str">
            <v>m</v>
          </cell>
          <cell r="D580">
            <v>224819</v>
          </cell>
          <cell r="E580">
            <v>41640</v>
          </cell>
          <cell r="F580">
            <v>0</v>
          </cell>
        </row>
        <row r="581">
          <cell r="A581">
            <v>119451</v>
          </cell>
          <cell r="B581" t="str">
            <v xml:space="preserve"> MÜng thµn câng ½ái lo­i IVb D=0.75m  </v>
          </cell>
          <cell r="C581" t="str">
            <v>m</v>
          </cell>
          <cell r="D581">
            <v>26035</v>
          </cell>
          <cell r="E581">
            <v>14619</v>
          </cell>
          <cell r="F581">
            <v>0</v>
          </cell>
        </row>
        <row r="582">
          <cell r="A582">
            <v>119452</v>
          </cell>
          <cell r="B582" t="str">
            <v xml:space="preserve"> MÜng thµn câng ½ái lo­i IVb D=1.00m  </v>
          </cell>
          <cell r="C582" t="str">
            <v>m</v>
          </cell>
          <cell r="D582">
            <v>47966</v>
          </cell>
          <cell r="E582">
            <v>19761</v>
          </cell>
          <cell r="F582">
            <v>0</v>
          </cell>
        </row>
        <row r="583">
          <cell r="A583">
            <v>119453</v>
          </cell>
          <cell r="B583" t="str">
            <v xml:space="preserve"> MÜng thµn câng ½ái lo­i IVb D=1.25m  </v>
          </cell>
          <cell r="C583" t="str">
            <v>m</v>
          </cell>
          <cell r="D583">
            <v>62695</v>
          </cell>
          <cell r="E583">
            <v>24298</v>
          </cell>
          <cell r="F583">
            <v>0</v>
          </cell>
        </row>
        <row r="584">
          <cell r="A584">
            <v>119454</v>
          </cell>
          <cell r="B584" t="str">
            <v xml:space="preserve"> MÜng thµn câng ½ái lo­i IVb D=1.50m  </v>
          </cell>
          <cell r="C584" t="str">
            <v>m</v>
          </cell>
          <cell r="D584">
            <v>88728</v>
          </cell>
          <cell r="E584">
            <v>32868</v>
          </cell>
          <cell r="F584">
            <v>0</v>
          </cell>
        </row>
        <row r="585">
          <cell r="A585">
            <v>119511</v>
          </cell>
          <cell r="B585" t="str">
            <v xml:space="preserve"> MÜng thµn câng ½ái lo­i I  D=0.75m   </v>
          </cell>
          <cell r="C585" t="str">
            <v>m</v>
          </cell>
          <cell r="D585">
            <v>94857</v>
          </cell>
          <cell r="E585">
            <v>36800</v>
          </cell>
          <cell r="F585">
            <v>0</v>
          </cell>
        </row>
        <row r="586">
          <cell r="A586">
            <v>119512</v>
          </cell>
          <cell r="B586" t="str">
            <v xml:space="preserve"> MÜng thµn câng ½ái lo­i I  D=1.00m   </v>
          </cell>
          <cell r="C586" t="str">
            <v>m</v>
          </cell>
          <cell r="D586">
            <v>177385</v>
          </cell>
          <cell r="E586">
            <v>49403</v>
          </cell>
          <cell r="F586">
            <v>0</v>
          </cell>
        </row>
        <row r="587">
          <cell r="A587">
            <v>119513</v>
          </cell>
          <cell r="B587" t="str">
            <v xml:space="preserve"> MÜng thµn câng ½ái lo­i I  D=1.25m   </v>
          </cell>
          <cell r="C587" t="str">
            <v>m</v>
          </cell>
          <cell r="D587">
            <v>234775</v>
          </cell>
          <cell r="E587">
            <v>58175</v>
          </cell>
          <cell r="F587">
            <v>0</v>
          </cell>
        </row>
        <row r="588">
          <cell r="A588">
            <v>119514</v>
          </cell>
          <cell r="B588" t="str">
            <v xml:space="preserve"> MÜng thµn câng ½ái lo­i I  D=1.50m   </v>
          </cell>
          <cell r="C588" t="str">
            <v>m</v>
          </cell>
          <cell r="D588">
            <v>297698</v>
          </cell>
          <cell r="E588">
            <v>74710</v>
          </cell>
          <cell r="F588">
            <v>0</v>
          </cell>
        </row>
        <row r="589">
          <cell r="A589">
            <v>119521</v>
          </cell>
          <cell r="B589" t="str">
            <v xml:space="preserve"> MÜng thµn câng ½ái lo­i II D=0.75m   </v>
          </cell>
          <cell r="C589" t="str">
            <v>m</v>
          </cell>
          <cell r="D589">
            <v>260863</v>
          </cell>
          <cell r="E589">
            <v>44161</v>
          </cell>
          <cell r="F589">
            <v>0</v>
          </cell>
        </row>
        <row r="590">
          <cell r="A590">
            <v>119522</v>
          </cell>
          <cell r="B590" t="str">
            <v xml:space="preserve"> MÜng thµn câng ½ái lo­i II D=1.00m   </v>
          </cell>
          <cell r="C590" t="str">
            <v>m</v>
          </cell>
          <cell r="D590">
            <v>402679</v>
          </cell>
          <cell r="E590">
            <v>59284</v>
          </cell>
          <cell r="F590">
            <v>0</v>
          </cell>
        </row>
        <row r="591">
          <cell r="A591">
            <v>119523</v>
          </cell>
          <cell r="B591" t="str">
            <v xml:space="preserve"> MÜng thµn câng ½ái lo­i II D=1.25m   </v>
          </cell>
          <cell r="C591" t="str">
            <v>m</v>
          </cell>
          <cell r="D591">
            <v>517143</v>
          </cell>
          <cell r="E591">
            <v>70879</v>
          </cell>
          <cell r="F591">
            <v>0</v>
          </cell>
        </row>
        <row r="592">
          <cell r="A592">
            <v>119524</v>
          </cell>
          <cell r="B592" t="str">
            <v xml:space="preserve"> MÜng thµn câng ½ái lo­i II D=1.50m   </v>
          </cell>
          <cell r="C592" t="str">
            <v>m</v>
          </cell>
          <cell r="D592">
            <v>636825</v>
          </cell>
          <cell r="E592">
            <v>90438</v>
          </cell>
          <cell r="F592">
            <v>0</v>
          </cell>
        </row>
        <row r="593">
          <cell r="A593">
            <v>119531</v>
          </cell>
          <cell r="B593" t="str">
            <v xml:space="preserve"> MÜng thµn câng ½ái lo­i III D=0.75m  </v>
          </cell>
          <cell r="C593" t="str">
            <v>m</v>
          </cell>
          <cell r="D593">
            <v>360693</v>
          </cell>
          <cell r="E593">
            <v>66442</v>
          </cell>
          <cell r="F593">
            <v>0</v>
          </cell>
        </row>
        <row r="594">
          <cell r="A594">
            <v>119532</v>
          </cell>
          <cell r="B594" t="str">
            <v xml:space="preserve"> MÜng thµn câng ½ái lo­i III D=1.00m  </v>
          </cell>
          <cell r="C594" t="str">
            <v>m</v>
          </cell>
          <cell r="D594">
            <v>518117</v>
          </cell>
          <cell r="E594">
            <v>90438</v>
          </cell>
          <cell r="F594">
            <v>0</v>
          </cell>
        </row>
        <row r="595">
          <cell r="A595">
            <v>119533</v>
          </cell>
          <cell r="B595" t="str">
            <v xml:space="preserve"> MÜng thµn câng ½ái lo­i III D=1.25m  </v>
          </cell>
          <cell r="C595" t="str">
            <v>m</v>
          </cell>
          <cell r="D595">
            <v>661779</v>
          </cell>
          <cell r="E595">
            <v>110200</v>
          </cell>
          <cell r="F595">
            <v>0</v>
          </cell>
        </row>
        <row r="596">
          <cell r="A596">
            <v>119534</v>
          </cell>
          <cell r="B596" t="str">
            <v xml:space="preserve"> MÜng thµn câng ½ái lo­i III D=1.50m  </v>
          </cell>
          <cell r="C596" t="str">
            <v>m</v>
          </cell>
          <cell r="D596">
            <v>795183</v>
          </cell>
          <cell r="E596">
            <v>138229</v>
          </cell>
          <cell r="F596">
            <v>0</v>
          </cell>
        </row>
        <row r="597">
          <cell r="A597">
            <v>119541</v>
          </cell>
          <cell r="B597" t="str">
            <v xml:space="preserve"> MÜng thµn câng ½ái lo­i IVa D=0.75m  </v>
          </cell>
          <cell r="C597" t="str">
            <v>m</v>
          </cell>
          <cell r="D597">
            <v>213433</v>
          </cell>
          <cell r="E597">
            <v>47790</v>
          </cell>
          <cell r="F597">
            <v>0</v>
          </cell>
        </row>
        <row r="598">
          <cell r="A598">
            <v>119542</v>
          </cell>
          <cell r="B598" t="str">
            <v xml:space="preserve"> MÜng thµn câng ½ái lo­i IVa D=1.00m  </v>
          </cell>
          <cell r="C598" t="str">
            <v>m</v>
          </cell>
          <cell r="D598">
            <v>333905</v>
          </cell>
          <cell r="E598">
            <v>64930</v>
          </cell>
          <cell r="F598">
            <v>0</v>
          </cell>
        </row>
        <row r="599">
          <cell r="A599">
            <v>119543</v>
          </cell>
          <cell r="B599" t="str">
            <v xml:space="preserve"> MÜng thµn câng ½ái lo­i IVa D=1.25m  </v>
          </cell>
          <cell r="C599" t="str">
            <v>m</v>
          </cell>
          <cell r="D599">
            <v>427026</v>
          </cell>
          <cell r="E599">
            <v>78440</v>
          </cell>
          <cell r="F599">
            <v>0</v>
          </cell>
        </row>
        <row r="600">
          <cell r="A600">
            <v>119544</v>
          </cell>
          <cell r="B600" t="str">
            <v xml:space="preserve"> MÜng thµn câng ½ái lo­i IVa D=1.50m  </v>
          </cell>
          <cell r="C600" t="str">
            <v>m</v>
          </cell>
          <cell r="D600">
            <v>530107</v>
          </cell>
          <cell r="E600">
            <v>99714</v>
          </cell>
          <cell r="F600">
            <v>0</v>
          </cell>
        </row>
        <row r="601">
          <cell r="A601">
            <v>119551</v>
          </cell>
          <cell r="B601" t="str">
            <v xml:space="preserve"> MÜng thµn câng ½ái lo­i IVb D=0.75m  </v>
          </cell>
          <cell r="C601" t="str">
            <v>m</v>
          </cell>
          <cell r="D601">
            <v>77008</v>
          </cell>
          <cell r="E601">
            <v>39422</v>
          </cell>
          <cell r="F601">
            <v>0</v>
          </cell>
        </row>
        <row r="602">
          <cell r="A602">
            <v>119552</v>
          </cell>
          <cell r="B602" t="str">
            <v xml:space="preserve"> MÜng thµn câng ½ái lo­i IVb D=1.00m  </v>
          </cell>
          <cell r="C602" t="str">
            <v>m</v>
          </cell>
          <cell r="D602">
            <v>141278</v>
          </cell>
          <cell r="E602">
            <v>54747</v>
          </cell>
          <cell r="F602">
            <v>0</v>
          </cell>
        </row>
        <row r="603">
          <cell r="A603">
            <v>119553</v>
          </cell>
          <cell r="B603" t="str">
            <v xml:space="preserve"> MÜng thµn câng ½ái lo­i IVb D=1.25m  </v>
          </cell>
          <cell r="C603" t="str">
            <v>m</v>
          </cell>
          <cell r="D603">
            <v>184182</v>
          </cell>
          <cell r="E603">
            <v>65333</v>
          </cell>
          <cell r="F603">
            <v>0</v>
          </cell>
        </row>
        <row r="604">
          <cell r="A604">
            <v>119554</v>
          </cell>
          <cell r="B604" t="str">
            <v xml:space="preserve"> MÜng thµn câng ½ái lo­i IVb D=1.50m  </v>
          </cell>
          <cell r="C604" t="str">
            <v>m</v>
          </cell>
          <cell r="D604">
            <v>228655</v>
          </cell>
          <cell r="E604">
            <v>84792</v>
          </cell>
          <cell r="F604">
            <v>0</v>
          </cell>
        </row>
        <row r="605">
          <cell r="A605">
            <v>119611</v>
          </cell>
          <cell r="B605" t="str">
            <v xml:space="preserve"> MÜng thµn câng ba  lo­i I  D=0.75m   </v>
          </cell>
          <cell r="C605" t="str">
            <v>m</v>
          </cell>
          <cell r="D605">
            <v>159835</v>
          </cell>
          <cell r="E605">
            <v>57167</v>
          </cell>
          <cell r="F605">
            <v>0</v>
          </cell>
        </row>
        <row r="606">
          <cell r="A606">
            <v>119612</v>
          </cell>
          <cell r="B606" t="str">
            <v xml:space="preserve"> MÜng thµn câng ba  lo­i I  D=1.00m   </v>
          </cell>
          <cell r="C606" t="str">
            <v>m</v>
          </cell>
          <cell r="D606">
            <v>298013</v>
          </cell>
          <cell r="E606">
            <v>76525</v>
          </cell>
          <cell r="F606">
            <v>0</v>
          </cell>
        </row>
        <row r="607">
          <cell r="A607">
            <v>119613</v>
          </cell>
          <cell r="B607" t="str">
            <v xml:space="preserve"> MÜng thµn câng ba  lo­i I  D=1.25m   </v>
          </cell>
          <cell r="C607" t="str">
            <v>m</v>
          </cell>
          <cell r="D607">
            <v>391608</v>
          </cell>
          <cell r="E607">
            <v>90741</v>
          </cell>
          <cell r="F607">
            <v>0</v>
          </cell>
        </row>
        <row r="608">
          <cell r="A608">
            <v>119614</v>
          </cell>
          <cell r="B608" t="str">
            <v xml:space="preserve"> MÜng thµn câng ba  lo­i I  D=1.50m   </v>
          </cell>
          <cell r="C608" t="str">
            <v>m</v>
          </cell>
          <cell r="D608">
            <v>483305</v>
          </cell>
          <cell r="E608">
            <v>116249</v>
          </cell>
          <cell r="F608">
            <v>0</v>
          </cell>
        </row>
        <row r="609">
          <cell r="A609">
            <v>119621</v>
          </cell>
          <cell r="B609" t="str">
            <v xml:space="preserve"> MÜng thµn câng ba  lo­i II D=0.75m   </v>
          </cell>
          <cell r="C609" t="str">
            <v>m</v>
          </cell>
          <cell r="D609">
            <v>420701</v>
          </cell>
          <cell r="E609">
            <v>68661</v>
          </cell>
          <cell r="F609">
            <v>0</v>
          </cell>
        </row>
        <row r="610">
          <cell r="A610">
            <v>119622</v>
          </cell>
          <cell r="B610" t="str">
            <v xml:space="preserve"> MÜng thµn câng ba  lo­i II D=1.00m   </v>
          </cell>
          <cell r="C610" t="str">
            <v>m</v>
          </cell>
          <cell r="D610">
            <v>646625</v>
          </cell>
          <cell r="E610">
            <v>92052</v>
          </cell>
          <cell r="F610">
            <v>0</v>
          </cell>
        </row>
        <row r="611">
          <cell r="A611">
            <v>119623</v>
          </cell>
          <cell r="B611" t="str">
            <v xml:space="preserve"> MÜng thµn câng ba  lo­i II D=1.25m   </v>
          </cell>
          <cell r="C611" t="str">
            <v>m</v>
          </cell>
          <cell r="D611">
            <v>820825</v>
          </cell>
          <cell r="E611">
            <v>109796</v>
          </cell>
          <cell r="F611">
            <v>0</v>
          </cell>
        </row>
        <row r="612">
          <cell r="A612">
            <v>119624</v>
          </cell>
          <cell r="B612" t="str">
            <v xml:space="preserve"> MÜng thµn câng ba  lo­i II D=1.50m   </v>
          </cell>
          <cell r="C612" t="str">
            <v>m</v>
          </cell>
          <cell r="D612">
            <v>993496</v>
          </cell>
          <cell r="E612">
            <v>138733</v>
          </cell>
          <cell r="F612">
            <v>0</v>
          </cell>
        </row>
        <row r="613">
          <cell r="A613">
            <v>119631</v>
          </cell>
          <cell r="B613" t="str">
            <v xml:space="preserve"> MÜng thµn câng ba  lo­i III D=0.75m  </v>
          </cell>
          <cell r="C613" t="str">
            <v>m</v>
          </cell>
          <cell r="D613">
            <v>587499</v>
          </cell>
          <cell r="E613">
            <v>102638</v>
          </cell>
          <cell r="F613">
            <v>0</v>
          </cell>
        </row>
        <row r="614">
          <cell r="A614">
            <v>119632</v>
          </cell>
          <cell r="B614" t="str">
            <v xml:space="preserve"> MÜng thµn câng ba  lo­i III D=1.00m  </v>
          </cell>
          <cell r="C614" t="str">
            <v>m</v>
          </cell>
          <cell r="D614">
            <v>838214</v>
          </cell>
          <cell r="E614">
            <v>139539</v>
          </cell>
          <cell r="F614">
            <v>0</v>
          </cell>
        </row>
        <row r="615">
          <cell r="A615">
            <v>119633</v>
          </cell>
          <cell r="B615" t="str">
            <v xml:space="preserve"> MÜng thµn câng ba  lo­i III D=1.25m  </v>
          </cell>
          <cell r="C615" t="str">
            <v>m</v>
          </cell>
          <cell r="D615">
            <v>1048114</v>
          </cell>
          <cell r="E615">
            <v>169585</v>
          </cell>
          <cell r="F615">
            <v>0</v>
          </cell>
        </row>
        <row r="616">
          <cell r="A616">
            <v>119634</v>
          </cell>
          <cell r="B616" t="str">
            <v xml:space="preserve"> MÜng thµn câng ba  lo­i III D=1.50m  </v>
          </cell>
          <cell r="C616" t="str">
            <v>m</v>
          </cell>
          <cell r="D616">
            <v>1271664</v>
          </cell>
          <cell r="E616">
            <v>212434</v>
          </cell>
          <cell r="F616">
            <v>0</v>
          </cell>
        </row>
        <row r="617">
          <cell r="A617">
            <v>119641</v>
          </cell>
          <cell r="B617" t="str">
            <v xml:space="preserve"> MÜng thµn câng ba  lo­i IVa D=0.75m  </v>
          </cell>
          <cell r="C617" t="str">
            <v>m</v>
          </cell>
          <cell r="D617">
            <v>340070</v>
          </cell>
          <cell r="E617">
            <v>73803</v>
          </cell>
          <cell r="F617">
            <v>0</v>
          </cell>
        </row>
        <row r="618">
          <cell r="A618">
            <v>119642</v>
          </cell>
          <cell r="B618" t="str">
            <v xml:space="preserve"> MÜng thµn câng ba  lo­i IVa D=1.00m  </v>
          </cell>
          <cell r="C618" t="str">
            <v>m</v>
          </cell>
          <cell r="D618">
            <v>535164</v>
          </cell>
          <cell r="E618">
            <v>100319</v>
          </cell>
          <cell r="F618">
            <v>0</v>
          </cell>
        </row>
        <row r="619">
          <cell r="A619">
            <v>119643</v>
          </cell>
          <cell r="B619" t="str">
            <v xml:space="preserve"> MÜng thµn câng ba  lo­i IVa D=1.25m  </v>
          </cell>
          <cell r="C619" t="str">
            <v>m</v>
          </cell>
          <cell r="D619">
            <v>680932</v>
          </cell>
          <cell r="E619">
            <v>119375</v>
          </cell>
          <cell r="F619">
            <v>0</v>
          </cell>
        </row>
        <row r="620">
          <cell r="A620">
            <v>119644</v>
          </cell>
          <cell r="B620" t="str">
            <v xml:space="preserve"> MÜng thµn câng ba  lo­i IVa D=1.50m  </v>
          </cell>
          <cell r="C620" t="str">
            <v>m</v>
          </cell>
          <cell r="D620">
            <v>834605</v>
          </cell>
          <cell r="E620">
            <v>152747</v>
          </cell>
          <cell r="F620">
            <v>0</v>
          </cell>
        </row>
        <row r="621">
          <cell r="A621">
            <v>119651</v>
          </cell>
          <cell r="B621" t="str">
            <v xml:space="preserve"> MÜng thµn câng ba  lo­i IVb D=0.75m  </v>
          </cell>
          <cell r="C621" t="str">
            <v>m</v>
          </cell>
          <cell r="D621">
            <v>143285</v>
          </cell>
          <cell r="E621">
            <v>62309</v>
          </cell>
          <cell r="F621">
            <v>0</v>
          </cell>
        </row>
        <row r="622">
          <cell r="A622">
            <v>119652</v>
          </cell>
          <cell r="B622" t="str">
            <v xml:space="preserve"> MÜng thµn câng ba  lo­i IVb D=1.00m  </v>
          </cell>
          <cell r="C622" t="str">
            <v>m</v>
          </cell>
          <cell r="D622">
            <v>259848</v>
          </cell>
          <cell r="E622">
            <v>86708</v>
          </cell>
          <cell r="F622">
            <v>0</v>
          </cell>
        </row>
        <row r="623">
          <cell r="A623">
            <v>119653</v>
          </cell>
          <cell r="B623" t="str">
            <v xml:space="preserve"> MÜng thµn câng ba  lo­i IVb D=1.25m  </v>
          </cell>
          <cell r="C623" t="str">
            <v>m</v>
          </cell>
          <cell r="D623">
            <v>340078</v>
          </cell>
          <cell r="E623">
            <v>103747</v>
          </cell>
          <cell r="F623">
            <v>0</v>
          </cell>
        </row>
        <row r="624">
          <cell r="A624">
            <v>119654</v>
          </cell>
          <cell r="B624" t="str">
            <v xml:space="preserve"> MÜng thµn câng ba  lo­i IVb D=1.50m  </v>
          </cell>
          <cell r="C624" t="str">
            <v>m</v>
          </cell>
          <cell r="D624">
            <v>414385</v>
          </cell>
          <cell r="E624">
            <v>131373</v>
          </cell>
          <cell r="F624">
            <v>0</v>
          </cell>
        </row>
        <row r="625">
          <cell r="A625">
            <v>119711</v>
          </cell>
          <cell r="B625" t="str">
            <v xml:space="preserve"> Xµy ½·u câng ½çn b±ng ½Ÿ    D=0.75m  </v>
          </cell>
          <cell r="C625" t="str">
            <v>CŸi</v>
          </cell>
          <cell r="D625">
            <v>955259</v>
          </cell>
          <cell r="E625">
            <v>154032</v>
          </cell>
          <cell r="F625">
            <v>0</v>
          </cell>
        </row>
        <row r="626">
          <cell r="A626">
            <v>119712</v>
          </cell>
          <cell r="B626" t="str">
            <v xml:space="preserve"> Xµy ½·u câng ½çn b±ng ½Ÿ    D=1.00m  </v>
          </cell>
          <cell r="C626" t="str">
            <v>CŸi</v>
          </cell>
          <cell r="D626">
            <v>1349854</v>
          </cell>
          <cell r="E626">
            <v>235641</v>
          </cell>
          <cell r="F626">
            <v>0</v>
          </cell>
        </row>
        <row r="627">
          <cell r="A627">
            <v>119713</v>
          </cell>
          <cell r="B627" t="str">
            <v xml:space="preserve"> Xµy ½·u câng ½çn b±ng ½Ÿ    D=1.25m  </v>
          </cell>
          <cell r="C627" t="str">
            <v>CŸi</v>
          </cell>
          <cell r="D627">
            <v>1928163</v>
          </cell>
          <cell r="E627">
            <v>346436</v>
          </cell>
          <cell r="F627">
            <v>0</v>
          </cell>
        </row>
        <row r="628">
          <cell r="A628">
            <v>119714</v>
          </cell>
          <cell r="B628" t="str">
            <v xml:space="preserve"> Xµy ½·u câng ½çn b±ng ½Ÿ    D=1.50m  </v>
          </cell>
          <cell r="C628" t="str">
            <v>CŸi</v>
          </cell>
          <cell r="D628">
            <v>2796888</v>
          </cell>
          <cell r="E628">
            <v>501224</v>
          </cell>
          <cell r="F628">
            <v>0</v>
          </cell>
        </row>
        <row r="629">
          <cell r="A629">
            <v>119721</v>
          </cell>
          <cell r="B629" t="str">
            <v xml:space="preserve"> Xµy ½·u câng ½ái,câng ba b±ng ½Ÿ D=0.75m </v>
          </cell>
          <cell r="C629" t="str">
            <v>CŸi</v>
          </cell>
          <cell r="D629">
            <v>1261006</v>
          </cell>
          <cell r="E629">
            <v>219536</v>
          </cell>
          <cell r="F629">
            <v>0</v>
          </cell>
        </row>
        <row r="630">
          <cell r="A630">
            <v>119722</v>
          </cell>
          <cell r="B630" t="str">
            <v xml:space="preserve"> Xµy ½·u câng ½ái,câng ba b±ng ½Ÿ D=1.00m </v>
          </cell>
          <cell r="C630" t="str">
            <v>CŸi</v>
          </cell>
          <cell r="D630">
            <v>1843930</v>
          </cell>
          <cell r="E630">
            <v>334870</v>
          </cell>
          <cell r="F630">
            <v>0</v>
          </cell>
        </row>
        <row r="631">
          <cell r="A631">
            <v>119723</v>
          </cell>
          <cell r="B631" t="str">
            <v xml:space="preserve"> Xµy ½·u câng ½ái,câng ba b±ng ½Ÿ D=1.25m </v>
          </cell>
          <cell r="C631" t="str">
            <v>CŸi</v>
          </cell>
          <cell r="D631">
            <v>2650847</v>
          </cell>
          <cell r="E631">
            <v>481443</v>
          </cell>
          <cell r="F631">
            <v>0</v>
          </cell>
        </row>
        <row r="632">
          <cell r="A632">
            <v>119724</v>
          </cell>
          <cell r="B632" t="str">
            <v xml:space="preserve"> Xµy ½·u câng ½ái,câng ba b±ng ½Ÿ D=1.50m </v>
          </cell>
          <cell r="C632" t="str">
            <v>CŸi</v>
          </cell>
          <cell r="D632">
            <v>3687860</v>
          </cell>
          <cell r="E632">
            <v>664119</v>
          </cell>
          <cell r="F632">
            <v>0</v>
          </cell>
        </row>
        <row r="633">
          <cell r="A633">
            <v>119811</v>
          </cell>
          <cell r="B633" t="str">
            <v xml:space="preserve"> L¡m hâ tò nõèc sµu 1.5m D=0.75m  </v>
          </cell>
          <cell r="C633" t="str">
            <v>CŸi</v>
          </cell>
          <cell r="D633">
            <v>1206498</v>
          </cell>
          <cell r="E633">
            <v>273590</v>
          </cell>
          <cell r="F633">
            <v>0</v>
          </cell>
        </row>
        <row r="634">
          <cell r="A634">
            <v>119812</v>
          </cell>
          <cell r="B634" t="str">
            <v xml:space="preserve"> L¡m hâ tò nõèc sµu 1.5m D=1.00m  </v>
          </cell>
          <cell r="C634" t="str">
            <v>CŸi</v>
          </cell>
          <cell r="D634">
            <v>1358123</v>
          </cell>
          <cell r="E634">
            <v>311746</v>
          </cell>
          <cell r="F634">
            <v>0</v>
          </cell>
        </row>
        <row r="635">
          <cell r="A635">
            <v>119813</v>
          </cell>
          <cell r="B635" t="str">
            <v xml:space="preserve"> L¡m hâ tò nõèc sµu 1.5m D=1.25m  </v>
          </cell>
          <cell r="C635" t="str">
            <v>CŸi</v>
          </cell>
          <cell r="D635">
            <v>1381599</v>
          </cell>
          <cell r="E635">
            <v>329898</v>
          </cell>
          <cell r="F635">
            <v>0</v>
          </cell>
        </row>
        <row r="636">
          <cell r="A636">
            <v>119814</v>
          </cell>
          <cell r="B636" t="str">
            <v xml:space="preserve"> L¡m hâ tò nõèc sµu 1.5m D=1.50m  </v>
          </cell>
          <cell r="C636" t="str">
            <v>CŸi</v>
          </cell>
          <cell r="D636">
            <v>1458423</v>
          </cell>
          <cell r="E636">
            <v>357461</v>
          </cell>
          <cell r="F636">
            <v>0</v>
          </cell>
        </row>
        <row r="637">
          <cell r="A637">
            <v>119821</v>
          </cell>
          <cell r="B637" t="str">
            <v xml:space="preserve"> L¡m hâ tò nõèc sµu 2.0m D=0.75m  </v>
          </cell>
          <cell r="C637" t="str">
            <v>CŸi</v>
          </cell>
          <cell r="D637">
            <v>1666806</v>
          </cell>
          <cell r="E637">
            <v>381133</v>
          </cell>
          <cell r="F637">
            <v>0</v>
          </cell>
        </row>
        <row r="638">
          <cell r="A638">
            <v>119822</v>
          </cell>
          <cell r="B638" t="str">
            <v xml:space="preserve"> L¡m hâ tò nõèc sµu 2.0m D=1.00m  </v>
          </cell>
          <cell r="C638" t="str">
            <v>CŸi</v>
          </cell>
          <cell r="D638">
            <v>1837655</v>
          </cell>
          <cell r="E638">
            <v>428262</v>
          </cell>
          <cell r="F638">
            <v>0</v>
          </cell>
        </row>
        <row r="639">
          <cell r="A639">
            <v>119823</v>
          </cell>
          <cell r="B639" t="str">
            <v xml:space="preserve"> L¡m hâ tò nõèc sµu 2.0m D=1.25m  </v>
          </cell>
          <cell r="C639" t="str">
            <v>CŸi</v>
          </cell>
          <cell r="D639">
            <v>1948012</v>
          </cell>
          <cell r="E639">
            <v>462851</v>
          </cell>
          <cell r="F639">
            <v>0</v>
          </cell>
        </row>
        <row r="640">
          <cell r="A640">
            <v>119824</v>
          </cell>
          <cell r="B640" t="str">
            <v xml:space="preserve"> L¡m hâ tò nõèc sµu 2.0m D=1.50m  </v>
          </cell>
          <cell r="C640" t="str">
            <v>CŸi</v>
          </cell>
          <cell r="D640">
            <v>2037809</v>
          </cell>
          <cell r="E640">
            <v>497441</v>
          </cell>
          <cell r="F640">
            <v>0</v>
          </cell>
        </row>
        <row r="641">
          <cell r="A641">
            <v>119831</v>
          </cell>
          <cell r="B641" t="str">
            <v xml:space="preserve"> L¡m hâ tò nõèc sµu 2.5m D=0.75m  </v>
          </cell>
          <cell r="C641" t="str">
            <v>CŸi</v>
          </cell>
          <cell r="D641">
            <v>2241800</v>
          </cell>
          <cell r="E641">
            <v>508050</v>
          </cell>
          <cell r="F641">
            <v>0</v>
          </cell>
        </row>
        <row r="642">
          <cell r="A642">
            <v>119832</v>
          </cell>
          <cell r="B642" t="str">
            <v xml:space="preserve"> L¡m hâ tò nõèc sµu 2.5m D=1.00m  </v>
          </cell>
          <cell r="C642" t="str">
            <v>CŸi</v>
          </cell>
          <cell r="D642">
            <v>2412379</v>
          </cell>
          <cell r="E642">
            <v>566377</v>
          </cell>
          <cell r="F642">
            <v>0</v>
          </cell>
        </row>
        <row r="643">
          <cell r="A643">
            <v>119833</v>
          </cell>
          <cell r="B643" t="str">
            <v xml:space="preserve"> L¡m hâ tò nõèc sµu 2.5m D=1.25m  </v>
          </cell>
          <cell r="C643" t="str">
            <v>CŸi</v>
          </cell>
          <cell r="D643">
            <v>2600001</v>
          </cell>
          <cell r="E643">
            <v>611386</v>
          </cell>
          <cell r="F643">
            <v>0</v>
          </cell>
        </row>
        <row r="644">
          <cell r="A644">
            <v>119834</v>
          </cell>
          <cell r="B644" t="str">
            <v xml:space="preserve"> L¡m hâ tò nõèc sµu 2.5m D=1.50m  </v>
          </cell>
          <cell r="C644" t="str">
            <v>CŸi</v>
          </cell>
          <cell r="D644">
            <v>2769111</v>
          </cell>
          <cell r="E644">
            <v>661525</v>
          </cell>
          <cell r="F644">
            <v>0</v>
          </cell>
        </row>
        <row r="645">
          <cell r="A645">
            <v>119911</v>
          </cell>
          <cell r="B645" t="str">
            <v xml:space="preserve"> Qu¾t nhúa châng th¶m,nâi âng ½çn D 0.75m </v>
          </cell>
          <cell r="C645" t="str">
            <v>CŸi</v>
          </cell>
          <cell r="D645">
            <v>30896</v>
          </cell>
          <cell r="E645">
            <v>4972</v>
          </cell>
          <cell r="F645">
            <v>0</v>
          </cell>
        </row>
        <row r="646">
          <cell r="A646">
            <v>119912</v>
          </cell>
          <cell r="B646" t="str">
            <v xml:space="preserve"> Qu¾t nhúa châng th¶m,nâi âng ½çn D 1.00m </v>
          </cell>
          <cell r="C646" t="str">
            <v>CŸi</v>
          </cell>
          <cell r="D646">
            <v>40828</v>
          </cell>
          <cell r="E646">
            <v>5837</v>
          </cell>
          <cell r="F646">
            <v>0</v>
          </cell>
        </row>
        <row r="647">
          <cell r="A647">
            <v>119913</v>
          </cell>
          <cell r="B647" t="str">
            <v xml:space="preserve"> Qu¾t nhúa châng th¶m,nâi âng ½çn D 1.25m </v>
          </cell>
          <cell r="C647" t="str">
            <v>CŸi</v>
          </cell>
          <cell r="D647">
            <v>50189</v>
          </cell>
          <cell r="E647">
            <v>8323</v>
          </cell>
          <cell r="F647">
            <v>0</v>
          </cell>
        </row>
        <row r="648">
          <cell r="A648">
            <v>119914</v>
          </cell>
          <cell r="B648" t="str">
            <v xml:space="preserve"> Qu¾t nhúa châng th¶m,nâi âng ½çn D 1.50m </v>
          </cell>
          <cell r="C648" t="str">
            <v>CŸi</v>
          </cell>
          <cell r="D648">
            <v>59745</v>
          </cell>
          <cell r="E648">
            <v>11025</v>
          </cell>
          <cell r="F648">
            <v>0</v>
          </cell>
        </row>
        <row r="649">
          <cell r="A649">
            <v>200111</v>
          </cell>
          <cell r="B649" t="str">
            <v xml:space="preserve"> Xµy mÜng ½Ÿ hæc D¡y &lt;=60cm  vùa M50  </v>
          </cell>
          <cell r="C649" t="str">
            <v>m3</v>
          </cell>
          <cell r="D649">
            <v>151778</v>
          </cell>
          <cell r="E649">
            <v>20646</v>
          </cell>
          <cell r="F649">
            <v>0</v>
          </cell>
        </row>
        <row r="650">
          <cell r="A650">
            <v>200112</v>
          </cell>
          <cell r="B650" t="str">
            <v xml:space="preserve"> Xµy mÜng ½Ÿ hæc D¡y &lt;=60cm  vùa M75  </v>
          </cell>
          <cell r="C650" t="str">
            <v>m3</v>
          </cell>
          <cell r="D650">
            <v>175539</v>
          </cell>
          <cell r="E650">
            <v>20646</v>
          </cell>
          <cell r="F650">
            <v>0</v>
          </cell>
        </row>
        <row r="651">
          <cell r="A651">
            <v>200121</v>
          </cell>
          <cell r="B651" t="str">
            <v xml:space="preserve"> Xµy mÜng ½Ÿ hæc D¡y &gt; 60cm  vùa M50  </v>
          </cell>
          <cell r="C651" t="str">
            <v>m3</v>
          </cell>
          <cell r="D651">
            <v>151778</v>
          </cell>
          <cell r="E651">
            <v>19889</v>
          </cell>
          <cell r="F651">
            <v>0</v>
          </cell>
        </row>
        <row r="652">
          <cell r="A652">
            <v>200122</v>
          </cell>
          <cell r="B652" t="str">
            <v xml:space="preserve"> Xµy mÜng ½Ÿ hæc D¡y &gt; 60cm  vùa M75  </v>
          </cell>
          <cell r="C652" t="str">
            <v>m3</v>
          </cell>
          <cell r="D652">
            <v>175539</v>
          </cell>
          <cell r="E652">
            <v>19889</v>
          </cell>
          <cell r="F652">
            <v>0</v>
          </cell>
        </row>
        <row r="653">
          <cell r="A653">
            <v>200211</v>
          </cell>
          <cell r="B653" t="str">
            <v xml:space="preserve"> Xµy tõéng th²ng ½Ÿ hæc B&lt;=60cm H&lt;=2m M50 </v>
          </cell>
          <cell r="C653" t="str">
            <v>m3</v>
          </cell>
          <cell r="D653">
            <v>151778</v>
          </cell>
          <cell r="E653">
            <v>23348</v>
          </cell>
          <cell r="F653">
            <v>0</v>
          </cell>
        </row>
        <row r="654">
          <cell r="A654">
            <v>200212</v>
          </cell>
          <cell r="B654" t="str">
            <v xml:space="preserve"> Xµy tõéng th²ng ½Ÿ hæc B&lt;=60cm H&lt;=2m M50 </v>
          </cell>
          <cell r="C654" t="str">
            <v>m3</v>
          </cell>
          <cell r="D654">
            <v>175539</v>
          </cell>
          <cell r="E654">
            <v>23348</v>
          </cell>
          <cell r="F654">
            <v>0</v>
          </cell>
        </row>
        <row r="655">
          <cell r="A655">
            <v>200221</v>
          </cell>
          <cell r="B655" t="str">
            <v xml:space="preserve"> Xµy tõéng th²ng ½Ÿ hæc B&lt;=60cm H&gt; 2m M50 </v>
          </cell>
          <cell r="C655" t="str">
            <v>m3</v>
          </cell>
          <cell r="D655">
            <v>174624</v>
          </cell>
          <cell r="E655">
            <v>27023</v>
          </cell>
          <cell r="F655">
            <v>0</v>
          </cell>
        </row>
        <row r="656">
          <cell r="A656">
            <v>200222</v>
          </cell>
          <cell r="B656" t="str">
            <v xml:space="preserve"> Xµy tõéng th²ng ½Ÿ hæc B&lt;=60cm H&gt; 2m M50 </v>
          </cell>
          <cell r="C656" t="str">
            <v>m3</v>
          </cell>
          <cell r="D656">
            <v>198385</v>
          </cell>
          <cell r="E656">
            <v>27023</v>
          </cell>
          <cell r="F656">
            <v>0</v>
          </cell>
        </row>
        <row r="657">
          <cell r="A657">
            <v>200231</v>
          </cell>
          <cell r="B657" t="str">
            <v xml:space="preserve"> Xµy tõéng th²ng ½Ÿ hæc B&gt; 60cm H&lt;=2m M50 </v>
          </cell>
          <cell r="C657" t="str">
            <v>m3</v>
          </cell>
          <cell r="D657">
            <v>151778</v>
          </cell>
          <cell r="E657">
            <v>22483</v>
          </cell>
          <cell r="F657">
            <v>0</v>
          </cell>
        </row>
        <row r="658">
          <cell r="A658">
            <v>200232</v>
          </cell>
          <cell r="B658" t="str">
            <v xml:space="preserve"> Xµy tõéng th²ng ½Ÿ hæc B&gt; 60cm H&lt;=2m M50 </v>
          </cell>
          <cell r="C658" t="str">
            <v>m3</v>
          </cell>
          <cell r="D658">
            <v>175539</v>
          </cell>
          <cell r="E658">
            <v>22483</v>
          </cell>
          <cell r="F658">
            <v>0</v>
          </cell>
        </row>
        <row r="659">
          <cell r="A659">
            <v>200241</v>
          </cell>
          <cell r="B659" t="str">
            <v xml:space="preserve"> Xµy tõéng th²ng ½Ÿ hæc B&gt; 60cm H&gt; 2m M50 </v>
          </cell>
          <cell r="C659" t="str">
            <v>m3</v>
          </cell>
          <cell r="D659">
            <v>168936</v>
          </cell>
          <cell r="E659">
            <v>25618</v>
          </cell>
          <cell r="F659">
            <v>0</v>
          </cell>
        </row>
        <row r="660">
          <cell r="A660">
            <v>200242</v>
          </cell>
          <cell r="B660" t="str">
            <v xml:space="preserve"> Xµy tõéng th²ng ½Ÿ hæc B&gt; 60cm H&gt; 2m M50 </v>
          </cell>
          <cell r="C660" t="str">
            <v>m3</v>
          </cell>
          <cell r="D660">
            <v>192696</v>
          </cell>
          <cell r="E660">
            <v>25618</v>
          </cell>
          <cell r="F660">
            <v>0</v>
          </cell>
        </row>
        <row r="661">
          <cell r="A661">
            <v>200541</v>
          </cell>
          <cell r="B661" t="str">
            <v xml:space="preserve"> XÆp ½Ÿ khan m´t b±ng             vùa M50 </v>
          </cell>
          <cell r="C661" t="str">
            <v>m3</v>
          </cell>
          <cell r="D661">
            <v>84573</v>
          </cell>
          <cell r="E661">
            <v>12971</v>
          </cell>
          <cell r="F661">
            <v>0</v>
          </cell>
        </row>
        <row r="662">
          <cell r="A662">
            <v>200542</v>
          </cell>
          <cell r="B662" t="str">
            <v xml:space="preserve"> XÆp ½Ÿ khan m´t b±ng             vùa M75 </v>
          </cell>
          <cell r="C662" t="str">
            <v>m3</v>
          </cell>
          <cell r="D662">
            <v>88364</v>
          </cell>
          <cell r="E662">
            <v>15155</v>
          </cell>
          <cell r="F662">
            <v>0</v>
          </cell>
        </row>
        <row r="663">
          <cell r="A663">
            <v>200551</v>
          </cell>
          <cell r="B663" t="str">
            <v xml:space="preserve"> XÆp ½Ÿ khan mŸi dâc th²ng        vùa M50 </v>
          </cell>
          <cell r="C663" t="str">
            <v>m3</v>
          </cell>
          <cell r="D663">
            <v>84573</v>
          </cell>
          <cell r="E663">
            <v>21446</v>
          </cell>
          <cell r="F663">
            <v>0</v>
          </cell>
        </row>
        <row r="664">
          <cell r="A664">
            <v>200552</v>
          </cell>
          <cell r="B664" t="str">
            <v xml:space="preserve"> XÆp ½Ÿ khan mŸi dâc th²ng        vùa M75 </v>
          </cell>
          <cell r="C664" t="str">
            <v>m3</v>
          </cell>
          <cell r="D664">
            <v>88364</v>
          </cell>
          <cell r="E664">
            <v>18916</v>
          </cell>
          <cell r="F664">
            <v>0</v>
          </cell>
        </row>
        <row r="665">
          <cell r="A665">
            <v>200561</v>
          </cell>
          <cell r="B665" t="str">
            <v xml:space="preserve"> XÆp ½Ÿ khan mŸi dâc cong         vùa M50 </v>
          </cell>
          <cell r="C665" t="str">
            <v>m3</v>
          </cell>
          <cell r="D665">
            <v>88520</v>
          </cell>
          <cell r="E665">
            <v>21727</v>
          </cell>
          <cell r="F665">
            <v>0</v>
          </cell>
        </row>
        <row r="666">
          <cell r="A666">
            <v>200562</v>
          </cell>
          <cell r="B666" t="str">
            <v xml:space="preserve"> XÆp ½Ÿ khan mŸi dâc cong         vùa M75 </v>
          </cell>
          <cell r="C666" t="str">
            <v>m3</v>
          </cell>
          <cell r="D666">
            <v>92311</v>
          </cell>
          <cell r="E666">
            <v>21727</v>
          </cell>
          <cell r="F666">
            <v>0</v>
          </cell>
        </row>
        <row r="667">
          <cell r="A667">
            <v>200610</v>
          </cell>
          <cell r="B667" t="str">
            <v xml:space="preserve"> XÆp ½Ÿ khan m´t b±ng,kháng tr¾t m­ch     </v>
          </cell>
          <cell r="C667" t="str">
            <v>m3</v>
          </cell>
          <cell r="D667">
            <v>71769</v>
          </cell>
          <cell r="E667">
            <v>12971</v>
          </cell>
          <cell r="F667">
            <v>0</v>
          </cell>
        </row>
        <row r="668">
          <cell r="A668">
            <v>200620</v>
          </cell>
          <cell r="B668" t="str">
            <v xml:space="preserve"> XÆp ½Ÿ khan mŸi dâc th²ng kháng tr¾tm­ch </v>
          </cell>
          <cell r="C668" t="str">
            <v>m3</v>
          </cell>
          <cell r="D668">
            <v>71769</v>
          </cell>
          <cell r="E668">
            <v>15155</v>
          </cell>
          <cell r="F668">
            <v>0</v>
          </cell>
        </row>
        <row r="669">
          <cell r="A669">
            <v>200630</v>
          </cell>
          <cell r="B669" t="str">
            <v xml:space="preserve"> XÆp ½Ÿ khan mŸi dâc cong kháng tr¾t m­ch </v>
          </cell>
          <cell r="C669" t="str">
            <v>m3</v>
          </cell>
          <cell r="D669">
            <v>76257</v>
          </cell>
          <cell r="E669">
            <v>21446</v>
          </cell>
          <cell r="F669">
            <v>0</v>
          </cell>
        </row>
        <row r="670">
          <cell r="A670">
            <v>200711</v>
          </cell>
          <cell r="B670" t="str">
            <v xml:space="preserve"> Xµy câng ½Ÿ hæc                  vùa M50 </v>
          </cell>
          <cell r="C670" t="str">
            <v>m3</v>
          </cell>
          <cell r="D670">
            <v>203572</v>
          </cell>
          <cell r="E670">
            <v>33292</v>
          </cell>
          <cell r="F670">
            <v>0</v>
          </cell>
        </row>
        <row r="671">
          <cell r="A671">
            <v>200712</v>
          </cell>
          <cell r="B671" t="str">
            <v xml:space="preserve"> Xµy câng ½Ÿ hæc                  vùa M75 </v>
          </cell>
          <cell r="C671" t="str">
            <v>m3</v>
          </cell>
          <cell r="D671">
            <v>227333</v>
          </cell>
          <cell r="E671">
            <v>33292</v>
          </cell>
          <cell r="F671">
            <v>0</v>
          </cell>
        </row>
        <row r="672">
          <cell r="A672">
            <v>200811</v>
          </cell>
          <cell r="B672" t="str">
            <v xml:space="preserve"> Xµy ½Ÿ hæc cŸc kÆt c¶u phöc t­p khŸc M50 </v>
          </cell>
          <cell r="C672" t="str">
            <v>m3</v>
          </cell>
          <cell r="D672">
            <v>165848</v>
          </cell>
          <cell r="E672">
            <v>44642</v>
          </cell>
          <cell r="F672">
            <v>0</v>
          </cell>
        </row>
        <row r="673">
          <cell r="A673">
            <v>200812</v>
          </cell>
          <cell r="B673" t="str">
            <v xml:space="preserve"> Xµy ½Ÿ hæc cŸc kÆt c¶u phöc t­p khŸc M75 </v>
          </cell>
          <cell r="C673" t="str">
            <v>m3</v>
          </cell>
          <cell r="D673">
            <v>189608</v>
          </cell>
          <cell r="E673">
            <v>44642</v>
          </cell>
          <cell r="F673">
            <v>0</v>
          </cell>
        </row>
        <row r="674">
          <cell r="A674">
            <v>203111</v>
          </cell>
          <cell r="B674" t="str">
            <v xml:space="preserve"> Xµy mÜng g­ch ch× 6.5x10.5x22 ,B&lt;=33cm, M50</v>
          </cell>
          <cell r="C674" t="str">
            <v>m3</v>
          </cell>
          <cell r="D674">
            <v>231958</v>
          </cell>
          <cell r="E674" t="str">
            <v>00      18051.00</v>
          </cell>
          <cell r="F674">
            <v>0</v>
          </cell>
        </row>
        <row r="675">
          <cell r="A675">
            <v>203112</v>
          </cell>
          <cell r="B675" t="str">
            <v xml:space="preserve"> Xµy mÜng g­ch ch× 6.5x10.5x22 ,B&lt;=33cm, M75</v>
          </cell>
          <cell r="C675" t="str">
            <v>m3</v>
          </cell>
          <cell r="D675">
            <v>248</v>
          </cell>
          <cell r="E675" t="str">
            <v>36      18051.00</v>
          </cell>
          <cell r="F675">
            <v>0</v>
          </cell>
        </row>
        <row r="676">
          <cell r="A676">
            <v>203121</v>
          </cell>
          <cell r="B676" t="str">
            <v xml:space="preserve"> Xµy mÜng g­ch ch× 6.5x10.5x22 ,B&gt; 33cm, M50</v>
          </cell>
          <cell r="C676" t="str">
            <v>m3</v>
          </cell>
          <cell r="D676">
            <v>230338</v>
          </cell>
          <cell r="E676" t="str">
            <v>00      16106.00</v>
          </cell>
          <cell r="F676">
            <v>0</v>
          </cell>
        </row>
        <row r="677">
          <cell r="A677">
            <v>203122</v>
          </cell>
          <cell r="B677" t="str">
            <v xml:space="preserve"> Xµy mÜng g­ch ch× 6.5x10.5x22 ,B&gt; 33cm, M75</v>
          </cell>
          <cell r="C677" t="str">
            <v>m3</v>
          </cell>
          <cell r="D677">
            <v>247310</v>
          </cell>
          <cell r="E677" t="str">
            <v>00      16106.00</v>
          </cell>
          <cell r="F677">
            <v>0</v>
          </cell>
        </row>
        <row r="678">
          <cell r="A678">
            <v>203211</v>
          </cell>
          <cell r="B678" t="str">
            <v xml:space="preserve"> Tõéng g­ch ch× 6.5x10.5x22,B&lt;=11,H&lt;=4m,M25</v>
          </cell>
          <cell r="C678" t="str">
            <v>m3</v>
          </cell>
          <cell r="D678">
            <v>248000</v>
          </cell>
          <cell r="E678">
            <v>26050</v>
          </cell>
          <cell r="F678">
            <v>924</v>
          </cell>
        </row>
        <row r="679">
          <cell r="A679">
            <v>203212</v>
          </cell>
          <cell r="B679" t="str">
            <v xml:space="preserve"> Tõéng g­ch ch× 6.5x10.5x22,B&lt;=11,H&lt;=4m,M50</v>
          </cell>
          <cell r="C679" t="str">
            <v>m3</v>
          </cell>
          <cell r="D679">
            <v>265837</v>
          </cell>
          <cell r="E679">
            <v>26050</v>
          </cell>
          <cell r="F679">
            <v>924</v>
          </cell>
        </row>
        <row r="680">
          <cell r="A680">
            <v>203221</v>
          </cell>
          <cell r="B680" t="str">
            <v xml:space="preserve"> Tõéng g­ch ch× 6.5x10.5x22,B&lt;=11,H&gt; 4m,M25</v>
          </cell>
          <cell r="C680" t="str">
            <v>m3</v>
          </cell>
          <cell r="D680">
            <v>263380</v>
          </cell>
          <cell r="E680">
            <v>26266</v>
          </cell>
          <cell r="F680">
            <v>2358</v>
          </cell>
        </row>
        <row r="681">
          <cell r="A681">
            <v>203222</v>
          </cell>
          <cell r="B681" t="str">
            <v xml:space="preserve"> Tõéng g­ch ch× 6.5x10.5x22,B&lt;=11,H&gt; 4m,M50</v>
          </cell>
          <cell r="C681" t="str">
            <v>m3</v>
          </cell>
          <cell r="D681">
            <v>281217</v>
          </cell>
          <cell r="E681">
            <v>26266</v>
          </cell>
          <cell r="F681">
            <v>2358</v>
          </cell>
        </row>
        <row r="682">
          <cell r="A682">
            <v>203231</v>
          </cell>
          <cell r="B682" t="str">
            <v xml:space="preserve"> Tõéng g­ch ch× 6.5x10.5x22,B&lt;=33,H&lt;=4m,M25</v>
          </cell>
          <cell r="C682" t="str">
            <v>m3</v>
          </cell>
          <cell r="D682">
            <v>227058</v>
          </cell>
          <cell r="E682" t="str">
            <v>0      20754.00</v>
          </cell>
          <cell r="F682">
            <v>924</v>
          </cell>
        </row>
        <row r="683">
          <cell r="A683">
            <v>203232</v>
          </cell>
          <cell r="B683" t="str">
            <v xml:space="preserve"> Tõéng g­ch ch× 6.5x10.5x22,B&lt;=33,H&lt;=4m,M50</v>
          </cell>
          <cell r="C683" t="str">
            <v>m3</v>
          </cell>
          <cell r="D683">
            <v>249548</v>
          </cell>
          <cell r="E683">
            <v>20754</v>
          </cell>
          <cell r="F683">
            <v>924</v>
          </cell>
        </row>
        <row r="684">
          <cell r="A684">
            <v>203241</v>
          </cell>
          <cell r="B684" t="str">
            <v xml:space="preserve"> Tõéng g­ch ch× 6.5x10.5x22,B&lt;=33,H&gt; 4m,M25</v>
          </cell>
          <cell r="C684" t="str">
            <v>m3</v>
          </cell>
          <cell r="D684">
            <v>242438</v>
          </cell>
          <cell r="E684" t="str">
            <v>0      21294.00</v>
          </cell>
          <cell r="F684">
            <v>2358</v>
          </cell>
        </row>
        <row r="685">
          <cell r="A685">
            <v>203242</v>
          </cell>
          <cell r="B685" t="str">
            <v xml:space="preserve"> Tõéng g­ch ch× 6.5x10.5x22,B&lt;=33,H&gt; 4m,M50</v>
          </cell>
          <cell r="C685" t="str">
            <v>m3</v>
          </cell>
          <cell r="D685">
            <v>264927</v>
          </cell>
          <cell r="E685" t="str">
            <v>0      21294.00</v>
          </cell>
          <cell r="F685">
            <v>2358</v>
          </cell>
        </row>
        <row r="686">
          <cell r="A686">
            <v>203251</v>
          </cell>
          <cell r="B686" t="str">
            <v xml:space="preserve"> Tõéng g­ch ch× 6.5x10.5x22,B&gt; 33,H&lt;=4m,M25</v>
          </cell>
          <cell r="C686" t="str">
            <v>m3</v>
          </cell>
          <cell r="D686">
            <v>223607</v>
          </cell>
          <cell r="E686" t="str">
            <v>0      17943.00</v>
          </cell>
          <cell r="F686">
            <v>924</v>
          </cell>
        </row>
        <row r="687">
          <cell r="A687">
            <v>203252</v>
          </cell>
          <cell r="B687" t="str">
            <v xml:space="preserve"> Tõéng g­ch ch× 6.5x10.5x22,B&gt; 33,H&lt;=4m,M50</v>
          </cell>
          <cell r="C687" t="str">
            <v>m3</v>
          </cell>
          <cell r="D687">
            <v>246872</v>
          </cell>
          <cell r="E687" t="str">
            <v>0      17943.00</v>
          </cell>
          <cell r="F687">
            <v>924</v>
          </cell>
        </row>
        <row r="688">
          <cell r="A688">
            <v>203261</v>
          </cell>
          <cell r="B688" t="str">
            <v xml:space="preserve"> Tõéng g­ch ch× 6.5x10.5x22,B&gt; 33,H&gt; 4m,M25</v>
          </cell>
          <cell r="C688" t="str">
            <v>m3</v>
          </cell>
          <cell r="D688">
            <v>234703</v>
          </cell>
          <cell r="E688">
            <v>19457</v>
          </cell>
          <cell r="F688">
            <v>2358</v>
          </cell>
        </row>
        <row r="689">
          <cell r="A689">
            <v>203262</v>
          </cell>
          <cell r="B689" t="str">
            <v xml:space="preserve"> Tõéng g­ch ch× 6.5x10.5x22,B&gt; 33,H&gt; 4m,M50</v>
          </cell>
          <cell r="C689" t="str">
            <v>m3</v>
          </cell>
          <cell r="D689">
            <v>257968</v>
          </cell>
          <cell r="E689">
            <v>19457</v>
          </cell>
          <cell r="F689">
            <v>2358</v>
          </cell>
        </row>
        <row r="690">
          <cell r="A690">
            <v>203311</v>
          </cell>
          <cell r="B690" t="str">
            <v xml:space="preserve"> Xµy cæt trò ½æc lºp trong mài ‡K vùa TH M25</v>
          </cell>
          <cell r="C690" t="str">
            <v>m3</v>
          </cell>
          <cell r="D690">
            <v>240392</v>
          </cell>
          <cell r="E690">
            <v>43237</v>
          </cell>
          <cell r="F690">
            <v>0</v>
          </cell>
        </row>
        <row r="691">
          <cell r="A691">
            <v>203312</v>
          </cell>
          <cell r="B691" t="str">
            <v xml:space="preserve"> Xµy cæt trò ½æc lºp trong mài ‡K vùa TH M50</v>
          </cell>
          <cell r="C691" t="str">
            <v>m3</v>
          </cell>
          <cell r="D691">
            <v>263657</v>
          </cell>
          <cell r="E691">
            <v>43237</v>
          </cell>
          <cell r="F691">
            <v>0</v>
          </cell>
        </row>
        <row r="692">
          <cell r="A692">
            <v>203411</v>
          </cell>
          <cell r="B692" t="str">
            <v xml:space="preserve"> Xµy tõéng cong d¡y&lt;=33cm, cao&lt;=4m vùa TH50</v>
          </cell>
          <cell r="C692" t="str">
            <v>m3</v>
          </cell>
          <cell r="D692">
            <v>239425</v>
          </cell>
          <cell r="E692">
            <v>30050</v>
          </cell>
          <cell r="F692">
            <v>959</v>
          </cell>
        </row>
        <row r="693">
          <cell r="A693">
            <v>203412</v>
          </cell>
          <cell r="B693" t="str">
            <v xml:space="preserve"> Xµy tõéng cong d¡y&lt;=33cm, cao&lt;=4m vùa TH75</v>
          </cell>
          <cell r="C693" t="str">
            <v>m3</v>
          </cell>
          <cell r="D693">
            <v>255831</v>
          </cell>
          <cell r="E693">
            <v>30050</v>
          </cell>
          <cell r="F693">
            <v>959</v>
          </cell>
        </row>
        <row r="694">
          <cell r="A694">
            <v>203421</v>
          </cell>
          <cell r="B694" t="str">
            <v xml:space="preserve"> Xµy tõéng cong d¡y&lt;=33cm, cao&gt; 4m vùa TH50</v>
          </cell>
          <cell r="C694" t="str">
            <v>m3</v>
          </cell>
          <cell r="D694">
            <v>254804</v>
          </cell>
          <cell r="E694">
            <v>33401</v>
          </cell>
          <cell r="F694">
            <v>959</v>
          </cell>
        </row>
        <row r="695">
          <cell r="A695">
            <v>203422</v>
          </cell>
          <cell r="B695" t="str">
            <v xml:space="preserve"> Xµy tõéng cong d¡y&lt;=33cm, cao&gt; 4m vùa TH75</v>
          </cell>
          <cell r="C695" t="str">
            <v>m3</v>
          </cell>
          <cell r="D695">
            <v>271210</v>
          </cell>
          <cell r="E695">
            <v>33401</v>
          </cell>
          <cell r="F695">
            <v>959</v>
          </cell>
        </row>
        <row r="696">
          <cell r="A696">
            <v>203411</v>
          </cell>
          <cell r="B696" t="str">
            <v xml:space="preserve"> Xµy tõéng cong d¡y&gt; 33cm, cao&lt;=4m vùa TH50</v>
          </cell>
          <cell r="C696" t="str">
            <v>m3</v>
          </cell>
          <cell r="D696">
            <v>236400</v>
          </cell>
          <cell r="E696">
            <v>28104</v>
          </cell>
          <cell r="F696">
            <v>959</v>
          </cell>
        </row>
        <row r="697">
          <cell r="A697">
            <v>203412</v>
          </cell>
          <cell r="B697" t="str">
            <v xml:space="preserve"> Xµy tõéng cong d¡y &gt;33cm, cao&lt;=4m vùa TH75</v>
          </cell>
          <cell r="C697" t="str">
            <v>m3</v>
          </cell>
          <cell r="D697">
            <v>253372</v>
          </cell>
          <cell r="E697">
            <v>28104</v>
          </cell>
          <cell r="F697">
            <v>959</v>
          </cell>
        </row>
        <row r="698">
          <cell r="A698">
            <v>203421</v>
          </cell>
          <cell r="B698" t="str">
            <v xml:space="preserve"> Xµy tõéng cong d¡y &gt;33cm, cao&gt; 4m vùa TH50</v>
          </cell>
          <cell r="C698" t="str">
            <v>m3</v>
          </cell>
          <cell r="D698">
            <v>247496</v>
          </cell>
          <cell r="E698">
            <v>31239</v>
          </cell>
          <cell r="F698">
            <v>959</v>
          </cell>
        </row>
        <row r="699">
          <cell r="A699">
            <v>203422</v>
          </cell>
          <cell r="B699" t="str">
            <v xml:space="preserve"> Xµy tõéng cong d¡y &gt;33cm, cao&gt; 4m vùa TH75</v>
          </cell>
          <cell r="C699" t="str">
            <v>m3</v>
          </cell>
          <cell r="D699">
            <v>264468</v>
          </cell>
          <cell r="E699">
            <v>31239</v>
          </cell>
          <cell r="F699">
            <v>959</v>
          </cell>
        </row>
        <row r="700">
          <cell r="A700">
            <v>203511</v>
          </cell>
          <cell r="B700" t="str">
            <v xml:space="preserve"> Xµy câng cuân cong vùa TH M50            </v>
          </cell>
          <cell r="C700" t="str">
            <v>m3</v>
          </cell>
          <cell r="D700">
            <v>283882</v>
          </cell>
          <cell r="E700">
            <v>50371</v>
          </cell>
          <cell r="F700">
            <v>924</v>
          </cell>
        </row>
        <row r="701">
          <cell r="A701">
            <v>203512</v>
          </cell>
          <cell r="B701" t="str">
            <v xml:space="preserve"> Xµy câng cuân cong vùa TH M75            </v>
          </cell>
          <cell r="C701" t="str">
            <v>m3</v>
          </cell>
          <cell r="D701">
            <v>299723</v>
          </cell>
          <cell r="E701">
            <v>50371</v>
          </cell>
          <cell r="F701">
            <v>924</v>
          </cell>
        </row>
        <row r="702">
          <cell r="A702">
            <v>203521</v>
          </cell>
          <cell r="B702" t="str">
            <v xml:space="preserve"> Xµy câng cuân th¡nh vÝm cong vùa TH M50  </v>
          </cell>
          <cell r="C702" t="str">
            <v>m3</v>
          </cell>
          <cell r="D702">
            <v>289003</v>
          </cell>
          <cell r="E702">
            <v>46264</v>
          </cell>
          <cell r="F702">
            <v>924</v>
          </cell>
        </row>
        <row r="703">
          <cell r="A703">
            <v>203522</v>
          </cell>
          <cell r="B703" t="str">
            <v xml:space="preserve"> Xµy câng cuân th¡nh vÝm cong vùa TH M75  </v>
          </cell>
          <cell r="C703" t="str">
            <v>m3</v>
          </cell>
          <cell r="D703">
            <v>305409</v>
          </cell>
          <cell r="E703">
            <v>46264</v>
          </cell>
          <cell r="F703">
            <v>924</v>
          </cell>
        </row>
        <row r="704">
          <cell r="A704">
            <v>203611</v>
          </cell>
          <cell r="B704" t="str">
            <v xml:space="preserve"> Xµy kÆt c¶u phöc t­p khŸcH&lt;=4m,M50       </v>
          </cell>
          <cell r="C704" t="str">
            <v>m3</v>
          </cell>
          <cell r="D704">
            <v>241044</v>
          </cell>
          <cell r="E704">
            <v>38913</v>
          </cell>
          <cell r="F704">
            <v>924</v>
          </cell>
        </row>
        <row r="705">
          <cell r="A705">
            <v>203612</v>
          </cell>
          <cell r="B705" t="str">
            <v xml:space="preserve"> Xµy kÆt c¶u phöc t­p khŸcH&lt;=4m,M75       </v>
          </cell>
          <cell r="C705" t="str">
            <v>m3</v>
          </cell>
          <cell r="D705">
            <v>256884</v>
          </cell>
          <cell r="E705">
            <v>38913</v>
          </cell>
          <cell r="F705">
            <v>924</v>
          </cell>
        </row>
        <row r="706">
          <cell r="A706">
            <v>203621</v>
          </cell>
          <cell r="B706" t="str">
            <v xml:space="preserve"> Xµy kÆt c¶u phöc t­p khŸcH &gt;4m,M50       </v>
          </cell>
          <cell r="C706" t="str">
            <v>m3</v>
          </cell>
          <cell r="D706">
            <v>250368</v>
          </cell>
          <cell r="E706">
            <v>43237</v>
          </cell>
          <cell r="F706">
            <v>924</v>
          </cell>
        </row>
        <row r="707">
          <cell r="A707">
            <v>203622</v>
          </cell>
          <cell r="B707" t="str">
            <v xml:space="preserve"> Xµy kÆt c¶u phöc t­p khŸcH &gt;4m,M75       </v>
          </cell>
          <cell r="C707" t="str">
            <v>m3</v>
          </cell>
          <cell r="D707">
            <v>266209</v>
          </cell>
          <cell r="E707">
            <v>43237</v>
          </cell>
          <cell r="F707">
            <v>924</v>
          </cell>
        </row>
        <row r="708">
          <cell r="A708">
            <v>205111</v>
          </cell>
          <cell r="B708" t="str">
            <v xml:space="preserve"> Xµy tõéng d¡y &lt;=10cm,H&lt;=4m,M50           </v>
          </cell>
          <cell r="C708" t="str">
            <v>m3</v>
          </cell>
          <cell r="D708">
            <v>185070</v>
          </cell>
          <cell r="E708">
            <v>16538</v>
          </cell>
          <cell r="F708">
            <v>616</v>
          </cell>
        </row>
        <row r="709">
          <cell r="A709">
            <v>205112</v>
          </cell>
          <cell r="B709" t="str">
            <v xml:space="preserve"> Xµy tõéng d¡y &lt;=10cm,H&lt;=4m,M75           </v>
          </cell>
          <cell r="C709" t="str">
            <v>m3</v>
          </cell>
          <cell r="D709">
            <v>187316</v>
          </cell>
          <cell r="E709">
            <v>16538</v>
          </cell>
          <cell r="F709">
            <v>616</v>
          </cell>
        </row>
        <row r="710">
          <cell r="A710">
            <v>205121</v>
          </cell>
          <cell r="B710" t="str">
            <v xml:space="preserve"> Xµy tõéng d¡y &lt;=10cm,H&gt; 4m,M50           </v>
          </cell>
          <cell r="C710" t="str">
            <v>m3</v>
          </cell>
          <cell r="D710">
            <v>200449</v>
          </cell>
          <cell r="E710">
            <v>18268</v>
          </cell>
          <cell r="F710">
            <v>616</v>
          </cell>
        </row>
        <row r="711">
          <cell r="A711">
            <v>205122</v>
          </cell>
          <cell r="B711" t="str">
            <v xml:space="preserve"> Xµy tõéng d¡y &lt;=10cm,H&gt; 4m,M75           </v>
          </cell>
          <cell r="C711" t="str">
            <v>m3</v>
          </cell>
          <cell r="D711">
            <v>202696</v>
          </cell>
          <cell r="E711">
            <v>18268</v>
          </cell>
          <cell r="F711">
            <v>2050</v>
          </cell>
        </row>
        <row r="712">
          <cell r="A712">
            <v>205131</v>
          </cell>
          <cell r="B712" t="str">
            <v xml:space="preserve"> Xµy tõéng d¡y &lt;=30cm,H&lt;=4m,M50           </v>
          </cell>
          <cell r="C712" t="str">
            <v>m3</v>
          </cell>
          <cell r="D712">
            <v>185336</v>
          </cell>
          <cell r="E712">
            <v>14917</v>
          </cell>
          <cell r="F712">
            <v>616</v>
          </cell>
        </row>
        <row r="713">
          <cell r="A713">
            <v>205132</v>
          </cell>
          <cell r="B713" t="str">
            <v xml:space="preserve"> Xµy tõéng d¡y &lt;=30cm,H&lt;=4m,M75           </v>
          </cell>
          <cell r="C713" t="str">
            <v>m3</v>
          </cell>
          <cell r="D713">
            <v>187807</v>
          </cell>
          <cell r="E713">
            <v>14917</v>
          </cell>
          <cell r="F713">
            <v>616</v>
          </cell>
        </row>
        <row r="714">
          <cell r="A714">
            <v>205141</v>
          </cell>
          <cell r="B714" t="str">
            <v xml:space="preserve"> Xµy tõéng d¡y &lt;=30cm,H&gt; 4m,M50           </v>
          </cell>
          <cell r="C714" t="str">
            <v>m3</v>
          </cell>
          <cell r="D714">
            <v>200716</v>
          </cell>
          <cell r="E714">
            <v>15349</v>
          </cell>
          <cell r="F714">
            <v>2050</v>
          </cell>
        </row>
        <row r="715">
          <cell r="A715">
            <v>205142</v>
          </cell>
          <cell r="B715" t="str">
            <v xml:space="preserve"> Xµy tõéng d¡y &lt;=30cm,H&gt; 4m,M75           </v>
          </cell>
          <cell r="C715" t="str">
            <v>m3</v>
          </cell>
          <cell r="D715">
            <v>203187</v>
          </cell>
          <cell r="E715">
            <v>15349</v>
          </cell>
          <cell r="F715">
            <v>2050</v>
          </cell>
        </row>
        <row r="716">
          <cell r="A716">
            <v>205151</v>
          </cell>
          <cell r="B716" t="str">
            <v xml:space="preserve"> Xµy tõéng d¡y  &gt;30cm,H&lt;=4m,M50           </v>
          </cell>
          <cell r="C716" t="str">
            <v>m3</v>
          </cell>
          <cell r="D716">
            <v>182841</v>
          </cell>
          <cell r="E716">
            <v>12214</v>
          </cell>
          <cell r="F716">
            <v>616</v>
          </cell>
        </row>
        <row r="717">
          <cell r="A717">
            <v>205152</v>
          </cell>
          <cell r="B717" t="str">
            <v xml:space="preserve"> Xµy tõéng d¡y  &gt;30cm,H&lt;=4m,M75           </v>
          </cell>
          <cell r="C717" t="str">
            <v>m3</v>
          </cell>
          <cell r="D717">
            <v>185447</v>
          </cell>
          <cell r="E717">
            <v>12214</v>
          </cell>
          <cell r="F717">
            <v>616</v>
          </cell>
        </row>
        <row r="718">
          <cell r="A718">
            <v>205161</v>
          </cell>
          <cell r="B718" t="str">
            <v xml:space="preserve"> Xµy tõéng d¡y  &gt;30cm,H&gt; 4m,M50           </v>
          </cell>
          <cell r="C718" t="str">
            <v>m3</v>
          </cell>
          <cell r="D718">
            <v>193937</v>
          </cell>
          <cell r="E718">
            <v>13512</v>
          </cell>
          <cell r="F718">
            <v>2050</v>
          </cell>
        </row>
        <row r="719">
          <cell r="A719">
            <v>205162</v>
          </cell>
          <cell r="B719" t="str">
            <v xml:space="preserve"> Xµy tõéng d¡y  &gt;30cm,H&gt; 4m,M75           </v>
          </cell>
          <cell r="C719" t="str">
            <v>m3</v>
          </cell>
          <cell r="D719">
            <v>193937</v>
          </cell>
          <cell r="E719">
            <v>13512</v>
          </cell>
          <cell r="F719">
            <v>2050</v>
          </cell>
        </row>
        <row r="720">
          <cell r="A720">
            <v>205311</v>
          </cell>
          <cell r="B720" t="str">
            <v xml:space="preserve"> Xµy tõéng g­ch rång6lå d¡y&lt;=10,H&lt;4m,M50  </v>
          </cell>
          <cell r="C720" t="str">
            <v>m3</v>
          </cell>
          <cell r="D720">
            <v>332738</v>
          </cell>
          <cell r="E720">
            <v>17295</v>
          </cell>
          <cell r="F720">
            <v>641</v>
          </cell>
        </row>
        <row r="721">
          <cell r="A721">
            <v>205312</v>
          </cell>
          <cell r="B721" t="str">
            <v xml:space="preserve"> Xµy tõéng g­ch rång6lå d¡y&lt;=10,H&lt;4m,M75  </v>
          </cell>
          <cell r="C721" t="str">
            <v>m3</v>
          </cell>
          <cell r="D721">
            <v>335284</v>
          </cell>
          <cell r="E721">
            <v>17295</v>
          </cell>
          <cell r="F721">
            <v>641</v>
          </cell>
        </row>
        <row r="722">
          <cell r="A722">
            <v>205321</v>
          </cell>
          <cell r="B722" t="str">
            <v xml:space="preserve"> Xµy tõéng g­ch rång6lå d¡y&lt;=10,H&gt;4m,M50  </v>
          </cell>
          <cell r="C722" t="str">
            <v>m3</v>
          </cell>
          <cell r="D722">
            <v>348117</v>
          </cell>
          <cell r="E722">
            <v>18268</v>
          </cell>
          <cell r="F722">
            <v>2076</v>
          </cell>
        </row>
        <row r="723">
          <cell r="A723">
            <v>205322</v>
          </cell>
          <cell r="B723" t="str">
            <v xml:space="preserve"> Xµy tõéng g­ch rång6lå d¡y&lt;=10,H&gt;4m,M75  </v>
          </cell>
          <cell r="C723" t="str">
            <v>m3</v>
          </cell>
          <cell r="D723">
            <v>350663</v>
          </cell>
          <cell r="E723">
            <v>18268</v>
          </cell>
          <cell r="F723">
            <v>2076</v>
          </cell>
        </row>
        <row r="724">
          <cell r="A724">
            <v>205331</v>
          </cell>
          <cell r="B724" t="str">
            <v xml:space="preserve"> Xµy tõéng g­ch rång6lå d¡y &gt;10,H&lt;4m,M50  </v>
          </cell>
          <cell r="C724" t="str">
            <v>m3</v>
          </cell>
          <cell r="D724">
            <v>323750</v>
          </cell>
          <cell r="E724">
            <v>14917</v>
          </cell>
          <cell r="F724">
            <v>641</v>
          </cell>
        </row>
        <row r="725">
          <cell r="A725">
            <v>205332</v>
          </cell>
          <cell r="B725" t="str">
            <v xml:space="preserve"> Xµy tõéng g­ch rång6lå d¡y &gt;10,H&lt;4m,M75  </v>
          </cell>
          <cell r="C725" t="str">
            <v>m3</v>
          </cell>
          <cell r="D725">
            <v>326461</v>
          </cell>
          <cell r="E725">
            <v>14917</v>
          </cell>
          <cell r="F725">
            <v>641</v>
          </cell>
        </row>
        <row r="726">
          <cell r="A726">
            <v>205341</v>
          </cell>
          <cell r="B726" t="str">
            <v xml:space="preserve"> Xµy tõéng g­ch rång6lå d¡y &gt;10,H&gt;4m,M50  </v>
          </cell>
          <cell r="C726" t="str">
            <v>m3</v>
          </cell>
          <cell r="D726">
            <v>339130</v>
          </cell>
          <cell r="E726">
            <v>15349</v>
          </cell>
          <cell r="F726">
            <v>2076</v>
          </cell>
        </row>
        <row r="727">
          <cell r="A727">
            <v>205342</v>
          </cell>
          <cell r="B727" t="str">
            <v xml:space="preserve"> Xµy tõéng g­ch rång6lå d¡y &gt;10,H&gt;4m,M75  </v>
          </cell>
          <cell r="C727" t="str">
            <v>m3</v>
          </cell>
          <cell r="D727">
            <v>341840</v>
          </cell>
          <cell r="E727">
            <v>15349</v>
          </cell>
          <cell r="F727">
            <v>2076</v>
          </cell>
        </row>
        <row r="728">
          <cell r="A728">
            <v>210111</v>
          </cell>
          <cell r="B728" t="str">
            <v xml:space="preserve"> BÅ táng g­ch vë B&lt;=100cm      M25    </v>
          </cell>
          <cell r="C728" t="str">
            <v>m3</v>
          </cell>
          <cell r="D728">
            <v>95919</v>
          </cell>
          <cell r="E728">
            <v>12103</v>
          </cell>
          <cell r="F728">
            <v>0</v>
          </cell>
        </row>
        <row r="729">
          <cell r="A729">
            <v>210112</v>
          </cell>
          <cell r="B729" t="str">
            <v xml:space="preserve"> BÅ táng g­ch vë B&lt;=100cm      M50    </v>
          </cell>
          <cell r="C729" t="str">
            <v>m3</v>
          </cell>
          <cell r="D729">
            <v>120157</v>
          </cell>
          <cell r="E729">
            <v>12103</v>
          </cell>
          <cell r="F729">
            <v>0</v>
          </cell>
        </row>
        <row r="730">
          <cell r="A730">
            <v>210113</v>
          </cell>
          <cell r="B730" t="str">
            <v xml:space="preserve"> BÅ táng g­ch vë B&lt;=100cm      M75    </v>
          </cell>
          <cell r="C730" t="str">
            <v>m3</v>
          </cell>
          <cell r="D730">
            <v>145114</v>
          </cell>
          <cell r="E730">
            <v>12103</v>
          </cell>
          <cell r="F730">
            <v>0</v>
          </cell>
        </row>
        <row r="731">
          <cell r="A731">
            <v>210121</v>
          </cell>
          <cell r="B731" t="str">
            <v xml:space="preserve"> BÅ táng g­ch vë B&gt; 100cm      M25    </v>
          </cell>
          <cell r="C731" t="str">
            <v>m3</v>
          </cell>
          <cell r="D731">
            <v>95919</v>
          </cell>
          <cell r="E731">
            <v>10241</v>
          </cell>
          <cell r="F731">
            <v>0</v>
          </cell>
        </row>
        <row r="732">
          <cell r="A732">
            <v>210122</v>
          </cell>
          <cell r="B732" t="str">
            <v xml:space="preserve"> BÅ táng g­ch vë B&gt; 100cm      M50    </v>
          </cell>
          <cell r="C732" t="str">
            <v>m3</v>
          </cell>
          <cell r="D732">
            <v>120157</v>
          </cell>
          <cell r="E732">
            <v>10241</v>
          </cell>
          <cell r="F732">
            <v>0</v>
          </cell>
        </row>
        <row r="733">
          <cell r="A733">
            <v>210123</v>
          </cell>
          <cell r="B733" t="str">
            <v xml:space="preserve"> BÅ táng g­ch vë B&gt; 100cm      M75    </v>
          </cell>
          <cell r="C733" t="str">
            <v>m3</v>
          </cell>
          <cell r="D733">
            <v>145114</v>
          </cell>
          <cell r="E733">
            <v>10241</v>
          </cell>
          <cell r="F733">
            <v>0</v>
          </cell>
        </row>
        <row r="734">
          <cell r="A734">
            <v>221111</v>
          </cell>
          <cell r="B734" t="str">
            <v xml:space="preserve"> BT ½Ÿ 4x6 lÜt mÜng,nËn B&lt;=250cm   M100   </v>
          </cell>
          <cell r="C734" t="str">
            <v>m3</v>
          </cell>
          <cell r="D734">
            <v>243080</v>
          </cell>
          <cell r="E734">
            <v>17068</v>
          </cell>
          <cell r="F734">
            <v>7398</v>
          </cell>
        </row>
        <row r="735">
          <cell r="A735">
            <v>221112</v>
          </cell>
          <cell r="B735" t="str">
            <v xml:space="preserve"> BT ½Ÿ 4x6 lÜt mÜng,nËn B&lt;=250cm   M150   </v>
          </cell>
          <cell r="C735" t="str">
            <v>m3</v>
          </cell>
          <cell r="D735">
            <v>276656</v>
          </cell>
          <cell r="E735">
            <v>17068</v>
          </cell>
          <cell r="F735">
            <v>7398</v>
          </cell>
        </row>
        <row r="736">
          <cell r="A736">
            <v>221121</v>
          </cell>
          <cell r="B736" t="str">
            <v xml:space="preserve"> BT ½Ÿ 4x6 lÜt mÜng,nËn B&gt; 250cm   M100   </v>
          </cell>
          <cell r="C736" t="str">
            <v>m3</v>
          </cell>
          <cell r="D736">
            <v>243080</v>
          </cell>
          <cell r="E736">
            <v>12206</v>
          </cell>
          <cell r="F736">
            <v>7398</v>
          </cell>
        </row>
        <row r="737">
          <cell r="A737">
            <v>221122</v>
          </cell>
          <cell r="B737" t="str">
            <v xml:space="preserve"> BT ½Ÿ 4x6 lÜt mÜng,nËn B&gt; 250cm   M150   </v>
          </cell>
          <cell r="C737" t="str">
            <v>m3</v>
          </cell>
          <cell r="D737">
            <v>276656</v>
          </cell>
          <cell r="E737">
            <v>12206</v>
          </cell>
          <cell r="F737">
            <v>7398</v>
          </cell>
        </row>
        <row r="738">
          <cell r="A738">
            <v>221125</v>
          </cell>
          <cell r="B738" t="str">
            <v xml:space="preserve"> BT ½Ÿ 1x2 lÜt mÜng,nËn B&gt; 250cm   M50    </v>
          </cell>
          <cell r="C738" t="str">
            <v>m3</v>
          </cell>
          <cell r="D738">
            <v>243080</v>
          </cell>
          <cell r="E738">
            <v>12206</v>
          </cell>
          <cell r="F738">
            <v>7398</v>
          </cell>
        </row>
        <row r="739">
          <cell r="A739">
            <v>221126</v>
          </cell>
          <cell r="B739" t="str">
            <v xml:space="preserve"> BT ½Ÿ 1x2 lÜt mÜng,nËn B&gt; 250cm   M75    </v>
          </cell>
          <cell r="C739" t="str">
            <v>m3</v>
          </cell>
          <cell r="D739">
            <v>276656</v>
          </cell>
          <cell r="E739">
            <v>12206</v>
          </cell>
          <cell r="F739">
            <v>7398</v>
          </cell>
        </row>
        <row r="740">
          <cell r="A740">
            <v>221211</v>
          </cell>
          <cell r="B740" t="str">
            <v xml:space="preserve"> BT ½Ÿ 4x6 MÜng(b¿,b¯ng),B&lt;=250cm  M150   </v>
          </cell>
          <cell r="C740" t="str">
            <v>m3</v>
          </cell>
          <cell r="D740">
            <v>300535</v>
          </cell>
          <cell r="E740">
            <v>22653</v>
          </cell>
          <cell r="F740">
            <v>7681</v>
          </cell>
        </row>
        <row r="741">
          <cell r="A741">
            <v>221212</v>
          </cell>
          <cell r="B741" t="str">
            <v xml:space="preserve"> BT ½Ÿ 4x6 MÜng(b¿,b¯ng),B&lt;=250cm  M200   </v>
          </cell>
          <cell r="C741" t="str">
            <v>m3</v>
          </cell>
          <cell r="D741">
            <v>339455</v>
          </cell>
          <cell r="E741">
            <v>22653</v>
          </cell>
          <cell r="F741">
            <v>7681</v>
          </cell>
        </row>
        <row r="742">
          <cell r="A742">
            <v>221213</v>
          </cell>
          <cell r="B742" t="str">
            <v xml:space="preserve"> BT ½Ÿ 4x6 MÜng(b¿,b¯ng),B&lt;=250cm  M250   </v>
          </cell>
          <cell r="C742" t="str">
            <v>m3</v>
          </cell>
          <cell r="D742">
            <v>383555</v>
          </cell>
          <cell r="E742">
            <v>22653</v>
          </cell>
          <cell r="F742">
            <v>7681</v>
          </cell>
        </row>
        <row r="743">
          <cell r="A743">
            <v>221221</v>
          </cell>
          <cell r="B743" t="str">
            <v xml:space="preserve"> BT ½Ÿ 4x6 MÜng(b¿,b¯ng),B &gt;250cm  M150   </v>
          </cell>
          <cell r="C743" t="str">
            <v>m3</v>
          </cell>
          <cell r="D743">
            <v>316022</v>
          </cell>
          <cell r="E743">
            <v>25343</v>
          </cell>
          <cell r="F743">
            <v>7681</v>
          </cell>
        </row>
        <row r="744">
          <cell r="A744">
            <v>221222</v>
          </cell>
          <cell r="B744" t="str">
            <v xml:space="preserve"> BT ½Ÿ 4x6 MÜng(b¿,b¯ng),B &gt;250cm  M200   </v>
          </cell>
          <cell r="C744" t="str">
            <v>m3</v>
          </cell>
          <cell r="D744">
            <v>354941</v>
          </cell>
          <cell r="E744">
            <v>25343</v>
          </cell>
          <cell r="F744">
            <v>7681</v>
          </cell>
        </row>
        <row r="745">
          <cell r="A745">
            <v>221223</v>
          </cell>
          <cell r="B745" t="str">
            <v xml:space="preserve"> BT ½Ÿ 4x6 MÜng(b¿,b¯ng),B &gt;250cm  M250   </v>
          </cell>
          <cell r="C745" t="str">
            <v>m3</v>
          </cell>
          <cell r="D745">
            <v>399041</v>
          </cell>
          <cell r="E745">
            <v>25343</v>
          </cell>
          <cell r="F745">
            <v>7681</v>
          </cell>
        </row>
        <row r="746">
          <cell r="A746">
            <v>221231</v>
          </cell>
          <cell r="B746" t="str">
            <v xml:space="preserve"> BT ½Ÿ 2x4 MÜng(b¿,b¯ng),B&lt;=250cm  M150   </v>
          </cell>
          <cell r="C746" t="str">
            <v>m3</v>
          </cell>
          <cell r="D746">
            <v>307972</v>
          </cell>
          <cell r="E746">
            <v>22653</v>
          </cell>
          <cell r="F746">
            <v>7681</v>
          </cell>
        </row>
        <row r="747">
          <cell r="A747">
            <v>221232</v>
          </cell>
          <cell r="B747" t="str">
            <v xml:space="preserve"> BT ½Ÿ 2x4 MÜng(b¿,b¯ng),B&lt;=250cm  M200   </v>
          </cell>
          <cell r="C747" t="str">
            <v>m3</v>
          </cell>
          <cell r="D747">
            <v>348049</v>
          </cell>
          <cell r="E747">
            <v>22653</v>
          </cell>
          <cell r="F747">
            <v>7681</v>
          </cell>
        </row>
        <row r="748">
          <cell r="A748">
            <v>221233</v>
          </cell>
          <cell r="B748" t="str">
            <v xml:space="preserve"> BT ½Ÿ 2x4 MÜng(b¿,b¯ng),B&lt;=250cm  M250   </v>
          </cell>
          <cell r="C748" t="str">
            <v>m3</v>
          </cell>
          <cell r="D748">
            <v>390281</v>
          </cell>
          <cell r="E748">
            <v>22653</v>
          </cell>
          <cell r="F748">
            <v>7681</v>
          </cell>
        </row>
        <row r="749">
          <cell r="A749">
            <v>221241</v>
          </cell>
          <cell r="B749" t="str">
            <v xml:space="preserve"> BT ½Ÿ 2x4 MÜng(b¿,b¯ng),B &gt;250cm  M150   </v>
          </cell>
          <cell r="C749" t="str">
            <v>m3</v>
          </cell>
          <cell r="D749">
            <v>323459</v>
          </cell>
          <cell r="E749">
            <v>25343</v>
          </cell>
          <cell r="F749">
            <v>7681</v>
          </cell>
        </row>
        <row r="750">
          <cell r="A750">
            <v>221242</v>
          </cell>
          <cell r="B750" t="str">
            <v xml:space="preserve"> BT ½Ÿ 2x4 MÜng(b¿,b¯ng),B &gt;250cm  M200   </v>
          </cell>
          <cell r="C750" t="str">
            <v>m3</v>
          </cell>
          <cell r="D750">
            <v>363536</v>
          </cell>
          <cell r="E750">
            <v>25343</v>
          </cell>
          <cell r="F750">
            <v>7681</v>
          </cell>
        </row>
        <row r="751">
          <cell r="A751">
            <v>221243</v>
          </cell>
          <cell r="B751" t="str">
            <v xml:space="preserve"> BT ½Ÿ 2x4 MÜng(b¿,b¯ng),B &gt;250cm  M250   </v>
          </cell>
          <cell r="C751" t="str">
            <v>m3</v>
          </cell>
          <cell r="D751">
            <v>405768</v>
          </cell>
          <cell r="E751">
            <v>25343</v>
          </cell>
          <cell r="F751">
            <v>7681</v>
          </cell>
        </row>
        <row r="752">
          <cell r="A752">
            <v>221251</v>
          </cell>
          <cell r="B752" t="str">
            <v xml:space="preserve"> BT ½Ÿ 1x2 MÜng(b¿,b¯ng),B&lt;=250cm  M150   </v>
          </cell>
          <cell r="C752" t="str">
            <v>m3</v>
          </cell>
          <cell r="D752">
            <v>318534</v>
          </cell>
          <cell r="E752">
            <v>22653</v>
          </cell>
          <cell r="F752">
            <v>7681</v>
          </cell>
        </row>
        <row r="753">
          <cell r="A753">
            <v>221252</v>
          </cell>
          <cell r="B753" t="str">
            <v xml:space="preserve"> BT ½Ÿ 1x2 MÜng(b¿,b¯ng),B&lt;=250cm  M200   </v>
          </cell>
          <cell r="C753" t="str">
            <v>m3</v>
          </cell>
          <cell r="D753">
            <v>363246</v>
          </cell>
          <cell r="E753">
            <v>22653</v>
          </cell>
          <cell r="F753">
            <v>7681</v>
          </cell>
        </row>
        <row r="754">
          <cell r="A754">
            <v>221253</v>
          </cell>
          <cell r="B754" t="str">
            <v xml:space="preserve"> BT ½Ÿ 1x2 MÜng(b¿,b¯ng),B&lt;=250cm  M250   </v>
          </cell>
          <cell r="C754" t="str">
            <v>m3</v>
          </cell>
          <cell r="D754">
            <v>396141</v>
          </cell>
          <cell r="E754">
            <v>22653</v>
          </cell>
          <cell r="F754">
            <v>7681</v>
          </cell>
        </row>
        <row r="755">
          <cell r="A755">
            <v>221261</v>
          </cell>
          <cell r="B755" t="str">
            <v xml:space="preserve"> BT ½Ÿ 1x2 MÜng(b¿,b¯ng),B &gt;250cm  M150   </v>
          </cell>
          <cell r="C755" t="str">
            <v>m3</v>
          </cell>
          <cell r="D755">
            <v>334021</v>
          </cell>
          <cell r="E755">
            <v>25343</v>
          </cell>
          <cell r="F755">
            <v>7681</v>
          </cell>
        </row>
        <row r="756">
          <cell r="A756">
            <v>221262</v>
          </cell>
          <cell r="B756" t="str">
            <v xml:space="preserve"> BT ½Ÿ 1x2 MÜng(b¿,b¯ng),B &gt;250cm  M200   </v>
          </cell>
          <cell r="C756" t="str">
            <v>m3</v>
          </cell>
          <cell r="D756">
            <v>378733</v>
          </cell>
          <cell r="E756">
            <v>25343</v>
          </cell>
          <cell r="F756">
            <v>7681</v>
          </cell>
        </row>
        <row r="757">
          <cell r="A757">
            <v>221263</v>
          </cell>
          <cell r="B757" t="str">
            <v xml:space="preserve"> BT ½Ÿ 1x2 MÜng(b¿,b¯ng),B &gt;250cm  M250   </v>
          </cell>
          <cell r="C757" t="str">
            <v>m3</v>
          </cell>
          <cell r="D757">
            <v>411628</v>
          </cell>
          <cell r="E757">
            <v>25343</v>
          </cell>
          <cell r="F757">
            <v>7681</v>
          </cell>
        </row>
        <row r="758">
          <cell r="A758">
            <v>221311</v>
          </cell>
          <cell r="B758" t="str">
            <v xml:space="preserve"> BT ½Ÿ 2x4 MÜng cæt                M150   </v>
          </cell>
          <cell r="C758" t="str">
            <v>m3</v>
          </cell>
          <cell r="D758">
            <v>344146</v>
          </cell>
          <cell r="E758">
            <v>35887</v>
          </cell>
          <cell r="F758">
            <v>7681</v>
          </cell>
        </row>
        <row r="759">
          <cell r="A759">
            <v>221312</v>
          </cell>
          <cell r="B759" t="str">
            <v xml:space="preserve"> BT ½Ÿ 2x4 MÜng cæt                M200   </v>
          </cell>
          <cell r="C759" t="str">
            <v>m3</v>
          </cell>
          <cell r="D759">
            <v>384224</v>
          </cell>
          <cell r="E759">
            <v>35887</v>
          </cell>
          <cell r="F759">
            <v>7681</v>
          </cell>
        </row>
        <row r="760">
          <cell r="A760">
            <v>221313</v>
          </cell>
          <cell r="B760" t="str">
            <v xml:space="preserve"> BT ½Ÿ 2x4 MÜng cæt                M250   </v>
          </cell>
          <cell r="C760" t="str">
            <v>m3</v>
          </cell>
          <cell r="D760">
            <v>426455</v>
          </cell>
          <cell r="E760">
            <v>35887</v>
          </cell>
          <cell r="F760">
            <v>7681</v>
          </cell>
        </row>
        <row r="761">
          <cell r="A761">
            <v>221321</v>
          </cell>
          <cell r="B761" t="str">
            <v xml:space="preserve"> BT ½Ÿ 2x4 MÜng mâ c·u             M150   </v>
          </cell>
          <cell r="C761" t="str">
            <v>m3</v>
          </cell>
          <cell r="D761">
            <v>300458</v>
          </cell>
          <cell r="E761">
            <v>26375</v>
          </cell>
          <cell r="F761">
            <v>7681</v>
          </cell>
        </row>
        <row r="762">
          <cell r="A762">
            <v>221322</v>
          </cell>
          <cell r="B762" t="str">
            <v xml:space="preserve"> BT ½Ÿ 2x4 MÜng mâ c·u             M200   </v>
          </cell>
          <cell r="C762" t="str">
            <v>m3</v>
          </cell>
          <cell r="D762">
            <v>340535</v>
          </cell>
          <cell r="E762">
            <v>26375</v>
          </cell>
          <cell r="F762">
            <v>7681</v>
          </cell>
        </row>
        <row r="763">
          <cell r="A763">
            <v>221323</v>
          </cell>
          <cell r="B763" t="str">
            <v xml:space="preserve"> BT ½Ÿ 2x4 MÜng mâ c·u             M250   </v>
          </cell>
          <cell r="C763" t="str">
            <v>m3</v>
          </cell>
          <cell r="D763">
            <v>382767</v>
          </cell>
          <cell r="E763">
            <v>26375</v>
          </cell>
          <cell r="F763">
            <v>7681</v>
          </cell>
        </row>
        <row r="764">
          <cell r="A764">
            <v>221331</v>
          </cell>
          <cell r="B764" t="str">
            <v xml:space="preserve"> BT ½Ÿ 2x4 MÜng trò c·u            M150   </v>
          </cell>
          <cell r="C764" t="str">
            <v>m3</v>
          </cell>
          <cell r="D764">
            <v>305279</v>
          </cell>
          <cell r="E764">
            <v>41940</v>
          </cell>
          <cell r="F764">
            <v>7681</v>
          </cell>
        </row>
        <row r="765">
          <cell r="A765">
            <v>221332</v>
          </cell>
          <cell r="B765" t="str">
            <v xml:space="preserve"> BT ½Ÿ 2x4 MÜng trò c·u            M200   </v>
          </cell>
          <cell r="C765" t="str">
            <v>m3</v>
          </cell>
          <cell r="D765">
            <v>345356</v>
          </cell>
          <cell r="E765">
            <v>41940</v>
          </cell>
          <cell r="F765">
            <v>7681</v>
          </cell>
        </row>
        <row r="766">
          <cell r="A766">
            <v>221333</v>
          </cell>
          <cell r="B766" t="str">
            <v xml:space="preserve"> BT ½Ÿ 2x4 MÜng trò c·u            M250   </v>
          </cell>
          <cell r="C766" t="str">
            <v>m3</v>
          </cell>
          <cell r="D766">
            <v>387588</v>
          </cell>
          <cell r="E766">
            <v>41940</v>
          </cell>
          <cell r="F766">
            <v>7681</v>
          </cell>
        </row>
        <row r="767">
          <cell r="A767">
            <v>221341</v>
          </cell>
          <cell r="B767" t="str">
            <v xml:space="preserve"> BT ½Ÿ 1x2 MÜng cæt                M150   </v>
          </cell>
          <cell r="C767" t="str">
            <v>m3</v>
          </cell>
          <cell r="D767">
            <v>354708</v>
          </cell>
          <cell r="E767">
            <v>35887</v>
          </cell>
          <cell r="F767">
            <v>7681</v>
          </cell>
        </row>
        <row r="768">
          <cell r="A768">
            <v>221342</v>
          </cell>
          <cell r="B768" t="str">
            <v xml:space="preserve"> BT ½Ÿ 1x2 MÜng cæt                M200   </v>
          </cell>
          <cell r="C768" t="str">
            <v>m3</v>
          </cell>
          <cell r="D768">
            <v>399420</v>
          </cell>
          <cell r="E768">
            <v>35887</v>
          </cell>
          <cell r="F768">
            <v>7681</v>
          </cell>
        </row>
        <row r="769">
          <cell r="A769">
            <v>221343</v>
          </cell>
          <cell r="B769" t="str">
            <v xml:space="preserve"> BT ½Ÿ 1x2 MÜng cæt                M250   </v>
          </cell>
          <cell r="C769" t="str">
            <v>m3</v>
          </cell>
          <cell r="D769">
            <v>432316</v>
          </cell>
          <cell r="E769">
            <v>35887</v>
          </cell>
          <cell r="F769">
            <v>7681</v>
          </cell>
        </row>
        <row r="770">
          <cell r="A770">
            <v>221411</v>
          </cell>
          <cell r="B770" t="str">
            <v xml:space="preserve"> BT ½Ÿ 2x4 MÜng trÝn ‡K&lt;=250cm M150   </v>
          </cell>
          <cell r="C770" t="str">
            <v>m3</v>
          </cell>
          <cell r="D770">
            <v>344056</v>
          </cell>
          <cell r="E770">
            <v>58754</v>
          </cell>
          <cell r="F770">
            <v>7681</v>
          </cell>
        </row>
        <row r="771">
          <cell r="A771">
            <v>221412</v>
          </cell>
          <cell r="B771" t="str">
            <v xml:space="preserve"> BT ½Ÿ 2x4 MÜng trÝn ‡K&lt;=250cm M200   </v>
          </cell>
          <cell r="C771" t="str">
            <v>m3</v>
          </cell>
          <cell r="D771">
            <v>384134</v>
          </cell>
          <cell r="E771">
            <v>58754</v>
          </cell>
          <cell r="F771">
            <v>7681</v>
          </cell>
        </row>
        <row r="772">
          <cell r="A772">
            <v>221413</v>
          </cell>
          <cell r="B772" t="str">
            <v xml:space="preserve"> BT ½Ÿ 2x4 MÜng trÝn ‡K&lt;=250cm M250   </v>
          </cell>
          <cell r="C772" t="str">
            <v>m3</v>
          </cell>
          <cell r="D772">
            <v>426365</v>
          </cell>
          <cell r="E772">
            <v>58754</v>
          </cell>
          <cell r="F772">
            <v>7681</v>
          </cell>
        </row>
        <row r="773">
          <cell r="A773">
            <v>221414</v>
          </cell>
          <cell r="B773" t="str">
            <v xml:space="preserve"> BT ½Ÿ 2x4 MÜng trÝn ‡K&lt;=300cm M150   </v>
          </cell>
          <cell r="C773" t="str">
            <v>m3</v>
          </cell>
          <cell r="D773">
            <v>436753</v>
          </cell>
          <cell r="E773">
            <v>58754</v>
          </cell>
          <cell r="F773">
            <v>7681</v>
          </cell>
        </row>
        <row r="774">
          <cell r="A774">
            <v>221421</v>
          </cell>
          <cell r="B774" t="str">
            <v xml:space="preserve"> BT ½Ÿ 2x4 MÜng trÝn ‡K&gt; 250cm M150   </v>
          </cell>
          <cell r="C774" t="str">
            <v>m3</v>
          </cell>
          <cell r="D774">
            <v>344056</v>
          </cell>
          <cell r="E774">
            <v>52237</v>
          </cell>
          <cell r="F774">
            <v>7681</v>
          </cell>
        </row>
        <row r="775">
          <cell r="A775">
            <v>221422</v>
          </cell>
          <cell r="B775" t="str">
            <v xml:space="preserve"> BT ½Ÿ 2x4 MÜng trÝn ‡K&gt; 250cm M200   </v>
          </cell>
          <cell r="C775" t="str">
            <v>m3</v>
          </cell>
          <cell r="D775">
            <v>384134</v>
          </cell>
          <cell r="E775">
            <v>52237</v>
          </cell>
          <cell r="F775">
            <v>7681</v>
          </cell>
        </row>
        <row r="776">
          <cell r="A776">
            <v>221423</v>
          </cell>
          <cell r="B776" t="str">
            <v xml:space="preserve"> BT ½Ÿ 2x4 MÜng trÝn ‡K&gt; 250cm M250   </v>
          </cell>
          <cell r="C776" t="str">
            <v>m3</v>
          </cell>
          <cell r="D776">
            <v>426365</v>
          </cell>
          <cell r="E776">
            <v>52237</v>
          </cell>
          <cell r="F776">
            <v>7681</v>
          </cell>
        </row>
        <row r="777">
          <cell r="A777">
            <v>221424</v>
          </cell>
          <cell r="B777" t="str">
            <v xml:space="preserve"> BT ½Ÿ 2x4 MÜng trÝn ‡K&gt; 250cm M150   </v>
          </cell>
          <cell r="C777" t="str">
            <v>m3</v>
          </cell>
          <cell r="D777">
            <v>436753</v>
          </cell>
          <cell r="E777">
            <v>52237</v>
          </cell>
          <cell r="F777">
            <v>7681</v>
          </cell>
        </row>
        <row r="778">
          <cell r="A778">
            <v>221501</v>
          </cell>
          <cell r="B778" t="str">
            <v xml:space="preserve"> BT ½Ÿ 1x2 NËn                     M100   </v>
          </cell>
          <cell r="C778" t="str">
            <v>m3</v>
          </cell>
          <cell r="D778">
            <v>273504</v>
          </cell>
          <cell r="E778">
            <v>18826</v>
          </cell>
          <cell r="F778">
            <v>7398</v>
          </cell>
        </row>
        <row r="779">
          <cell r="A779">
            <v>221502</v>
          </cell>
          <cell r="B779" t="str">
            <v xml:space="preserve"> BT ½Ÿ 1x2 NËn                     M150   </v>
          </cell>
          <cell r="C779" t="str">
            <v>m3</v>
          </cell>
          <cell r="D779">
            <v>306799</v>
          </cell>
          <cell r="E779">
            <v>18826</v>
          </cell>
          <cell r="F779">
            <v>7398</v>
          </cell>
        </row>
        <row r="780">
          <cell r="A780">
            <v>221503</v>
          </cell>
          <cell r="B780" t="str">
            <v xml:space="preserve"> BT ½Ÿ 1x2 NËn                     M200   </v>
          </cell>
          <cell r="C780" t="str">
            <v>m3</v>
          </cell>
          <cell r="D780">
            <v>351491</v>
          </cell>
          <cell r="E780">
            <v>18826</v>
          </cell>
          <cell r="F780">
            <v>7398</v>
          </cell>
        </row>
        <row r="781">
          <cell r="A781">
            <v>221511</v>
          </cell>
          <cell r="B781" t="str">
            <v xml:space="preserve"> BT ½Ÿ 2x4 NËn                     M100   </v>
          </cell>
          <cell r="C781" t="str">
            <v>m3</v>
          </cell>
          <cell r="D781">
            <v>258352</v>
          </cell>
          <cell r="E781">
            <v>18826</v>
          </cell>
          <cell r="F781">
            <v>7398</v>
          </cell>
        </row>
        <row r="782">
          <cell r="A782">
            <v>221512</v>
          </cell>
          <cell r="B782" t="str">
            <v xml:space="preserve"> BT ½Ÿ 2x4 NËn                     M150   </v>
          </cell>
          <cell r="C782" t="str">
            <v>m3</v>
          </cell>
          <cell r="D782">
            <v>296217</v>
          </cell>
          <cell r="E782">
            <v>18826</v>
          </cell>
          <cell r="F782">
            <v>7398</v>
          </cell>
        </row>
        <row r="783">
          <cell r="A783">
            <v>221513</v>
          </cell>
          <cell r="B783" t="str">
            <v xml:space="preserve"> BT ½Ÿ 2x4 NËn                     M200   </v>
          </cell>
          <cell r="C783" t="str">
            <v>m3</v>
          </cell>
          <cell r="D783">
            <v>336294</v>
          </cell>
          <cell r="E783">
            <v>18826</v>
          </cell>
          <cell r="F783">
            <v>7398</v>
          </cell>
        </row>
        <row r="784">
          <cell r="A784">
            <v>221531</v>
          </cell>
          <cell r="B784" t="str">
            <v xml:space="preserve"> BT ½Ÿ 4x6 NËn                     M100   </v>
          </cell>
          <cell r="C784" t="str">
            <v>m3</v>
          </cell>
          <cell r="D784">
            <v>255204</v>
          </cell>
          <cell r="E784">
            <v>18826</v>
          </cell>
          <cell r="F784">
            <v>7398</v>
          </cell>
        </row>
        <row r="785">
          <cell r="A785">
            <v>221532</v>
          </cell>
          <cell r="B785" t="str">
            <v xml:space="preserve"> BT ½Ÿ 4x6 NËn                     M150   </v>
          </cell>
          <cell r="C785" t="str">
            <v>m3</v>
          </cell>
          <cell r="D785">
            <v>288780</v>
          </cell>
          <cell r="E785">
            <v>18826</v>
          </cell>
          <cell r="F785">
            <v>7398</v>
          </cell>
        </row>
        <row r="786">
          <cell r="A786">
            <v>221533</v>
          </cell>
          <cell r="B786" t="str">
            <v xml:space="preserve"> BT ½Ÿ 4x6 NËn                     M200   </v>
          </cell>
          <cell r="C786" t="str">
            <v>m3</v>
          </cell>
          <cell r="D786">
            <v>327699</v>
          </cell>
          <cell r="E786">
            <v>18826</v>
          </cell>
          <cell r="F786">
            <v>7398</v>
          </cell>
        </row>
        <row r="787">
          <cell r="A787">
            <v>221601</v>
          </cell>
          <cell r="B787" t="str">
            <v xml:space="preserve"> BT ½Ÿ 1x2 BÎ mŸy                  M150   </v>
          </cell>
          <cell r="C787" t="str">
            <v>m3</v>
          </cell>
          <cell r="D787">
            <v>311389</v>
          </cell>
          <cell r="E787">
            <v>41583</v>
          </cell>
          <cell r="F787">
            <v>7681</v>
          </cell>
        </row>
        <row r="788">
          <cell r="A788">
            <v>221602</v>
          </cell>
          <cell r="B788" t="str">
            <v xml:space="preserve"> BT ½Ÿ 1x2 BÎ mŸy                  M200   </v>
          </cell>
          <cell r="C788" t="str">
            <v>m3</v>
          </cell>
          <cell r="D788">
            <v>356101</v>
          </cell>
          <cell r="E788">
            <v>41583</v>
          </cell>
          <cell r="F788">
            <v>7681</v>
          </cell>
        </row>
        <row r="789">
          <cell r="A789">
            <v>221603</v>
          </cell>
          <cell r="B789" t="str">
            <v xml:space="preserve"> BT ½Ÿ 1x2 BÎ mŸy                  M250   </v>
          </cell>
          <cell r="C789" t="str">
            <v>m3</v>
          </cell>
          <cell r="D789">
            <v>388997</v>
          </cell>
          <cell r="E789">
            <v>41583</v>
          </cell>
          <cell r="F789">
            <v>7681</v>
          </cell>
        </row>
        <row r="790">
          <cell r="A790">
            <v>221611</v>
          </cell>
          <cell r="B790" t="str">
            <v xml:space="preserve"> BT ½Ÿ 2x4 BÎ mŸy                  M150   </v>
          </cell>
          <cell r="C790" t="str">
            <v>m3</v>
          </cell>
          <cell r="D790">
            <v>300828</v>
          </cell>
          <cell r="E790">
            <v>41583</v>
          </cell>
          <cell r="F790">
            <v>7681</v>
          </cell>
        </row>
        <row r="791">
          <cell r="A791">
            <v>221612</v>
          </cell>
          <cell r="B791" t="str">
            <v xml:space="preserve"> BT ½Ÿ 2x4 BÎ mŸy                  M200   </v>
          </cell>
          <cell r="C791" t="str">
            <v>m3</v>
          </cell>
          <cell r="D791">
            <v>340905</v>
          </cell>
          <cell r="E791">
            <v>41583</v>
          </cell>
          <cell r="F791">
            <v>7681</v>
          </cell>
        </row>
        <row r="792">
          <cell r="A792">
            <v>221613</v>
          </cell>
          <cell r="B792" t="str">
            <v xml:space="preserve"> BT ½Ÿ 2x4 BÎ mŸy                  M250   </v>
          </cell>
          <cell r="C792" t="str">
            <v>m3</v>
          </cell>
          <cell r="D792">
            <v>383136</v>
          </cell>
          <cell r="E792">
            <v>41583</v>
          </cell>
          <cell r="F792">
            <v>7681</v>
          </cell>
        </row>
        <row r="793">
          <cell r="A793">
            <v>221631</v>
          </cell>
          <cell r="B793" t="str">
            <v xml:space="preserve"> BT ½Ÿ 4x6 BÎ mŸy                  M150   </v>
          </cell>
          <cell r="C793" t="str">
            <v>m3</v>
          </cell>
          <cell r="D793">
            <v>293390</v>
          </cell>
          <cell r="E793">
            <v>41583</v>
          </cell>
          <cell r="F793">
            <v>7681</v>
          </cell>
        </row>
        <row r="794">
          <cell r="A794">
            <v>221632</v>
          </cell>
          <cell r="B794" t="str">
            <v xml:space="preserve"> BT ½Ÿ 4x6 BÎ mŸy                  M200   </v>
          </cell>
          <cell r="C794" t="str">
            <v>m3</v>
          </cell>
          <cell r="D794">
            <v>332310</v>
          </cell>
          <cell r="E794">
            <v>41583</v>
          </cell>
          <cell r="F794">
            <v>7681</v>
          </cell>
        </row>
        <row r="795">
          <cell r="A795">
            <v>221633</v>
          </cell>
          <cell r="B795" t="str">
            <v xml:space="preserve"> BT ½Ÿ 4x6 BÎ mŸy                  M250   </v>
          </cell>
          <cell r="C795" t="str">
            <v>m3</v>
          </cell>
          <cell r="D795">
            <v>376410</v>
          </cell>
          <cell r="E795">
            <v>41583</v>
          </cell>
          <cell r="F795">
            <v>7681</v>
          </cell>
        </row>
        <row r="796">
          <cell r="A796">
            <v>222111</v>
          </cell>
          <cell r="B796" t="str">
            <v xml:space="preserve"> BT ½Ÿ 1x2 tõéng th²ng B&lt;=45cm H&lt;=4m,M150 </v>
          </cell>
          <cell r="C796" t="str">
            <v>m3</v>
          </cell>
          <cell r="D796">
            <v>418073</v>
          </cell>
          <cell r="E796">
            <v>82691</v>
          </cell>
          <cell r="F796">
            <v>10038</v>
          </cell>
        </row>
        <row r="797">
          <cell r="A797">
            <v>222112</v>
          </cell>
          <cell r="B797" t="str">
            <v xml:space="preserve"> BT ½Ÿ 1x2 tõéng th²ng B&lt;=45cm H&lt;=4m,M200 </v>
          </cell>
          <cell r="C797" t="str">
            <v>m3</v>
          </cell>
          <cell r="D797">
            <v>462786</v>
          </cell>
          <cell r="E797">
            <v>82691</v>
          </cell>
          <cell r="F797">
            <v>10038</v>
          </cell>
        </row>
        <row r="798">
          <cell r="A798">
            <v>222113</v>
          </cell>
          <cell r="B798" t="str">
            <v xml:space="preserve"> BT ½Ÿ 1x2 tõéng th²ng B&lt;=45cm H&lt;=4m,M250 </v>
          </cell>
          <cell r="C798" t="str">
            <v>m3</v>
          </cell>
          <cell r="D798">
            <v>495681</v>
          </cell>
          <cell r="E798">
            <v>82691</v>
          </cell>
          <cell r="F798">
            <v>10038</v>
          </cell>
        </row>
        <row r="799">
          <cell r="A799">
            <v>222121</v>
          </cell>
          <cell r="B799" t="str">
            <v xml:space="preserve"> BT ½Ÿ 1x2 tõéng th²ng B&lt;=45cm H&gt; 4m,M150 </v>
          </cell>
          <cell r="C799" t="str">
            <v>m3</v>
          </cell>
          <cell r="D799">
            <v>418073</v>
          </cell>
          <cell r="E799">
            <v>105931</v>
          </cell>
          <cell r="F799">
            <v>10038</v>
          </cell>
        </row>
        <row r="800">
          <cell r="A800">
            <v>222122</v>
          </cell>
          <cell r="B800" t="str">
            <v xml:space="preserve"> BT ½Ÿ 1x2 tõéng th²ng B&lt;=45cm H&gt; 4m,M200 </v>
          </cell>
          <cell r="C800" t="str">
            <v>m3</v>
          </cell>
          <cell r="D800">
            <v>462786</v>
          </cell>
          <cell r="E800">
            <v>105931</v>
          </cell>
          <cell r="F800">
            <v>10038</v>
          </cell>
        </row>
        <row r="801">
          <cell r="A801">
            <v>222123</v>
          </cell>
          <cell r="B801" t="str">
            <v xml:space="preserve"> BT ½Ÿ 1x2 tõéng th²ng B&lt;=45cm H&gt; 4m,M250 </v>
          </cell>
          <cell r="C801" t="str">
            <v>m3</v>
          </cell>
          <cell r="D801">
            <v>495681</v>
          </cell>
          <cell r="E801">
            <v>105931</v>
          </cell>
          <cell r="F801">
            <v>10038</v>
          </cell>
        </row>
        <row r="802">
          <cell r="A802">
            <v>222131</v>
          </cell>
          <cell r="B802" t="str">
            <v xml:space="preserve"> BT ½Ÿ 1x2 tõéng th²ng B&gt; 45cm H&lt;=4m,M150 </v>
          </cell>
          <cell r="C802" t="str">
            <v>m3</v>
          </cell>
          <cell r="D802">
            <v>395880</v>
          </cell>
          <cell r="E802">
            <v>53290</v>
          </cell>
          <cell r="F802">
            <v>10038</v>
          </cell>
        </row>
        <row r="803">
          <cell r="A803">
            <v>222132</v>
          </cell>
          <cell r="B803" t="str">
            <v xml:space="preserve"> BT ½Ÿ 1x2 tõéng th²ng B&gt; 45cm H&lt;=4m,M200 </v>
          </cell>
          <cell r="C803" t="str">
            <v>m3</v>
          </cell>
          <cell r="D803">
            <v>440592</v>
          </cell>
          <cell r="E803">
            <v>53290</v>
          </cell>
          <cell r="F803">
            <v>10038</v>
          </cell>
        </row>
        <row r="804">
          <cell r="A804">
            <v>222133</v>
          </cell>
          <cell r="B804" t="str">
            <v xml:space="preserve"> BT ½Ÿ 1x2 tõéng th²ng B&gt; 45cm H&lt;=4m,M250 </v>
          </cell>
          <cell r="C804" t="str">
            <v>m3</v>
          </cell>
          <cell r="D804">
            <v>473488</v>
          </cell>
          <cell r="E804">
            <v>53290</v>
          </cell>
          <cell r="F804">
            <v>10038</v>
          </cell>
        </row>
        <row r="805">
          <cell r="A805">
            <v>222141</v>
          </cell>
          <cell r="B805" t="str">
            <v xml:space="preserve"> BT ½Ÿ 1x2 tõéng th²ng B&gt; 45cm H&gt; 4m,M150 </v>
          </cell>
          <cell r="C805" t="str">
            <v>m3</v>
          </cell>
          <cell r="D805">
            <v>395880</v>
          </cell>
          <cell r="E805">
            <v>70152</v>
          </cell>
          <cell r="F805">
            <v>10038</v>
          </cell>
        </row>
        <row r="806">
          <cell r="A806">
            <v>222142</v>
          </cell>
          <cell r="B806" t="str">
            <v xml:space="preserve"> BT ½Ÿ 1x2 tõéng th²ng B&gt; 45cm H&gt; 4m,M200 </v>
          </cell>
          <cell r="C806" t="str">
            <v>m3</v>
          </cell>
          <cell r="D806">
            <v>440592</v>
          </cell>
          <cell r="E806">
            <v>70152</v>
          </cell>
          <cell r="F806">
            <v>10038</v>
          </cell>
        </row>
        <row r="807">
          <cell r="A807">
            <v>222143</v>
          </cell>
          <cell r="B807" t="str">
            <v xml:space="preserve"> BT ½Ÿ 1x2 tõéng th²ng B&gt; 45cm H&gt; 4m,M250 </v>
          </cell>
          <cell r="C807" t="str">
            <v>m3</v>
          </cell>
          <cell r="D807">
            <v>473488</v>
          </cell>
          <cell r="E807">
            <v>70152</v>
          </cell>
          <cell r="F807">
            <v>10038</v>
          </cell>
        </row>
        <row r="808">
          <cell r="A808">
            <v>222211</v>
          </cell>
          <cell r="B808" t="str">
            <v xml:space="preserve"> BT ½Ÿ 2x4 tõéng cong  B&lt;=45cm H&lt;=4m,M150 </v>
          </cell>
          <cell r="C808" t="str">
            <v>m3</v>
          </cell>
          <cell r="D808">
            <v>416898</v>
          </cell>
          <cell r="E808">
            <v>104309</v>
          </cell>
          <cell r="F808">
            <v>10038</v>
          </cell>
        </row>
        <row r="809">
          <cell r="A809">
            <v>222212</v>
          </cell>
          <cell r="B809" t="str">
            <v xml:space="preserve"> BT ½Ÿ 2x4 tõéng cong  B&lt;=45cm H&lt;=4m,M200 </v>
          </cell>
          <cell r="C809" t="str">
            <v>m3</v>
          </cell>
          <cell r="D809">
            <v>456975</v>
          </cell>
          <cell r="E809">
            <v>104309</v>
          </cell>
          <cell r="F809">
            <v>10038</v>
          </cell>
        </row>
        <row r="810">
          <cell r="A810">
            <v>222213</v>
          </cell>
          <cell r="B810" t="str">
            <v xml:space="preserve"> BT ½Ÿ 2x4 tõéng cong  B&lt;=45cm H&lt;=4m,M250 </v>
          </cell>
          <cell r="C810" t="str">
            <v>m3</v>
          </cell>
          <cell r="D810">
            <v>499207</v>
          </cell>
          <cell r="E810">
            <v>104309</v>
          </cell>
          <cell r="F810">
            <v>10038</v>
          </cell>
        </row>
        <row r="811">
          <cell r="A811">
            <v>222221</v>
          </cell>
          <cell r="B811" t="str">
            <v xml:space="preserve"> BT ½Ÿ 2x4 tõéng cong  B&lt;=45cm H&gt; 4m,M150 </v>
          </cell>
          <cell r="C811" t="str">
            <v>m3</v>
          </cell>
          <cell r="D811">
            <v>416898</v>
          </cell>
          <cell r="E811">
            <v>136196</v>
          </cell>
          <cell r="F811">
            <v>10038</v>
          </cell>
        </row>
        <row r="812">
          <cell r="A812">
            <v>222222</v>
          </cell>
          <cell r="B812" t="str">
            <v xml:space="preserve"> BT ½Ÿ 2x4 tõéng cong  B&lt;=45cm H&gt; 4m,M200 </v>
          </cell>
          <cell r="C812" t="str">
            <v>m3</v>
          </cell>
          <cell r="D812">
            <v>456975</v>
          </cell>
          <cell r="E812">
            <v>136196</v>
          </cell>
          <cell r="F812">
            <v>10038</v>
          </cell>
        </row>
        <row r="813">
          <cell r="A813">
            <v>222223</v>
          </cell>
          <cell r="B813" t="str">
            <v xml:space="preserve"> BT ½Ÿ 2x4 tõéng cong  B&lt;=45cm H&gt; 4m,M250 </v>
          </cell>
          <cell r="C813" t="str">
            <v>m3</v>
          </cell>
          <cell r="D813">
            <v>499207</v>
          </cell>
          <cell r="E813">
            <v>136196</v>
          </cell>
          <cell r="F813">
            <v>10038</v>
          </cell>
        </row>
        <row r="814">
          <cell r="A814">
            <v>222231</v>
          </cell>
          <cell r="B814" t="str">
            <v xml:space="preserve"> BT ½Ÿ 2x4 tõéng cong  B &gt;45cm H&lt;=4m,M150 </v>
          </cell>
          <cell r="C814" t="str">
            <v>m3</v>
          </cell>
          <cell r="D814">
            <v>389373</v>
          </cell>
          <cell r="E814">
            <v>61721</v>
          </cell>
          <cell r="F814">
            <v>10038</v>
          </cell>
        </row>
        <row r="815">
          <cell r="A815">
            <v>222232</v>
          </cell>
          <cell r="B815" t="str">
            <v xml:space="preserve"> BT ½Ÿ 2x4 tõéng cong  B &gt;45cm H&lt;=4m,M200 </v>
          </cell>
          <cell r="C815" t="str">
            <v>m3</v>
          </cell>
          <cell r="D815">
            <v>429451</v>
          </cell>
          <cell r="E815">
            <v>61721</v>
          </cell>
          <cell r="F815">
            <v>10038</v>
          </cell>
        </row>
        <row r="816">
          <cell r="A816">
            <v>222233</v>
          </cell>
          <cell r="B816" t="str">
            <v xml:space="preserve"> BT ½Ÿ 2x4 tõéng cong  B &gt;45cm H&lt;=4m,M250 </v>
          </cell>
          <cell r="C816" t="str">
            <v>m3</v>
          </cell>
          <cell r="D816">
            <v>471682</v>
          </cell>
          <cell r="E816">
            <v>61721</v>
          </cell>
          <cell r="F816">
            <v>10038</v>
          </cell>
        </row>
        <row r="817">
          <cell r="A817">
            <v>222241</v>
          </cell>
          <cell r="B817" t="str">
            <v xml:space="preserve"> BT ½Ÿ 2x4 tõéng cong  B &gt;45cm H &gt;4m,M150 </v>
          </cell>
          <cell r="C817" t="str">
            <v>m3</v>
          </cell>
          <cell r="D817">
            <v>389373</v>
          </cell>
          <cell r="E817">
            <v>74259</v>
          </cell>
          <cell r="F817">
            <v>10038</v>
          </cell>
        </row>
        <row r="818">
          <cell r="A818">
            <v>222242</v>
          </cell>
          <cell r="B818" t="str">
            <v xml:space="preserve"> BT ½Ÿ 2x4 tõéng cong  B &gt;45cm H &gt;4m,M200 </v>
          </cell>
          <cell r="C818" t="str">
            <v>m3</v>
          </cell>
          <cell r="D818">
            <v>429451</v>
          </cell>
          <cell r="E818">
            <v>74259</v>
          </cell>
          <cell r="F818">
            <v>10038</v>
          </cell>
        </row>
        <row r="819">
          <cell r="A819">
            <v>222243</v>
          </cell>
          <cell r="B819" t="str">
            <v xml:space="preserve"> BT ½Ÿ 2x4 tõéng cong  B &gt;45cm H &gt;4m,M250 </v>
          </cell>
          <cell r="C819" t="str">
            <v>m3</v>
          </cell>
          <cell r="D819">
            <v>471682</v>
          </cell>
          <cell r="E819">
            <v>74259</v>
          </cell>
          <cell r="F819">
            <v>10038</v>
          </cell>
        </row>
        <row r="820">
          <cell r="A820">
            <v>222311</v>
          </cell>
          <cell r="B820" t="str">
            <v xml:space="preserve"> BT ½Ÿ 2x4 tõéng tròpinB&lt;=45cm H&lt;=4m,M150 </v>
          </cell>
          <cell r="C820" t="str">
            <v>m3</v>
          </cell>
          <cell r="D820">
            <v>416735</v>
          </cell>
          <cell r="E820">
            <v>78691</v>
          </cell>
          <cell r="F820">
            <v>10038</v>
          </cell>
        </row>
        <row r="821">
          <cell r="A821">
            <v>222312</v>
          </cell>
          <cell r="B821" t="str">
            <v xml:space="preserve"> BT ½Ÿ 2x4 tõéng tròpin  B&lt;=45cm H&lt;=4m,M200</v>
          </cell>
          <cell r="C821" t="str">
            <v>m3</v>
          </cell>
          <cell r="D821">
            <v>456813</v>
          </cell>
          <cell r="E821">
            <v>78691</v>
          </cell>
          <cell r="F821">
            <v>10038</v>
          </cell>
        </row>
        <row r="822">
          <cell r="A822">
            <v>222313</v>
          </cell>
          <cell r="B822" t="str">
            <v xml:space="preserve"> BT ½Ÿ 2x4 tõéng tròpin  B&lt;=45cm H&lt;=4m,M250</v>
          </cell>
          <cell r="C822" t="str">
            <v>m3</v>
          </cell>
          <cell r="D822">
            <v>499044</v>
          </cell>
          <cell r="E822">
            <v>78691</v>
          </cell>
          <cell r="F822">
            <v>10038</v>
          </cell>
        </row>
        <row r="823">
          <cell r="A823">
            <v>222321</v>
          </cell>
          <cell r="B823" t="str">
            <v xml:space="preserve"> BT ½Ÿ 2x4 tõéng tròpin  B&lt;=45cm H&gt; 4m,M150</v>
          </cell>
          <cell r="C823" t="str">
            <v>m3</v>
          </cell>
          <cell r="D823">
            <v>416735</v>
          </cell>
          <cell r="E823">
            <v>90257</v>
          </cell>
          <cell r="F823">
            <v>10038</v>
          </cell>
        </row>
        <row r="824">
          <cell r="A824">
            <v>222322</v>
          </cell>
          <cell r="B824" t="str">
            <v xml:space="preserve"> BT ½Ÿ 2x4 tõéng tròpin  B&lt;=45cm H&gt; 4m,M200</v>
          </cell>
          <cell r="C824" t="str">
            <v>m3</v>
          </cell>
          <cell r="D824">
            <v>456813</v>
          </cell>
          <cell r="E824">
            <v>90257</v>
          </cell>
          <cell r="F824">
            <v>10038</v>
          </cell>
        </row>
        <row r="825">
          <cell r="A825">
            <v>222323</v>
          </cell>
          <cell r="B825" t="str">
            <v xml:space="preserve"> BT ½Ÿ 2x4 tõéng tròpin  B&lt;=45cm H&gt; 4m,M250</v>
          </cell>
          <cell r="C825" t="str">
            <v>m3</v>
          </cell>
          <cell r="D825">
            <v>499044</v>
          </cell>
          <cell r="E825">
            <v>90257</v>
          </cell>
          <cell r="F825">
            <v>10038</v>
          </cell>
        </row>
        <row r="826">
          <cell r="A826">
            <v>222331</v>
          </cell>
          <cell r="B826" t="str">
            <v xml:space="preserve"> BT ½Ÿ 2x4 tõéng tròpin  B &gt;45cm H&lt;=4m,M150</v>
          </cell>
          <cell r="C826" t="str">
            <v>m3</v>
          </cell>
          <cell r="D826">
            <v>389835</v>
          </cell>
          <cell r="E826">
            <v>57721</v>
          </cell>
          <cell r="F826">
            <v>10038</v>
          </cell>
        </row>
        <row r="827">
          <cell r="A827">
            <v>222332</v>
          </cell>
          <cell r="B827" t="str">
            <v xml:space="preserve"> BT ½Ÿ 2x4 tõéng tròpin  B &gt;45cm H&lt;=4m,M200</v>
          </cell>
          <cell r="C827" t="str">
            <v>m3</v>
          </cell>
          <cell r="D827">
            <v>429913</v>
          </cell>
          <cell r="E827">
            <v>57721</v>
          </cell>
          <cell r="F827">
            <v>10038</v>
          </cell>
        </row>
        <row r="828">
          <cell r="A828">
            <v>222333</v>
          </cell>
          <cell r="B828" t="str">
            <v xml:space="preserve"> BT ½Ÿ 2x4 tõéng tròpin  B &gt;45cm H&lt;=4m,M250</v>
          </cell>
          <cell r="C828" t="str">
            <v>m3</v>
          </cell>
          <cell r="D828">
            <v>462144</v>
          </cell>
          <cell r="E828">
            <v>57721</v>
          </cell>
          <cell r="F828">
            <v>10038</v>
          </cell>
        </row>
        <row r="829">
          <cell r="A829">
            <v>222341</v>
          </cell>
          <cell r="B829" t="str">
            <v xml:space="preserve"> BT ½Ÿ 2x4 tõéng tròpin  B &gt;45cm H &gt;4m,M150</v>
          </cell>
          <cell r="C829" t="str">
            <v>m3</v>
          </cell>
          <cell r="D829">
            <v>379835</v>
          </cell>
          <cell r="E829">
            <v>65936</v>
          </cell>
          <cell r="F829">
            <v>10038</v>
          </cell>
        </row>
        <row r="830">
          <cell r="A830">
            <v>222342</v>
          </cell>
          <cell r="B830" t="str">
            <v xml:space="preserve"> BT ½Ÿ 2x4 tõéng tròpin  B &gt;45cm H &gt;4m,M200</v>
          </cell>
          <cell r="C830" t="str">
            <v>m3</v>
          </cell>
          <cell r="D830">
            <v>419913</v>
          </cell>
          <cell r="E830">
            <v>65936</v>
          </cell>
          <cell r="F830">
            <v>10038</v>
          </cell>
        </row>
        <row r="831">
          <cell r="A831">
            <v>222343</v>
          </cell>
          <cell r="B831" t="str">
            <v xml:space="preserve"> BT ½Ÿ 2x4 tõéng tròpin  B &gt;45cm H &gt;4m,M250</v>
          </cell>
          <cell r="C831" t="str">
            <v>m3</v>
          </cell>
          <cell r="D831">
            <v>462144</v>
          </cell>
          <cell r="E831">
            <v>65936</v>
          </cell>
          <cell r="F831">
            <v>10038</v>
          </cell>
        </row>
        <row r="832">
          <cell r="A832">
            <v>222411</v>
          </cell>
          <cell r="B832" t="str">
            <v xml:space="preserve"> BT ½Ÿ 1x2 Cæt(Vuáng,chù nhºt)       M150 </v>
          </cell>
          <cell r="C832" t="str">
            <v>m3</v>
          </cell>
          <cell r="D832">
            <v>411748</v>
          </cell>
          <cell r="E832">
            <v>87014</v>
          </cell>
          <cell r="F832">
            <v>13982</v>
          </cell>
        </row>
        <row r="833">
          <cell r="A833">
            <v>222412</v>
          </cell>
          <cell r="B833" t="str">
            <v xml:space="preserve"> BT ½Ÿ 1x2 Cæt(Vuáng,chù nhºt)       M200 </v>
          </cell>
          <cell r="C833" t="str">
            <v>m3</v>
          </cell>
          <cell r="D833">
            <v>456460</v>
          </cell>
          <cell r="E833">
            <v>87014</v>
          </cell>
          <cell r="F833">
            <v>13982</v>
          </cell>
        </row>
        <row r="834">
          <cell r="A834">
            <v>222413</v>
          </cell>
          <cell r="B834" t="str">
            <v xml:space="preserve"> BT ½Ÿ 1x2 Cæt(Vuáng,chù nhºt)       M250 </v>
          </cell>
          <cell r="C834" t="str">
            <v>m3</v>
          </cell>
          <cell r="D834">
            <v>489335</v>
          </cell>
          <cell r="E834">
            <v>87014</v>
          </cell>
          <cell r="F834">
            <v>13982</v>
          </cell>
        </row>
        <row r="835">
          <cell r="A835">
            <v>222421</v>
          </cell>
          <cell r="B835" t="str">
            <v xml:space="preserve"> BT ½Ÿ 1x2 Cæt trÝn                  M150 </v>
          </cell>
          <cell r="C835" t="str">
            <v>m3</v>
          </cell>
          <cell r="D835">
            <v>411748</v>
          </cell>
          <cell r="E835">
            <v>127657</v>
          </cell>
          <cell r="F835">
            <v>13982</v>
          </cell>
        </row>
        <row r="836">
          <cell r="A836">
            <v>222422</v>
          </cell>
          <cell r="B836" t="str">
            <v xml:space="preserve"> BT ½Ÿ 1x2 Cæt trÝn                  M200 </v>
          </cell>
          <cell r="C836" t="str">
            <v>m3</v>
          </cell>
          <cell r="D836">
            <v>456460</v>
          </cell>
          <cell r="E836">
            <v>127657</v>
          </cell>
          <cell r="F836">
            <v>13982</v>
          </cell>
        </row>
        <row r="837">
          <cell r="A837">
            <v>222423</v>
          </cell>
          <cell r="B837" t="str">
            <v xml:space="preserve"> BT ½Ÿ 1x2 Cæt trÝn                  M250 </v>
          </cell>
          <cell r="C837" t="str">
            <v>m3</v>
          </cell>
          <cell r="D837">
            <v>489355</v>
          </cell>
          <cell r="E837">
            <v>127657</v>
          </cell>
          <cell r="F837">
            <v>13982</v>
          </cell>
        </row>
        <row r="838">
          <cell r="A838">
            <v>223111</v>
          </cell>
          <cell r="B838" t="str">
            <v xml:space="preserve"> BT ½Ÿ 2x4 thµn mâ c·u               M150 </v>
          </cell>
          <cell r="C838" t="str">
            <v>m3</v>
          </cell>
          <cell r="D838">
            <v>298214</v>
          </cell>
          <cell r="E838">
            <v>36614</v>
          </cell>
          <cell r="F838">
            <v>7681</v>
          </cell>
        </row>
        <row r="839">
          <cell r="A839">
            <v>223112</v>
          </cell>
          <cell r="B839" t="str">
            <v xml:space="preserve"> BT ½Ÿ 2x4 thµn mâ c·u               M200 </v>
          </cell>
          <cell r="C839" t="str">
            <v>m3</v>
          </cell>
          <cell r="D839">
            <v>338291</v>
          </cell>
          <cell r="E839">
            <v>36614</v>
          </cell>
          <cell r="F839">
            <v>7681</v>
          </cell>
        </row>
        <row r="840">
          <cell r="A840">
            <v>223113</v>
          </cell>
          <cell r="B840" t="str">
            <v xml:space="preserve"> BT ½Ÿ 2x4 thµn mâ c·u               M250 </v>
          </cell>
          <cell r="C840" t="str">
            <v>m3</v>
          </cell>
          <cell r="D840">
            <v>380523</v>
          </cell>
          <cell r="E840">
            <v>36614</v>
          </cell>
          <cell r="F840">
            <v>7681</v>
          </cell>
        </row>
        <row r="841">
          <cell r="A841">
            <v>223121</v>
          </cell>
          <cell r="B841" t="str">
            <v xml:space="preserve"> BT ½Ÿ 2x4 ½×nh mâ c·u               M150 </v>
          </cell>
          <cell r="C841" t="str">
            <v>m3</v>
          </cell>
          <cell r="D841">
            <v>318650</v>
          </cell>
          <cell r="E841">
            <v>43212</v>
          </cell>
          <cell r="F841">
            <v>7681</v>
          </cell>
        </row>
        <row r="842">
          <cell r="A842">
            <v>223122</v>
          </cell>
          <cell r="B842" t="str">
            <v xml:space="preserve"> BT ½Ÿ 2x4 ½×nh mâ c·u               M200 </v>
          </cell>
          <cell r="C842" t="str">
            <v>m3</v>
          </cell>
          <cell r="D842">
            <v>358727</v>
          </cell>
          <cell r="E842">
            <v>43212</v>
          </cell>
          <cell r="F842">
            <v>7681</v>
          </cell>
        </row>
        <row r="843">
          <cell r="A843">
            <v>223123</v>
          </cell>
          <cell r="B843" t="str">
            <v xml:space="preserve"> BT ½Ÿ 2x4 ½×nh mâ c·u               M200 </v>
          </cell>
          <cell r="C843" t="str">
            <v>m3</v>
          </cell>
          <cell r="D843">
            <v>400958</v>
          </cell>
          <cell r="E843">
            <v>43212</v>
          </cell>
          <cell r="F843">
            <v>7681</v>
          </cell>
        </row>
        <row r="844">
          <cell r="A844">
            <v>223131</v>
          </cell>
          <cell r="B844" t="str">
            <v xml:space="preserve"> BT ½Ÿ 2x4 mñ mâ c·u               M150 </v>
          </cell>
          <cell r="C844" t="str">
            <v>m3</v>
          </cell>
          <cell r="D844">
            <v>305830</v>
          </cell>
          <cell r="E844">
            <v>80046</v>
          </cell>
          <cell r="F844">
            <v>7681</v>
          </cell>
        </row>
        <row r="845">
          <cell r="A845">
            <v>223122</v>
          </cell>
          <cell r="B845" t="str">
            <v xml:space="preserve"> BT ½Ÿ 2x4 mñ mâ c·u               M200 </v>
          </cell>
          <cell r="C845" t="str">
            <v>m3</v>
          </cell>
          <cell r="D845">
            <v>345908</v>
          </cell>
          <cell r="E845">
            <v>80046</v>
          </cell>
          <cell r="F845">
            <v>7681</v>
          </cell>
        </row>
        <row r="846">
          <cell r="A846">
            <v>223123</v>
          </cell>
          <cell r="B846" t="str">
            <v xml:space="preserve"> BT ½Ÿ 2x4 mñ mâ c·u               M200 </v>
          </cell>
          <cell r="C846" t="str">
            <v>m3</v>
          </cell>
          <cell r="D846">
            <v>388139</v>
          </cell>
          <cell r="E846">
            <v>80046</v>
          </cell>
          <cell r="F846">
            <v>7681</v>
          </cell>
        </row>
        <row r="847">
          <cell r="A847">
            <v>223211</v>
          </cell>
          <cell r="B847" t="str">
            <v xml:space="preserve"> BT ½Ÿ 2x4 thµn tròc·u               M150 </v>
          </cell>
          <cell r="C847" t="str">
            <v>m3</v>
          </cell>
          <cell r="D847">
            <v>299711</v>
          </cell>
          <cell r="E847">
            <v>64762</v>
          </cell>
          <cell r="F847">
            <v>7681</v>
          </cell>
        </row>
        <row r="848">
          <cell r="A848">
            <v>223212</v>
          </cell>
          <cell r="B848" t="str">
            <v xml:space="preserve"> BT ½Ÿ 2x4 thµn tròc·u               M200 </v>
          </cell>
          <cell r="C848" t="str">
            <v>m3</v>
          </cell>
          <cell r="D848">
            <v>339789</v>
          </cell>
          <cell r="E848">
            <v>64762</v>
          </cell>
          <cell r="F848">
            <v>7681</v>
          </cell>
        </row>
        <row r="849">
          <cell r="A849">
            <v>223213</v>
          </cell>
          <cell r="B849" t="str">
            <v xml:space="preserve"> BT ½Ÿ 2x4 thµn tròc·u               M250 </v>
          </cell>
          <cell r="C849" t="str">
            <v>m3</v>
          </cell>
          <cell r="D849">
            <v>382020</v>
          </cell>
          <cell r="E849">
            <v>64762</v>
          </cell>
          <cell r="F849">
            <v>7681</v>
          </cell>
        </row>
        <row r="850">
          <cell r="A850">
            <v>223221</v>
          </cell>
          <cell r="B850" t="str">
            <v xml:space="preserve"> BT ½Ÿ 2x4 mñ tròc·u               M150 </v>
          </cell>
          <cell r="C850" t="str">
            <v>m3</v>
          </cell>
          <cell r="D850">
            <v>304257</v>
          </cell>
          <cell r="E850">
            <v>100277</v>
          </cell>
          <cell r="F850">
            <v>7681</v>
          </cell>
        </row>
        <row r="851">
          <cell r="A851">
            <v>223222</v>
          </cell>
          <cell r="B851" t="str">
            <v xml:space="preserve"> BT ½Ÿ 2x4 mñ tròc·u               M200 </v>
          </cell>
          <cell r="C851" t="str">
            <v>m3</v>
          </cell>
          <cell r="D851">
            <v>344334</v>
          </cell>
          <cell r="E851">
            <v>100277</v>
          </cell>
          <cell r="F851">
            <v>7681</v>
          </cell>
        </row>
        <row r="852">
          <cell r="A852">
            <v>223223</v>
          </cell>
          <cell r="B852" t="str">
            <v xml:space="preserve"> BT ½Ÿ 2x4 mñ tròc·u               M250 </v>
          </cell>
          <cell r="C852" t="str">
            <v>m3</v>
          </cell>
          <cell r="D852">
            <v>386565</v>
          </cell>
          <cell r="E852">
            <v>100277</v>
          </cell>
          <cell r="F852">
            <v>7681</v>
          </cell>
        </row>
        <row r="853">
          <cell r="A853">
            <v>224111</v>
          </cell>
          <cell r="B853" t="str">
            <v xml:space="preserve"> BT ½Ÿ 1x2 D·m,gi±ng nh¡             M150 </v>
          </cell>
          <cell r="C853" t="str">
            <v>m3</v>
          </cell>
          <cell r="D853">
            <v>395538</v>
          </cell>
          <cell r="E853">
            <v>68281</v>
          </cell>
          <cell r="F853">
            <v>13982</v>
          </cell>
        </row>
        <row r="854">
          <cell r="A854">
            <v>224112</v>
          </cell>
          <cell r="B854" t="str">
            <v xml:space="preserve"> BT ½Ÿ 1x2 D·m,gi±ng nh¡             M200 </v>
          </cell>
          <cell r="C854" t="str">
            <v>m3</v>
          </cell>
          <cell r="D854">
            <v>440251</v>
          </cell>
          <cell r="E854">
            <v>68281</v>
          </cell>
          <cell r="F854">
            <v>13982</v>
          </cell>
        </row>
        <row r="855">
          <cell r="A855">
            <v>224113</v>
          </cell>
          <cell r="B855" t="str">
            <v xml:space="preserve"> BT ½Ÿ 1x2 D·m,gi±ng nh¡             M250 </v>
          </cell>
          <cell r="C855" t="str">
            <v>m3</v>
          </cell>
          <cell r="D855">
            <v>473146</v>
          </cell>
          <cell r="E855">
            <v>68281</v>
          </cell>
          <cell r="F855">
            <v>13982</v>
          </cell>
        </row>
        <row r="856">
          <cell r="A856">
            <v>224211</v>
          </cell>
          <cell r="B856" t="str">
            <v xml:space="preserve"> BT ½Ÿ 1x2 D·m,gi±ng c·u             M200 </v>
          </cell>
          <cell r="C856" t="str">
            <v>m3</v>
          </cell>
          <cell r="D856">
            <v>515305</v>
          </cell>
          <cell r="E856">
            <v>48929</v>
          </cell>
          <cell r="F856">
            <v>14700</v>
          </cell>
        </row>
        <row r="857">
          <cell r="A857">
            <v>224212</v>
          </cell>
          <cell r="B857" t="str">
            <v xml:space="preserve"> BT ½Ÿ 1x2 D·m,gi±ng c·u             M250 </v>
          </cell>
          <cell r="C857" t="str">
            <v>m3</v>
          </cell>
          <cell r="D857">
            <v>548200</v>
          </cell>
          <cell r="E857">
            <v>48929</v>
          </cell>
          <cell r="F857">
            <v>14700</v>
          </cell>
        </row>
        <row r="858">
          <cell r="A858">
            <v>224213</v>
          </cell>
          <cell r="B858" t="str">
            <v xml:space="preserve"> BT ½Ÿ 1x2 D·m,gi±ng c·u             M300 </v>
          </cell>
          <cell r="C858" t="str">
            <v>m3</v>
          </cell>
          <cell r="D858">
            <v>580698</v>
          </cell>
          <cell r="E858">
            <v>48929</v>
          </cell>
          <cell r="F858">
            <v>14700</v>
          </cell>
        </row>
        <row r="859">
          <cell r="A859">
            <v>225111</v>
          </cell>
          <cell r="B859" t="str">
            <v xml:space="preserve"> BT ½Ÿ 1x2 S¡n mŸi                   M150 </v>
          </cell>
          <cell r="C859" t="str">
            <v>m3</v>
          </cell>
          <cell r="D859">
            <v>382937</v>
          </cell>
          <cell r="E859">
            <v>48425</v>
          </cell>
          <cell r="F859">
            <v>11625</v>
          </cell>
        </row>
        <row r="860">
          <cell r="A860">
            <v>225112</v>
          </cell>
          <cell r="B860" t="str">
            <v xml:space="preserve"> BT ½Ÿ 1x2 S¡n mŸi                   M200 </v>
          </cell>
          <cell r="C860" t="str">
            <v>m3</v>
          </cell>
          <cell r="D860">
            <v>427649</v>
          </cell>
          <cell r="E860">
            <v>48425</v>
          </cell>
          <cell r="F860">
            <v>11625</v>
          </cell>
        </row>
        <row r="861">
          <cell r="A861">
            <v>225113</v>
          </cell>
          <cell r="B861" t="str">
            <v xml:space="preserve"> BT ½Ÿ 1x2 S¡n mŸi                   M250 </v>
          </cell>
          <cell r="C861" t="str">
            <v>m3</v>
          </cell>
          <cell r="D861">
            <v>460545</v>
          </cell>
          <cell r="E861">
            <v>48425</v>
          </cell>
          <cell r="F861">
            <v>11625</v>
          </cell>
        </row>
        <row r="862">
          <cell r="A862">
            <v>225211</v>
          </cell>
          <cell r="B862" t="str">
            <v xml:space="preserve"> BT ½Ÿ 1x2 LTá,MH°t,MNõèc,T¶m ½an    M150 </v>
          </cell>
          <cell r="C862" t="str">
            <v>m3</v>
          </cell>
          <cell r="D862">
            <v>382937</v>
          </cell>
          <cell r="E862">
            <v>77394</v>
          </cell>
          <cell r="F862">
            <v>11625</v>
          </cell>
        </row>
        <row r="863">
          <cell r="A863">
            <v>225212</v>
          </cell>
          <cell r="B863" t="str">
            <v xml:space="preserve"> BT ½Ÿ 1x2 LTá,MH°t,MNõèc,T¶m ½an    M200 </v>
          </cell>
          <cell r="C863" t="str">
            <v>m3</v>
          </cell>
          <cell r="D863">
            <v>427649</v>
          </cell>
          <cell r="E863">
            <v>77394</v>
          </cell>
          <cell r="F863">
            <v>11625</v>
          </cell>
        </row>
        <row r="864">
          <cell r="A864">
            <v>225213</v>
          </cell>
          <cell r="B864" t="str">
            <v xml:space="preserve"> BT ½Ÿ 1x2 LTá,MH°t,MNõèc,T¶m ½an    M250 </v>
          </cell>
          <cell r="C864" t="str">
            <v>m3</v>
          </cell>
          <cell r="D864">
            <v>460545</v>
          </cell>
          <cell r="E864">
            <v>77394</v>
          </cell>
          <cell r="F864">
            <v>11625</v>
          </cell>
        </row>
        <row r="865">
          <cell r="A865">
            <v>225311</v>
          </cell>
          <cell r="B865" t="str">
            <v xml:space="preserve"> BT ½Ÿ 1x2 C·u thang thõéng          M150 </v>
          </cell>
          <cell r="C865" t="str">
            <v>m3</v>
          </cell>
          <cell r="D865">
            <v>428919</v>
          </cell>
          <cell r="E865">
            <v>79988</v>
          </cell>
          <cell r="F865">
            <v>11625</v>
          </cell>
        </row>
        <row r="866">
          <cell r="A866">
            <v>225312</v>
          </cell>
          <cell r="B866" t="str">
            <v xml:space="preserve"> BT ½Ÿ 1x2 C·u thang thõéng          M200 </v>
          </cell>
          <cell r="C866" t="str">
            <v>m3</v>
          </cell>
          <cell r="D866">
            <v>473631</v>
          </cell>
          <cell r="E866">
            <v>79988</v>
          </cell>
          <cell r="F866">
            <v>11625</v>
          </cell>
        </row>
        <row r="867">
          <cell r="A867">
            <v>225313</v>
          </cell>
          <cell r="B867" t="str">
            <v xml:space="preserve"> BT ½Ÿ 1x2 C·u thang thõéng          M250 </v>
          </cell>
          <cell r="C867" t="str">
            <v>m3</v>
          </cell>
          <cell r="D867">
            <v>506526</v>
          </cell>
          <cell r="E867">
            <v>79988</v>
          </cell>
          <cell r="F867">
            <v>11625</v>
          </cell>
        </row>
        <row r="868">
          <cell r="A868">
            <v>225321</v>
          </cell>
          <cell r="B868" t="str">
            <v xml:space="preserve"> BT ½Ÿ 1x2 C·u thang xoŸy trán âc    M150 </v>
          </cell>
          <cell r="C868" t="str">
            <v>m3</v>
          </cell>
          <cell r="D868">
            <v>428919</v>
          </cell>
          <cell r="E868">
            <v>130467</v>
          </cell>
          <cell r="F868">
            <v>11625</v>
          </cell>
        </row>
        <row r="869">
          <cell r="A869">
            <v>225322</v>
          </cell>
          <cell r="B869" t="str">
            <v xml:space="preserve"> BT ½Ÿ 1x2 C·u thang xoŸy trán âc    M200 </v>
          </cell>
          <cell r="C869" t="str">
            <v>m3</v>
          </cell>
          <cell r="D869">
            <v>473631</v>
          </cell>
          <cell r="E869">
            <v>130467</v>
          </cell>
          <cell r="F869">
            <v>11625</v>
          </cell>
        </row>
        <row r="870">
          <cell r="A870">
            <v>225323</v>
          </cell>
          <cell r="B870" t="str">
            <v xml:space="preserve"> BT ½Ÿ 1x2 C·u thang xoŸy trán âc    M250 </v>
          </cell>
          <cell r="C870" t="str">
            <v>m3</v>
          </cell>
          <cell r="D870">
            <v>506526</v>
          </cell>
          <cell r="E870">
            <v>130467</v>
          </cell>
          <cell r="F870">
            <v>11625</v>
          </cell>
        </row>
        <row r="871">
          <cell r="A871">
            <v>226111</v>
          </cell>
          <cell r="B871" t="str">
            <v xml:space="preserve"> BT ½Ÿ 1x2 âng khÜi cao &lt;=50m    M200 </v>
          </cell>
          <cell r="C871" t="str">
            <v>m3</v>
          </cell>
          <cell r="D871">
            <v>576055</v>
          </cell>
          <cell r="E871">
            <v>301526</v>
          </cell>
          <cell r="F871">
            <v>14699</v>
          </cell>
        </row>
        <row r="872">
          <cell r="A872">
            <v>226112</v>
          </cell>
          <cell r="B872" t="str">
            <v xml:space="preserve"> BT ½Ÿ 1x2 âng khÜi cao &lt;=50m    M250 </v>
          </cell>
          <cell r="C872" t="str">
            <v>m3</v>
          </cell>
          <cell r="D872">
            <v>608950</v>
          </cell>
          <cell r="E872">
            <v>301526</v>
          </cell>
          <cell r="F872">
            <v>14699</v>
          </cell>
        </row>
        <row r="873">
          <cell r="A873">
            <v>226113</v>
          </cell>
          <cell r="B873" t="str">
            <v xml:space="preserve"> BT ½Ÿ 1x2 âng khÜi cao &lt;=50m    M300 </v>
          </cell>
          <cell r="C873" t="str">
            <v>m3</v>
          </cell>
          <cell r="D873">
            <v>641448</v>
          </cell>
          <cell r="E873">
            <v>301526</v>
          </cell>
          <cell r="F873">
            <v>14699</v>
          </cell>
        </row>
        <row r="874">
          <cell r="A874">
            <v>226121</v>
          </cell>
          <cell r="B874" t="str">
            <v xml:space="preserve"> BT ½Ÿ 1x2 âng khÜi cao &gt; 50m    M200 </v>
          </cell>
          <cell r="C874" t="str">
            <v>m3</v>
          </cell>
          <cell r="D874">
            <v>576055</v>
          </cell>
          <cell r="E874">
            <v>332671</v>
          </cell>
          <cell r="F874">
            <v>14699</v>
          </cell>
        </row>
        <row r="875">
          <cell r="A875">
            <v>226122</v>
          </cell>
          <cell r="B875" t="str">
            <v xml:space="preserve"> BT ½Ÿ 1x2 âng khÜi cao &gt; 50m    M250 </v>
          </cell>
          <cell r="C875" t="str">
            <v>m3</v>
          </cell>
          <cell r="D875">
            <v>608950</v>
          </cell>
          <cell r="E875">
            <v>332671</v>
          </cell>
          <cell r="F875">
            <v>14699</v>
          </cell>
        </row>
        <row r="876">
          <cell r="A876">
            <v>226123</v>
          </cell>
          <cell r="B876" t="str">
            <v xml:space="preserve"> BT ½Ÿ 1x2 âng khÜi cao &gt; 50m    M300 </v>
          </cell>
          <cell r="C876" t="str">
            <v>m3</v>
          </cell>
          <cell r="D876">
            <v>641448</v>
          </cell>
          <cell r="E876">
            <v>332671</v>
          </cell>
          <cell r="F876">
            <v>14699</v>
          </cell>
        </row>
        <row r="877">
          <cell r="A877">
            <v>226211</v>
          </cell>
          <cell r="B877" t="str">
            <v xml:space="preserve"> BT ½Ÿ 1x2 B·u ½¡i nõèc cao &lt;=15mM200 </v>
          </cell>
          <cell r="C877" t="str">
            <v>m3</v>
          </cell>
          <cell r="D877">
            <v>576055</v>
          </cell>
          <cell r="E877">
            <v>390202</v>
          </cell>
          <cell r="F877">
            <v>14699</v>
          </cell>
        </row>
        <row r="878">
          <cell r="A878">
            <v>226212</v>
          </cell>
          <cell r="B878" t="str">
            <v xml:space="preserve"> BT ½Ÿ 1x2 B·u ½¡i nõèc cao &lt;=15mM250 </v>
          </cell>
          <cell r="C878" t="str">
            <v>m3</v>
          </cell>
          <cell r="D878">
            <v>608950</v>
          </cell>
          <cell r="E878">
            <v>390202</v>
          </cell>
          <cell r="F878">
            <v>14699</v>
          </cell>
        </row>
        <row r="879">
          <cell r="A879">
            <v>226213</v>
          </cell>
          <cell r="B879" t="str">
            <v xml:space="preserve"> BT ½Ÿ 1x2 B·u ½¡i nõèc cao &lt;=15mM300 </v>
          </cell>
          <cell r="C879" t="str">
            <v>m3</v>
          </cell>
          <cell r="D879">
            <v>641448</v>
          </cell>
          <cell r="E879">
            <v>390202</v>
          </cell>
          <cell r="F879">
            <v>14699</v>
          </cell>
        </row>
        <row r="880">
          <cell r="A880">
            <v>226221</v>
          </cell>
          <cell r="B880" t="str">
            <v xml:space="preserve"> BT ½Ÿ 1x2 B·u ½¡i nõèc cao &gt; 15mM200 </v>
          </cell>
          <cell r="C880" t="str">
            <v>m3</v>
          </cell>
          <cell r="D880">
            <v>576055</v>
          </cell>
          <cell r="E880">
            <v>456437</v>
          </cell>
          <cell r="F880">
            <v>14699</v>
          </cell>
        </row>
        <row r="881">
          <cell r="A881">
            <v>226222</v>
          </cell>
          <cell r="B881" t="str">
            <v xml:space="preserve"> BT ½Ÿ 1x2 B·u ½¡i nõèc cao &gt; 15mM250 </v>
          </cell>
          <cell r="C881" t="str">
            <v>m3</v>
          </cell>
          <cell r="D881">
            <v>608950</v>
          </cell>
          <cell r="E881">
            <v>456437</v>
          </cell>
          <cell r="F881">
            <v>14699</v>
          </cell>
        </row>
        <row r="882">
          <cell r="A882">
            <v>226223</v>
          </cell>
          <cell r="B882" t="str">
            <v xml:space="preserve"> BT ½Ÿ 1x2 B·u ½¡i nõèc cao &gt; 15mM300 </v>
          </cell>
          <cell r="C882" t="str">
            <v>m3</v>
          </cell>
          <cell r="D882">
            <v>641448</v>
          </cell>
          <cell r="E882">
            <v>456437</v>
          </cell>
          <cell r="F882">
            <v>14699</v>
          </cell>
        </row>
        <row r="883">
          <cell r="A883">
            <v>226311</v>
          </cell>
          <cell r="B883" t="str">
            <v xml:space="preserve"> BT ½Ÿ 1x2 PhÍu,silá cao&lt;=7m     M200 </v>
          </cell>
          <cell r="C883" t="str">
            <v>m3</v>
          </cell>
          <cell r="D883">
            <v>501127</v>
          </cell>
          <cell r="E883">
            <v>168784</v>
          </cell>
          <cell r="F883">
            <v>14699</v>
          </cell>
        </row>
        <row r="884">
          <cell r="A884">
            <v>226312</v>
          </cell>
          <cell r="B884" t="str">
            <v xml:space="preserve"> BT ½Ÿ 1x2 PhÍu,silá cao&lt;=7m     M250 </v>
          </cell>
          <cell r="C884" t="str">
            <v>m3</v>
          </cell>
          <cell r="D884">
            <v>534022</v>
          </cell>
          <cell r="E884">
            <v>168784</v>
          </cell>
          <cell r="F884">
            <v>14699</v>
          </cell>
        </row>
        <row r="885">
          <cell r="A885">
            <v>226313</v>
          </cell>
          <cell r="B885" t="str">
            <v xml:space="preserve"> BT ½Ÿ 1x2 PhÍu,silá cao&lt;=7m     M300 </v>
          </cell>
          <cell r="C885" t="str">
            <v>m3</v>
          </cell>
          <cell r="D885">
            <v>566520</v>
          </cell>
          <cell r="E885">
            <v>168784</v>
          </cell>
          <cell r="F885">
            <v>14699</v>
          </cell>
        </row>
        <row r="886">
          <cell r="A886">
            <v>226321</v>
          </cell>
          <cell r="B886" t="str">
            <v xml:space="preserve"> BT ½Ÿ 1x2 PhÍu,silá cao&gt; 7m     M200 </v>
          </cell>
          <cell r="C886" t="str">
            <v>m3</v>
          </cell>
          <cell r="D886">
            <v>501127</v>
          </cell>
          <cell r="E886">
            <v>291189</v>
          </cell>
          <cell r="F886">
            <v>14699</v>
          </cell>
        </row>
        <row r="887">
          <cell r="A887">
            <v>226322</v>
          </cell>
          <cell r="B887" t="str">
            <v xml:space="preserve"> BT ½Ÿ 1x2 PhÍu,silá cao&gt; 7m     M250 </v>
          </cell>
          <cell r="C887" t="str">
            <v>m3</v>
          </cell>
          <cell r="D887">
            <v>534022</v>
          </cell>
          <cell r="E887">
            <v>291189</v>
          </cell>
          <cell r="F887">
            <v>14699</v>
          </cell>
        </row>
        <row r="888">
          <cell r="A888">
            <v>226323</v>
          </cell>
          <cell r="B888" t="str">
            <v xml:space="preserve"> BT ½Ÿ 1x2 PhÍu,silá cao&gt; 7m     M300 </v>
          </cell>
          <cell r="C888" t="str">
            <v>m3</v>
          </cell>
          <cell r="D888">
            <v>566520</v>
          </cell>
          <cell r="E888">
            <v>291189</v>
          </cell>
          <cell r="F888">
            <v>14699</v>
          </cell>
        </row>
        <row r="889">
          <cell r="A889">
            <v>227111</v>
          </cell>
          <cell r="B889" t="str">
            <v xml:space="preserve"> BT ½Ÿ 1x2 GiÆng(Nõèc,CŸp)           M150 </v>
          </cell>
          <cell r="C889" t="str">
            <v>m3</v>
          </cell>
          <cell r="D889">
            <v>455428</v>
          </cell>
          <cell r="E889">
            <v>119874</v>
          </cell>
          <cell r="F889">
            <v>5376</v>
          </cell>
        </row>
        <row r="890">
          <cell r="A890">
            <v>227112</v>
          </cell>
          <cell r="B890" t="str">
            <v xml:space="preserve"> BT ½Ÿ 1x2 GiÆng(Nõèc,CŸp)           M200 </v>
          </cell>
          <cell r="C890" t="str">
            <v>m3</v>
          </cell>
          <cell r="D890">
            <v>500140</v>
          </cell>
          <cell r="E890">
            <v>119874</v>
          </cell>
          <cell r="F890">
            <v>5376</v>
          </cell>
        </row>
        <row r="891">
          <cell r="A891">
            <v>227113</v>
          </cell>
          <cell r="B891" t="str">
            <v xml:space="preserve"> BT ½Ÿ 1x2 GiÆng(Nõèc,CŸp)           M250 </v>
          </cell>
          <cell r="C891" t="str">
            <v>m3</v>
          </cell>
          <cell r="D891">
            <v>533035</v>
          </cell>
          <cell r="E891">
            <v>119874</v>
          </cell>
          <cell r="F891">
            <v>5376</v>
          </cell>
        </row>
        <row r="892">
          <cell r="A892">
            <v>227221</v>
          </cell>
          <cell r="B892" t="str">
            <v xml:space="preserve"> BT ½Ÿ 1x2 Mõçng cŸp,r¬nh nõèc       M150 </v>
          </cell>
          <cell r="C892" t="str">
            <v>m3</v>
          </cell>
          <cell r="D892">
            <v>343337</v>
          </cell>
          <cell r="E892">
            <v>70584</v>
          </cell>
          <cell r="F892">
            <v>5376</v>
          </cell>
        </row>
        <row r="893">
          <cell r="A893">
            <v>227222</v>
          </cell>
          <cell r="B893" t="str">
            <v xml:space="preserve"> BT ½Ÿ 1x2 Mõçng cŸp,r¬nh nõèc       M200 </v>
          </cell>
          <cell r="C893" t="str">
            <v>m3</v>
          </cell>
          <cell r="D893">
            <v>388050</v>
          </cell>
          <cell r="E893">
            <v>70584</v>
          </cell>
          <cell r="F893">
            <v>5376</v>
          </cell>
        </row>
        <row r="894">
          <cell r="A894">
            <v>227223</v>
          </cell>
          <cell r="B894" t="str">
            <v xml:space="preserve"> BT ½Ÿ 1x2 Mõçng cŸp,r¬nh nõèc       M250 </v>
          </cell>
          <cell r="C894" t="str">
            <v>m3</v>
          </cell>
          <cell r="D894">
            <v>420945</v>
          </cell>
          <cell r="E894">
            <v>70584</v>
          </cell>
          <cell r="F894">
            <v>5376</v>
          </cell>
        </row>
        <row r="895">
          <cell r="A895">
            <v>228111</v>
          </cell>
          <cell r="B895" t="str">
            <v xml:space="preserve"> BT ½Ÿ 1x2 âng buy D&lt;=100cm      M150 </v>
          </cell>
          <cell r="C895" t="str">
            <v>m3</v>
          </cell>
          <cell r="D895">
            <v>566272</v>
          </cell>
          <cell r="E895">
            <v>374720</v>
          </cell>
          <cell r="F895">
            <v>10038</v>
          </cell>
        </row>
        <row r="896">
          <cell r="A896">
            <v>228112</v>
          </cell>
          <cell r="B896" t="str">
            <v xml:space="preserve"> BT ½Ÿ 1x2 âng buy D&lt;=100cm      M200 </v>
          </cell>
          <cell r="C896" t="str">
            <v>m3</v>
          </cell>
          <cell r="D896">
            <v>612074</v>
          </cell>
          <cell r="E896">
            <v>374720</v>
          </cell>
          <cell r="F896">
            <v>10038</v>
          </cell>
        </row>
        <row r="897">
          <cell r="A897">
            <v>228113</v>
          </cell>
          <cell r="B897" t="str">
            <v xml:space="preserve"> BT ½Ÿ 1x2 âng buy D&lt;=100cm      M250 </v>
          </cell>
          <cell r="C897" t="str">
            <v>m3</v>
          </cell>
          <cell r="D897">
            <v>645772</v>
          </cell>
          <cell r="E897">
            <v>374720</v>
          </cell>
          <cell r="F897">
            <v>10038</v>
          </cell>
        </row>
        <row r="898">
          <cell r="A898">
            <v>228121</v>
          </cell>
          <cell r="B898" t="str">
            <v xml:space="preserve"> BT ½Ÿ 1x2 âng buy D&lt;=200cm      M150 </v>
          </cell>
          <cell r="C898" t="str">
            <v>m3</v>
          </cell>
          <cell r="D898">
            <v>554154</v>
          </cell>
          <cell r="E898">
            <v>321283</v>
          </cell>
          <cell r="F898">
            <v>10038</v>
          </cell>
        </row>
        <row r="899">
          <cell r="A899">
            <v>228122</v>
          </cell>
          <cell r="B899" t="str">
            <v xml:space="preserve"> BT ½Ÿ 1x2 âng buy D&lt;=200cm      M200 </v>
          </cell>
          <cell r="C899" t="str">
            <v>m3</v>
          </cell>
          <cell r="D899">
            <v>599957</v>
          </cell>
          <cell r="E899">
            <v>321283</v>
          </cell>
          <cell r="F899">
            <v>10038</v>
          </cell>
        </row>
        <row r="900">
          <cell r="A900">
            <v>228123</v>
          </cell>
          <cell r="B900" t="str">
            <v xml:space="preserve"> BT ½Ÿ 1x2 âng buy D&lt;=200cm      M250 </v>
          </cell>
          <cell r="C900" t="str">
            <v>m3</v>
          </cell>
          <cell r="D900">
            <v>633654</v>
          </cell>
          <cell r="E900">
            <v>321283</v>
          </cell>
          <cell r="F900">
            <v>10038</v>
          </cell>
        </row>
        <row r="901">
          <cell r="A901">
            <v>228131</v>
          </cell>
          <cell r="B901" t="str">
            <v xml:space="preserve"> BT ½Ÿ 1x2 âng buy D&gt; 200cm      M150 </v>
          </cell>
          <cell r="C901" t="str">
            <v>m3</v>
          </cell>
          <cell r="D901">
            <v>528880</v>
          </cell>
          <cell r="E901">
            <v>303471</v>
          </cell>
          <cell r="F901">
            <v>10038</v>
          </cell>
        </row>
        <row r="902">
          <cell r="A902">
            <v>228132</v>
          </cell>
          <cell r="B902" t="str">
            <v xml:space="preserve"> BT ½Ÿ 1x2 âng buy D&gt; 200cm      M200 </v>
          </cell>
          <cell r="C902" t="str">
            <v>m3</v>
          </cell>
          <cell r="D902">
            <v>574683</v>
          </cell>
          <cell r="E902">
            <v>303471</v>
          </cell>
          <cell r="F902">
            <v>10038</v>
          </cell>
        </row>
        <row r="903">
          <cell r="A903">
            <v>228133</v>
          </cell>
          <cell r="B903" t="str">
            <v xml:space="preserve"> BT ½Ÿ 1x2 âng buy D&gt; 200cm      M250 </v>
          </cell>
          <cell r="C903" t="str">
            <v>m3</v>
          </cell>
          <cell r="D903">
            <v>608381</v>
          </cell>
          <cell r="E903">
            <v>303471</v>
          </cell>
          <cell r="F903">
            <v>10038</v>
          </cell>
        </row>
        <row r="904">
          <cell r="A904">
            <v>228211</v>
          </cell>
          <cell r="B904" t="str">
            <v xml:space="preserve"> BT ½Ÿ 1x2 âng(xi fáng,phun)D&lt;=100cm M150 </v>
          </cell>
          <cell r="C904" t="str">
            <v>m3</v>
          </cell>
          <cell r="D904">
            <v>596450</v>
          </cell>
          <cell r="E904">
            <v>536556</v>
          </cell>
          <cell r="F904">
            <v>10038</v>
          </cell>
        </row>
        <row r="905">
          <cell r="A905">
            <v>228212</v>
          </cell>
          <cell r="B905" t="str">
            <v xml:space="preserve"> BT ½Ÿ 1x2 âng(xi fáng,phun)D&lt;=100cm M200 </v>
          </cell>
          <cell r="C905" t="str">
            <v>m3</v>
          </cell>
          <cell r="D905">
            <v>642253</v>
          </cell>
          <cell r="E905">
            <v>536556</v>
          </cell>
          <cell r="F905">
            <v>10038</v>
          </cell>
        </row>
        <row r="906">
          <cell r="A906">
            <v>228213</v>
          </cell>
          <cell r="B906" t="str">
            <v xml:space="preserve"> BT ½Ÿ 1x2 âng(xi fáng,phun)D&lt;=100cm M250 </v>
          </cell>
          <cell r="C906" t="str">
            <v>m3</v>
          </cell>
          <cell r="D906">
            <v>675951</v>
          </cell>
          <cell r="E906">
            <v>536556</v>
          </cell>
          <cell r="F906">
            <v>10038</v>
          </cell>
        </row>
        <row r="907">
          <cell r="A907">
            <v>228221</v>
          </cell>
          <cell r="B907" t="str">
            <v xml:space="preserve"> BT ½Ÿ 1x2 âng(xi fáng,phun)D&lt;=200cm M150 </v>
          </cell>
          <cell r="C907" t="str">
            <v>m3</v>
          </cell>
          <cell r="D907">
            <v>584333</v>
          </cell>
          <cell r="E907">
            <v>514292</v>
          </cell>
          <cell r="F907">
            <v>10038</v>
          </cell>
        </row>
        <row r="908">
          <cell r="A908">
            <v>228222</v>
          </cell>
          <cell r="B908" t="str">
            <v xml:space="preserve"> BT ½Ÿ 1x2 âng(xi fáng,phun)D&lt;=200cm M200 </v>
          </cell>
          <cell r="C908" t="str">
            <v>m3</v>
          </cell>
          <cell r="D908">
            <v>630135</v>
          </cell>
          <cell r="E908">
            <v>514292</v>
          </cell>
          <cell r="F908">
            <v>10038</v>
          </cell>
        </row>
        <row r="909">
          <cell r="A909">
            <v>228223</v>
          </cell>
          <cell r="B909" t="str">
            <v xml:space="preserve"> BT ½Ÿ 1x2 âng(xi fáng,phun)D&lt;=200cm M250 </v>
          </cell>
          <cell r="C909" t="str">
            <v>m3</v>
          </cell>
          <cell r="D909">
            <v>663833</v>
          </cell>
          <cell r="E909">
            <v>514292</v>
          </cell>
          <cell r="F909">
            <v>10038</v>
          </cell>
        </row>
        <row r="910">
          <cell r="A910">
            <v>228231</v>
          </cell>
          <cell r="B910" t="str">
            <v xml:space="preserve"> BT ½Ÿ 1x2 âng(xi fáng,phun)D&gt; 200cm M150 </v>
          </cell>
          <cell r="C910" t="str">
            <v>m3</v>
          </cell>
          <cell r="D910">
            <v>559193</v>
          </cell>
          <cell r="E910">
            <v>419021</v>
          </cell>
          <cell r="F910">
            <v>10038</v>
          </cell>
        </row>
        <row r="911">
          <cell r="A911">
            <v>228232</v>
          </cell>
          <cell r="B911" t="str">
            <v xml:space="preserve"> BT ½Ÿ 1x2 âng(xi fáng,phun)D&gt; 200cm M200 </v>
          </cell>
          <cell r="C911" t="str">
            <v>m3</v>
          </cell>
          <cell r="D911">
            <v>604996</v>
          </cell>
          <cell r="E911">
            <v>419021</v>
          </cell>
          <cell r="F911">
            <v>10038</v>
          </cell>
        </row>
        <row r="912">
          <cell r="A912">
            <v>228233</v>
          </cell>
          <cell r="B912" t="str">
            <v xml:space="preserve"> BT ½Ÿ 1x2 âng(xi fáng,phun)D&gt; 200cm M250 </v>
          </cell>
          <cell r="C912" t="str">
            <v>m3</v>
          </cell>
          <cell r="D912">
            <v>638694</v>
          </cell>
          <cell r="E912">
            <v>419021</v>
          </cell>
          <cell r="F912">
            <v>10038</v>
          </cell>
        </row>
        <row r="913">
          <cell r="A913">
            <v>228311</v>
          </cell>
          <cell r="B913" t="str">
            <v xml:space="preserve"> BT ½Ÿ 1x2 câng hÖnh hæp             M150 </v>
          </cell>
          <cell r="C913" t="str">
            <v>m3</v>
          </cell>
          <cell r="D913">
            <v>558207</v>
          </cell>
          <cell r="E913">
            <v>237060</v>
          </cell>
          <cell r="F913">
            <v>7681</v>
          </cell>
        </row>
        <row r="914">
          <cell r="A914">
            <v>228312</v>
          </cell>
          <cell r="B914" t="str">
            <v xml:space="preserve"> BT ½Ÿ 1x2 câng hÖnh hæp             M200 </v>
          </cell>
          <cell r="C914" t="str">
            <v>m3</v>
          </cell>
          <cell r="D914">
            <v>604009</v>
          </cell>
          <cell r="E914">
            <v>237060</v>
          </cell>
          <cell r="F914">
            <v>7681</v>
          </cell>
        </row>
        <row r="915">
          <cell r="A915">
            <v>228313</v>
          </cell>
          <cell r="B915" t="str">
            <v xml:space="preserve"> BT ½Ÿ 1x2 câng hÖnh hæp             M250 </v>
          </cell>
          <cell r="C915" t="str">
            <v>m3</v>
          </cell>
          <cell r="D915">
            <v>637707</v>
          </cell>
          <cell r="E915">
            <v>237060</v>
          </cell>
          <cell r="F915">
            <v>7681</v>
          </cell>
        </row>
        <row r="916">
          <cell r="A916">
            <v>229111</v>
          </cell>
          <cell r="B916" t="str">
            <v xml:space="preserve"> BT ½Ÿ 1x2 buãng xo°n                M200 </v>
          </cell>
          <cell r="C916" t="str">
            <v>m3</v>
          </cell>
          <cell r="D916">
            <v>559262</v>
          </cell>
          <cell r="E916">
            <v>482500</v>
          </cell>
          <cell r="F916">
            <v>10038</v>
          </cell>
        </row>
        <row r="917">
          <cell r="A917">
            <v>229112</v>
          </cell>
          <cell r="B917" t="str">
            <v xml:space="preserve"> BT ½Ÿ 1x2 buãng xo°n                M250 </v>
          </cell>
          <cell r="C917" t="str">
            <v>m3</v>
          </cell>
          <cell r="D917">
            <v>559973</v>
          </cell>
          <cell r="E917">
            <v>482500</v>
          </cell>
          <cell r="F917">
            <v>10038</v>
          </cell>
        </row>
        <row r="918">
          <cell r="A918">
            <v>229113</v>
          </cell>
          <cell r="B918" t="str">
            <v xml:space="preserve"> BT ½Ÿ 1x2 buãng xo°n                M300 </v>
          </cell>
          <cell r="C918" t="str">
            <v>m3</v>
          </cell>
          <cell r="D918">
            <v>625471</v>
          </cell>
          <cell r="E918">
            <v>482500</v>
          </cell>
          <cell r="F918">
            <v>10038</v>
          </cell>
        </row>
        <row r="919">
          <cell r="A919">
            <v>229211</v>
          </cell>
          <cell r="B919" t="str">
            <v xml:space="preserve"> BT ½Ÿ 1x2 c·u mŸng thõéng           M150 </v>
          </cell>
          <cell r="C919" t="str">
            <v>m3</v>
          </cell>
          <cell r="D919">
            <v>528552</v>
          </cell>
          <cell r="E919">
            <v>115049</v>
          </cell>
          <cell r="F919">
            <v>10038</v>
          </cell>
        </row>
        <row r="920">
          <cell r="A920">
            <v>229212</v>
          </cell>
          <cell r="B920" t="str">
            <v xml:space="preserve"> BT ½Ÿ 1x2 c·u mŸng thõéng           M200 </v>
          </cell>
          <cell r="C920" t="str">
            <v>m3</v>
          </cell>
          <cell r="D920">
            <v>574355</v>
          </cell>
          <cell r="E920">
            <v>115049</v>
          </cell>
          <cell r="F920">
            <v>10038</v>
          </cell>
        </row>
        <row r="921">
          <cell r="A921">
            <v>229213</v>
          </cell>
          <cell r="B921" t="str">
            <v xml:space="preserve"> BT ½Ÿ 1x2 c·u mŸng thõéng           M250 </v>
          </cell>
          <cell r="C921" t="str">
            <v>m3</v>
          </cell>
          <cell r="D921">
            <v>608052</v>
          </cell>
          <cell r="E921">
            <v>115049</v>
          </cell>
          <cell r="F921">
            <v>10038</v>
          </cell>
        </row>
        <row r="922">
          <cell r="A922">
            <v>229311</v>
          </cell>
          <cell r="B922" t="str">
            <v xml:space="preserve"> BT ½Ÿ 0.5x1 c·u mŸng vÞ mÞng        M150 </v>
          </cell>
          <cell r="C922" t="str">
            <v>m3</v>
          </cell>
          <cell r="D922">
            <v>165524</v>
          </cell>
          <cell r="E922">
            <v>27471</v>
          </cell>
          <cell r="F922">
            <v>2242</v>
          </cell>
        </row>
        <row r="923">
          <cell r="A923">
            <v>229312</v>
          </cell>
          <cell r="B923" t="str">
            <v xml:space="preserve"> BT ½Ÿ 0.5x1 c·u mŸng vÞ mÞng        M200 </v>
          </cell>
          <cell r="C923" t="str">
            <v>m3</v>
          </cell>
          <cell r="D923">
            <v>167148</v>
          </cell>
          <cell r="E923">
            <v>27471</v>
          </cell>
          <cell r="F923">
            <v>2242</v>
          </cell>
        </row>
        <row r="924">
          <cell r="A924">
            <v>229313</v>
          </cell>
          <cell r="B924" t="str">
            <v xml:space="preserve"> BT ½Ÿ 0.5x1 c·u mŸng vÞ mÞng        M150 </v>
          </cell>
          <cell r="C924" t="str">
            <v>m3</v>
          </cell>
          <cell r="D924">
            <v>168884</v>
          </cell>
          <cell r="E924">
            <v>27471</v>
          </cell>
          <cell r="F924">
            <v>2242</v>
          </cell>
        </row>
        <row r="925">
          <cell r="A925">
            <v>229411</v>
          </cell>
          <cell r="B925" t="str">
            <v xml:space="preserve"> BT ½Ÿ 1x2 mâi nâi b¨n d·m càc        M200</v>
          </cell>
          <cell r="C925" t="str">
            <v>m3</v>
          </cell>
          <cell r="D925">
            <v>555042</v>
          </cell>
          <cell r="E925">
            <v>50272</v>
          </cell>
          <cell r="F925">
            <v>82948</v>
          </cell>
        </row>
        <row r="926">
          <cell r="A926">
            <v>229412</v>
          </cell>
          <cell r="B926" t="str">
            <v xml:space="preserve"> BT ½Ÿ 1x2 mâi nâi b¨n d·m càc        M250</v>
          </cell>
          <cell r="C926" t="str">
            <v>m3</v>
          </cell>
          <cell r="D926">
            <v>587938</v>
          </cell>
          <cell r="E926">
            <v>50272</v>
          </cell>
          <cell r="F926">
            <v>82948</v>
          </cell>
        </row>
        <row r="927">
          <cell r="A927">
            <v>229413</v>
          </cell>
          <cell r="B927" t="str">
            <v xml:space="preserve"> BT ½Ÿ 1x2 mâi nâi b¨n d·m càc        M300</v>
          </cell>
          <cell r="C927" t="str">
            <v>m3</v>
          </cell>
          <cell r="D927">
            <v>620436</v>
          </cell>
          <cell r="E927">
            <v>50272</v>
          </cell>
          <cell r="F927">
            <v>82948</v>
          </cell>
        </row>
        <row r="928">
          <cell r="A928">
            <v>229421</v>
          </cell>
          <cell r="B928" t="str">
            <v xml:space="preserve"> BT ½Ÿ 1x2 d·m c·u d¹n                M200</v>
          </cell>
          <cell r="C928" t="str">
            <v>m3</v>
          </cell>
          <cell r="D928">
            <v>575416</v>
          </cell>
          <cell r="E928">
            <v>50272</v>
          </cell>
          <cell r="F928">
            <v>82948</v>
          </cell>
        </row>
        <row r="929">
          <cell r="A929">
            <v>229422</v>
          </cell>
          <cell r="B929" t="str">
            <v xml:space="preserve"> BT ½Ÿ 1x2 d·m c·u d¹n                M250</v>
          </cell>
          <cell r="C929" t="str">
            <v>m3</v>
          </cell>
          <cell r="D929">
            <v>609252</v>
          </cell>
          <cell r="E929">
            <v>50272</v>
          </cell>
          <cell r="F929">
            <v>82948</v>
          </cell>
        </row>
        <row r="930">
          <cell r="A930">
            <v>229423</v>
          </cell>
          <cell r="B930" t="str">
            <v xml:space="preserve"> BT ½Ÿ 1x2 d·m c·u d¹n                M300</v>
          </cell>
          <cell r="C930" t="str">
            <v>m3</v>
          </cell>
          <cell r="D930">
            <v>642542</v>
          </cell>
          <cell r="E930">
            <v>50272</v>
          </cell>
          <cell r="F930">
            <v>82948</v>
          </cell>
        </row>
        <row r="931">
          <cell r="A931">
            <v>229431</v>
          </cell>
          <cell r="B931" t="str">
            <v xml:space="preserve"> BT ½Ÿ 1x2 d·m c·u chÏnh              M200</v>
          </cell>
          <cell r="C931" t="str">
            <v>m3</v>
          </cell>
          <cell r="D931">
            <v>575416</v>
          </cell>
          <cell r="E931">
            <v>50272</v>
          </cell>
          <cell r="F931">
            <v>82948</v>
          </cell>
        </row>
        <row r="932">
          <cell r="A932">
            <v>229432</v>
          </cell>
          <cell r="B932" t="str">
            <v xml:space="preserve"> BT ½Ÿ 1x2 d·m c·u chÏnh              M250</v>
          </cell>
          <cell r="C932" t="str">
            <v>m3</v>
          </cell>
          <cell r="D932">
            <v>609113</v>
          </cell>
          <cell r="E932">
            <v>50272</v>
          </cell>
          <cell r="F932">
            <v>82948</v>
          </cell>
        </row>
        <row r="933">
          <cell r="A933">
            <v>229433</v>
          </cell>
          <cell r="B933" t="str">
            <v xml:space="preserve"> BT ½Ÿ 1x2 d·m c·u chÏnh              M300</v>
          </cell>
          <cell r="C933" t="str">
            <v>m3</v>
          </cell>
          <cell r="D933">
            <v>642404</v>
          </cell>
          <cell r="E933">
            <v>50272</v>
          </cell>
          <cell r="F933">
            <v>82948</v>
          </cell>
        </row>
        <row r="934">
          <cell r="A934">
            <v>229511</v>
          </cell>
          <cell r="B934" t="str">
            <v xml:space="preserve"> BT ½Ÿ 1x2 mŸi bé kÅnh d¡y&lt;=20cm  M200</v>
          </cell>
          <cell r="C934" t="str">
            <v>m3</v>
          </cell>
          <cell r="D934">
            <v>351491</v>
          </cell>
          <cell r="E934">
            <v>31569</v>
          </cell>
          <cell r="F934">
            <v>9503</v>
          </cell>
        </row>
        <row r="935">
          <cell r="A935">
            <v>229512</v>
          </cell>
          <cell r="B935" t="str">
            <v xml:space="preserve"> BT ½Ÿ 1x2 mŸi bé kÅnh d¡y&lt;=20cm  M250</v>
          </cell>
          <cell r="C935" t="str">
            <v>m3</v>
          </cell>
          <cell r="D935">
            <v>384386</v>
          </cell>
          <cell r="E935">
            <v>31569</v>
          </cell>
          <cell r="F935">
            <v>9503</v>
          </cell>
        </row>
        <row r="936">
          <cell r="A936">
            <v>230010</v>
          </cell>
          <cell r="B936" t="str">
            <v xml:space="preserve"> SX BT qua tr­m træn CS 16m3/h</v>
          </cell>
          <cell r="C936" t="str">
            <v>m3</v>
          </cell>
          <cell r="D936">
            <v>0</v>
          </cell>
          <cell r="E936">
            <v>1138</v>
          </cell>
          <cell r="F936">
            <v>7637</v>
          </cell>
        </row>
        <row r="937">
          <cell r="A937">
            <v>230020</v>
          </cell>
          <cell r="B937" t="str">
            <v xml:space="preserve"> SX BT qua tr­m træn CS 20-25m3/h</v>
          </cell>
          <cell r="C937" t="str">
            <v>m3</v>
          </cell>
          <cell r="D937">
            <v>0</v>
          </cell>
          <cell r="E937">
            <v>828</v>
          </cell>
          <cell r="F937">
            <v>6234</v>
          </cell>
        </row>
        <row r="938">
          <cell r="A938">
            <v>230030</v>
          </cell>
          <cell r="B938" t="str">
            <v xml:space="preserve"> SX BT qua tr­m træn CS 30m3/h</v>
          </cell>
          <cell r="C938" t="str">
            <v>m3</v>
          </cell>
          <cell r="D938">
            <v>0</v>
          </cell>
          <cell r="E938">
            <v>621</v>
          </cell>
          <cell r="F938">
            <v>6155</v>
          </cell>
        </row>
        <row r="939">
          <cell r="A939">
            <v>230040</v>
          </cell>
          <cell r="B939" t="str">
            <v xml:space="preserve"> SX BT qua tr­m træn CS 50m3/h</v>
          </cell>
          <cell r="C939" t="str">
            <v>m3</v>
          </cell>
          <cell r="D939">
            <v>0</v>
          </cell>
          <cell r="E939">
            <v>414</v>
          </cell>
          <cell r="F939">
            <v>5076</v>
          </cell>
        </row>
        <row r="940">
          <cell r="A940">
            <v>231110</v>
          </cell>
          <cell r="B940" t="str">
            <v xml:space="preserve"> BT ½ä b±ng c·n, Bt lÜt mÜng</v>
          </cell>
          <cell r="C940" t="str">
            <v>m3</v>
          </cell>
          <cell r="D940">
            <v>0</v>
          </cell>
          <cell r="E940">
            <v>3931</v>
          </cell>
          <cell r="F940">
            <v>16083</v>
          </cell>
        </row>
        <row r="941">
          <cell r="A941">
            <v>231210</v>
          </cell>
          <cell r="B941" t="str">
            <v xml:space="preserve"> BT ½ä b±ng c·n, Bt mÜng b¿</v>
          </cell>
          <cell r="C941" t="str">
            <v>m3</v>
          </cell>
          <cell r="D941">
            <v>24695</v>
          </cell>
          <cell r="E941">
            <v>4758</v>
          </cell>
          <cell r="F941">
            <v>16083</v>
          </cell>
        </row>
        <row r="942">
          <cell r="A942">
            <v>231220</v>
          </cell>
          <cell r="B942" t="str">
            <v xml:space="preserve"> BT ½ä b±ng c·n, Bt mÜng b¯ng</v>
          </cell>
          <cell r="C942" t="str">
            <v>m3</v>
          </cell>
          <cell r="D942">
            <v>24781</v>
          </cell>
          <cell r="E942">
            <v>6620</v>
          </cell>
          <cell r="F942">
            <v>16083</v>
          </cell>
        </row>
        <row r="943">
          <cell r="A943">
            <v>231310</v>
          </cell>
          <cell r="B943" t="str">
            <v xml:space="preserve"> BT ½ä b±ng c·n,Bt tõéng d¡y&lt;=45cm,cao&lt;=4m</v>
          </cell>
          <cell r="C943" t="str">
            <v>m3</v>
          </cell>
          <cell r="D943">
            <v>122862</v>
          </cell>
          <cell r="E943">
            <v>49182</v>
          </cell>
          <cell r="F943">
            <v>32218</v>
          </cell>
        </row>
        <row r="944">
          <cell r="A944">
            <v>231320</v>
          </cell>
          <cell r="B944" t="str">
            <v xml:space="preserve"> BT ½ä b±ng c·n,Bt tõéng d¡y&lt;=45cm,cao&gt; 4m</v>
          </cell>
          <cell r="C944" t="str">
            <v>m3</v>
          </cell>
          <cell r="D944">
            <v>122862</v>
          </cell>
          <cell r="E944">
            <v>68855</v>
          </cell>
          <cell r="F944">
            <v>32218</v>
          </cell>
        </row>
        <row r="945">
          <cell r="A945">
            <v>231330</v>
          </cell>
          <cell r="B945" t="str">
            <v xml:space="preserve"> BT ½ä b±ng c·n,Bt tõéng d¡y &gt;45cm,cao&lt;=4m</v>
          </cell>
          <cell r="C945" t="str">
            <v>m3</v>
          </cell>
          <cell r="D945">
            <v>101226</v>
          </cell>
          <cell r="E945">
            <v>30374</v>
          </cell>
          <cell r="F945">
            <v>32218</v>
          </cell>
        </row>
        <row r="946">
          <cell r="A946">
            <v>231340</v>
          </cell>
          <cell r="B946" t="str">
            <v xml:space="preserve"> BT ½ä b±ng c·n,Bt tõéng d¡y &gt;45cm,cao &gt;4m</v>
          </cell>
          <cell r="C946" t="str">
            <v>m3</v>
          </cell>
          <cell r="D946">
            <v>110198</v>
          </cell>
          <cell r="E946">
            <v>37292</v>
          </cell>
          <cell r="F946">
            <v>32218</v>
          </cell>
        </row>
        <row r="947">
          <cell r="A947">
            <v>231410</v>
          </cell>
          <cell r="B947" t="str">
            <v xml:space="preserve"> BT Tõéng cong ,Bt tõéng d¡y&lt;=45cm,cao&lt;=4m</v>
          </cell>
          <cell r="C947" t="str">
            <v>m3</v>
          </cell>
          <cell r="D947">
            <v>133458</v>
          </cell>
          <cell r="E947">
            <v>71449</v>
          </cell>
          <cell r="F947">
            <v>32218</v>
          </cell>
        </row>
        <row r="948">
          <cell r="A948">
            <v>231420</v>
          </cell>
          <cell r="B948" t="str">
            <v xml:space="preserve"> BT Tõéng cong ,Bt tõéng d¡y&lt;=45cm,cao&gt;4m</v>
          </cell>
          <cell r="C948" t="str">
            <v>m3</v>
          </cell>
          <cell r="D948">
            <v>133458</v>
          </cell>
          <cell r="E948">
            <v>103336</v>
          </cell>
          <cell r="F948">
            <v>32218</v>
          </cell>
        </row>
        <row r="949">
          <cell r="A949">
            <v>231430</v>
          </cell>
          <cell r="B949" t="str">
            <v xml:space="preserve"> BT Tõéng cong ,Bt tõéng d¡y&gt; 45cm,cao&lt;=4m</v>
          </cell>
          <cell r="C949" t="str">
            <v>m3</v>
          </cell>
          <cell r="D949">
            <v>105280</v>
          </cell>
          <cell r="E949">
            <v>28861</v>
          </cell>
          <cell r="F949">
            <v>32218</v>
          </cell>
        </row>
        <row r="950">
          <cell r="A950">
            <v>231440</v>
          </cell>
          <cell r="B950" t="str">
            <v xml:space="preserve"> BT Tõéng cong ,Bt tõéng d¡y&lt;=45cm,cao &gt;4m</v>
          </cell>
          <cell r="C950" t="str">
            <v>m3</v>
          </cell>
          <cell r="D950">
            <v>105280</v>
          </cell>
          <cell r="E950">
            <v>41399</v>
          </cell>
          <cell r="F950">
            <v>32218</v>
          </cell>
        </row>
        <row r="951">
          <cell r="A951">
            <v>231510</v>
          </cell>
          <cell r="B951" t="str">
            <v xml:space="preserve"> BT Tõéng trò pin ,Bt tõéng d¡y&lt;=45cm,cao&lt;=4m</v>
          </cell>
          <cell r="C951" t="str">
            <v>m3</v>
          </cell>
          <cell r="D951">
            <v>133465</v>
          </cell>
          <cell r="E951" t="str">
            <v>.00      45831.0</v>
          </cell>
          <cell r="F951" t="str">
            <v>0      32218.00</v>
          </cell>
        </row>
        <row r="952">
          <cell r="A952">
            <v>231520</v>
          </cell>
          <cell r="B952" t="str">
            <v>BT Tõéng trò pin ,Bt tõéng d¡y&lt;=45cm,cao&gt;4m</v>
          </cell>
          <cell r="C952" t="str">
            <v>m3</v>
          </cell>
          <cell r="D952">
            <v>133465</v>
          </cell>
          <cell r="E952" t="str">
            <v>.00      57397.0</v>
          </cell>
          <cell r="F952" t="str">
            <v>0      32218.00</v>
          </cell>
        </row>
        <row r="953">
          <cell r="A953">
            <v>231530</v>
          </cell>
          <cell r="B953" t="str">
            <v>BT Tõéng trò pin ,Bt tõéng d¡y&gt; 45cm,cao&lt;=4m</v>
          </cell>
          <cell r="C953" t="str">
            <v>m3</v>
          </cell>
          <cell r="D953">
            <v>105273</v>
          </cell>
          <cell r="E953" t="str">
            <v>.00      24861.0</v>
          </cell>
          <cell r="F953" t="str">
            <v>0      32218.00</v>
          </cell>
        </row>
        <row r="954">
          <cell r="A954">
            <v>231540</v>
          </cell>
          <cell r="B954" t="str">
            <v>BT Tõéng trò pin ,Bt tõéng d¡y&lt;=45cm,cao&gt;4m</v>
          </cell>
          <cell r="C954" t="str">
            <v>m3</v>
          </cell>
          <cell r="D954">
            <v>105273</v>
          </cell>
          <cell r="E954" t="str">
            <v>.00      33076.0</v>
          </cell>
          <cell r="F954" t="str">
            <v>0      32218.00</v>
          </cell>
        </row>
        <row r="955">
          <cell r="A955">
            <v>240110</v>
          </cell>
          <cell r="B955" t="str">
            <v xml:space="preserve">  Cât th¾p mÜng                    d&lt;=10mm  </v>
          </cell>
          <cell r="C955" t="str">
            <v xml:space="preserve"> t¶n </v>
          </cell>
          <cell r="D955">
            <v>4261587</v>
          </cell>
          <cell r="E955">
            <v>117094</v>
          </cell>
          <cell r="F955">
            <v>20797</v>
          </cell>
        </row>
        <row r="956">
          <cell r="A956">
            <v>240120</v>
          </cell>
          <cell r="B956" t="str">
            <v xml:space="preserve">  Cât th¾p mÜng                    d&lt;=18mm  </v>
          </cell>
          <cell r="C956" t="str">
            <v xml:space="preserve"> t¶n </v>
          </cell>
          <cell r="D956">
            <v>4216527</v>
          </cell>
          <cell r="E956">
            <v>86269</v>
          </cell>
          <cell r="F956">
            <v>87691</v>
          </cell>
        </row>
        <row r="957">
          <cell r="A957">
            <v>240130</v>
          </cell>
          <cell r="B957" t="str">
            <v xml:space="preserve">  Cât th¾p mÜng                    d&gt; 18mm  </v>
          </cell>
          <cell r="C957" t="str">
            <v xml:space="preserve"> t¶n </v>
          </cell>
          <cell r="D957">
            <v>4119228</v>
          </cell>
          <cell r="E957">
            <v>65684</v>
          </cell>
          <cell r="F957">
            <v>88888</v>
          </cell>
        </row>
        <row r="958">
          <cell r="A958">
            <v>240210</v>
          </cell>
          <cell r="B958" t="str">
            <v xml:space="preserve">  Cât th¾p bÎ mŸy                  d&lt;=10mm  </v>
          </cell>
          <cell r="C958" t="str">
            <v xml:space="preserve"> t¶n </v>
          </cell>
          <cell r="D958">
            <v>4261587</v>
          </cell>
          <cell r="E958">
            <v>139871</v>
          </cell>
          <cell r="F958">
            <v>20797</v>
          </cell>
        </row>
        <row r="959">
          <cell r="A959">
            <v>240220</v>
          </cell>
          <cell r="B959" t="str">
            <v xml:space="preserve">  Cât th¾p bÎ mŸy                  d&lt;=18mm  </v>
          </cell>
          <cell r="C959" t="str">
            <v xml:space="preserve"> t¶n </v>
          </cell>
          <cell r="D959">
            <v>4217809</v>
          </cell>
          <cell r="E959">
            <v>84636</v>
          </cell>
          <cell r="F959">
            <v>89594</v>
          </cell>
        </row>
        <row r="960">
          <cell r="A960">
            <v>240230</v>
          </cell>
          <cell r="B960" t="str">
            <v xml:space="preserve">  Cât th¾p bÎ mŸy                  d&gt; 18mm  </v>
          </cell>
          <cell r="C960" t="str">
            <v xml:space="preserve"> t¶n </v>
          </cell>
          <cell r="D960">
            <v>4119228</v>
          </cell>
          <cell r="E960">
            <v>84636</v>
          </cell>
          <cell r="F960">
            <v>88888</v>
          </cell>
        </row>
        <row r="961">
          <cell r="A961">
            <v>240311</v>
          </cell>
          <cell r="B961" t="str">
            <v xml:space="preserve">  Cât th¾p tõéng           cao&lt;=4m,d&lt;=10mm  </v>
          </cell>
          <cell r="C961" t="str">
            <v xml:space="preserve"> t¶n </v>
          </cell>
          <cell r="D961">
            <v>4261587</v>
          </cell>
          <cell r="E961">
            <v>149866</v>
          </cell>
          <cell r="F961">
            <v>20797</v>
          </cell>
        </row>
        <row r="962">
          <cell r="A962">
            <v>240312</v>
          </cell>
          <cell r="B962" t="str">
            <v xml:space="preserve">  Cât th¾p tõéng           cao&gt; 4m,d&lt;=10mm  </v>
          </cell>
          <cell r="C962" t="str">
            <v xml:space="preserve"> t¶n </v>
          </cell>
          <cell r="D962">
            <v>4261587</v>
          </cell>
          <cell r="E962">
            <v>155254</v>
          </cell>
          <cell r="F962">
            <v>22232</v>
          </cell>
        </row>
        <row r="963">
          <cell r="A963">
            <v>240321</v>
          </cell>
          <cell r="B963" t="str">
            <v xml:space="preserve">  Cât th¾p tõéng           cao&lt;=4m,d&lt;=18mm  </v>
          </cell>
          <cell r="C963" t="str">
            <v xml:space="preserve"> t¶n </v>
          </cell>
          <cell r="D963">
            <v>4216527</v>
          </cell>
          <cell r="E963">
            <v>122818</v>
          </cell>
          <cell r="F963">
            <v>87691</v>
          </cell>
        </row>
        <row r="964">
          <cell r="A964">
            <v>240322</v>
          </cell>
          <cell r="B964" t="str">
            <v xml:space="preserve">  Cât th¾p tõéng           cao&gt; 4m,d&lt;=18mm  </v>
          </cell>
          <cell r="C964" t="str">
            <v xml:space="preserve"> t¶n </v>
          </cell>
          <cell r="D964">
            <v>4216527</v>
          </cell>
          <cell r="E964">
            <v>134803</v>
          </cell>
          <cell r="F964">
            <v>89125</v>
          </cell>
        </row>
        <row r="965">
          <cell r="A965">
            <v>240331</v>
          </cell>
          <cell r="B965" t="str">
            <v xml:space="preserve">  Cât th¾p tõéng           cao&lt;=4m,d&gt; 18mm  </v>
          </cell>
          <cell r="C965" t="str">
            <v xml:space="preserve"> t¶n </v>
          </cell>
          <cell r="D965">
            <v>4119228</v>
          </cell>
          <cell r="E965">
            <v>100057</v>
          </cell>
          <cell r="F965">
            <v>88888</v>
          </cell>
        </row>
        <row r="966">
          <cell r="A966">
            <v>240332</v>
          </cell>
          <cell r="B966" t="str">
            <v xml:space="preserve">  Cât th¾p tõéng           cao&gt; 4m,d&gt; 18mm  </v>
          </cell>
          <cell r="C966" t="str">
            <v xml:space="preserve"> t¶n </v>
          </cell>
          <cell r="D966">
            <v>4119528</v>
          </cell>
          <cell r="E966">
            <v>112042</v>
          </cell>
          <cell r="F966">
            <v>90322</v>
          </cell>
        </row>
        <row r="967">
          <cell r="A967">
            <v>240411</v>
          </cell>
          <cell r="B967" t="str">
            <v xml:space="preserve">  Cât th¾p trò             cao&lt;=4m,d&lt;=10mm  </v>
          </cell>
          <cell r="C967" t="str">
            <v xml:space="preserve"> t¶n </v>
          </cell>
          <cell r="D967">
            <v>4261587</v>
          </cell>
          <cell r="E967">
            <v>163610</v>
          </cell>
          <cell r="F967">
            <v>20797</v>
          </cell>
        </row>
        <row r="968">
          <cell r="A968">
            <v>240412</v>
          </cell>
          <cell r="B968" t="str">
            <v xml:space="preserve">  Cât th¾p trò             cao&gt; 4m,d&lt;=10mm  </v>
          </cell>
          <cell r="C968" t="str">
            <v xml:space="preserve"> t¶n </v>
          </cell>
          <cell r="D968">
            <v>4261587</v>
          </cell>
          <cell r="E968">
            <v>167788</v>
          </cell>
          <cell r="F968">
            <v>22232</v>
          </cell>
        </row>
        <row r="969">
          <cell r="A969">
            <v>240421</v>
          </cell>
          <cell r="B969" t="str">
            <v xml:space="preserve">  Cât th¾p trò             cao&lt;=4m,d&lt;=18mm  </v>
          </cell>
          <cell r="C969" t="str">
            <v xml:space="preserve"> t¶n </v>
          </cell>
          <cell r="D969">
            <v>4217809</v>
          </cell>
          <cell r="E969">
            <v>110173</v>
          </cell>
          <cell r="F969">
            <v>153605</v>
          </cell>
        </row>
        <row r="970">
          <cell r="A970">
            <v>240422</v>
          </cell>
          <cell r="B970" t="str">
            <v xml:space="preserve">  Cât th¾p trò             cao&gt; 4m,d&lt;=18mm  </v>
          </cell>
          <cell r="C970" t="str">
            <v xml:space="preserve"> t¶n </v>
          </cell>
          <cell r="D970">
            <v>4217809</v>
          </cell>
          <cell r="E970">
            <v>112042</v>
          </cell>
          <cell r="F970">
            <v>155039</v>
          </cell>
        </row>
        <row r="971">
          <cell r="A971">
            <v>240431</v>
          </cell>
          <cell r="B971" t="str">
            <v xml:space="preserve">  Cât th¾p trò             cao&lt;=4m,d&gt; 18mm  </v>
          </cell>
          <cell r="C971" t="str">
            <v xml:space="preserve"> t¶n </v>
          </cell>
          <cell r="D971">
            <v>4125638</v>
          </cell>
          <cell r="E971">
            <v>93240</v>
          </cell>
          <cell r="F971">
            <v>144715</v>
          </cell>
        </row>
        <row r="972">
          <cell r="A972">
            <v>240432</v>
          </cell>
          <cell r="B972" t="str">
            <v xml:space="preserve">  Cât th¾p trò             cao&gt; 4m,d&gt; 18mm  </v>
          </cell>
          <cell r="C972" t="str">
            <v xml:space="preserve"> t¶n </v>
          </cell>
          <cell r="D972">
            <v>4125638</v>
          </cell>
          <cell r="E972">
            <v>97309</v>
          </cell>
          <cell r="F972">
            <v>146149</v>
          </cell>
        </row>
        <row r="973">
          <cell r="A973">
            <v>240511</v>
          </cell>
          <cell r="B973" t="str">
            <v xml:space="preserve">  Cât th¾p D·m,gi±ng       cao&lt;=4m,d&lt;=10mm  </v>
          </cell>
          <cell r="C973" t="str">
            <v xml:space="preserve"> t¶n </v>
          </cell>
          <cell r="D973">
            <v>4261587</v>
          </cell>
          <cell r="E973">
            <v>178124</v>
          </cell>
          <cell r="F973">
            <v>20797</v>
          </cell>
        </row>
        <row r="974">
          <cell r="A974">
            <v>240512</v>
          </cell>
          <cell r="B974" t="str">
            <v xml:space="preserve">  Cât th¾p D·m,gi±ng       cao&gt; 4m,d&lt;=10mm  </v>
          </cell>
          <cell r="C974" t="str">
            <v xml:space="preserve"> t¶n </v>
          </cell>
          <cell r="D974">
            <v>4261578</v>
          </cell>
          <cell r="E974">
            <v>182192</v>
          </cell>
          <cell r="F974">
            <v>22232</v>
          </cell>
        </row>
        <row r="975">
          <cell r="A975">
            <v>240521</v>
          </cell>
          <cell r="B975" t="str">
            <v xml:space="preserve">  Cât th¾p D·m,gi±ng       cao&lt;=4m,d&lt;=18mm  </v>
          </cell>
          <cell r="C975" t="str">
            <v xml:space="preserve"> t¶n </v>
          </cell>
          <cell r="D975">
            <v>4216955</v>
          </cell>
          <cell r="E975">
            <v>110393</v>
          </cell>
          <cell r="F975">
            <v>151575</v>
          </cell>
        </row>
        <row r="976">
          <cell r="A976">
            <v>240522</v>
          </cell>
          <cell r="B976" t="str">
            <v xml:space="preserve">  Cât th¾p D·m,gi±ng       cao&gt; 4m,d&lt;=18mm  </v>
          </cell>
          <cell r="C976" t="str">
            <v xml:space="preserve"> t¶n </v>
          </cell>
          <cell r="D976">
            <v>4216955</v>
          </cell>
          <cell r="E976">
            <v>114461</v>
          </cell>
          <cell r="F976">
            <v>153009</v>
          </cell>
        </row>
        <row r="977">
          <cell r="A977">
            <v>240531</v>
          </cell>
          <cell r="B977" t="str">
            <v xml:space="preserve">  Cât th¾p D·m,gi±ng       cao&lt;=4m,d&gt; 18mm  </v>
          </cell>
          <cell r="C977" t="str">
            <v xml:space="preserve"> t¶n </v>
          </cell>
          <cell r="D977">
            <v>4124513</v>
          </cell>
          <cell r="E977">
            <v>100057</v>
          </cell>
          <cell r="F977">
            <v>96501</v>
          </cell>
        </row>
        <row r="978">
          <cell r="A978">
            <v>240532</v>
          </cell>
          <cell r="B978" t="str">
            <v xml:space="preserve">  Cât th¾p D·m,gi±ng       cao&gt; 4m,d&gt; 18mm  </v>
          </cell>
          <cell r="C978" t="str">
            <v xml:space="preserve"> t¶n </v>
          </cell>
          <cell r="D978">
            <v>4124513</v>
          </cell>
          <cell r="E978">
            <v>100827</v>
          </cell>
          <cell r="F978">
            <v>97935</v>
          </cell>
        </row>
        <row r="979">
          <cell r="A979">
            <v>240611</v>
          </cell>
          <cell r="B979" t="str">
            <v xml:space="preserve">  Cât th¾p LTá,MH°t,MNõèc  cao&lt;=4m,d&lt;=10mm  </v>
          </cell>
          <cell r="C979" t="str">
            <v xml:space="preserve"> t¶n </v>
          </cell>
          <cell r="D979">
            <v>4261857</v>
          </cell>
          <cell r="E979">
            <v>234777</v>
          </cell>
          <cell r="F979">
            <v>20797</v>
          </cell>
        </row>
        <row r="980">
          <cell r="A980">
            <v>240612</v>
          </cell>
          <cell r="B980" t="str">
            <v xml:space="preserve">  Cât th¾p LTá,MH°t,MNõèc  cao&gt; 4m,d&lt;=10mm  </v>
          </cell>
          <cell r="C980" t="str">
            <v xml:space="preserve"> t¶n </v>
          </cell>
          <cell r="D980">
            <v>4261857</v>
          </cell>
          <cell r="E980">
            <v>238992</v>
          </cell>
          <cell r="F980">
            <v>22232</v>
          </cell>
        </row>
        <row r="981">
          <cell r="A981">
            <v>240613</v>
          </cell>
          <cell r="B981" t="str">
            <v xml:space="preserve">  Cât th¾p LTá,MH°t,MNõèc  cao&lt;=4m,d&lt;=18mm  </v>
          </cell>
          <cell r="C981" t="str">
            <v xml:space="preserve"> t¶n </v>
          </cell>
          <cell r="D981">
            <v>4216364</v>
          </cell>
          <cell r="E981">
            <v>222994</v>
          </cell>
          <cell r="F981">
            <v>153034</v>
          </cell>
        </row>
        <row r="982">
          <cell r="A982">
            <v>240614</v>
          </cell>
          <cell r="B982" t="str">
            <v xml:space="preserve">  Cât th¾p LTá,MH°t,MNõèc  cao&gt; 4m,d&lt;=18mm  </v>
          </cell>
          <cell r="C982" t="str">
            <v xml:space="preserve"> t¶n </v>
          </cell>
          <cell r="D982">
            <v>4221228</v>
          </cell>
          <cell r="E982">
            <v>226886</v>
          </cell>
          <cell r="F982">
            <v>154468</v>
          </cell>
        </row>
        <row r="983">
          <cell r="A983">
            <v>240615</v>
          </cell>
          <cell r="B983" t="str">
            <v xml:space="preserve">  Cât th¾p LTá,MH°t,MNõèc  cao&lt;=4m,d&gt; 18mm  </v>
          </cell>
          <cell r="C983" t="str">
            <v xml:space="preserve"> t¶n </v>
          </cell>
          <cell r="D983">
            <v>4119228</v>
          </cell>
          <cell r="E983">
            <v>218995</v>
          </cell>
          <cell r="F983">
            <v>96501</v>
          </cell>
        </row>
        <row r="984">
          <cell r="A984">
            <v>240616</v>
          </cell>
          <cell r="B984" t="str">
            <v xml:space="preserve">  Cât th¾p LTá,MH°t,MNõèc  cao&gt; 4m,d&gt; 18mm  </v>
          </cell>
          <cell r="C984" t="str">
            <v xml:space="preserve"> t¶n </v>
          </cell>
          <cell r="D984">
            <v>4119228</v>
          </cell>
          <cell r="E984">
            <v>222994</v>
          </cell>
          <cell r="F984">
            <v>97935</v>
          </cell>
        </row>
        <row r="985">
          <cell r="A985">
            <v>240621</v>
          </cell>
          <cell r="B985" t="str">
            <v xml:space="preserve">  Cât th¾p S¡n mŸi        cao&lt;=16m,d&lt;=10mm  </v>
          </cell>
          <cell r="C985" t="str">
            <v xml:space="preserve"> t¶n </v>
          </cell>
          <cell r="D985">
            <v>4261587</v>
          </cell>
          <cell r="E985">
            <v>158139</v>
          </cell>
          <cell r="F985">
            <v>22232</v>
          </cell>
        </row>
        <row r="986">
          <cell r="A986">
            <v>240622</v>
          </cell>
          <cell r="B986" t="str">
            <v xml:space="preserve">  Cât th¾p S¡n mŸi        cao&lt;=16m,d&lt;=18mm  </v>
          </cell>
          <cell r="C986" t="str">
            <v xml:space="preserve"> t¶n </v>
          </cell>
          <cell r="D986">
            <v>4216364</v>
          </cell>
          <cell r="E986">
            <v>117929</v>
          </cell>
          <cell r="F986">
            <v>154468</v>
          </cell>
        </row>
        <row r="987">
          <cell r="A987">
            <v>240623</v>
          </cell>
          <cell r="B987" t="str">
            <v xml:space="preserve">  Cât th¾p S¡n mŸi        cao&lt;=16m,d&gt; 18mm  </v>
          </cell>
          <cell r="C987" t="str">
            <v xml:space="preserve"> t¶n </v>
          </cell>
          <cell r="D987">
            <v>4119228</v>
          </cell>
          <cell r="E987">
            <v>89717</v>
          </cell>
          <cell r="F987">
            <v>97998</v>
          </cell>
        </row>
        <row r="988">
          <cell r="A988">
            <v>240631</v>
          </cell>
          <cell r="B988" t="str">
            <v xml:space="preserve">  CTh¾p c·u thang thõéng,cao&lt;=4m,d&lt;=10mm</v>
          </cell>
          <cell r="C988" t="str">
            <v xml:space="preserve"> t¶n </v>
          </cell>
          <cell r="D988">
            <v>4261587</v>
          </cell>
          <cell r="E988">
            <v>199345</v>
          </cell>
          <cell r="F988">
            <v>20797</v>
          </cell>
        </row>
        <row r="989">
          <cell r="A989">
            <v>240632</v>
          </cell>
          <cell r="B989" t="str">
            <v xml:space="preserve">  CTh¾p c·u thang thõéng,cao&gt; 4m,d&lt;=10mm</v>
          </cell>
          <cell r="C989" t="str">
            <v xml:space="preserve"> t¶n </v>
          </cell>
          <cell r="D989">
            <v>4261587</v>
          </cell>
          <cell r="E989">
            <v>203523</v>
          </cell>
          <cell r="F989">
            <v>22232</v>
          </cell>
        </row>
        <row r="990">
          <cell r="A990">
            <v>240633</v>
          </cell>
          <cell r="B990" t="str">
            <v xml:space="preserve">  CTh¾p c·u thang thõéng,cao&lt;=4m,d&lt;=18mm</v>
          </cell>
          <cell r="C990" t="str">
            <v xml:space="preserve"> t¶n </v>
          </cell>
          <cell r="D990">
            <v>4216364</v>
          </cell>
          <cell r="E990">
            <v>160861</v>
          </cell>
          <cell r="F990">
            <v>176396</v>
          </cell>
        </row>
        <row r="991">
          <cell r="A991">
            <v>240634</v>
          </cell>
          <cell r="B991" t="str">
            <v xml:space="preserve">  CTh¾p c·u thang thõéng,cao&gt; 4m,d&lt;=18mm</v>
          </cell>
          <cell r="C991" t="str">
            <v xml:space="preserve"> t¶n </v>
          </cell>
          <cell r="D991">
            <v>4216364</v>
          </cell>
          <cell r="E991">
            <v>158442</v>
          </cell>
          <cell r="F991">
            <v>153034</v>
          </cell>
        </row>
        <row r="992">
          <cell r="A992">
            <v>240635</v>
          </cell>
          <cell r="B992" t="str">
            <v xml:space="preserve">  CTh¾p c·u thang thõéng,cao&lt;=4m,d&gt; 18mm</v>
          </cell>
          <cell r="C992" t="str">
            <v xml:space="preserve"> t¶n </v>
          </cell>
          <cell r="D992">
            <v>4119228</v>
          </cell>
          <cell r="E992">
            <v>154264</v>
          </cell>
          <cell r="F992">
            <v>96564</v>
          </cell>
        </row>
        <row r="993">
          <cell r="A993">
            <v>240636</v>
          </cell>
          <cell r="B993" t="str">
            <v xml:space="preserve">  CTh¾p c·u thang thõéng,cao&gt; 4m,d&gt; 18mm</v>
          </cell>
          <cell r="C993" t="str">
            <v xml:space="preserve"> t¶n </v>
          </cell>
          <cell r="D993">
            <v>4119228</v>
          </cell>
          <cell r="E993">
            <v>158333</v>
          </cell>
          <cell r="F993">
            <v>97998</v>
          </cell>
        </row>
        <row r="994">
          <cell r="A994">
            <v>240641</v>
          </cell>
          <cell r="B994" t="str">
            <v xml:space="preserve">  CT c·u thang xoŸy trán âc,H&lt;=4m,d&lt;=10mm   </v>
          </cell>
          <cell r="C994" t="str">
            <v xml:space="preserve"> t¶n </v>
          </cell>
          <cell r="D994">
            <v>4261587</v>
          </cell>
          <cell r="E994">
            <v>308604</v>
          </cell>
          <cell r="F994">
            <v>20797</v>
          </cell>
        </row>
        <row r="995">
          <cell r="A995">
            <v>240642</v>
          </cell>
          <cell r="B995" t="str">
            <v xml:space="preserve">  CT c·u thang xoŸy trán âc,H&gt; 4m,d&lt;=10mm   </v>
          </cell>
          <cell r="C995" t="str">
            <v xml:space="preserve"> t¶n </v>
          </cell>
          <cell r="D995">
            <v>4261587</v>
          </cell>
          <cell r="E995">
            <v>312711</v>
          </cell>
          <cell r="F995">
            <v>22232</v>
          </cell>
        </row>
        <row r="996">
          <cell r="A996">
            <v>240643</v>
          </cell>
          <cell r="B996" t="str">
            <v xml:space="preserve">  CT c·u thang xoŸy trán âc,H&lt;=4m,d&lt;=18mm   </v>
          </cell>
          <cell r="C996" t="str">
            <v xml:space="preserve"> t¶n </v>
          </cell>
          <cell r="D996">
            <v>4216364</v>
          </cell>
          <cell r="E996">
            <v>239316</v>
          </cell>
          <cell r="F996">
            <v>153034</v>
          </cell>
        </row>
        <row r="997">
          <cell r="A997">
            <v>240644</v>
          </cell>
          <cell r="B997" t="str">
            <v xml:space="preserve">  CT c·u thang xoŸy trán âc,H&gt; 4m,d&lt;=18mm   </v>
          </cell>
          <cell r="C997" t="str">
            <v xml:space="preserve"> t¶n </v>
          </cell>
          <cell r="D997">
            <v>4216364</v>
          </cell>
          <cell r="E997">
            <v>243316</v>
          </cell>
          <cell r="F997">
            <v>154468</v>
          </cell>
        </row>
        <row r="998">
          <cell r="A998">
            <v>240645</v>
          </cell>
          <cell r="B998" t="str">
            <v xml:space="preserve">  CT c·u thang xoŸy trán âc,H&lt;=4m,d&gt; 18mm   </v>
          </cell>
          <cell r="C998" t="str">
            <v xml:space="preserve"> t¶n </v>
          </cell>
          <cell r="D998">
            <v>4119228</v>
          </cell>
          <cell r="E998">
            <v>158139</v>
          </cell>
          <cell r="F998">
            <v>96564</v>
          </cell>
        </row>
        <row r="999">
          <cell r="A999">
            <v>240646</v>
          </cell>
          <cell r="B999" t="str">
            <v xml:space="preserve">  CT c·u thang xoŸy trán âc,H&gt; 4m,d&gt; 18mm   </v>
          </cell>
          <cell r="C999" t="str">
            <v xml:space="preserve"> t¶n </v>
          </cell>
          <cell r="D999">
            <v>4119228</v>
          </cell>
          <cell r="E999">
            <v>162139</v>
          </cell>
          <cell r="F999">
            <v>97998</v>
          </cell>
        </row>
        <row r="1000">
          <cell r="A1000">
            <v>240711</v>
          </cell>
          <cell r="B1000" t="str">
            <v xml:space="preserve">  Cât th¾p âng khÜi cao&lt;=50m,d&lt;=10mm    </v>
          </cell>
          <cell r="C1000" t="str">
            <v xml:space="preserve"> t¶n </v>
          </cell>
          <cell r="D1000">
            <v>4261587</v>
          </cell>
          <cell r="E1000">
            <v>266028</v>
          </cell>
          <cell r="F1000">
            <v>23666</v>
          </cell>
        </row>
        <row r="1001">
          <cell r="A1001">
            <v>240712</v>
          </cell>
          <cell r="B1001" t="str">
            <v xml:space="preserve">  Cât th¾p âng khÜi cao&gt; 50m,d&lt;=10mm    </v>
          </cell>
          <cell r="C1001" t="str">
            <v xml:space="preserve"> t¶n </v>
          </cell>
          <cell r="D1001">
            <v>4261587</v>
          </cell>
          <cell r="E1001">
            <v>271060</v>
          </cell>
          <cell r="F1001">
            <v>25817</v>
          </cell>
        </row>
        <row r="1002">
          <cell r="A1002">
            <v>240713</v>
          </cell>
          <cell r="B1002" t="str">
            <v xml:space="preserve">  Cât th¾p âng khÜi cao&lt;=50m,d&lt;=18mm    </v>
          </cell>
          <cell r="C1002" t="str">
            <v xml:space="preserve"> t¶n </v>
          </cell>
          <cell r="D1002">
            <v>4221228</v>
          </cell>
          <cell r="E1002">
            <v>334847</v>
          </cell>
          <cell r="F1002">
            <v>155902</v>
          </cell>
        </row>
        <row r="1003">
          <cell r="A1003">
            <v>240714</v>
          </cell>
          <cell r="B1003" t="str">
            <v xml:space="preserve">  Cât th¾p âng khÜi cao&gt; 50m,d&lt;=18mm    </v>
          </cell>
          <cell r="C1003" t="str">
            <v xml:space="preserve"> t¶n </v>
          </cell>
          <cell r="D1003">
            <v>4221228</v>
          </cell>
          <cell r="E1003">
            <v>457117</v>
          </cell>
          <cell r="F1003">
            <v>158054</v>
          </cell>
        </row>
        <row r="1004">
          <cell r="A1004">
            <v>240715</v>
          </cell>
          <cell r="B1004" t="str">
            <v xml:space="preserve">  Cât th¾p âng khÜi cao&lt;=50m,d&gt; 18mm    </v>
          </cell>
          <cell r="C1004" t="str">
            <v xml:space="preserve"> t¶n </v>
          </cell>
          <cell r="D1004">
            <v>4119228</v>
          </cell>
          <cell r="E1004">
            <v>271060</v>
          </cell>
          <cell r="F1004">
            <v>146124</v>
          </cell>
        </row>
        <row r="1005">
          <cell r="A1005">
            <v>240716</v>
          </cell>
          <cell r="B1005" t="str">
            <v xml:space="preserve">  Cât th¾p âng khÜi cao&gt; 50m,d&gt; 18mm    </v>
          </cell>
          <cell r="C1005" t="str">
            <v xml:space="preserve"> t¶n </v>
          </cell>
          <cell r="D1005">
            <v>4119228</v>
          </cell>
          <cell r="E1005">
            <v>427196</v>
          </cell>
          <cell r="F1005">
            <v>148276</v>
          </cell>
        </row>
        <row r="1006">
          <cell r="A1006">
            <v>240721</v>
          </cell>
          <cell r="B1006" t="str">
            <v xml:space="preserve">  Cât th¾p ½¡i nõèc cao&lt;=15m,d&lt;=10mm    </v>
          </cell>
          <cell r="C1006" t="str">
            <v xml:space="preserve"> t¶n </v>
          </cell>
          <cell r="D1006">
            <v>4261587</v>
          </cell>
          <cell r="E1006">
            <v>489214</v>
          </cell>
          <cell r="F1006">
            <v>22232</v>
          </cell>
        </row>
        <row r="1007">
          <cell r="A1007">
            <v>240722</v>
          </cell>
          <cell r="B1007" t="str">
            <v xml:space="preserve">  Cât th¾p ½¡i nõèc cao&gt; 15m,d&lt;=10mm    </v>
          </cell>
          <cell r="C1007" t="str">
            <v xml:space="preserve"> t¶n </v>
          </cell>
          <cell r="D1007">
            <v>4261587</v>
          </cell>
          <cell r="E1007">
            <v>494247</v>
          </cell>
          <cell r="F1007">
            <v>24024</v>
          </cell>
        </row>
        <row r="1008">
          <cell r="A1008">
            <v>240723</v>
          </cell>
          <cell r="B1008" t="str">
            <v xml:space="preserve">  Cât th¾p ½¡i nõèc cao&lt;=15m,d&lt;=18mm    </v>
          </cell>
          <cell r="C1008" t="str">
            <v xml:space="preserve"> t¶n </v>
          </cell>
          <cell r="D1008">
            <v>4217496</v>
          </cell>
          <cell r="E1008">
            <v>495743</v>
          </cell>
          <cell r="F1008">
            <v>154468</v>
          </cell>
        </row>
        <row r="1009">
          <cell r="A1009">
            <v>240724</v>
          </cell>
          <cell r="B1009" t="str">
            <v xml:space="preserve">  Cât th¾p ½¡i nõèc cao&gt; 15m,d&lt;=18mm    </v>
          </cell>
          <cell r="C1009" t="str">
            <v xml:space="preserve"> t¶n </v>
          </cell>
          <cell r="D1009">
            <v>4217496</v>
          </cell>
          <cell r="E1009">
            <v>496967</v>
          </cell>
          <cell r="F1009">
            <v>156261</v>
          </cell>
        </row>
        <row r="1010">
          <cell r="A1010">
            <v>240725</v>
          </cell>
          <cell r="B1010" t="str">
            <v xml:space="preserve">  Cât th¾p ½¡i nõèc cao&lt;=15m,d&gt; 18mm    </v>
          </cell>
          <cell r="C1010" t="str">
            <v xml:space="preserve"> t¶n </v>
          </cell>
          <cell r="D1010">
            <v>4119228</v>
          </cell>
          <cell r="E1010">
            <v>503087</v>
          </cell>
          <cell r="F1010">
            <v>97998</v>
          </cell>
        </row>
        <row r="1011">
          <cell r="A1011">
            <v>240726</v>
          </cell>
          <cell r="B1011" t="str">
            <v xml:space="preserve">  Cât th¾p ½¡i nõèc cao&gt; 15m,d&gt; 18mm    </v>
          </cell>
          <cell r="C1011" t="str">
            <v xml:space="preserve"> t¶n </v>
          </cell>
          <cell r="D1011">
            <v>4119228</v>
          </cell>
          <cell r="E1011">
            <v>508255</v>
          </cell>
          <cell r="F1011">
            <v>99791</v>
          </cell>
        </row>
        <row r="1012">
          <cell r="A1012">
            <v>240731</v>
          </cell>
          <cell r="B1012" t="str">
            <v xml:space="preserve">  Cât th¾p phÍu,silá cao&lt;=7m,d&lt;=10mm    </v>
          </cell>
          <cell r="C1012" t="str">
            <v xml:space="preserve"> t¶n </v>
          </cell>
          <cell r="D1012">
            <v>4261587</v>
          </cell>
          <cell r="E1012">
            <v>264396</v>
          </cell>
          <cell r="F1012">
            <v>22232</v>
          </cell>
        </row>
        <row r="1013">
          <cell r="A1013">
            <v>240732</v>
          </cell>
          <cell r="B1013" t="str">
            <v xml:space="preserve">  Cât th¾p phÍu,silá cao&gt; 7m,d&lt;=10mm    </v>
          </cell>
          <cell r="C1013" t="str">
            <v xml:space="preserve"> t¶n </v>
          </cell>
          <cell r="D1013">
            <v>4261587</v>
          </cell>
          <cell r="E1013">
            <v>289829</v>
          </cell>
          <cell r="F1013">
            <v>24024</v>
          </cell>
        </row>
        <row r="1014">
          <cell r="A1014">
            <v>240733</v>
          </cell>
          <cell r="B1014" t="str">
            <v xml:space="preserve">  Cât th¾p phÍu,silá cao&lt;=7m,d&lt;=18mm    </v>
          </cell>
          <cell r="C1014" t="str">
            <v xml:space="preserve"> t¶n </v>
          </cell>
          <cell r="D1014">
            <v>4217496</v>
          </cell>
          <cell r="E1014">
            <v>273781</v>
          </cell>
          <cell r="F1014">
            <v>141780</v>
          </cell>
        </row>
        <row r="1015">
          <cell r="A1015">
            <v>240734</v>
          </cell>
          <cell r="B1015" t="str">
            <v xml:space="preserve">  Cât th¾p phÍu,silá cao&gt; 7m,d&lt;=18mm    </v>
          </cell>
          <cell r="C1015" t="str">
            <v xml:space="preserve"> t¶n </v>
          </cell>
          <cell r="D1015">
            <v>4217496</v>
          </cell>
          <cell r="E1015">
            <v>278813</v>
          </cell>
          <cell r="F1015">
            <v>143573</v>
          </cell>
        </row>
        <row r="1016">
          <cell r="A1016">
            <v>240735</v>
          </cell>
          <cell r="B1016" t="str">
            <v xml:space="preserve">  Cât th¾p phÍu,silá cao&lt;=7m,d&gt; 18mm    </v>
          </cell>
          <cell r="C1016" t="str">
            <v xml:space="preserve"> t¶n </v>
          </cell>
          <cell r="D1016">
            <v>4124520</v>
          </cell>
          <cell r="E1016">
            <v>268884</v>
          </cell>
          <cell r="F1016">
            <v>132446</v>
          </cell>
        </row>
        <row r="1017">
          <cell r="A1017">
            <v>240736</v>
          </cell>
          <cell r="B1017" t="str">
            <v xml:space="preserve">  Cât th¾p phÍu,silá cao&gt; 7m,d&gt; 18mm    </v>
          </cell>
          <cell r="C1017" t="str">
            <v xml:space="preserve"> t¶n </v>
          </cell>
          <cell r="D1017">
            <v>4124520</v>
          </cell>
          <cell r="E1017">
            <v>273100</v>
          </cell>
          <cell r="F1017">
            <v>134239</v>
          </cell>
        </row>
        <row r="1018">
          <cell r="A1018">
            <v>240811</v>
          </cell>
          <cell r="B1018" t="str">
            <v xml:space="preserve">  Cât th¾p giÆng(nõèc,cŸp),d&lt;=10mm      </v>
          </cell>
          <cell r="C1018" t="str">
            <v xml:space="preserve"> t¶n </v>
          </cell>
          <cell r="D1018">
            <v>4261587</v>
          </cell>
          <cell r="E1018">
            <v>294038</v>
          </cell>
          <cell r="F1018">
            <v>20797</v>
          </cell>
        </row>
        <row r="1019">
          <cell r="A1019">
            <v>240812</v>
          </cell>
          <cell r="B1019" t="str">
            <v xml:space="preserve">  Cât th¾p giÆng(nõèc,cŸp),d&lt;=18mm      </v>
          </cell>
          <cell r="C1019" t="str">
            <v xml:space="preserve"> t¶n </v>
          </cell>
          <cell r="D1019">
            <v>4217617</v>
          </cell>
          <cell r="E1019">
            <v>295616</v>
          </cell>
          <cell r="F1019">
            <v>139331</v>
          </cell>
        </row>
        <row r="1020">
          <cell r="A1020">
            <v>240813</v>
          </cell>
          <cell r="B1020" t="str">
            <v xml:space="preserve">  Cât th¾p giÆng(nõèc,cŸp),d&gt; 18mm      </v>
          </cell>
          <cell r="C1020" t="str">
            <v xml:space="preserve"> t¶n </v>
          </cell>
          <cell r="D1020">
            <v>4125453</v>
          </cell>
          <cell r="E1020">
            <v>300803</v>
          </cell>
          <cell r="F1020">
            <v>131012</v>
          </cell>
        </row>
        <row r="1021">
          <cell r="A1021">
            <v>240821</v>
          </cell>
          <cell r="B1021" t="str">
            <v xml:space="preserve">  Cât th¾p mõçng nõèc,r¬nh nõèc,d&lt;=10mm </v>
          </cell>
          <cell r="C1021" t="str">
            <v xml:space="preserve"> t¶n </v>
          </cell>
          <cell r="D1021">
            <v>4261587</v>
          </cell>
          <cell r="E1021">
            <v>123681</v>
          </cell>
          <cell r="F1021">
            <v>20797</v>
          </cell>
        </row>
        <row r="1022">
          <cell r="A1022">
            <v>240822</v>
          </cell>
          <cell r="B1022" t="str">
            <v xml:space="preserve">  Cât th¾p mõçng nõèc,r¬nh nõèc,d&gt; 10mm </v>
          </cell>
          <cell r="C1022" t="str">
            <v xml:space="preserve"> t¶n </v>
          </cell>
          <cell r="D1022">
            <v>4272228</v>
          </cell>
          <cell r="E1022">
            <v>78245</v>
          </cell>
          <cell r="F1022">
            <v>153034</v>
          </cell>
        </row>
        <row r="1023">
          <cell r="A1023">
            <v>240831</v>
          </cell>
          <cell r="B1023" t="str">
            <v xml:space="preserve">  CTh¾p âng(câng,buy,xi fáng,xo°n),d&lt;=10mm  </v>
          </cell>
          <cell r="C1023" t="str">
            <v xml:space="preserve"> t¶n </v>
          </cell>
          <cell r="D1023">
            <v>4261587</v>
          </cell>
          <cell r="E1023">
            <v>329327</v>
          </cell>
          <cell r="F1023">
            <v>20797</v>
          </cell>
        </row>
        <row r="1024">
          <cell r="A1024">
            <v>240832</v>
          </cell>
          <cell r="B1024" t="str">
            <v xml:space="preserve">  CTh¾p âng(câng,buy,xi fáng,xo°n),d&lt;=18mm  </v>
          </cell>
          <cell r="C1024" t="str">
            <v xml:space="preserve"> t¶n </v>
          </cell>
          <cell r="D1024">
            <v>4251141</v>
          </cell>
          <cell r="E1024">
            <v>178137</v>
          </cell>
          <cell r="F1024">
            <v>62949</v>
          </cell>
        </row>
        <row r="1025">
          <cell r="A1025">
            <v>240833</v>
          </cell>
          <cell r="B1025" t="str">
            <v xml:space="preserve">  CTh¾p âng(câng,buy,xi fáng,xo°n),d&gt; 18mm  </v>
          </cell>
          <cell r="C1025" t="str">
            <v xml:space="preserve"> t¶n </v>
          </cell>
          <cell r="D1025">
            <v>4149141</v>
          </cell>
          <cell r="E1025">
            <v>163480</v>
          </cell>
          <cell r="F1025">
            <v>47144</v>
          </cell>
        </row>
        <row r="1026">
          <cell r="A1026">
            <v>240911</v>
          </cell>
          <cell r="B1026" t="str">
            <v xml:space="preserve">  CTh¾p c·u mŸng thõéng            d&lt;=10mm  </v>
          </cell>
          <cell r="C1026" t="str">
            <v xml:space="preserve"> t¶n </v>
          </cell>
          <cell r="D1026">
            <v>4261587</v>
          </cell>
          <cell r="E1026">
            <v>309252</v>
          </cell>
          <cell r="F1026">
            <v>20797</v>
          </cell>
        </row>
        <row r="1027">
          <cell r="A1027">
            <v>240912</v>
          </cell>
          <cell r="B1027" t="str">
            <v xml:space="preserve">  CTh¾p c·u mŸng thõéng            d&lt;=18mm  </v>
          </cell>
          <cell r="C1027" t="str">
            <v xml:space="preserve"> t¶n </v>
          </cell>
          <cell r="D1027">
            <v>4251141</v>
          </cell>
          <cell r="E1027">
            <v>309252</v>
          </cell>
          <cell r="F1027">
            <v>62949</v>
          </cell>
        </row>
        <row r="1028">
          <cell r="A1028">
            <v>240913</v>
          </cell>
          <cell r="B1028" t="str">
            <v xml:space="preserve">  CTh¾p c·u mŸng thõéng            d &gt;18mm  </v>
          </cell>
          <cell r="C1028" t="str">
            <v xml:space="preserve"> t¶n </v>
          </cell>
          <cell r="D1028">
            <v>4147717</v>
          </cell>
          <cell r="E1028">
            <v>249045</v>
          </cell>
          <cell r="F1028">
            <v>47398</v>
          </cell>
        </row>
        <row r="1029">
          <cell r="A1029">
            <v>240921</v>
          </cell>
          <cell r="B1029" t="str">
            <v xml:space="preserve">  CTh¾p c·u mŸng vÞ mÞng            d&lt;=10mm</v>
          </cell>
          <cell r="C1029" t="str">
            <v>t¶n</v>
          </cell>
          <cell r="D1029">
            <v>4261587</v>
          </cell>
          <cell r="E1029">
            <v>312171</v>
          </cell>
          <cell r="F1029">
            <v>20797</v>
          </cell>
        </row>
        <row r="1030">
          <cell r="A1030">
            <v>240922</v>
          </cell>
          <cell r="B1030" t="str">
            <v xml:space="preserve">  CTh¾p c·u mŸng vÞ mÞng            d&lt;=18mm</v>
          </cell>
          <cell r="C1030" t="str">
            <v>t·n</v>
          </cell>
          <cell r="D1030">
            <v>4251141</v>
          </cell>
          <cell r="E1030">
            <v>220616</v>
          </cell>
          <cell r="F1030">
            <v>62949</v>
          </cell>
        </row>
        <row r="1031">
          <cell r="A1031">
            <v>240923</v>
          </cell>
          <cell r="B1031" t="str">
            <v xml:space="preserve">  CTh¾p c·u mŸng vÞ mÞng            d &gt;18mm</v>
          </cell>
          <cell r="C1031" t="str">
            <v>t·n</v>
          </cell>
          <cell r="D1031">
            <v>4147717</v>
          </cell>
          <cell r="E1031">
            <v>217482</v>
          </cell>
          <cell r="F1031">
            <v>47398</v>
          </cell>
        </row>
        <row r="1032">
          <cell r="A1032">
            <v>300111</v>
          </cell>
          <cell r="B1032" t="str">
            <v xml:space="preserve">  BÅ táng t¶m tõéng ½îc s³n           M150  </v>
          </cell>
          <cell r="C1032" t="str">
            <v xml:space="preserve"> m3 </v>
          </cell>
          <cell r="D1032">
            <v>299818</v>
          </cell>
          <cell r="E1032">
            <v>19550</v>
          </cell>
          <cell r="F1032">
            <v>7681</v>
          </cell>
        </row>
        <row r="1033">
          <cell r="A1033">
            <v>300112</v>
          </cell>
          <cell r="B1033" t="str">
            <v xml:space="preserve">  BÅ táng t¶m tõéng ½îc s³n           M200  </v>
          </cell>
          <cell r="C1033" t="str">
            <v xml:space="preserve"> m3 </v>
          </cell>
          <cell r="D1033">
            <v>344315</v>
          </cell>
          <cell r="E1033">
            <v>19550</v>
          </cell>
          <cell r="F1033">
            <v>7681</v>
          </cell>
        </row>
        <row r="1034">
          <cell r="A1034">
            <v>300113</v>
          </cell>
          <cell r="B1034" t="str">
            <v xml:space="preserve">  BÅ táng t¶m tõéng ½îc s³n           M250  </v>
          </cell>
          <cell r="C1034" t="str">
            <v xml:space="preserve"> m3 </v>
          </cell>
          <cell r="D1034">
            <v>377052</v>
          </cell>
          <cell r="E1034">
            <v>19550</v>
          </cell>
          <cell r="F1034">
            <v>7681</v>
          </cell>
        </row>
        <row r="1035">
          <cell r="A1035">
            <v>300211</v>
          </cell>
          <cell r="B1035" t="str">
            <v xml:space="preserve">  BÅ táng càc,cæt ½îc s³n             M150  </v>
          </cell>
          <cell r="C1035" t="str">
            <v xml:space="preserve"> m3 </v>
          </cell>
          <cell r="D1035">
            <v>300793</v>
          </cell>
          <cell r="E1035">
            <v>18516</v>
          </cell>
          <cell r="F1035">
            <v>10038</v>
          </cell>
        </row>
        <row r="1036">
          <cell r="A1036">
            <v>300212</v>
          </cell>
          <cell r="B1036" t="str">
            <v xml:space="preserve">  BÅ táng càc,cæt ½îc s³n             M200  </v>
          </cell>
          <cell r="C1036" t="str">
            <v xml:space="preserve"> m3 </v>
          </cell>
          <cell r="D1036">
            <v>345291</v>
          </cell>
          <cell r="E1036">
            <v>18516</v>
          </cell>
          <cell r="F1036">
            <v>10038</v>
          </cell>
        </row>
        <row r="1037">
          <cell r="A1037">
            <v>300213</v>
          </cell>
          <cell r="B1037" t="str">
            <v xml:space="preserve">  BÅ táng càc,cæt ½îc s³n             M250  </v>
          </cell>
          <cell r="C1037" t="str">
            <v xml:space="preserve"> m3 </v>
          </cell>
          <cell r="D1037">
            <v>378028</v>
          </cell>
          <cell r="E1037">
            <v>18516</v>
          </cell>
          <cell r="F1037">
            <v>10038</v>
          </cell>
        </row>
        <row r="1038">
          <cell r="A1038">
            <v>300214</v>
          </cell>
          <cell r="B1038" t="str">
            <v xml:space="preserve">  BÅ táng càc,cæt ½îc s³n             M300  </v>
          </cell>
          <cell r="C1038" t="str">
            <v xml:space="preserve"> m3 </v>
          </cell>
          <cell r="D1038">
            <v>408270</v>
          </cell>
          <cell r="E1038">
            <v>18516</v>
          </cell>
          <cell r="F1038">
            <v>10038</v>
          </cell>
        </row>
        <row r="1039">
          <cell r="A1039">
            <v>300221</v>
          </cell>
          <cell r="B1039" t="str">
            <v xml:space="preserve">  BÅ táng càc c÷ ½îc s³n              M150  </v>
          </cell>
          <cell r="C1039" t="str">
            <v xml:space="preserve"> m3 </v>
          </cell>
          <cell r="D1039">
            <v>303288</v>
          </cell>
          <cell r="E1039">
            <v>42307</v>
          </cell>
          <cell r="F1039">
            <v>8484</v>
          </cell>
        </row>
        <row r="1040">
          <cell r="A1040">
            <v>300222</v>
          </cell>
          <cell r="B1040" t="str">
            <v xml:space="preserve">  BÅ táng càc c÷ ½îc s³n              M200  </v>
          </cell>
          <cell r="C1040" t="str">
            <v xml:space="preserve"> m3 </v>
          </cell>
          <cell r="D1040">
            <v>347785</v>
          </cell>
          <cell r="E1040">
            <v>42307</v>
          </cell>
          <cell r="F1040">
            <v>8484</v>
          </cell>
        </row>
        <row r="1041">
          <cell r="A1041">
            <v>300223</v>
          </cell>
          <cell r="B1041" t="str">
            <v xml:space="preserve">  BÅ táng càc c÷ ½îc s³n              M250  </v>
          </cell>
          <cell r="C1041" t="str">
            <v xml:space="preserve"> m3 </v>
          </cell>
          <cell r="D1041">
            <v>380523</v>
          </cell>
          <cell r="E1041">
            <v>42307</v>
          </cell>
          <cell r="F1041">
            <v>8484</v>
          </cell>
        </row>
        <row r="1042">
          <cell r="A1042">
            <v>300311</v>
          </cell>
          <cell r="B1042" t="str">
            <v xml:space="preserve">  BÅ táng x¡,d·m ½îc s³n              M150  </v>
          </cell>
          <cell r="C1042" t="str">
            <v xml:space="preserve"> m3 </v>
          </cell>
          <cell r="D1042">
            <v>324601</v>
          </cell>
          <cell r="E1042">
            <v>22808</v>
          </cell>
          <cell r="F1042">
            <v>10038</v>
          </cell>
        </row>
        <row r="1043">
          <cell r="A1043">
            <v>300312</v>
          </cell>
          <cell r="B1043" t="str">
            <v xml:space="preserve">  BÅ táng x¡,d·m ½îc s³n              M200  </v>
          </cell>
          <cell r="C1043" t="str">
            <v xml:space="preserve"> m3 </v>
          </cell>
          <cell r="D1043">
            <v>369098</v>
          </cell>
          <cell r="E1043">
            <v>22808</v>
          </cell>
          <cell r="F1043">
            <v>10038</v>
          </cell>
        </row>
        <row r="1044">
          <cell r="A1044">
            <v>300313</v>
          </cell>
          <cell r="B1044" t="str">
            <v xml:space="preserve">  BÅ táng x¡,d·m ½îc s³n              M250  </v>
          </cell>
          <cell r="C1044" t="str">
            <v xml:space="preserve"> m3 </v>
          </cell>
          <cell r="D1044">
            <v>401835</v>
          </cell>
          <cell r="E1044">
            <v>22808</v>
          </cell>
          <cell r="F1044">
            <v>10038</v>
          </cell>
        </row>
        <row r="1045">
          <cell r="A1045">
            <v>300321</v>
          </cell>
          <cell r="B1045" t="str">
            <v xml:space="preserve">  BÅ táng vÖ k¿o ½îc s³n              M150  </v>
          </cell>
          <cell r="C1045" t="str">
            <v xml:space="preserve"> m3 </v>
          </cell>
          <cell r="D1045">
            <v>305811</v>
          </cell>
          <cell r="E1045">
            <v>39778</v>
          </cell>
          <cell r="F1045">
            <v>10038</v>
          </cell>
        </row>
        <row r="1046">
          <cell r="A1046">
            <v>300322</v>
          </cell>
          <cell r="B1046" t="str">
            <v xml:space="preserve">  BÅ táng vÖ k¿o ½îc s³n              M200  </v>
          </cell>
          <cell r="C1046" t="str">
            <v xml:space="preserve"> m3 </v>
          </cell>
          <cell r="D1046">
            <v>350308</v>
          </cell>
          <cell r="E1046">
            <v>39778</v>
          </cell>
          <cell r="F1046">
            <v>10038</v>
          </cell>
        </row>
        <row r="1047">
          <cell r="A1047">
            <v>300323</v>
          </cell>
          <cell r="B1047" t="str">
            <v xml:space="preserve">  BÅ táng vÖ k¿o ½îc s³n              M250  </v>
          </cell>
          <cell r="C1047" t="str">
            <v xml:space="preserve"> m3 </v>
          </cell>
          <cell r="D1047">
            <v>483045</v>
          </cell>
          <cell r="E1047">
            <v>39778</v>
          </cell>
          <cell r="F1047">
            <v>10038</v>
          </cell>
        </row>
        <row r="1048">
          <cell r="A1048">
            <v>300411</v>
          </cell>
          <cell r="B1048" t="str">
            <v xml:space="preserve">  BÅ táng panen 3 m´t                 M150  </v>
          </cell>
          <cell r="C1048" t="str">
            <v xml:space="preserve"> m3 </v>
          </cell>
          <cell r="D1048">
            <v>309390</v>
          </cell>
          <cell r="E1048">
            <v>27455</v>
          </cell>
          <cell r="F1048">
            <v>7681</v>
          </cell>
        </row>
        <row r="1049">
          <cell r="A1049">
            <v>300412</v>
          </cell>
          <cell r="B1049" t="str">
            <v xml:space="preserve">  BÅ táng panen 3 m´t                 M200  </v>
          </cell>
          <cell r="C1049" t="str">
            <v xml:space="preserve"> m3 </v>
          </cell>
          <cell r="D1049">
            <v>353887</v>
          </cell>
          <cell r="E1049">
            <v>27455</v>
          </cell>
          <cell r="F1049">
            <v>7681</v>
          </cell>
        </row>
        <row r="1050">
          <cell r="A1050">
            <v>300413</v>
          </cell>
          <cell r="B1050" t="str">
            <v xml:space="preserve">  BÅ táng panen 3 m´t                 M250  </v>
          </cell>
          <cell r="C1050" t="str">
            <v xml:space="preserve"> m3 </v>
          </cell>
          <cell r="D1050">
            <v>386624</v>
          </cell>
          <cell r="E1050">
            <v>27455</v>
          </cell>
          <cell r="F1050">
            <v>7681</v>
          </cell>
        </row>
        <row r="1051">
          <cell r="A1051">
            <v>300421</v>
          </cell>
          <cell r="B1051" t="str">
            <v xml:space="preserve">  BÅ táng panen 4 m´t                 M150  </v>
          </cell>
          <cell r="C1051" t="str">
            <v xml:space="preserve"> m3 </v>
          </cell>
          <cell r="D1051">
            <v>338836</v>
          </cell>
          <cell r="E1051">
            <v>43994</v>
          </cell>
          <cell r="F1051">
            <v>7681</v>
          </cell>
        </row>
        <row r="1052">
          <cell r="A1052">
            <v>300422</v>
          </cell>
          <cell r="B1052" t="str">
            <v xml:space="preserve">  BÅ táng panen 4 m´t                 M200  </v>
          </cell>
          <cell r="C1052" t="str">
            <v xml:space="preserve"> m3 </v>
          </cell>
          <cell r="D1052">
            <v>383333</v>
          </cell>
          <cell r="E1052">
            <v>43994</v>
          </cell>
          <cell r="F1052">
            <v>7681</v>
          </cell>
        </row>
        <row r="1053">
          <cell r="A1053">
            <v>300423</v>
          </cell>
          <cell r="B1053" t="str">
            <v xml:space="preserve">  BÅ táng panen 4 m´t                 M250  </v>
          </cell>
          <cell r="C1053" t="str">
            <v xml:space="preserve"> m3 </v>
          </cell>
          <cell r="D1053">
            <v>416070</v>
          </cell>
          <cell r="E1053">
            <v>43994</v>
          </cell>
          <cell r="F1053">
            <v>7681</v>
          </cell>
        </row>
        <row r="1054">
          <cell r="A1054">
            <v>300511</v>
          </cell>
          <cell r="B1054" t="str">
            <v xml:space="preserve">  BÅ táng t¶m ½an,mŸi h°t,lanh tá     M150  </v>
          </cell>
          <cell r="C1054" t="str">
            <v xml:space="preserve"> m3 </v>
          </cell>
          <cell r="D1054">
            <v>305584</v>
          </cell>
          <cell r="E1054">
            <v>32066</v>
          </cell>
          <cell r="F1054">
            <v>5376</v>
          </cell>
        </row>
        <row r="1055">
          <cell r="A1055">
            <v>300512</v>
          </cell>
          <cell r="B1055" t="str">
            <v xml:space="preserve">  BÅ táng t¶m ½an,mŸi h°t,lanh tá     M200  </v>
          </cell>
          <cell r="C1055" t="str">
            <v xml:space="preserve"> m3 </v>
          </cell>
          <cell r="D1055">
            <v>350082</v>
          </cell>
          <cell r="E1055">
            <v>32066</v>
          </cell>
          <cell r="F1055">
            <v>5376</v>
          </cell>
        </row>
        <row r="1056">
          <cell r="A1056">
            <v>300513</v>
          </cell>
          <cell r="B1056" t="str">
            <v xml:space="preserve">  BÅ táng t¶m ½an,mŸi h°t,lanh tá     M250  </v>
          </cell>
          <cell r="C1056" t="str">
            <v xml:space="preserve"> m3 </v>
          </cell>
          <cell r="D1056">
            <v>382819</v>
          </cell>
          <cell r="E1056">
            <v>32066</v>
          </cell>
          <cell r="F1056">
            <v>5376</v>
          </cell>
        </row>
        <row r="1057">
          <cell r="A1057">
            <v>300521</v>
          </cell>
          <cell r="B1057" t="str">
            <v xml:space="preserve">  BÅ táng lŸ chèp,nan hoa             M150  </v>
          </cell>
          <cell r="C1057" t="str">
            <v xml:space="preserve"> m3 </v>
          </cell>
          <cell r="D1057">
            <v>305584</v>
          </cell>
          <cell r="E1057">
            <v>68581</v>
          </cell>
          <cell r="F1057">
            <v>5376</v>
          </cell>
        </row>
        <row r="1058">
          <cell r="A1058">
            <v>300522</v>
          </cell>
          <cell r="B1058" t="str">
            <v xml:space="preserve">  BÅ táng lŸ chèp,nan hoa             M200  </v>
          </cell>
          <cell r="C1058" t="str">
            <v xml:space="preserve"> m3 </v>
          </cell>
          <cell r="D1058">
            <v>350082</v>
          </cell>
          <cell r="E1058">
            <v>68554</v>
          </cell>
          <cell r="F1058">
            <v>5376</v>
          </cell>
        </row>
        <row r="1059">
          <cell r="A1059">
            <v>300523</v>
          </cell>
          <cell r="B1059" t="str">
            <v xml:space="preserve">  BÅ táng lŸ chèp,nan hoa             M250  </v>
          </cell>
          <cell r="C1059" t="str">
            <v xml:space="preserve"> m3 </v>
          </cell>
          <cell r="D1059">
            <v>382819</v>
          </cell>
          <cell r="E1059">
            <v>68554</v>
          </cell>
          <cell r="F1059">
            <v>5376</v>
          </cell>
        </row>
        <row r="1060">
          <cell r="A1060">
            <v>300531</v>
          </cell>
          <cell r="B1060" t="str">
            <v xml:space="preserve">  BÅ táng cøa sä tréi,con sçn         M150  </v>
          </cell>
          <cell r="C1060" t="str">
            <v xml:space="preserve"> m3 </v>
          </cell>
          <cell r="D1060">
            <v>324619</v>
          </cell>
          <cell r="E1060">
            <v>38790</v>
          </cell>
          <cell r="F1060">
            <v>5376</v>
          </cell>
        </row>
        <row r="1061">
          <cell r="A1061">
            <v>300532</v>
          </cell>
          <cell r="B1061" t="str">
            <v xml:space="preserve">  BÅ táng cøa sä tréi,con sçn         M200  </v>
          </cell>
          <cell r="C1061" t="str">
            <v xml:space="preserve"> m3 </v>
          </cell>
          <cell r="D1061">
            <v>369117</v>
          </cell>
          <cell r="E1061">
            <v>38790</v>
          </cell>
          <cell r="F1061">
            <v>5376</v>
          </cell>
        </row>
        <row r="1062">
          <cell r="A1062">
            <v>300533</v>
          </cell>
          <cell r="B1062" t="str">
            <v xml:space="preserve">  BÅ táng cøa sä tréi,con sçn         M250  </v>
          </cell>
          <cell r="C1062" t="str">
            <v xml:space="preserve"> m3 </v>
          </cell>
          <cell r="D1062">
            <v>401854</v>
          </cell>
          <cell r="E1062">
            <v>38790</v>
          </cell>
          <cell r="F1062">
            <v>5376</v>
          </cell>
        </row>
        <row r="1063">
          <cell r="A1063">
            <v>300541</v>
          </cell>
          <cell r="B1063" t="str">
            <v xml:space="preserve">  BÅ táng h¡ng r¡o,lan can            M150  </v>
          </cell>
          <cell r="C1063" t="str">
            <v xml:space="preserve"> m3 </v>
          </cell>
          <cell r="D1063">
            <v>300793</v>
          </cell>
          <cell r="E1063">
            <v>35480</v>
          </cell>
          <cell r="F1063">
            <v>5376</v>
          </cell>
        </row>
        <row r="1064">
          <cell r="A1064">
            <v>300542</v>
          </cell>
          <cell r="B1064" t="str">
            <v xml:space="preserve">  BÅ táng h¡ng r¡o,lan can            M200  </v>
          </cell>
          <cell r="C1064" t="str">
            <v xml:space="preserve"> m3 </v>
          </cell>
          <cell r="D1064">
            <v>345291</v>
          </cell>
          <cell r="E1064">
            <v>35480</v>
          </cell>
          <cell r="F1064">
            <v>5376</v>
          </cell>
        </row>
        <row r="1065">
          <cell r="A1065">
            <v>300543</v>
          </cell>
          <cell r="B1065" t="str">
            <v xml:space="preserve">  BÅ táng h¡ng r¡o,lan can            M250  </v>
          </cell>
          <cell r="C1065" t="str">
            <v xml:space="preserve"> m3 </v>
          </cell>
          <cell r="D1065">
            <v>378028</v>
          </cell>
          <cell r="E1065">
            <v>35480</v>
          </cell>
          <cell r="F1065">
            <v>5376</v>
          </cell>
        </row>
        <row r="1066">
          <cell r="A1066">
            <v>300611</v>
          </cell>
          <cell r="B1066" t="str">
            <v xml:space="preserve">  BÅ táng âng luãn dµy ½iÎn           M150  </v>
          </cell>
          <cell r="C1066" t="str">
            <v xml:space="preserve"> m3 </v>
          </cell>
          <cell r="D1066">
            <v>325622</v>
          </cell>
          <cell r="E1066">
            <v>46564</v>
          </cell>
          <cell r="F1066">
            <v>5376</v>
          </cell>
        </row>
        <row r="1067">
          <cell r="A1067">
            <v>300612</v>
          </cell>
          <cell r="B1067" t="str">
            <v xml:space="preserve">  BÅ táng âng luãn dµy ½iÎn           M200  </v>
          </cell>
          <cell r="C1067" t="str">
            <v xml:space="preserve"> m3 </v>
          </cell>
          <cell r="D1067">
            <v>370120</v>
          </cell>
          <cell r="E1067">
            <v>46564</v>
          </cell>
          <cell r="F1067">
            <v>5376</v>
          </cell>
        </row>
        <row r="1068">
          <cell r="A1068">
            <v>300613</v>
          </cell>
          <cell r="B1068" t="str">
            <v xml:space="preserve">  BÅ táng âng luãn dµy ½iÎn           M250  </v>
          </cell>
          <cell r="C1068" t="str">
            <v xml:space="preserve"> m3 </v>
          </cell>
          <cell r="D1068">
            <v>402857</v>
          </cell>
          <cell r="E1068">
            <v>46564</v>
          </cell>
          <cell r="F1068">
            <v>5376</v>
          </cell>
        </row>
        <row r="1069">
          <cell r="A1069">
            <v>300621</v>
          </cell>
          <cell r="B1069" t="str">
            <v xml:space="preserve">  BÅ táng âng câng                    M150  </v>
          </cell>
          <cell r="C1069" t="str">
            <v xml:space="preserve"> m3 </v>
          </cell>
          <cell r="D1069">
            <v>325622</v>
          </cell>
          <cell r="E1069">
            <v>46564</v>
          </cell>
          <cell r="F1069">
            <v>5376</v>
          </cell>
        </row>
        <row r="1070">
          <cell r="A1070">
            <v>300622</v>
          </cell>
          <cell r="B1070" t="str">
            <v xml:space="preserve">  BÅ táng âng câng                    M200  </v>
          </cell>
          <cell r="C1070" t="str">
            <v xml:space="preserve"> m3 </v>
          </cell>
          <cell r="D1070">
            <v>370120</v>
          </cell>
          <cell r="E1070">
            <v>46564</v>
          </cell>
          <cell r="F1070">
            <v>5376</v>
          </cell>
        </row>
        <row r="1071">
          <cell r="A1071">
            <v>300623</v>
          </cell>
          <cell r="B1071" t="str">
            <v xml:space="preserve">  BÅ táng âng câng                    M250  </v>
          </cell>
          <cell r="C1071" t="str">
            <v xml:space="preserve"> m3 </v>
          </cell>
          <cell r="D1071">
            <v>402857</v>
          </cell>
          <cell r="E1071">
            <v>46564</v>
          </cell>
          <cell r="F1071">
            <v>5376</v>
          </cell>
        </row>
        <row r="1072">
          <cell r="A1072">
            <v>300631</v>
          </cell>
          <cell r="B1072" t="str">
            <v xml:space="preserve">  BÅ táng âng buy D&lt;=70cm         M150  </v>
          </cell>
          <cell r="C1072" t="str">
            <v xml:space="preserve"> m3 </v>
          </cell>
          <cell r="D1072">
            <v>344061</v>
          </cell>
          <cell r="E1072">
            <v>53441</v>
          </cell>
          <cell r="F1072">
            <v>5376</v>
          </cell>
        </row>
        <row r="1073">
          <cell r="A1073">
            <v>300632</v>
          </cell>
          <cell r="B1073" t="str">
            <v xml:space="preserve">  BÅ táng âng buy D&lt;=70cm         M200  </v>
          </cell>
          <cell r="C1073" t="str">
            <v xml:space="preserve"> m3 </v>
          </cell>
          <cell r="D1073">
            <v>388997</v>
          </cell>
          <cell r="E1073">
            <v>53441</v>
          </cell>
          <cell r="F1073">
            <v>5376</v>
          </cell>
        </row>
        <row r="1074">
          <cell r="A1074">
            <v>300633</v>
          </cell>
          <cell r="B1074" t="str">
            <v xml:space="preserve">  BÅ táng âng buy D&lt;=70cm         M250  </v>
          </cell>
          <cell r="C1074" t="str">
            <v xml:space="preserve"> m3 </v>
          </cell>
          <cell r="D1074">
            <v>422057</v>
          </cell>
          <cell r="E1074">
            <v>53441</v>
          </cell>
          <cell r="F1074">
            <v>5376</v>
          </cell>
        </row>
        <row r="1075">
          <cell r="A1075">
            <v>300641</v>
          </cell>
          <cell r="B1075" t="str">
            <v xml:space="preserve">  BÅ táng âng buy D&gt; 70cm         M150  </v>
          </cell>
          <cell r="C1075" t="str">
            <v xml:space="preserve"> m3 </v>
          </cell>
          <cell r="D1075">
            <v>337447</v>
          </cell>
          <cell r="E1075">
            <v>46113</v>
          </cell>
          <cell r="F1075">
            <v>5376</v>
          </cell>
        </row>
        <row r="1076">
          <cell r="A1076">
            <v>300642</v>
          </cell>
          <cell r="B1076" t="str">
            <v xml:space="preserve">  BÅ táng âng buy D&gt; 70cm         M200  </v>
          </cell>
          <cell r="C1076" t="str">
            <v xml:space="preserve"> m3 </v>
          </cell>
          <cell r="D1076">
            <v>382383</v>
          </cell>
          <cell r="E1076">
            <v>46113</v>
          </cell>
          <cell r="F1076">
            <v>5376</v>
          </cell>
        </row>
        <row r="1077">
          <cell r="A1077">
            <v>300643</v>
          </cell>
          <cell r="B1077" t="str">
            <v xml:space="preserve">  BÅ táng âng buy D&gt; 70cm         M250  </v>
          </cell>
          <cell r="C1077" t="str">
            <v xml:space="preserve"> m3 </v>
          </cell>
          <cell r="D1077">
            <v>415442</v>
          </cell>
          <cell r="E1077">
            <v>46113</v>
          </cell>
          <cell r="F1077">
            <v>5376</v>
          </cell>
        </row>
        <row r="1078">
          <cell r="A1078">
            <v>300711</v>
          </cell>
          <cell r="B1078" t="str">
            <v xml:space="preserve">  BÅ táng d·m kh¸u ½æ &lt;=20m       M150  </v>
          </cell>
          <cell r="C1078" t="str">
            <v xml:space="preserve"> m3 </v>
          </cell>
          <cell r="D1078">
            <v>470529</v>
          </cell>
          <cell r="E1078">
            <v>46225</v>
          </cell>
          <cell r="F1078">
            <v>11851</v>
          </cell>
        </row>
        <row r="1079">
          <cell r="A1079">
            <v>300712</v>
          </cell>
          <cell r="B1079" t="str">
            <v xml:space="preserve">  BÅ táng d·m kh¸u ½æ &lt;=20m       M200  </v>
          </cell>
          <cell r="C1079" t="str">
            <v xml:space="preserve"> m3 </v>
          </cell>
          <cell r="D1079">
            <v>515027</v>
          </cell>
          <cell r="E1079">
            <v>46225</v>
          </cell>
          <cell r="F1079">
            <v>11851</v>
          </cell>
        </row>
        <row r="1080">
          <cell r="A1080">
            <v>300713</v>
          </cell>
          <cell r="B1080" t="str">
            <v xml:space="preserve">  BÅ táng d·m kh¸u ½æ &lt;=20m       M250  </v>
          </cell>
          <cell r="C1080" t="str">
            <v xml:space="preserve"> m3 </v>
          </cell>
          <cell r="D1080">
            <v>547764</v>
          </cell>
          <cell r="E1080">
            <v>46225</v>
          </cell>
          <cell r="F1080">
            <v>11851</v>
          </cell>
        </row>
        <row r="1081">
          <cell r="A1081">
            <v>301111</v>
          </cell>
          <cell r="B1081" t="str">
            <v xml:space="preserve">  Cât th¾p t¶m tõéng               d&lt;=10mm  </v>
          </cell>
          <cell r="C1081" t="str">
            <v xml:space="preserve"> t¶n </v>
          </cell>
          <cell r="D1081">
            <v>4261587</v>
          </cell>
          <cell r="E1081">
            <v>120464</v>
          </cell>
          <cell r="F1081">
            <v>20797</v>
          </cell>
        </row>
        <row r="1082">
          <cell r="A1082">
            <v>301112</v>
          </cell>
          <cell r="B1082" t="str">
            <v xml:space="preserve">  Cât th¾p t¶m tõéng               d&lt;=18mm  </v>
          </cell>
          <cell r="C1082" t="str">
            <v xml:space="preserve"> t¶n </v>
          </cell>
          <cell r="D1082">
            <v>4268809</v>
          </cell>
          <cell r="E1082">
            <v>102352</v>
          </cell>
          <cell r="F1082">
            <v>87691</v>
          </cell>
        </row>
        <row r="1083">
          <cell r="A1083">
            <v>301113</v>
          </cell>
          <cell r="B1083" t="str">
            <v xml:space="preserve">  Cât th¾p t¶m tõéng               d&gt; 18mm  </v>
          </cell>
          <cell r="C1083" t="str">
            <v xml:space="preserve"> t¶n </v>
          </cell>
          <cell r="D1083">
            <v>4115809</v>
          </cell>
          <cell r="E1083">
            <v>88979</v>
          </cell>
          <cell r="F1083">
            <v>79372</v>
          </cell>
        </row>
        <row r="1084">
          <cell r="A1084">
            <v>301211</v>
          </cell>
          <cell r="B1084" t="str">
            <v xml:space="preserve">  Cât th¾p cæt,càc,x¡,d·m,gi±ng    d&lt;=10mm  </v>
          </cell>
          <cell r="C1084" t="str">
            <v xml:space="preserve"> t¶n </v>
          </cell>
          <cell r="D1084">
            <v>4261587</v>
          </cell>
          <cell r="E1084">
            <v>167327</v>
          </cell>
          <cell r="F1084">
            <v>20797</v>
          </cell>
        </row>
        <row r="1085">
          <cell r="A1085">
            <v>301212</v>
          </cell>
          <cell r="B1085" t="str">
            <v xml:space="preserve">  Cât th¾p cæt,càc,x¡,d·m,gi±ng    d&lt;=18mm  </v>
          </cell>
          <cell r="C1085" t="str">
            <v xml:space="preserve"> t¶n </v>
          </cell>
          <cell r="D1085">
            <v>4216995</v>
          </cell>
          <cell r="E1085">
            <v>84528</v>
          </cell>
          <cell r="F1085">
            <v>151765</v>
          </cell>
        </row>
        <row r="1086">
          <cell r="A1086">
            <v>301213</v>
          </cell>
          <cell r="B1086" t="str">
            <v xml:space="preserve">  Cât th¾p cæt,càc,x¡,d·m,gi±ng    d&gt; 18mm  </v>
          </cell>
          <cell r="C1086" t="str">
            <v xml:space="preserve"> t¶n </v>
          </cell>
          <cell r="D1086">
            <v>4114955</v>
          </cell>
          <cell r="E1086">
            <v>80961</v>
          </cell>
          <cell r="F1086">
            <v>96501</v>
          </cell>
        </row>
        <row r="1087">
          <cell r="A1087">
            <v>301311</v>
          </cell>
          <cell r="B1087" t="str">
            <v xml:space="preserve">  Cât th¾p vÖ k¿o                  d&lt;=10mm  </v>
          </cell>
          <cell r="C1087" t="str">
            <v xml:space="preserve"> t¶n </v>
          </cell>
          <cell r="D1087">
            <v>4261587</v>
          </cell>
          <cell r="E1087">
            <v>167327</v>
          </cell>
          <cell r="F1087">
            <v>20797</v>
          </cell>
        </row>
        <row r="1088">
          <cell r="A1088">
            <v>301311</v>
          </cell>
          <cell r="B1088" t="str">
            <v xml:space="preserve">  Cât th¾p vÖ k¿o                  d&lt;=18mm  </v>
          </cell>
          <cell r="C1088" t="str">
            <v xml:space="preserve"> t¶n </v>
          </cell>
          <cell r="D1088">
            <v>4217809</v>
          </cell>
          <cell r="E1088">
            <v>116848</v>
          </cell>
          <cell r="F1088">
            <v>151575</v>
          </cell>
        </row>
        <row r="1089">
          <cell r="A1089">
            <v>301311</v>
          </cell>
          <cell r="B1089" t="str">
            <v xml:space="preserve">  Cât th¾p vÖ k¿o                  d&gt; 18mm  </v>
          </cell>
          <cell r="C1089" t="str">
            <v xml:space="preserve"> t¶n </v>
          </cell>
          <cell r="D1089">
            <v>4115809</v>
          </cell>
          <cell r="E1089">
            <v>98364</v>
          </cell>
          <cell r="F1089">
            <v>96501</v>
          </cell>
        </row>
        <row r="1090">
          <cell r="A1090">
            <v>301411</v>
          </cell>
          <cell r="B1090" t="str">
            <v xml:space="preserve">  Cât th¾p panen                   d&lt;=10mm  </v>
          </cell>
          <cell r="C1090" t="str">
            <v xml:space="preserve"> t¶n </v>
          </cell>
          <cell r="D1090">
            <v>4261587</v>
          </cell>
          <cell r="E1090">
            <v>230993</v>
          </cell>
          <cell r="F1090">
            <v>24957</v>
          </cell>
        </row>
        <row r="1091">
          <cell r="A1091">
            <v>301412</v>
          </cell>
          <cell r="B1091" t="str">
            <v xml:space="preserve">  Cât th¾p panen                   d&gt; 10mm  </v>
          </cell>
          <cell r="C1091" t="str">
            <v xml:space="preserve"> t¶n </v>
          </cell>
          <cell r="D1091">
            <v>4216385</v>
          </cell>
          <cell r="E1091">
            <v>142033</v>
          </cell>
          <cell r="F1091">
            <v>151575</v>
          </cell>
        </row>
        <row r="1092">
          <cell r="A1092">
            <v>301421</v>
          </cell>
          <cell r="B1092" t="str">
            <v xml:space="preserve">  CT T¶m ½an,H¡ng r¡o,Lam,Con sçn  d&lt;=10mm  </v>
          </cell>
          <cell r="C1092" t="str">
            <v xml:space="preserve"> t¶n </v>
          </cell>
          <cell r="D1092">
            <v>4261587</v>
          </cell>
          <cell r="E1092">
            <v>184838</v>
          </cell>
          <cell r="F1092">
            <v>20797</v>
          </cell>
        </row>
        <row r="1093">
          <cell r="A1093">
            <v>301511</v>
          </cell>
          <cell r="B1093" t="str">
            <v xml:space="preserve">  Cât th¾p âng (buy,câng)          d&lt;=10mm  </v>
          </cell>
          <cell r="C1093" t="str">
            <v xml:space="preserve"> t¶n </v>
          </cell>
          <cell r="D1093">
            <v>4261587</v>
          </cell>
          <cell r="E1093">
            <v>268107</v>
          </cell>
          <cell r="F1093">
            <v>20797</v>
          </cell>
        </row>
        <row r="1094">
          <cell r="A1094">
            <v>301512</v>
          </cell>
          <cell r="B1094" t="str">
            <v xml:space="preserve">  Cât th¾p âng (buy,câng)          d&lt;=18mm  </v>
          </cell>
          <cell r="C1094" t="str">
            <v xml:space="preserve"> t¶n </v>
          </cell>
          <cell r="D1094">
            <v>4251141</v>
          </cell>
          <cell r="E1094">
            <v>154122</v>
          </cell>
          <cell r="F1094">
            <v>62949</v>
          </cell>
        </row>
        <row r="1095">
          <cell r="A1095">
            <v>301513</v>
          </cell>
          <cell r="B1095" t="str">
            <v xml:space="preserve">  Cât th¾p âng (buy,câng)          d&gt; 18mm  </v>
          </cell>
          <cell r="C1095" t="str">
            <v xml:space="preserve"> t¶n </v>
          </cell>
          <cell r="D1095">
            <v>4149141</v>
          </cell>
          <cell r="E1095">
            <v>134279</v>
          </cell>
          <cell r="F1095">
            <v>47144</v>
          </cell>
        </row>
        <row r="1096">
          <cell r="A1096">
            <v>301611</v>
          </cell>
          <cell r="B1096" t="str">
            <v xml:space="preserve">  Cât th¾p âng luãn dµy ½iÎn       d&lt;=10mm  </v>
          </cell>
          <cell r="C1096" t="str">
            <v xml:space="preserve"> t¶n </v>
          </cell>
          <cell r="D1096">
            <v>4261587</v>
          </cell>
          <cell r="E1096">
            <v>297082</v>
          </cell>
          <cell r="F1096">
            <v>20797</v>
          </cell>
        </row>
        <row r="1097">
          <cell r="A1097">
            <v>301612</v>
          </cell>
          <cell r="B1097" t="str">
            <v xml:space="preserve">  Cât th¾p âng luãn dµy ½iÎn       d&lt;=18mm  </v>
          </cell>
          <cell r="C1097" t="str">
            <v xml:space="preserve"> t¶n </v>
          </cell>
          <cell r="D1097">
            <v>4251141</v>
          </cell>
          <cell r="E1097">
            <v>179940</v>
          </cell>
          <cell r="F1097">
            <v>62949</v>
          </cell>
        </row>
        <row r="1098">
          <cell r="A1098">
            <v>301613</v>
          </cell>
          <cell r="B1098" t="str">
            <v xml:space="preserve">  Cât th¾p âng luãn dµy ½iÎn       d&gt; 18mm  </v>
          </cell>
          <cell r="C1098" t="str">
            <v xml:space="preserve"> t¶n </v>
          </cell>
          <cell r="D1098">
            <v>4149141</v>
          </cell>
          <cell r="E1098">
            <v>153896</v>
          </cell>
          <cell r="F1098">
            <v>47144</v>
          </cell>
        </row>
        <row r="1099">
          <cell r="A1099">
            <v>301711</v>
          </cell>
          <cell r="B1099" t="str">
            <v xml:space="preserve">  Cât th¾p d·m c·u                 d&lt;=18mm  </v>
          </cell>
          <cell r="C1099" t="str">
            <v xml:space="preserve"> t¶n </v>
          </cell>
          <cell r="D1099">
            <v>4159321</v>
          </cell>
          <cell r="E1099">
            <v>89294</v>
          </cell>
          <cell r="F1099">
            <v>171231</v>
          </cell>
        </row>
        <row r="1100">
          <cell r="A1100">
            <v>301712</v>
          </cell>
          <cell r="B1100" t="str">
            <v xml:space="preserve">  Cât th¾p d·m c·u                 d&gt; 18mm  </v>
          </cell>
          <cell r="C1100" t="str">
            <v xml:space="preserve"> t¶n </v>
          </cell>
          <cell r="D1100">
            <v>4130844</v>
          </cell>
          <cell r="E1100">
            <v>49720</v>
          </cell>
          <cell r="F1100">
            <v>133778</v>
          </cell>
        </row>
        <row r="1101">
          <cell r="A1101">
            <v>302111</v>
          </cell>
          <cell r="B1101" t="str">
            <v xml:space="preserve">  L°p t¶m tõéng dâc                 &gt;2t¶n   </v>
          </cell>
          <cell r="C1101" t="str">
            <v xml:space="preserve"> CŸi </v>
          </cell>
          <cell r="D1101">
            <v>62110</v>
          </cell>
          <cell r="E1101">
            <v>16123</v>
          </cell>
          <cell r="F1101">
            <v>99948</v>
          </cell>
        </row>
        <row r="1102">
          <cell r="A1102">
            <v>302121</v>
          </cell>
          <cell r="B1102" t="str">
            <v xml:space="preserve">  L°p t¶m tõéng BT   Tlõìng c¶u kiÎn&lt;=2T¶n  </v>
          </cell>
          <cell r="C1102" t="str">
            <v xml:space="preserve"> CŸi </v>
          </cell>
          <cell r="D1102">
            <v>58526</v>
          </cell>
          <cell r="E1102">
            <v>5525</v>
          </cell>
          <cell r="F1102">
            <v>35651</v>
          </cell>
        </row>
        <row r="1103">
          <cell r="A1103">
            <v>302122</v>
          </cell>
          <cell r="B1103" t="str">
            <v xml:space="preserve">  L°p t¶m tõéng BT   Tlõìng c¶u kiÎn&gt; 2T¶n  </v>
          </cell>
          <cell r="C1103" t="str">
            <v xml:space="preserve"> CŸi </v>
          </cell>
          <cell r="D1103">
            <v>72729</v>
          </cell>
          <cell r="E1103">
            <v>6201</v>
          </cell>
          <cell r="F1103">
            <v>40244</v>
          </cell>
        </row>
        <row r="1104">
          <cell r="A1104">
            <v>302211</v>
          </cell>
          <cell r="B1104" t="str">
            <v xml:space="preserve">  L°p t¶m cæt BT   Tlõìng c¶u kiÎn&lt;=2.5T¶n  </v>
          </cell>
          <cell r="C1104" t="str">
            <v xml:space="preserve"> CŸi </v>
          </cell>
          <cell r="D1104">
            <v>81309</v>
          </cell>
          <cell r="E1104">
            <v>11725</v>
          </cell>
          <cell r="F1104">
            <v>32479</v>
          </cell>
        </row>
        <row r="1105">
          <cell r="A1105">
            <v>302212</v>
          </cell>
          <cell r="B1105" t="str">
            <v xml:space="preserve">  L°p t¶m cæt BT   Tlõìng c¶u kiÎn&lt;=5.0T¶n  </v>
          </cell>
          <cell r="C1105" t="str">
            <v xml:space="preserve"> CŸi </v>
          </cell>
          <cell r="D1105">
            <v>51309</v>
          </cell>
          <cell r="E1105">
            <v>13191</v>
          </cell>
          <cell r="F1105">
            <v>41664</v>
          </cell>
        </row>
        <row r="1106">
          <cell r="A1106">
            <v>302213</v>
          </cell>
          <cell r="B1106" t="str">
            <v xml:space="preserve">  L°p t¶m cæt BT   Tlõìng c¶u kiÎn&lt;=7.0T¶n  </v>
          </cell>
          <cell r="C1106" t="str">
            <v xml:space="preserve"> CŸi </v>
          </cell>
          <cell r="D1106">
            <v>95512</v>
          </cell>
          <cell r="E1106">
            <v>17814</v>
          </cell>
          <cell r="F1106">
            <v>50850</v>
          </cell>
        </row>
        <row r="1107">
          <cell r="A1107">
            <v>302214</v>
          </cell>
          <cell r="B1107" t="str">
            <v xml:space="preserve">  L°p t¶m cæt BT   Tlõìng c¶u kiÎn&gt; 7.0T¶n  </v>
          </cell>
          <cell r="C1107" t="str">
            <v xml:space="preserve"> CŸi </v>
          </cell>
          <cell r="D1107">
            <v>95512</v>
          </cell>
          <cell r="E1107">
            <v>19054</v>
          </cell>
          <cell r="F1107">
            <v>73813</v>
          </cell>
        </row>
        <row r="1108">
          <cell r="A1108">
            <v>302311</v>
          </cell>
          <cell r="B1108" t="str">
            <v xml:space="preserve">  L°p x¡,d·m,gi±ng BT Tlõìng ckiÎn&lt;=1.0T¶n  </v>
          </cell>
          <cell r="C1108" t="str">
            <v xml:space="preserve"> CŸi </v>
          </cell>
          <cell r="D1108">
            <v>64341</v>
          </cell>
          <cell r="E1108">
            <v>5525</v>
          </cell>
          <cell r="F1108">
            <v>40244</v>
          </cell>
        </row>
        <row r="1109">
          <cell r="A1109">
            <v>302312</v>
          </cell>
          <cell r="B1109" t="str">
            <v xml:space="preserve">  L°p x¡,d·m,gi±ng BT Tlõìng ckiÎn&lt;=3.0T¶n  </v>
          </cell>
          <cell r="C1109" t="str">
            <v xml:space="preserve"> CŸi </v>
          </cell>
          <cell r="D1109">
            <v>239203</v>
          </cell>
          <cell r="E1109">
            <v>10485</v>
          </cell>
          <cell r="F1109">
            <v>58614</v>
          </cell>
        </row>
        <row r="1110">
          <cell r="A1110">
            <v>302313</v>
          </cell>
          <cell r="B1110" t="str">
            <v xml:space="preserve">  L°p x¡,d·m,gi±ng BT Tlõìng ckiÎn&lt;=5.0T¶n  </v>
          </cell>
          <cell r="C1110" t="str">
            <v xml:space="preserve"> CŸi </v>
          </cell>
          <cell r="D1110">
            <v>239203</v>
          </cell>
          <cell r="E1110">
            <v>11725</v>
          </cell>
          <cell r="F1110">
            <v>72392</v>
          </cell>
        </row>
        <row r="1111">
          <cell r="A1111">
            <v>302411</v>
          </cell>
          <cell r="B1111" t="str">
            <v xml:space="preserve">  L°p d·m c·u tròc BT Tlõìng ckiÎn&lt;=3.0T¶n  </v>
          </cell>
          <cell r="C1111" t="str">
            <v xml:space="preserve"> CŸi </v>
          </cell>
          <cell r="D1111">
            <v>245842</v>
          </cell>
          <cell r="E1111">
            <v>14179</v>
          </cell>
          <cell r="F1111">
            <v>423693</v>
          </cell>
        </row>
        <row r="1112">
          <cell r="A1112">
            <v>302412</v>
          </cell>
          <cell r="B1112" t="str">
            <v xml:space="preserve">  L°p d·m c·u tròc BT Tlõìng ckiÎn&gt; 3.0T¶n  </v>
          </cell>
          <cell r="C1112" t="str">
            <v xml:space="preserve"> CŸi </v>
          </cell>
          <cell r="D1112">
            <v>245842</v>
          </cell>
          <cell r="E1112">
            <v>16915</v>
          </cell>
          <cell r="F1112">
            <v>475079</v>
          </cell>
        </row>
        <row r="1113">
          <cell r="A1113">
            <v>302421</v>
          </cell>
          <cell r="B1113" t="str">
            <v xml:space="preserve">  L°p vÖ k¿o BÅ táng  Tlõìng ckiÎn&lt;=5.0T¶n  </v>
          </cell>
          <cell r="C1113" t="str">
            <v xml:space="preserve"> CŸi </v>
          </cell>
          <cell r="D1113">
            <v>156708</v>
          </cell>
          <cell r="E1113">
            <v>27114</v>
          </cell>
          <cell r="F1113">
            <v>179612</v>
          </cell>
        </row>
        <row r="1114">
          <cell r="A1114">
            <v>302422</v>
          </cell>
          <cell r="B1114" t="str">
            <v xml:space="preserve">  L°p vÖ k¿o BÅ táng  Tlõìng ckiÎn&gt; 5.0T¶n  </v>
          </cell>
          <cell r="C1114" t="str">
            <v xml:space="preserve"> CŸi </v>
          </cell>
          <cell r="D1114">
            <v>156708</v>
          </cell>
          <cell r="E1114">
            <v>33955</v>
          </cell>
          <cell r="F1114">
            <v>211728</v>
          </cell>
        </row>
        <row r="1115">
          <cell r="A1115">
            <v>302511</v>
          </cell>
          <cell r="B1115" t="str">
            <v xml:space="preserve">  L°p giŸ ½ë mŸi châng diÅm             </v>
          </cell>
          <cell r="C1115" t="str">
            <v xml:space="preserve"> CŸi </v>
          </cell>
          <cell r="D1115">
            <v>66525</v>
          </cell>
          <cell r="E1115">
            <v>16574</v>
          </cell>
          <cell r="F1115">
            <v>156811</v>
          </cell>
        </row>
        <row r="1116">
          <cell r="A1116">
            <v>302521</v>
          </cell>
          <cell r="B1116" t="str">
            <v xml:space="preserve">  L°p CSçn,CSä,LChèp,NHoa,T‡an = cç gièi    </v>
          </cell>
          <cell r="C1116" t="str">
            <v xml:space="preserve"> CŸi </v>
          </cell>
          <cell r="D1116">
            <v>10912</v>
          </cell>
          <cell r="E1116">
            <v>6201</v>
          </cell>
          <cell r="F1116">
            <v>49188</v>
          </cell>
        </row>
        <row r="1117">
          <cell r="A1117">
            <v>302522</v>
          </cell>
          <cell r="B1117" t="str">
            <v xml:space="preserve">  L°p CSçn,CSä,LChèp,NHoa,T‡an = thð cáng   </v>
          </cell>
          <cell r="C1117" t="str">
            <v xml:space="preserve"> CŸi </v>
          </cell>
          <cell r="D1117">
            <v>6995</v>
          </cell>
          <cell r="E1117">
            <v>9583</v>
          </cell>
          <cell r="F1117">
            <v>0</v>
          </cell>
        </row>
        <row r="1118">
          <cell r="A1118">
            <v>302611</v>
          </cell>
          <cell r="B1118" t="str">
            <v xml:space="preserve">  L°p panen                                 </v>
          </cell>
          <cell r="C1118" t="str">
            <v xml:space="preserve"> CŸi </v>
          </cell>
          <cell r="D1118">
            <v>22030</v>
          </cell>
          <cell r="E1118">
            <v>1015</v>
          </cell>
          <cell r="F1118">
            <v>14611</v>
          </cell>
        </row>
        <row r="1119">
          <cell r="A1119">
            <v>302621</v>
          </cell>
          <cell r="B1119" t="str">
            <v xml:space="preserve">  L°p t¶m mŸi                               </v>
          </cell>
          <cell r="C1119" t="str">
            <v xml:space="preserve"> CŸi </v>
          </cell>
          <cell r="D1119">
            <v>22030</v>
          </cell>
          <cell r="E1119">
            <v>1127</v>
          </cell>
          <cell r="F1119">
            <v>15070</v>
          </cell>
        </row>
        <row r="1120">
          <cell r="A1120">
            <v>302631</v>
          </cell>
          <cell r="B1120" t="str">
            <v xml:space="preserve">  L°p mŸng nõèc                             </v>
          </cell>
          <cell r="C1120" t="str">
            <v xml:space="preserve"> CŸi </v>
          </cell>
          <cell r="D1120">
            <v>22030</v>
          </cell>
          <cell r="E1120">
            <v>1691</v>
          </cell>
          <cell r="F1120">
            <v>18744</v>
          </cell>
        </row>
        <row r="1121">
          <cell r="A1121">
            <v>302641</v>
          </cell>
          <cell r="B1121" t="str">
            <v xml:space="preserve">  L°p mŸi h°t                               </v>
          </cell>
          <cell r="C1121" t="str">
            <v xml:space="preserve"> CŸi </v>
          </cell>
          <cell r="D1121">
            <v>40846</v>
          </cell>
          <cell r="E1121">
            <v>3044</v>
          </cell>
          <cell r="F1121">
            <v>22963</v>
          </cell>
        </row>
        <row r="1122">
          <cell r="A1122">
            <v>304111</v>
          </cell>
          <cell r="B1122" t="str">
            <v xml:space="preserve">  Cât th¾p thµn ½¡i nõèc d=10-12            </v>
          </cell>
          <cell r="C1122" t="str">
            <v xml:space="preserve"> t¶n </v>
          </cell>
          <cell r="D1122">
            <v>4282940</v>
          </cell>
          <cell r="E1122">
            <v>644183</v>
          </cell>
          <cell r="F1122">
            <v>503739</v>
          </cell>
        </row>
        <row r="1123">
          <cell r="A1123">
            <v>304112</v>
          </cell>
          <cell r="B1123" t="str">
            <v xml:space="preserve">  Cât th¾p âng khÜi      d=10-12            </v>
          </cell>
          <cell r="C1123" t="str">
            <v xml:space="preserve"> t¶n </v>
          </cell>
          <cell r="D1123">
            <v>4282940</v>
          </cell>
          <cell r="E1123">
            <v>514053</v>
          </cell>
          <cell r="F1123">
            <v>431889</v>
          </cell>
        </row>
        <row r="1124">
          <cell r="A1124">
            <v>304112</v>
          </cell>
          <cell r="B1124" t="str">
            <v xml:space="preserve">  Cât th¾p thµn xi lá    d=10-12            </v>
          </cell>
          <cell r="C1124" t="str">
            <v xml:space="preserve"> t¶n </v>
          </cell>
          <cell r="D1124">
            <v>4282940</v>
          </cell>
          <cell r="E1124">
            <v>357089</v>
          </cell>
          <cell r="F1124">
            <v>403741</v>
          </cell>
        </row>
        <row r="1125">
          <cell r="A1125">
            <v>400110</v>
          </cell>
          <cell r="B1125" t="str">
            <v xml:space="preserve">  SX,LD k¿o mŸi ngÜi,gå hãng s°c,L&lt;=6.9m</v>
          </cell>
          <cell r="C1125" t="str">
            <v xml:space="preserve"> m3 </v>
          </cell>
          <cell r="D1125">
            <v>1554444</v>
          </cell>
          <cell r="E1125">
            <v>89172</v>
          </cell>
          <cell r="F1125">
            <v>0</v>
          </cell>
        </row>
        <row r="1126">
          <cell r="A1126">
            <v>400120</v>
          </cell>
          <cell r="B1126" t="str">
            <v xml:space="preserve">  SX,LD k¿o mŸi ngÜi,gå hãng s°c,L&lt;=8.1m</v>
          </cell>
          <cell r="C1126" t="str">
            <v xml:space="preserve"> m3 </v>
          </cell>
          <cell r="D1126">
            <v>1507704</v>
          </cell>
          <cell r="E1126">
            <v>114571</v>
          </cell>
          <cell r="F1126">
            <v>0</v>
          </cell>
        </row>
        <row r="1127">
          <cell r="A1127">
            <v>400130</v>
          </cell>
          <cell r="B1127" t="str">
            <v xml:space="preserve">  SX,LD k¿o mŸi ngÜi,gå hãng s°c,L&lt;=9.0m</v>
          </cell>
          <cell r="C1127" t="str">
            <v xml:space="preserve"> m3 </v>
          </cell>
          <cell r="D1127">
            <v>1535421</v>
          </cell>
          <cell r="E1127">
            <v>117760</v>
          </cell>
          <cell r="F1127">
            <v>0</v>
          </cell>
        </row>
        <row r="1128">
          <cell r="A1128">
            <v>400140</v>
          </cell>
          <cell r="B1128" t="str">
            <v xml:space="preserve">  SX,LD k¿o mŸi ngÜi,gå hãng s°c,L&gt; 10m </v>
          </cell>
          <cell r="C1128" t="str">
            <v xml:space="preserve"> m3 </v>
          </cell>
          <cell r="D1128">
            <v>1391674</v>
          </cell>
          <cell r="E1128">
            <v>128425</v>
          </cell>
          <cell r="F1128">
            <v>0</v>
          </cell>
        </row>
        <row r="1129">
          <cell r="A1129">
            <v>400210</v>
          </cell>
          <cell r="B1129" t="str">
            <v xml:space="preserve">  SX,LD k¿o mŸi FibroXM,gå hãng s°c,L&lt;4.0m  </v>
          </cell>
          <cell r="C1129" t="str">
            <v xml:space="preserve"> m3 </v>
          </cell>
          <cell r="D1129">
            <v>1382778</v>
          </cell>
          <cell r="E1129">
            <v>92800</v>
          </cell>
          <cell r="F1129">
            <v>0</v>
          </cell>
        </row>
        <row r="1130">
          <cell r="A1130">
            <v>400220</v>
          </cell>
          <cell r="B1130" t="str">
            <v xml:space="preserve">  SX,LD k¿o mŸi FibroXM,gå hãng s°c,L&lt;5.7m  </v>
          </cell>
          <cell r="C1130" t="str">
            <v xml:space="preserve"> m3 </v>
          </cell>
          <cell r="D1130">
            <v>1371799</v>
          </cell>
          <cell r="E1130">
            <v>99288</v>
          </cell>
          <cell r="F1130">
            <v>0</v>
          </cell>
        </row>
        <row r="1131">
          <cell r="A1131">
            <v>400230</v>
          </cell>
          <cell r="B1131" t="str">
            <v xml:space="preserve">  SX,LD k¿o mŸi FibroXM,gå hãng s°c,L&lt;6.9m  </v>
          </cell>
          <cell r="C1131" t="str">
            <v xml:space="preserve"> m3 </v>
          </cell>
          <cell r="D1131">
            <v>1302348</v>
          </cell>
          <cell r="E1131">
            <v>107314</v>
          </cell>
          <cell r="F1131">
            <v>0</v>
          </cell>
        </row>
        <row r="1132">
          <cell r="A1132">
            <v>400240</v>
          </cell>
          <cell r="B1132" t="str">
            <v xml:space="preserve">  SX,LD k¿o mŸi FibroXM,gå hãng s°c,L&lt;8.1m  </v>
          </cell>
          <cell r="C1132" t="str">
            <v xml:space="preserve"> m3 </v>
          </cell>
          <cell r="D1132">
            <v>1322365</v>
          </cell>
          <cell r="E1132">
            <v>116880</v>
          </cell>
          <cell r="F1132">
            <v>0</v>
          </cell>
        </row>
        <row r="1133">
          <cell r="A1133">
            <v>400250</v>
          </cell>
          <cell r="B1133" t="str">
            <v xml:space="preserve">  SX,LD k¿o mŸi FibroXM,gå hãng s°c,L&lt;9.0m  </v>
          </cell>
          <cell r="C1133" t="str">
            <v xml:space="preserve"> m3 </v>
          </cell>
          <cell r="D1133">
            <v>1488617</v>
          </cell>
          <cell r="E1133">
            <v>118090</v>
          </cell>
          <cell r="F1133">
            <v>0</v>
          </cell>
        </row>
        <row r="1134">
          <cell r="A1134">
            <v>400260</v>
          </cell>
          <cell r="B1134" t="str">
            <v xml:space="preserve">  SX,LD k¿o mŸi FibroXM,gå hãng s°c,L&gt;10 m  </v>
          </cell>
          <cell r="C1134" t="str">
            <v xml:space="preserve"> m3 </v>
          </cell>
          <cell r="D1134">
            <v>1567424</v>
          </cell>
          <cell r="E1134">
            <v>126886</v>
          </cell>
          <cell r="F1134">
            <v>0</v>
          </cell>
        </row>
        <row r="1135">
          <cell r="A1135">
            <v>400310</v>
          </cell>
          <cell r="B1135" t="str">
            <v xml:space="preserve">  SX,LD k¿o hån hìp,mŸingÜi,gå HS°c,L&lt;8.1m  </v>
          </cell>
          <cell r="C1135" t="str">
            <v xml:space="preserve"> m3 </v>
          </cell>
          <cell r="D1135">
            <v>1320292</v>
          </cell>
          <cell r="E1135">
            <v>111492</v>
          </cell>
          <cell r="F1135">
            <v>0</v>
          </cell>
        </row>
        <row r="1136">
          <cell r="A1136">
            <v>400310</v>
          </cell>
          <cell r="B1136" t="str">
            <v xml:space="preserve">  SX,LD k¿o hån hìp,mŸi ngÜi,gå HS°c,L&lt;9m   </v>
          </cell>
          <cell r="C1136" t="str">
            <v xml:space="preserve"> m3 </v>
          </cell>
          <cell r="D1136">
            <v>1412751</v>
          </cell>
          <cell r="E1136">
            <v>113472</v>
          </cell>
          <cell r="F1136">
            <v>0</v>
          </cell>
        </row>
        <row r="1137">
          <cell r="A1137">
            <v>400310</v>
          </cell>
          <cell r="B1137" t="str">
            <v xml:space="preserve">  SX,LD k¿o hån hìp,mŸi ngÜi,gå HS°c,L&gt;10m  </v>
          </cell>
          <cell r="C1137" t="str">
            <v xml:space="preserve"> m3 </v>
          </cell>
          <cell r="D1137">
            <v>1291044</v>
          </cell>
          <cell r="E1137">
            <v>119849</v>
          </cell>
          <cell r="F1137">
            <v>0</v>
          </cell>
        </row>
        <row r="1138">
          <cell r="A1138">
            <v>400410</v>
          </cell>
          <cell r="B1138" t="str">
            <v xml:space="preserve">  SX,LD k¿o HHìp gå+s°t,mŸi FibroXM,L&lt;8.1m  </v>
          </cell>
          <cell r="C1138" t="str">
            <v xml:space="preserve"> m3 </v>
          </cell>
          <cell r="D1138">
            <v>1397254</v>
          </cell>
          <cell r="E1138">
            <v>106545</v>
          </cell>
          <cell r="F1138">
            <v>0</v>
          </cell>
        </row>
        <row r="1139">
          <cell r="A1139">
            <v>400420</v>
          </cell>
          <cell r="B1139" t="str">
            <v xml:space="preserve">  SX,LD k¿o HHìp gå+s°t,mŸi FibroXM,L&lt;9.0m  </v>
          </cell>
          <cell r="C1139" t="str">
            <v xml:space="preserve"> m3 </v>
          </cell>
          <cell r="D1139">
            <v>1341808</v>
          </cell>
          <cell r="E1139">
            <v>110613</v>
          </cell>
          <cell r="F1139">
            <v>0</v>
          </cell>
        </row>
        <row r="1140">
          <cell r="A1140">
            <v>400430</v>
          </cell>
          <cell r="B1140" t="str">
            <v xml:space="preserve">  SX,LD k¿o HHìp gå+s°t,mŸi FibroXM,L&gt;10.m  </v>
          </cell>
          <cell r="C1140" t="str">
            <v xml:space="preserve"> m3 </v>
          </cell>
          <cell r="D1140">
            <v>1554025</v>
          </cell>
          <cell r="E1140">
            <v>131834</v>
          </cell>
          <cell r="F1140">
            <v>0</v>
          </cell>
        </row>
        <row r="1141">
          <cell r="A1141">
            <v>401210</v>
          </cell>
          <cell r="B1141" t="str">
            <v xml:space="preserve">  SXgi±ng vÖ k¿o theomŸi gian giùa  L&lt;8.1m  </v>
          </cell>
          <cell r="C1141" t="str">
            <v xml:space="preserve"> m3 </v>
          </cell>
          <cell r="D1141">
            <v>1375419</v>
          </cell>
          <cell r="E1141">
            <v>123874</v>
          </cell>
          <cell r="F1141">
            <v>0</v>
          </cell>
        </row>
        <row r="1142">
          <cell r="A1142">
            <v>401220</v>
          </cell>
          <cell r="B1142" t="str">
            <v xml:space="preserve">  SXgi±ng vÖ k¿o theo mŸi gian giùa L&lt;=9m   </v>
          </cell>
          <cell r="C1142" t="str">
            <v xml:space="preserve"> m3 </v>
          </cell>
          <cell r="D1142">
            <v>1364544</v>
          </cell>
          <cell r="E1142">
            <v>129495</v>
          </cell>
          <cell r="F1142">
            <v>0</v>
          </cell>
        </row>
        <row r="1143">
          <cell r="A1143">
            <v>401230</v>
          </cell>
          <cell r="B1143" t="str">
            <v xml:space="preserve">  SXgi±ng vÖ k¿o theo mŸi gian giùa L&gt;10m   </v>
          </cell>
          <cell r="C1143" t="str">
            <v xml:space="preserve"> m3 </v>
          </cell>
          <cell r="D1143">
            <v>1319544</v>
          </cell>
          <cell r="E1143">
            <v>102580</v>
          </cell>
          <cell r="F1143">
            <v>0</v>
          </cell>
        </row>
        <row r="1144">
          <cell r="A1144">
            <v>401240</v>
          </cell>
          <cell r="B1144" t="str">
            <v xml:space="preserve">  SXgi±ng vÖ k¿o theo mŸi gian ½hãi L&lt;8.1m  </v>
          </cell>
          <cell r="C1144" t="str">
            <v xml:space="preserve"> m3 </v>
          </cell>
          <cell r="D1144">
            <v>1378294</v>
          </cell>
          <cell r="E1144">
            <v>123009</v>
          </cell>
          <cell r="F1144">
            <v>0</v>
          </cell>
        </row>
        <row r="1145">
          <cell r="A1145">
            <v>401250</v>
          </cell>
          <cell r="B1145" t="str">
            <v xml:space="preserve">  SXgi±ng vÖ k¿o theo mŸi gian ½hãi L&lt;=9m   </v>
          </cell>
          <cell r="C1145" t="str">
            <v xml:space="preserve"> m3 </v>
          </cell>
          <cell r="D1145">
            <v>1364544</v>
          </cell>
          <cell r="E1145">
            <v>123009</v>
          </cell>
          <cell r="F1145">
            <v>0</v>
          </cell>
        </row>
        <row r="1146">
          <cell r="A1146">
            <v>401260</v>
          </cell>
          <cell r="B1146" t="str">
            <v xml:space="preserve">  SXgi±ng vÖ k¿o theo mŸi gian ½hãi L&gt;10m   </v>
          </cell>
          <cell r="C1146" t="str">
            <v xml:space="preserve"> m3 </v>
          </cell>
          <cell r="D1146">
            <v>1342669</v>
          </cell>
          <cell r="E1146">
            <v>120847</v>
          </cell>
          <cell r="F1146">
            <v>0</v>
          </cell>
        </row>
        <row r="1147">
          <cell r="A1147">
            <v>401310</v>
          </cell>
          <cell r="B1147" t="str">
            <v xml:space="preserve">  SX,LD gi±ng vÖ k¿o s°t trÝn,L&lt;=15m    </v>
          </cell>
          <cell r="C1147" t="str">
            <v xml:space="preserve"> t¶n </v>
          </cell>
          <cell r="D1147">
            <v>8588679</v>
          </cell>
          <cell r="E1147">
            <v>390538</v>
          </cell>
          <cell r="F1147">
            <v>0</v>
          </cell>
        </row>
        <row r="1148">
          <cell r="A1148">
            <v>401410</v>
          </cell>
          <cell r="B1148" t="str">
            <v xml:space="preserve">  SX,LD x¡ gã gå mŸi th²ng                  </v>
          </cell>
          <cell r="C1148" t="str">
            <v xml:space="preserve"> m3 </v>
          </cell>
          <cell r="D1148">
            <v>1129120</v>
          </cell>
          <cell r="E1148">
            <v>41066</v>
          </cell>
          <cell r="F1148">
            <v>0</v>
          </cell>
        </row>
        <row r="1149">
          <cell r="A1149">
            <v>401420</v>
          </cell>
          <cell r="B1149" t="str">
            <v xml:space="preserve">  SX,LD x¡ gã gå mŸi nâi,mŸi gÜc            </v>
          </cell>
          <cell r="C1149" t="str">
            <v xml:space="preserve"> m3 </v>
          </cell>
          <cell r="D1149">
            <v>1129120</v>
          </cell>
          <cell r="E1149">
            <v>41066</v>
          </cell>
          <cell r="F1149">
            <v>0</v>
          </cell>
        </row>
        <row r="1150">
          <cell r="A1150">
            <v>401430</v>
          </cell>
          <cell r="B1150" t="str">
            <v xml:space="preserve">  SX,LD c·u phong                           </v>
          </cell>
          <cell r="C1150" t="str">
            <v xml:space="preserve"> m3 </v>
          </cell>
          <cell r="D1150">
            <v>1128875</v>
          </cell>
          <cell r="E1150">
            <v>32170</v>
          </cell>
          <cell r="F1150">
            <v>0</v>
          </cell>
        </row>
        <row r="1151">
          <cell r="A1151">
            <v>402110</v>
          </cell>
          <cell r="B1151" t="str">
            <v xml:space="preserve">  L°p dúng cŸc lo­i khuán cøa gå            </v>
          </cell>
          <cell r="C1151" t="str">
            <v xml:space="preserve"> m</v>
          </cell>
          <cell r="D1151">
            <v>1860</v>
          </cell>
          <cell r="E1151">
            <v>2255</v>
          </cell>
          <cell r="F1151">
            <v>0</v>
          </cell>
        </row>
        <row r="1152">
          <cell r="A1152">
            <v>402210</v>
          </cell>
          <cell r="B1152" t="str">
            <v xml:space="preserve">  L°p cøa gå v¡o khuán                      </v>
          </cell>
          <cell r="C1152" t="str">
            <v xml:space="preserve"> m2 </v>
          </cell>
          <cell r="D1152">
            <v>0</v>
          </cell>
          <cell r="E1152">
            <v>2819</v>
          </cell>
          <cell r="F1152">
            <v>0</v>
          </cell>
        </row>
        <row r="1153">
          <cell r="A1153">
            <v>402220</v>
          </cell>
          <cell r="B1153" t="str">
            <v xml:space="preserve">  L°p cøa kháng cÜ khuán                    </v>
          </cell>
          <cell r="C1153" t="str">
            <v xml:space="preserve"> m2 </v>
          </cell>
          <cell r="D1153">
            <v>2007</v>
          </cell>
          <cell r="E1153">
            <v>4510</v>
          </cell>
          <cell r="F1153">
            <v>0</v>
          </cell>
        </row>
        <row r="1154">
          <cell r="A1154">
            <v>500111</v>
          </cell>
          <cell r="B1154" t="str">
            <v xml:space="preserve">  SX vÖ k¿o th¾p hÖnh liÅn kÆt h¡n,L&lt;= 9m   </v>
          </cell>
          <cell r="C1154" t="str">
            <v xml:space="preserve"> t¶n </v>
          </cell>
          <cell r="D1154">
            <v>5033204</v>
          </cell>
          <cell r="E1154">
            <v>480890</v>
          </cell>
          <cell r="F1154">
            <v>873618</v>
          </cell>
        </row>
        <row r="1155">
          <cell r="A1155">
            <v>500112</v>
          </cell>
          <cell r="B1155" t="str">
            <v xml:space="preserve">  SX vÖ k¿o th¾p hÖnh liÅn kÆt h¡n,L&lt;=12m   </v>
          </cell>
          <cell r="C1155" t="str">
            <v xml:space="preserve"> t¶n </v>
          </cell>
          <cell r="D1155">
            <v>4959950</v>
          </cell>
          <cell r="E1155">
            <v>454846</v>
          </cell>
          <cell r="F1155">
            <v>573342</v>
          </cell>
        </row>
        <row r="1156">
          <cell r="A1156">
            <v>500113</v>
          </cell>
          <cell r="B1156" t="str">
            <v xml:space="preserve">  SX vÖ k¿o th¾p hÖnh liÅn kÆt h¡n,L&lt;=15m   </v>
          </cell>
          <cell r="C1156" t="str">
            <v xml:space="preserve"> t¶n </v>
          </cell>
          <cell r="D1156">
            <v>4860854</v>
          </cell>
          <cell r="E1156">
            <v>586371</v>
          </cell>
          <cell r="F1156">
            <v>450812</v>
          </cell>
        </row>
        <row r="1157">
          <cell r="A1157">
            <v>500114</v>
          </cell>
          <cell r="B1157" t="str">
            <v xml:space="preserve">  SX vÖ k¿o th¾p hÖnh liÅn kÆt h¡n,L&lt;=18m   </v>
          </cell>
          <cell r="C1157" t="str">
            <v xml:space="preserve"> t¶n </v>
          </cell>
          <cell r="D1157">
            <v>4997790</v>
          </cell>
          <cell r="E1157">
            <v>435397</v>
          </cell>
          <cell r="F1157">
            <v>462224</v>
          </cell>
        </row>
        <row r="1158">
          <cell r="A1158">
            <v>500115</v>
          </cell>
          <cell r="B1158" t="str">
            <v xml:space="preserve">  SX vÖ k¿o th¾p hÖnh liÅn kÆt h¡n,L&lt;=18m   </v>
          </cell>
          <cell r="C1158" t="str">
            <v xml:space="preserve"> t¶n </v>
          </cell>
          <cell r="D1158">
            <v>4861407</v>
          </cell>
          <cell r="E1158">
            <v>367220</v>
          </cell>
          <cell r="F1158">
            <v>260639</v>
          </cell>
        </row>
        <row r="1159">
          <cell r="A1159">
            <v>500116</v>
          </cell>
          <cell r="B1159" t="str">
            <v xml:space="preserve">  SX vÖ k¿o th¾p hÖnh liÅn kÆt h¡n,L&lt;=21m   </v>
          </cell>
          <cell r="C1159" t="str">
            <v xml:space="preserve"> t¶n </v>
          </cell>
          <cell r="D1159">
            <v>4808626</v>
          </cell>
          <cell r="E1159">
            <v>320127</v>
          </cell>
          <cell r="F1159">
            <v>404723</v>
          </cell>
        </row>
        <row r="1160">
          <cell r="A1160">
            <v>500211</v>
          </cell>
          <cell r="B1160" t="str">
            <v xml:space="preserve">  SX k¿o th¾p,(thanh h­ =th¾p trÝn),L&lt;= 9m  </v>
          </cell>
          <cell r="C1160" t="str">
            <v xml:space="preserve"> t¶n </v>
          </cell>
          <cell r="D1160">
            <v>5525928</v>
          </cell>
          <cell r="E1160">
            <v>749639</v>
          </cell>
          <cell r="F1160">
            <v>589365</v>
          </cell>
        </row>
        <row r="1161">
          <cell r="A1161">
            <v>500212</v>
          </cell>
          <cell r="B1161" t="str">
            <v xml:space="preserve">  SX k¿o th¾p,(thanh h­ =th¾p trÝn),L&lt;=12m  </v>
          </cell>
          <cell r="C1161" t="str">
            <v xml:space="preserve"> t¶n </v>
          </cell>
          <cell r="D1161">
            <v>5068530</v>
          </cell>
          <cell r="E1161">
            <v>502615</v>
          </cell>
          <cell r="F1161">
            <v>448317</v>
          </cell>
        </row>
        <row r="1162">
          <cell r="A1162">
            <v>500213</v>
          </cell>
          <cell r="B1162" t="str">
            <v xml:space="preserve">  SX k¿o th¾p,(thanh h­ =th¾p trÝn),L&lt;=15m  </v>
          </cell>
          <cell r="C1162" t="str">
            <v xml:space="preserve"> t¶n </v>
          </cell>
          <cell r="D1162">
            <v>5226986</v>
          </cell>
          <cell r="E1162">
            <v>430121</v>
          </cell>
          <cell r="F1162">
            <v>297391</v>
          </cell>
        </row>
        <row r="1163">
          <cell r="A1163">
            <v>500311</v>
          </cell>
          <cell r="B1163" t="str">
            <v xml:space="preserve">  SX gi±ng mŸi                              </v>
          </cell>
          <cell r="C1163" t="str">
            <v xml:space="preserve"> t¶n </v>
          </cell>
          <cell r="D1163">
            <v>4510122</v>
          </cell>
          <cell r="E1163">
            <v>409994</v>
          </cell>
          <cell r="F1163">
            <v>63440</v>
          </cell>
        </row>
        <row r="1164">
          <cell r="A1164">
            <v>500321</v>
          </cell>
          <cell r="B1164" t="str">
            <v xml:space="preserve">  SX x¡ gã 1 s°t hÖnh lèn                   </v>
          </cell>
          <cell r="C1164" t="str">
            <v xml:space="preserve"> t¶n </v>
          </cell>
          <cell r="D1164">
            <v>4230703</v>
          </cell>
          <cell r="E1164">
            <v>75881</v>
          </cell>
          <cell r="F1164">
            <v>0</v>
          </cell>
        </row>
        <row r="1165">
          <cell r="A1165">
            <v>500411</v>
          </cell>
          <cell r="B1165" t="str">
            <v xml:space="preserve">  SX d·m tõéng,cæt,d·m dõèi vÖ k¿o          </v>
          </cell>
          <cell r="C1165" t="str">
            <v xml:space="preserve"> t¶n </v>
          </cell>
          <cell r="D1165">
            <v>4745873</v>
          </cell>
          <cell r="E1165">
            <v>402555</v>
          </cell>
          <cell r="F1165">
            <v>399320</v>
          </cell>
        </row>
        <row r="1166">
          <cell r="A1166">
            <v>500421</v>
          </cell>
          <cell r="B1166" t="str">
            <v xml:space="preserve">  SX d·m mŸi                                </v>
          </cell>
          <cell r="C1166" t="str">
            <v xml:space="preserve"> t¶n </v>
          </cell>
          <cell r="D1166">
            <v>4538710</v>
          </cell>
          <cell r="E1166">
            <v>283079</v>
          </cell>
          <cell r="F1166">
            <v>359946</v>
          </cell>
        </row>
        <row r="1167">
          <cell r="A1167">
            <v>500431</v>
          </cell>
          <cell r="B1167" t="str">
            <v xml:space="preserve">  SX d·m c·u tròc th¾p                      </v>
          </cell>
          <cell r="C1167" t="str">
            <v xml:space="preserve"> t¶n </v>
          </cell>
          <cell r="D1167">
            <v>4793257</v>
          </cell>
          <cell r="E1167">
            <v>254904</v>
          </cell>
          <cell r="F1167">
            <v>395410</v>
          </cell>
        </row>
        <row r="1168">
          <cell r="A1168">
            <v>500511</v>
          </cell>
          <cell r="B1168" t="str">
            <v xml:space="preserve">  SX thang s°t                              </v>
          </cell>
          <cell r="C1168" t="str">
            <v xml:space="preserve"> t¶n </v>
          </cell>
          <cell r="D1168">
            <v>4435618</v>
          </cell>
          <cell r="E1168">
            <v>320115</v>
          </cell>
          <cell r="F1168">
            <v>569259</v>
          </cell>
        </row>
        <row r="1169">
          <cell r="A1169">
            <v>500521</v>
          </cell>
          <cell r="B1169" t="str">
            <v xml:space="preserve">  SX lan can s°t                            </v>
          </cell>
          <cell r="C1169" t="str">
            <v xml:space="preserve"> t¶n </v>
          </cell>
          <cell r="D1169">
            <v>4674571</v>
          </cell>
          <cell r="E1169">
            <v>397607</v>
          </cell>
          <cell r="F1169">
            <v>230922</v>
          </cell>
        </row>
        <row r="1170">
          <cell r="A1170">
            <v>500531</v>
          </cell>
          <cell r="B1170" t="str">
            <v xml:space="preserve">  SX cøa sä tréi th¾p                       </v>
          </cell>
          <cell r="C1170" t="str">
            <v xml:space="preserve"> t¶n </v>
          </cell>
          <cell r="D1170">
            <v>4283030</v>
          </cell>
          <cell r="E1170">
            <v>976722</v>
          </cell>
          <cell r="F1170">
            <v>1113779</v>
          </cell>
        </row>
        <row r="1171">
          <cell r="A1171">
            <v>500611</v>
          </cell>
          <cell r="B1171" t="str">
            <v xml:space="preserve">  SX h¡ng r¡o lõèi th¾p                     </v>
          </cell>
          <cell r="C1171" t="str">
            <v xml:space="preserve"> m2 </v>
          </cell>
          <cell r="D1171">
            <v>84651</v>
          </cell>
          <cell r="E1171">
            <v>13191</v>
          </cell>
          <cell r="F1171">
            <v>6344</v>
          </cell>
        </row>
        <row r="1172">
          <cell r="A1172">
            <v>500612</v>
          </cell>
          <cell r="B1172" t="str">
            <v xml:space="preserve">  SX h¡ng r¡o song s°t trÝn                 </v>
          </cell>
          <cell r="C1172" t="str">
            <v xml:space="preserve"> m2 </v>
          </cell>
          <cell r="D1172">
            <v>102754</v>
          </cell>
          <cell r="E1172">
            <v>14657</v>
          </cell>
          <cell r="F1172">
            <v>7613</v>
          </cell>
        </row>
        <row r="1173">
          <cell r="A1173">
            <v>500621</v>
          </cell>
          <cell r="B1173" t="str">
            <v xml:space="preserve">  SX cøa lõèi th¾p (khung th¾p)             </v>
          </cell>
          <cell r="C1173" t="str">
            <v xml:space="preserve"> m2 </v>
          </cell>
          <cell r="D1173">
            <v>103052</v>
          </cell>
          <cell r="E1173">
            <v>16912</v>
          </cell>
          <cell r="F1173">
            <v>9516</v>
          </cell>
        </row>
        <row r="1174">
          <cell r="A1174">
            <v>500622</v>
          </cell>
          <cell r="B1174" t="str">
            <v xml:space="preserve">  SX song s°t cøa                           </v>
          </cell>
          <cell r="C1174" t="str">
            <v xml:space="preserve"> m2 </v>
          </cell>
          <cell r="D1174">
            <v>110139</v>
          </cell>
          <cell r="E1174">
            <v>19167</v>
          </cell>
          <cell r="F1174">
            <v>9516</v>
          </cell>
        </row>
        <row r="1175">
          <cell r="A1175">
            <v>505110</v>
          </cell>
          <cell r="B1175" t="str">
            <v xml:space="preserve">  L°p dúng cæt th¾p                         </v>
          </cell>
          <cell r="C1175" t="str">
            <v xml:space="preserve"> t¶n </v>
          </cell>
          <cell r="D1175">
            <v>187923</v>
          </cell>
          <cell r="E1175">
            <v>104979</v>
          </cell>
          <cell r="F1175">
            <v>321011</v>
          </cell>
        </row>
        <row r="1176">
          <cell r="A1176">
            <v>505210</v>
          </cell>
          <cell r="B1176" t="str">
            <v xml:space="preserve">  L°p dúng vÖ k¿o th¾p L&lt;=18m           </v>
          </cell>
          <cell r="C1176" t="str">
            <v xml:space="preserve"> t¶n </v>
          </cell>
          <cell r="D1176">
            <v>224896</v>
          </cell>
          <cell r="E1176">
            <v>65245</v>
          </cell>
          <cell r="F1176">
            <v>211369</v>
          </cell>
        </row>
        <row r="1177">
          <cell r="A1177">
            <v>505220</v>
          </cell>
          <cell r="B1177" t="str">
            <v xml:space="preserve">  L°p dúng vÖ k¿o th¾p L&gt; 18m           </v>
          </cell>
          <cell r="C1177" t="str">
            <v xml:space="preserve"> t¶n </v>
          </cell>
          <cell r="D1177">
            <v>223727</v>
          </cell>
          <cell r="E1177">
            <v>57202</v>
          </cell>
          <cell r="F1177">
            <v>227263</v>
          </cell>
        </row>
        <row r="1178">
          <cell r="A1178">
            <v>505310</v>
          </cell>
          <cell r="B1178" t="str">
            <v xml:space="preserve">  L°p dúng x¡ gã th¾p                       </v>
          </cell>
          <cell r="C1178" t="str">
            <v xml:space="preserve"> t¶n </v>
          </cell>
          <cell r="D1178">
            <v>227440</v>
          </cell>
          <cell r="E1178">
            <v>29509</v>
          </cell>
          <cell r="F1178">
            <v>282111</v>
          </cell>
        </row>
        <row r="1179">
          <cell r="A1179">
            <v>505410</v>
          </cell>
          <cell r="B1179" t="str">
            <v xml:space="preserve">  L°p dúng gi±ng th¾p liÅn kÆt = ½inh tŸn   </v>
          </cell>
          <cell r="C1179" t="str">
            <v xml:space="preserve"> t¶n </v>
          </cell>
          <cell r="D1179">
            <v>262013</v>
          </cell>
          <cell r="E1179">
            <v>233263</v>
          </cell>
          <cell r="F1179">
            <v>865534</v>
          </cell>
        </row>
        <row r="1180">
          <cell r="A1180">
            <v>505420</v>
          </cell>
          <cell r="B1180" t="str">
            <v xml:space="preserve">  L°p dúng gi±ng th¾p liÅn kÆt = bu láng    </v>
          </cell>
          <cell r="C1180" t="str">
            <v xml:space="preserve"> t¶n </v>
          </cell>
          <cell r="D1180">
            <v>674411</v>
          </cell>
          <cell r="E1180">
            <v>25834</v>
          </cell>
          <cell r="F1180">
            <v>313831</v>
          </cell>
        </row>
        <row r="1181">
          <cell r="A1181">
            <v>505510</v>
          </cell>
          <cell r="B1181" t="str">
            <v xml:space="preserve">  L°p d·m tõéng,cæt châng,d·m c·u tròc ½çn  </v>
          </cell>
          <cell r="C1181" t="str">
            <v xml:space="preserve"> t¶n </v>
          </cell>
          <cell r="D1181">
            <v>315749</v>
          </cell>
          <cell r="E1181">
            <v>76528</v>
          </cell>
          <cell r="F1181">
            <v>271688</v>
          </cell>
        </row>
        <row r="1182">
          <cell r="A1182">
            <v>505610</v>
          </cell>
          <cell r="B1182" t="str">
            <v xml:space="preserve">  L°p d·m c·u tròc kÌ c¨ t¶n h¬m,d¡n h¬m</v>
          </cell>
          <cell r="C1182" t="str">
            <v xml:space="preserve"> t¶n </v>
          </cell>
          <cell r="D1182">
            <v>197866</v>
          </cell>
          <cell r="E1182">
            <v>81963</v>
          </cell>
          <cell r="F1182">
            <v>278212</v>
          </cell>
        </row>
        <row r="1183">
          <cell r="A1183">
            <v>505710</v>
          </cell>
          <cell r="B1183" t="str">
            <v xml:space="preserve">  L°p dúng thang s°t ½öng                   </v>
          </cell>
          <cell r="C1183" t="str">
            <v xml:space="preserve"> t¶n </v>
          </cell>
          <cell r="D1183">
            <v>131483</v>
          </cell>
          <cell r="E1183">
            <v>63558</v>
          </cell>
          <cell r="F1183">
            <v>399334</v>
          </cell>
        </row>
        <row r="1184">
          <cell r="A1184">
            <v>505720</v>
          </cell>
          <cell r="B1184" t="str">
            <v xml:space="preserve">  L°p dúng thang s°t xiÅn                   </v>
          </cell>
          <cell r="C1184" t="str">
            <v xml:space="preserve"> t¶n </v>
          </cell>
          <cell r="D1184">
            <v>150587</v>
          </cell>
          <cell r="E1184">
            <v>37724</v>
          </cell>
          <cell r="F1184">
            <v>268746</v>
          </cell>
        </row>
        <row r="1185">
          <cell r="A1185">
            <v>505730</v>
          </cell>
          <cell r="B1185" t="str">
            <v xml:space="preserve">  L°p dúng lan can s°t                      </v>
          </cell>
          <cell r="C1185" t="str">
            <v xml:space="preserve"> t¶n </v>
          </cell>
          <cell r="D1185">
            <v>136511</v>
          </cell>
          <cell r="E1185">
            <v>45939</v>
          </cell>
          <cell r="F1185">
            <v>515871</v>
          </cell>
        </row>
        <row r="1186">
          <cell r="A1186">
            <v>505740</v>
          </cell>
          <cell r="B1186" t="str">
            <v xml:space="preserve">  L°p dúng cøa sä tréi                      </v>
          </cell>
          <cell r="C1186" t="str">
            <v xml:space="preserve"> t¶n </v>
          </cell>
          <cell r="D1186">
            <v>11888</v>
          </cell>
          <cell r="E1186">
            <v>51506</v>
          </cell>
          <cell r="F1186">
            <v>210064</v>
          </cell>
        </row>
        <row r="1187">
          <cell r="A1187">
            <v>505810</v>
          </cell>
          <cell r="B1187" t="str">
            <v xml:space="preserve">  L°p dúng s¡n thao tŸc                     </v>
          </cell>
          <cell r="C1187" t="str">
            <v xml:space="preserve"> t¶n </v>
          </cell>
          <cell r="D1187">
            <v>544600</v>
          </cell>
          <cell r="E1187">
            <v>140978</v>
          </cell>
          <cell r="F1187">
            <v>379766</v>
          </cell>
        </row>
        <row r="1188">
          <cell r="A1188">
            <v>505910</v>
          </cell>
          <cell r="B1188" t="str">
            <v xml:space="preserve">  L°p cŸc c¶u kiÎn th¾p &lt;=50kg = thð cáng   </v>
          </cell>
          <cell r="C1188" t="str">
            <v xml:space="preserve"> t¶n </v>
          </cell>
          <cell r="D1188">
            <v>452806</v>
          </cell>
          <cell r="E1188">
            <v>126036</v>
          </cell>
          <cell r="F1188">
            <v>229970</v>
          </cell>
        </row>
        <row r="1189">
          <cell r="A1189">
            <v>601110</v>
          </cell>
          <cell r="B1189" t="str">
            <v xml:space="preserve">  L¡m mŸi ngÜi 22v/m2,cao &lt;=4m          </v>
          </cell>
          <cell r="C1189" t="str">
            <v xml:space="preserve"> m2 </v>
          </cell>
          <cell r="D1189">
            <v>27074.71</v>
          </cell>
          <cell r="E1189">
            <v>1284.73</v>
          </cell>
          <cell r="F1189">
            <v>8.98</v>
          </cell>
        </row>
        <row r="1190">
          <cell r="A1190">
            <v>601120</v>
          </cell>
          <cell r="B1190" t="str">
            <v xml:space="preserve">  L¡m mŸi ngÜi 22v/m2,cao &gt; 4m          </v>
          </cell>
          <cell r="C1190" t="str">
            <v xml:space="preserve"> m2 </v>
          </cell>
          <cell r="D1190">
            <v>27074.71</v>
          </cell>
          <cell r="E1190">
            <v>1417.13</v>
          </cell>
          <cell r="F1190">
            <v>224.13</v>
          </cell>
        </row>
        <row r="1191">
          <cell r="A1191">
            <v>605110</v>
          </cell>
          <cell r="B1191" t="str">
            <v xml:space="preserve">  L¡m mŸi Fibrá xi m¯ng                     </v>
          </cell>
          <cell r="C1191" t="str">
            <v xml:space="preserve"> m2 </v>
          </cell>
          <cell r="D1191">
            <v>35625.519999999997</v>
          </cell>
          <cell r="E1191">
            <v>832.31</v>
          </cell>
          <cell r="F1191">
            <v>0</v>
          </cell>
        </row>
        <row r="1192">
          <cell r="A1192">
            <v>605210</v>
          </cell>
          <cell r="B1192" t="str">
            <v xml:space="preserve">  L¡m mŸi tán trŸng kÁm                 </v>
          </cell>
          <cell r="C1192" t="str">
            <v xml:space="preserve"> m2 </v>
          </cell>
          <cell r="D1192">
            <v>86170.12</v>
          </cell>
          <cell r="E1192">
            <v>691.79</v>
          </cell>
          <cell r="F1192">
            <v>0</v>
          </cell>
        </row>
        <row r="1193">
          <cell r="A1193">
            <v>605310</v>
          </cell>
          <cell r="B1193" t="str">
            <v xml:space="preserve">  L¡m mŸi t¶m nhúa trong lõìn sÜng          </v>
          </cell>
          <cell r="C1193" t="str">
            <v xml:space="preserve"> m2 </v>
          </cell>
          <cell r="D1193">
            <v>31714.14</v>
          </cell>
          <cell r="E1193">
            <v>553.42999999999995</v>
          </cell>
          <cell r="F1193">
            <v>0</v>
          </cell>
        </row>
        <row r="1194">
          <cell r="A1194">
            <v>606110</v>
          </cell>
          <cell r="B1194" t="str">
            <v xml:space="preserve">  DŸn ngÜi trÅn mŸi nghiÅng bÅ táng H&lt;=4m   </v>
          </cell>
          <cell r="C1194" t="str">
            <v xml:space="preserve"> m2 </v>
          </cell>
          <cell r="D1194">
            <v>42402</v>
          </cell>
          <cell r="E1194">
            <v>5637</v>
          </cell>
          <cell r="F1194">
            <v>113</v>
          </cell>
        </row>
        <row r="1195">
          <cell r="A1195">
            <v>606120</v>
          </cell>
          <cell r="B1195" t="str">
            <v xml:space="preserve">  DŸn ngÜi trÅn mŸi nghiÅng bÅ táng H&gt; 4m   </v>
          </cell>
          <cell r="C1195" t="str">
            <v xml:space="preserve"> m2 </v>
          </cell>
          <cell r="D1195">
            <v>42402</v>
          </cell>
          <cell r="E1195">
            <v>6201</v>
          </cell>
          <cell r="F1195">
            <v>113</v>
          </cell>
        </row>
        <row r="1196">
          <cell r="A1196">
            <v>651111</v>
          </cell>
          <cell r="B1196" t="str">
            <v xml:space="preserve">  TrŸt tõéng d¡y 1.0cm,cao &lt;=4m    M25  </v>
          </cell>
          <cell r="C1196" t="str">
            <v xml:space="preserve"> m2 </v>
          </cell>
          <cell r="D1196">
            <v>1782</v>
          </cell>
          <cell r="E1196">
            <v>1506</v>
          </cell>
          <cell r="F1196">
            <v>77</v>
          </cell>
        </row>
        <row r="1197">
          <cell r="A1197">
            <v>651112</v>
          </cell>
          <cell r="B1197" t="str">
            <v xml:space="preserve">  TrŸt tõéng d¡y 1.0cm,cao &lt;=4m    M50  </v>
          </cell>
          <cell r="C1197" t="str">
            <v xml:space="preserve"> m2 </v>
          </cell>
          <cell r="D1197">
            <v>2712</v>
          </cell>
          <cell r="E1197">
            <v>1506</v>
          </cell>
          <cell r="F1197">
            <v>77</v>
          </cell>
        </row>
        <row r="1198">
          <cell r="A1198">
            <v>651121</v>
          </cell>
          <cell r="B1198" t="str">
            <v xml:space="preserve">  TrŸt tõéng d¡y 1.0cm,cao &gt; 4m    M25  </v>
          </cell>
          <cell r="C1198" t="str">
            <v xml:space="preserve"> m2 </v>
          </cell>
          <cell r="D1198">
            <v>1791</v>
          </cell>
          <cell r="E1198">
            <v>2166</v>
          </cell>
          <cell r="F1198">
            <v>113</v>
          </cell>
        </row>
        <row r="1199">
          <cell r="A1199">
            <v>651122</v>
          </cell>
          <cell r="B1199" t="str">
            <v xml:space="preserve">  TrŸt tõéng d¡y 1.0cm,cao &gt; 4m    M50  </v>
          </cell>
          <cell r="C1199" t="str">
            <v xml:space="preserve"> m2 </v>
          </cell>
          <cell r="D1199">
            <v>2726</v>
          </cell>
          <cell r="E1199">
            <v>2166</v>
          </cell>
          <cell r="F1199">
            <v>113</v>
          </cell>
        </row>
        <row r="1200">
          <cell r="A1200">
            <v>651131</v>
          </cell>
          <cell r="B1200" t="str">
            <v xml:space="preserve">  TrŸt tõéng d¡y 1.5cm,cao &lt;=4m    M25  </v>
          </cell>
          <cell r="C1200" t="str">
            <v xml:space="preserve"> m2 </v>
          </cell>
          <cell r="D1200">
            <v>2524</v>
          </cell>
          <cell r="E1200">
            <v>1506</v>
          </cell>
          <cell r="F1200">
            <v>77</v>
          </cell>
        </row>
        <row r="1201">
          <cell r="A1201">
            <v>651132</v>
          </cell>
          <cell r="B1201" t="str">
            <v xml:space="preserve">  TrŸt tõéng d¡y 1.5cm,cao &lt;=4m    M50  </v>
          </cell>
          <cell r="C1201" t="str">
            <v xml:space="preserve"> m2 </v>
          </cell>
          <cell r="D1201">
            <v>3842</v>
          </cell>
          <cell r="E1201">
            <v>1506</v>
          </cell>
          <cell r="F1201">
            <v>77</v>
          </cell>
        </row>
        <row r="1202">
          <cell r="A1202">
            <v>651141</v>
          </cell>
          <cell r="B1202" t="str">
            <v xml:space="preserve">  TrŸt tõéng d¡y 1.5cm,cao &gt; 4m    M25  </v>
          </cell>
          <cell r="C1202" t="str">
            <v xml:space="preserve"> m2 </v>
          </cell>
          <cell r="D1202">
            <v>2537</v>
          </cell>
          <cell r="E1202">
            <v>2166</v>
          </cell>
          <cell r="F1202">
            <v>113</v>
          </cell>
        </row>
        <row r="1203">
          <cell r="A1203">
            <v>651142</v>
          </cell>
          <cell r="B1203" t="str">
            <v xml:space="preserve">  TrŸt tõéng d¡y 1.5cm,cao &gt; 4m    M50  </v>
          </cell>
          <cell r="C1203" t="str">
            <v xml:space="preserve"> m2 </v>
          </cell>
          <cell r="D1203">
            <v>3862</v>
          </cell>
          <cell r="E1203">
            <v>2166</v>
          </cell>
          <cell r="F1203">
            <v>113</v>
          </cell>
        </row>
        <row r="1204">
          <cell r="A1204">
            <v>651151</v>
          </cell>
          <cell r="B1204" t="str">
            <v xml:space="preserve">  TrŸt tõéng d¡y 2.0cm,cao &lt;=4m    M25  </v>
          </cell>
          <cell r="C1204" t="str">
            <v xml:space="preserve"> m2 </v>
          </cell>
          <cell r="D1204">
            <v>3415</v>
          </cell>
          <cell r="E1204">
            <v>1506</v>
          </cell>
          <cell r="F1204">
            <v>77</v>
          </cell>
        </row>
        <row r="1205">
          <cell r="A1205">
            <v>651152</v>
          </cell>
          <cell r="B1205" t="str">
            <v xml:space="preserve">  TrŸt tõéng d¡y 2.0cm,cao &lt;=4m    M50  </v>
          </cell>
          <cell r="C1205" t="str">
            <v xml:space="preserve"> m2 </v>
          </cell>
          <cell r="D1205">
            <v>5199</v>
          </cell>
          <cell r="E1205">
            <v>1506</v>
          </cell>
          <cell r="F1205">
            <v>77</v>
          </cell>
        </row>
        <row r="1206">
          <cell r="A1206">
            <v>651153</v>
          </cell>
          <cell r="B1206" t="str">
            <v xml:space="preserve">  TrŸt tõéng d¡y 2.0cm,cao &lt;=4m    M75  </v>
          </cell>
          <cell r="C1206" t="str">
            <v xml:space="preserve"> m2 </v>
          </cell>
          <cell r="D1206">
            <v>6983</v>
          </cell>
          <cell r="E1206">
            <v>1506</v>
          </cell>
          <cell r="F1206">
            <v>77</v>
          </cell>
        </row>
        <row r="1207">
          <cell r="A1207">
            <v>651161</v>
          </cell>
          <cell r="B1207" t="str">
            <v xml:space="preserve">  TrŸt tõéng d¡y 2.0cm,cao &gt; 4m    M25  </v>
          </cell>
          <cell r="C1207" t="str">
            <v xml:space="preserve"> m2 </v>
          </cell>
          <cell r="D1207">
            <v>3432</v>
          </cell>
          <cell r="E1207">
            <v>2166</v>
          </cell>
          <cell r="F1207">
            <v>113</v>
          </cell>
        </row>
        <row r="1208">
          <cell r="A1208">
            <v>651162</v>
          </cell>
          <cell r="B1208" t="str">
            <v xml:space="preserve">  TrŸt tõéng d¡y 2.0cm,cao &gt; 4m    M50  </v>
          </cell>
          <cell r="C1208" t="str">
            <v xml:space="preserve"> m2 </v>
          </cell>
          <cell r="D1208">
            <v>5225</v>
          </cell>
          <cell r="E1208">
            <v>2166</v>
          </cell>
          <cell r="F1208">
            <v>113</v>
          </cell>
        </row>
        <row r="1209">
          <cell r="A1209">
            <v>651163</v>
          </cell>
          <cell r="B1209" t="str">
            <v xml:space="preserve">  TrŸt tõéng d¡y 2.0cm,cao &gt; 4m    M75  </v>
          </cell>
          <cell r="C1209" t="str">
            <v xml:space="preserve"> m2 </v>
          </cell>
          <cell r="D1209">
            <v>7018</v>
          </cell>
          <cell r="E1209">
            <v>2166</v>
          </cell>
          <cell r="F1209">
            <v>113</v>
          </cell>
        </row>
        <row r="1210">
          <cell r="A1210">
            <v>651211</v>
          </cell>
          <cell r="B1210" t="str">
            <v xml:space="preserve">  TrŸt trò,C·u thang,Lam ½öng,d¡y 1 cm,M25  </v>
          </cell>
          <cell r="C1210" t="str">
            <v xml:space="preserve"> m2 </v>
          </cell>
          <cell r="D1210">
            <v>1940</v>
          </cell>
          <cell r="E1210">
            <v>5476</v>
          </cell>
          <cell r="F1210">
            <v>113</v>
          </cell>
        </row>
        <row r="1211">
          <cell r="A1211">
            <v>651212</v>
          </cell>
          <cell r="B1211" t="str">
            <v xml:space="preserve">  TrŸt trò,C·u thang,Lam ½öng,d¡y 1 cm,M50  </v>
          </cell>
          <cell r="C1211" t="str">
            <v xml:space="preserve"> m2 </v>
          </cell>
          <cell r="D1211">
            <v>2953</v>
          </cell>
          <cell r="E1211">
            <v>5476</v>
          </cell>
          <cell r="F1211">
            <v>113</v>
          </cell>
        </row>
        <row r="1212">
          <cell r="A1212">
            <v>651221</v>
          </cell>
          <cell r="B1212" t="str">
            <v xml:space="preserve">  TrŸt trò,C·u thang,Lam ½öng,d¡y1.5cm,M25  </v>
          </cell>
          <cell r="C1212" t="str">
            <v xml:space="preserve"> m2 </v>
          </cell>
          <cell r="D1212">
            <v>2686</v>
          </cell>
          <cell r="E1212">
            <v>5476</v>
          </cell>
          <cell r="F1212">
            <v>113</v>
          </cell>
        </row>
        <row r="1213">
          <cell r="A1213">
            <v>651222</v>
          </cell>
          <cell r="B1213" t="str">
            <v xml:space="preserve">  TrŸt trò,C·u thang,Lam ½öng,d¡y1.5cm,M50  </v>
          </cell>
          <cell r="C1213" t="str">
            <v xml:space="preserve"> m2 </v>
          </cell>
          <cell r="D1213">
            <v>4089</v>
          </cell>
          <cell r="E1213">
            <v>5476</v>
          </cell>
          <cell r="F1213">
            <v>113</v>
          </cell>
        </row>
        <row r="1214">
          <cell r="A1214">
            <v>651231</v>
          </cell>
          <cell r="B1214" t="str">
            <v xml:space="preserve">  TrŸt trò,C·u thang,Lam ½öng,d¡y 2 cm,M25  </v>
          </cell>
          <cell r="C1214" t="str">
            <v xml:space="preserve"> m2 </v>
          </cell>
          <cell r="D1214">
            <v>3730</v>
          </cell>
          <cell r="E1214">
            <v>5476</v>
          </cell>
          <cell r="F1214">
            <v>113</v>
          </cell>
        </row>
        <row r="1215">
          <cell r="A1215">
            <v>651232</v>
          </cell>
          <cell r="B1215" t="str">
            <v xml:space="preserve">  TrŸt trò,C·u thang,Lam ½öng,d¡y 2 cm,M50  </v>
          </cell>
          <cell r="C1215" t="str">
            <v xml:space="preserve"> m2 </v>
          </cell>
          <cell r="D1215">
            <v>5679</v>
          </cell>
          <cell r="E1215">
            <v>5476</v>
          </cell>
          <cell r="F1215">
            <v>113</v>
          </cell>
        </row>
        <row r="1216">
          <cell r="A1216">
            <v>651311</v>
          </cell>
          <cell r="B1216" t="str">
            <v xml:space="preserve">  TrŸt x¡,d·m                      M50  </v>
          </cell>
          <cell r="C1216" t="str">
            <v xml:space="preserve"> m2 </v>
          </cell>
          <cell r="D1216">
            <v>4068</v>
          </cell>
          <cell r="E1216">
            <v>3629</v>
          </cell>
          <cell r="F1216">
            <v>113</v>
          </cell>
        </row>
        <row r="1217">
          <cell r="A1217">
            <v>651321</v>
          </cell>
          <cell r="B1217" t="str">
            <v xml:space="preserve">  TrŸt tr·n                            M50  </v>
          </cell>
          <cell r="C1217" t="str">
            <v xml:space="preserve"> m2 </v>
          </cell>
          <cell r="D1217">
            <v>4068</v>
          </cell>
          <cell r="E1217">
            <v>3299</v>
          </cell>
          <cell r="F1217">
            <v>113</v>
          </cell>
        </row>
        <row r="1218">
          <cell r="A1218">
            <v>651411</v>
          </cell>
          <cell r="B1218" t="str">
            <v xml:space="preserve">  TrŸt ph¡o                            M50  </v>
          </cell>
          <cell r="C1218" t="str">
            <v>m</v>
          </cell>
          <cell r="D1218">
            <v>478</v>
          </cell>
          <cell r="E1218">
            <v>1517</v>
          </cell>
          <cell r="F1218">
            <v>0</v>
          </cell>
        </row>
        <row r="1219">
          <cell r="A1219">
            <v>651421</v>
          </cell>
          <cell r="B1219" t="str">
            <v xml:space="preserve">  TrŸt gé ch×                          M50  </v>
          </cell>
          <cell r="C1219" t="str">
            <v>m</v>
          </cell>
          <cell r="D1219">
            <v>860</v>
          </cell>
          <cell r="E1219">
            <v>1007</v>
          </cell>
          <cell r="F1219">
            <v>0</v>
          </cell>
        </row>
        <row r="1220">
          <cell r="A1220">
            <v>651511</v>
          </cell>
          <cell r="B1220" t="str">
            <v xml:space="preserve">  TrŸt sÅná,mŸi h°t,lam ngang d¡y 1cm  M50  </v>
          </cell>
          <cell r="C1220" t="str">
            <v xml:space="preserve"> m2 </v>
          </cell>
          <cell r="D1220">
            <v>2293</v>
          </cell>
          <cell r="E1220">
            <v>2639</v>
          </cell>
          <cell r="F1220">
            <v>0</v>
          </cell>
        </row>
        <row r="1221">
          <cell r="A1221">
            <v>652110</v>
          </cell>
          <cell r="B1221" t="str">
            <v xml:space="preserve">  TrŸt v¸y tõéng châng vang            M50  </v>
          </cell>
          <cell r="C1221" t="str">
            <v xml:space="preserve"> m2 </v>
          </cell>
          <cell r="D1221">
            <v>5418</v>
          </cell>
          <cell r="E1221">
            <v>3409</v>
          </cell>
          <cell r="F1221">
            <v>0</v>
          </cell>
        </row>
        <row r="1222">
          <cell r="A1222">
            <v>653111</v>
          </cell>
          <cell r="B1222" t="str">
            <v xml:space="preserve">  TrŸt granito gé ch×,½â tõéng d¡y 1cm  M50</v>
          </cell>
          <cell r="C1222" t="str">
            <v>m</v>
          </cell>
          <cell r="D1222">
            <v>1807</v>
          </cell>
          <cell r="E1222">
            <v>3519</v>
          </cell>
          <cell r="F1222">
            <v>0</v>
          </cell>
        </row>
        <row r="1223">
          <cell r="A1223">
            <v>653210</v>
          </cell>
          <cell r="B1223" t="str">
            <v xml:space="preserve">  TrŸt granito tay vin c·u thang d¡y 2.5cm</v>
          </cell>
          <cell r="C1223" t="str">
            <v xml:space="preserve"> m2 </v>
          </cell>
          <cell r="D1223">
            <v>21168</v>
          </cell>
          <cell r="E1223">
            <v>32216</v>
          </cell>
          <cell r="F1223">
            <v>0</v>
          </cell>
        </row>
        <row r="1224">
          <cell r="A1224">
            <v>653310</v>
          </cell>
          <cell r="B1224" t="str">
            <v xml:space="preserve">  TrŸt granito th¡nh á v¯ng,sÅná..d¡y 1.0cm</v>
          </cell>
          <cell r="C1224" t="str">
            <v xml:space="preserve"> m2 </v>
          </cell>
          <cell r="D1224">
            <v>17974</v>
          </cell>
          <cell r="E1224">
            <v>28038</v>
          </cell>
          <cell r="F1224">
            <v>0</v>
          </cell>
        </row>
        <row r="1225">
          <cell r="A1225">
            <v>653320</v>
          </cell>
          <cell r="B1225" t="str">
            <v xml:space="preserve">  TrŸt granito th¡nh á v¯ng,sÅná..d¡y 1.5cm</v>
          </cell>
          <cell r="C1225" t="str">
            <v xml:space="preserve"> m2 </v>
          </cell>
          <cell r="D1225">
            <v>19588</v>
          </cell>
          <cell r="E1225">
            <v>28038</v>
          </cell>
          <cell r="F1225">
            <v>0</v>
          </cell>
        </row>
        <row r="1226">
          <cell r="A1226">
            <v>653410</v>
          </cell>
          <cell r="B1226" t="str">
            <v xml:space="preserve">  TrŸt granito tõéng              d¡y 1.0cm</v>
          </cell>
          <cell r="C1226" t="str">
            <v xml:space="preserve"> m2 </v>
          </cell>
          <cell r="D1226">
            <v>17974</v>
          </cell>
          <cell r="E1226">
            <v>11545</v>
          </cell>
          <cell r="F1226">
            <v>0</v>
          </cell>
        </row>
        <row r="1227">
          <cell r="A1227">
            <v>653420</v>
          </cell>
          <cell r="B1227" t="str">
            <v xml:space="preserve">  TrŸt granito tõéng              d¡y 1.5cm</v>
          </cell>
          <cell r="C1227" t="str">
            <v xml:space="preserve"> m2 </v>
          </cell>
          <cell r="D1227">
            <v>19588</v>
          </cell>
          <cell r="E1227">
            <v>11545</v>
          </cell>
          <cell r="F1227">
            <v>0</v>
          </cell>
        </row>
        <row r="1228">
          <cell r="A1228">
            <v>653430</v>
          </cell>
          <cell r="B1228" t="str">
            <v xml:space="preserve">  TrŸt granito trò,cæt            d¡y 1.0cm</v>
          </cell>
          <cell r="C1228" t="str">
            <v xml:space="preserve"> m2 </v>
          </cell>
          <cell r="D1228">
            <v>17974</v>
          </cell>
          <cell r="E1228">
            <v>27818</v>
          </cell>
          <cell r="F1228">
            <v>0</v>
          </cell>
        </row>
        <row r="1229">
          <cell r="A1229">
            <v>653440</v>
          </cell>
          <cell r="B1229" t="str">
            <v xml:space="preserve">  TrŸt granito trò,cæt            d¡y 1.5cm</v>
          </cell>
          <cell r="C1229" t="str">
            <v xml:space="preserve"> m2 </v>
          </cell>
          <cell r="D1229">
            <v>19588</v>
          </cell>
          <cell r="E1229">
            <v>27818</v>
          </cell>
          <cell r="F1229">
            <v>0</v>
          </cell>
        </row>
        <row r="1230">
          <cell r="A1230">
            <v>654110</v>
          </cell>
          <cell r="B1230" t="str">
            <v xml:space="preserve">  TrŸt ½Ÿ røa tõéng              cao &lt;=4m   </v>
          </cell>
          <cell r="C1230" t="str">
            <v xml:space="preserve"> m2 </v>
          </cell>
          <cell r="D1230">
            <v>19869</v>
          </cell>
          <cell r="E1230">
            <v>5278</v>
          </cell>
          <cell r="F1230">
            <v>77</v>
          </cell>
        </row>
        <row r="1231">
          <cell r="A1231">
            <v>654120</v>
          </cell>
          <cell r="B1231" t="str">
            <v xml:space="preserve">  TrŸt ½Ÿ røa tõéng              cao &gt; 4m   </v>
          </cell>
          <cell r="C1231" t="str">
            <v xml:space="preserve"> m2 </v>
          </cell>
          <cell r="D1231">
            <v>19869</v>
          </cell>
          <cell r="E1231">
            <v>6047</v>
          </cell>
          <cell r="F1231">
            <v>149</v>
          </cell>
        </row>
        <row r="1232">
          <cell r="A1232">
            <v>654130</v>
          </cell>
          <cell r="B1232" t="str">
            <v xml:space="preserve">  TrŸt ½Ÿ røa trò                cao &lt;=4m   </v>
          </cell>
          <cell r="C1232" t="str">
            <v xml:space="preserve"> m2 </v>
          </cell>
          <cell r="D1232">
            <v>19869</v>
          </cell>
          <cell r="E1232">
            <v>9126</v>
          </cell>
          <cell r="F1232">
            <v>77</v>
          </cell>
        </row>
        <row r="1233">
          <cell r="A1233">
            <v>654140</v>
          </cell>
          <cell r="B1233" t="str">
            <v xml:space="preserve">  TrŸt ½Ÿ røa trò                cao &gt; 4m   </v>
          </cell>
          <cell r="C1233" t="str">
            <v xml:space="preserve"> m2 </v>
          </cell>
          <cell r="D1233">
            <v>19869</v>
          </cell>
          <cell r="E1233">
            <v>10336</v>
          </cell>
          <cell r="F1233">
            <v>149</v>
          </cell>
        </row>
        <row r="1234">
          <cell r="A1234">
            <v>654210</v>
          </cell>
          <cell r="B1234" t="str">
            <v xml:space="preserve">  TrŸt ½Ÿ røa th¡nh á v¯ng,sÅná..d¡y 1.5cm  </v>
          </cell>
          <cell r="C1234" t="str">
            <v xml:space="preserve"> m2 </v>
          </cell>
          <cell r="D1234">
            <v>22764</v>
          </cell>
          <cell r="E1234">
            <v>12425</v>
          </cell>
          <cell r="F1234">
            <v>0</v>
          </cell>
        </row>
        <row r="1235">
          <cell r="A1235">
            <v>662110</v>
          </cell>
          <cell r="B1235" t="str">
            <v xml:space="preserve">  âp tõéng g­ch men sö 15x15,H&lt;=4m,M50      </v>
          </cell>
          <cell r="C1235" t="str">
            <v xml:space="preserve"> m2 </v>
          </cell>
          <cell r="D1235">
            <v>40453</v>
          </cell>
          <cell r="E1235">
            <v>7554</v>
          </cell>
          <cell r="F1235">
            <v>0</v>
          </cell>
        </row>
        <row r="1236">
          <cell r="A1236">
            <v>662120</v>
          </cell>
          <cell r="B1236" t="str">
            <v xml:space="preserve">  âp tõéng g­ch men sö 15x15,H&gt; 4m,M50      </v>
          </cell>
          <cell r="C1236" t="str">
            <v xml:space="preserve"> m2 </v>
          </cell>
          <cell r="D1236">
            <v>40453</v>
          </cell>
          <cell r="E1236">
            <v>8005</v>
          </cell>
          <cell r="F1236">
            <v>143</v>
          </cell>
        </row>
        <row r="1237">
          <cell r="A1237">
            <v>662130</v>
          </cell>
          <cell r="B1237" t="str">
            <v xml:space="preserve">  âp tõéng g­ch men sö 11x11,H&lt;=4m,M50      </v>
          </cell>
          <cell r="C1237" t="str">
            <v xml:space="preserve"> m2 </v>
          </cell>
          <cell r="D1237">
            <v>51474</v>
          </cell>
          <cell r="E1237">
            <v>8005</v>
          </cell>
          <cell r="F1237">
            <v>0</v>
          </cell>
        </row>
        <row r="1238">
          <cell r="A1238">
            <v>662140</v>
          </cell>
          <cell r="B1238" t="str">
            <v xml:space="preserve">  âp tõéng g­ch men sö 11x11,H&gt; 4m,M50      </v>
          </cell>
          <cell r="C1238" t="str">
            <v xml:space="preserve"> m2 </v>
          </cell>
          <cell r="D1238">
            <v>51474</v>
          </cell>
          <cell r="E1238">
            <v>8772</v>
          </cell>
          <cell r="F1238">
            <v>143</v>
          </cell>
        </row>
        <row r="1239">
          <cell r="A1239">
            <v>662150</v>
          </cell>
          <cell r="B1239" t="str">
            <v xml:space="preserve">  âp trò g­ch men sö 15x15,M50              </v>
          </cell>
          <cell r="C1239" t="str">
            <v xml:space="preserve"> m2 </v>
          </cell>
          <cell r="D1239">
            <v>40453</v>
          </cell>
          <cell r="E1239">
            <v>11793</v>
          </cell>
          <cell r="F1239">
            <v>143</v>
          </cell>
        </row>
        <row r="1240">
          <cell r="A1240">
            <v>662160</v>
          </cell>
          <cell r="B1240" t="str">
            <v xml:space="preserve">  âp trò g­ch men sö 11x11,M50              </v>
          </cell>
          <cell r="C1240" t="str">
            <v xml:space="preserve"> m2 </v>
          </cell>
          <cell r="D1240">
            <v>51474</v>
          </cell>
          <cell r="E1240">
            <v>12503</v>
          </cell>
          <cell r="F1240">
            <v>143</v>
          </cell>
        </row>
        <row r="1241">
          <cell r="A1241">
            <v>662111</v>
          </cell>
          <cell r="B1241" t="str">
            <v xml:space="preserve">  âp tõéng g­ch men sö 15x15,H&lt;=4m,M50      </v>
          </cell>
          <cell r="C1241" t="str">
            <v xml:space="preserve"> m2 </v>
          </cell>
          <cell r="D1241">
            <v>40453</v>
          </cell>
          <cell r="E1241">
            <v>7554</v>
          </cell>
          <cell r="F1241">
            <v>0</v>
          </cell>
        </row>
        <row r="1242">
          <cell r="A1242">
            <v>662121</v>
          </cell>
          <cell r="B1242" t="str">
            <v xml:space="preserve">  âp tõéng g­ch men sö 15x15,H&gt; 4m,M50      </v>
          </cell>
          <cell r="C1242" t="str">
            <v xml:space="preserve"> m2 </v>
          </cell>
          <cell r="D1242">
            <v>40453</v>
          </cell>
          <cell r="E1242">
            <v>8005</v>
          </cell>
          <cell r="F1242">
            <v>143</v>
          </cell>
        </row>
        <row r="1243">
          <cell r="A1243">
            <v>662131</v>
          </cell>
          <cell r="B1243" t="str">
            <v xml:space="preserve">  âp tõéng g­ch men sö 11x11,H&lt;=4m,M50      </v>
          </cell>
          <cell r="C1243" t="str">
            <v xml:space="preserve"> m2 </v>
          </cell>
          <cell r="D1243">
            <v>51474</v>
          </cell>
          <cell r="E1243">
            <v>8005</v>
          </cell>
          <cell r="F1243">
            <v>0</v>
          </cell>
        </row>
        <row r="1244">
          <cell r="A1244">
            <v>662141</v>
          </cell>
          <cell r="B1244" t="str">
            <v xml:space="preserve">  âp tõéng g­ch men sö 11x11,H&gt; 4m,M50      </v>
          </cell>
          <cell r="C1244" t="str">
            <v xml:space="preserve"> m2 </v>
          </cell>
          <cell r="D1244">
            <v>51474</v>
          </cell>
          <cell r="E1244">
            <v>8772</v>
          </cell>
          <cell r="F1244">
            <v>143</v>
          </cell>
        </row>
        <row r="1245">
          <cell r="A1245">
            <v>662151</v>
          </cell>
          <cell r="B1245" t="str">
            <v xml:space="preserve">  âp trò g­ch men sö 15x15,M50              </v>
          </cell>
          <cell r="C1245" t="str">
            <v xml:space="preserve"> m2 </v>
          </cell>
          <cell r="D1245">
            <v>40453</v>
          </cell>
          <cell r="E1245">
            <v>11793</v>
          </cell>
          <cell r="F1245">
            <v>143</v>
          </cell>
        </row>
        <row r="1246">
          <cell r="A1246">
            <v>662161</v>
          </cell>
          <cell r="B1246" t="str">
            <v xml:space="preserve">  âp trò g­ch men sö 11x11,M50              </v>
          </cell>
          <cell r="C1246" t="str">
            <v xml:space="preserve"> m2 </v>
          </cell>
          <cell r="D1246">
            <v>51474</v>
          </cell>
          <cell r="E1246">
            <v>12503</v>
          </cell>
          <cell r="F1246">
            <v>143</v>
          </cell>
        </row>
        <row r="1247">
          <cell r="A1247">
            <v>663110</v>
          </cell>
          <cell r="B1247" t="str">
            <v xml:space="preserve">  âp tõéng g­ch giÆng ½Ÿy 6x20,cao &lt;=4m</v>
          </cell>
          <cell r="C1247" t="str">
            <v xml:space="preserve"> m2 </v>
          </cell>
          <cell r="D1247">
            <v>42277</v>
          </cell>
          <cell r="E1247">
            <v>8118</v>
          </cell>
          <cell r="F1247">
            <v>0</v>
          </cell>
        </row>
        <row r="1248">
          <cell r="A1248">
            <v>663120</v>
          </cell>
          <cell r="B1248" t="str">
            <v xml:space="preserve">  âp tõéng g­ch giÆng ½Ÿy 6x20,cao &gt; 4m</v>
          </cell>
          <cell r="C1248" t="str">
            <v xml:space="preserve"> m2 </v>
          </cell>
          <cell r="D1248">
            <v>42277</v>
          </cell>
          <cell r="E1248">
            <v>8681</v>
          </cell>
          <cell r="F1248">
            <v>0</v>
          </cell>
        </row>
        <row r="1249">
          <cell r="A1249">
            <v>663130</v>
          </cell>
          <cell r="B1249" t="str">
            <v xml:space="preserve">  âp trò g­ch giÆng ½Ÿy 6x20,cao &lt;=4m</v>
          </cell>
          <cell r="C1249" t="str">
            <v xml:space="preserve"> m2 </v>
          </cell>
          <cell r="D1249">
            <v>42277</v>
          </cell>
          <cell r="E1249">
            <v>9922</v>
          </cell>
          <cell r="F1249">
            <v>0</v>
          </cell>
        </row>
        <row r="1250">
          <cell r="A1250">
            <v>663140</v>
          </cell>
          <cell r="B1250" t="str">
            <v xml:space="preserve">  âp trò g­ch giÆng ½Ÿy 6x20,cao &gt; 4m</v>
          </cell>
          <cell r="C1250" t="str">
            <v xml:space="preserve"> m2 </v>
          </cell>
          <cell r="D1250">
            <v>42277</v>
          </cell>
          <cell r="E1250">
            <v>10711</v>
          </cell>
          <cell r="F1250">
            <v>0</v>
          </cell>
        </row>
        <row r="1251">
          <cell r="A1251">
            <v>664110</v>
          </cell>
          <cell r="B1251" t="str">
            <v xml:space="preserve">  âp tõéng g­ch gâm bŸt tr¡ng 5x10cm,cao &lt;=4m</v>
          </cell>
          <cell r="C1251" t="str">
            <v xml:space="preserve"> m2 </v>
          </cell>
          <cell r="D1251">
            <v>54024</v>
          </cell>
          <cell r="E1251">
            <v>14657</v>
          </cell>
          <cell r="F1251">
            <v>0</v>
          </cell>
        </row>
        <row r="1252">
          <cell r="A1252">
            <v>664120</v>
          </cell>
          <cell r="B1252" t="str">
            <v xml:space="preserve">  âp tõéng g­ch gâm bŸt tr¡ng 5x10cm,cao &gt;4m</v>
          </cell>
          <cell r="C1252" t="str">
            <v xml:space="preserve"> m2 </v>
          </cell>
          <cell r="D1252">
            <v>54024</v>
          </cell>
          <cell r="E1252">
            <v>16912</v>
          </cell>
          <cell r="F1252">
            <v>0</v>
          </cell>
        </row>
        <row r="1253">
          <cell r="A1253">
            <v>664130</v>
          </cell>
          <cell r="B1253" t="str">
            <v xml:space="preserve">  âp trò g­ch gâm bŸt tr¡ng 5x10cm,cao &lt;=4m</v>
          </cell>
          <cell r="C1253" t="str">
            <v xml:space="preserve"> m2 </v>
          </cell>
          <cell r="D1253">
            <v>54024</v>
          </cell>
          <cell r="E1253">
            <v>20632</v>
          </cell>
          <cell r="F1253">
            <v>0</v>
          </cell>
        </row>
        <row r="1254">
          <cell r="A1254">
            <v>664140</v>
          </cell>
          <cell r="B1254" t="str">
            <v xml:space="preserve">  âp trò g­ch gâm bŸt tr¡ng 5x10cm,cao &gt; 4m</v>
          </cell>
          <cell r="C1254" t="str">
            <v xml:space="preserve"> m2 </v>
          </cell>
          <cell r="D1254">
            <v>54024</v>
          </cell>
          <cell r="E1254">
            <v>23451</v>
          </cell>
          <cell r="F1254">
            <v>0</v>
          </cell>
        </row>
        <row r="1255">
          <cell r="A1255">
            <v>665110</v>
          </cell>
          <cell r="B1255" t="str">
            <v xml:space="preserve">  âp tõéng g­ch v× TQ 30x30, cao &lt;=4m   </v>
          </cell>
          <cell r="C1255" t="str">
            <v xml:space="preserve"> m2 </v>
          </cell>
          <cell r="D1255">
            <v>40510</v>
          </cell>
          <cell r="E1255">
            <v>5637</v>
          </cell>
          <cell r="F1255">
            <v>0</v>
          </cell>
        </row>
        <row r="1256">
          <cell r="A1256">
            <v>665120</v>
          </cell>
          <cell r="B1256" t="str">
            <v xml:space="preserve">  âp tõéng g­ch v× TQ 30x30, cao &gt; 4m   </v>
          </cell>
          <cell r="C1256" t="str">
            <v xml:space="preserve"> m2 </v>
          </cell>
          <cell r="D1256">
            <v>40510</v>
          </cell>
          <cell r="E1256">
            <v>6314</v>
          </cell>
          <cell r="F1256">
            <v>0</v>
          </cell>
        </row>
        <row r="1257">
          <cell r="A1257">
            <v>666110</v>
          </cell>
          <cell r="B1257" t="str">
            <v xml:space="preserve">  âp tõéng ½Ÿ c¸m th­ch 20x20cm,M50         </v>
          </cell>
          <cell r="C1257" t="str">
            <v xml:space="preserve"> m2 </v>
          </cell>
          <cell r="D1257">
            <v>88270</v>
          </cell>
          <cell r="E1257">
            <v>15796</v>
          </cell>
          <cell r="F1257">
            <v>0</v>
          </cell>
        </row>
        <row r="1258">
          <cell r="A1258">
            <v>666120</v>
          </cell>
          <cell r="B1258" t="str">
            <v xml:space="preserve">  âp tõéng ½Ÿ c¸m th­ch 30x30cm,M50         </v>
          </cell>
          <cell r="C1258" t="str">
            <v xml:space="preserve"> m2 </v>
          </cell>
          <cell r="D1258">
            <v>122694</v>
          </cell>
          <cell r="E1258">
            <v>18159</v>
          </cell>
          <cell r="F1258">
            <v>0</v>
          </cell>
        </row>
        <row r="1259">
          <cell r="A1259">
            <v>666130</v>
          </cell>
          <cell r="B1259" t="str">
            <v xml:space="preserve">  âp tõéng ½Ÿ c¸m th­ch 40x40cm,M50         </v>
          </cell>
          <cell r="C1259" t="str">
            <v xml:space="preserve"> m2 </v>
          </cell>
          <cell r="D1259">
            <v>108738</v>
          </cell>
          <cell r="E1259">
            <v>16169</v>
          </cell>
          <cell r="F1259">
            <v>0</v>
          </cell>
        </row>
        <row r="1260">
          <cell r="A1260">
            <v>666140</v>
          </cell>
          <cell r="B1260" t="str">
            <v xml:space="preserve">  âp trò,½¡ ½Ÿ c¸m th­ch 20x20cm,M50        </v>
          </cell>
          <cell r="C1260" t="str">
            <v xml:space="preserve"> m2 </v>
          </cell>
          <cell r="D1260">
            <v>88270</v>
          </cell>
          <cell r="E1260">
            <v>19154</v>
          </cell>
          <cell r="F1260">
            <v>0</v>
          </cell>
        </row>
        <row r="1261">
          <cell r="A1261">
            <v>666150</v>
          </cell>
          <cell r="B1261" t="str">
            <v xml:space="preserve">  âp trò,½¡ ½Ÿ c¸m th­ch 30x30cm,M50        </v>
          </cell>
          <cell r="C1261" t="str">
            <v xml:space="preserve"> m2 </v>
          </cell>
          <cell r="D1261">
            <v>122694</v>
          </cell>
          <cell r="E1261">
            <v>25248</v>
          </cell>
          <cell r="F1261">
            <v>0</v>
          </cell>
        </row>
        <row r="1262">
          <cell r="A1262">
            <v>666160</v>
          </cell>
          <cell r="B1262" t="str">
            <v xml:space="preserve">  âp trò,½¡ ½Ÿ c¸m th­ch 40x40cm,M50        </v>
          </cell>
          <cell r="C1262" t="str">
            <v xml:space="preserve"> m2 </v>
          </cell>
          <cell r="D1262">
            <v>108738</v>
          </cell>
          <cell r="E1262">
            <v>20646</v>
          </cell>
          <cell r="F1262">
            <v>0</v>
          </cell>
        </row>
        <row r="1263">
          <cell r="A1263">
            <v>671111</v>
          </cell>
          <cell r="B1263" t="str">
            <v xml:space="preserve">  LŸng nËn kháng ½Ÿnh m¡u,2cm,H&lt;=4m,M50     </v>
          </cell>
          <cell r="C1263" t="str">
            <v xml:space="preserve"> m2 </v>
          </cell>
          <cell r="D1263">
            <v>4778</v>
          </cell>
          <cell r="E1263">
            <v>748</v>
          </cell>
          <cell r="F1263">
            <v>77</v>
          </cell>
        </row>
        <row r="1264">
          <cell r="A1264">
            <v>671112</v>
          </cell>
          <cell r="B1264" t="str">
            <v xml:space="preserve">  LŸng nËn kháng ½Ÿnh m¡u,2cm,H&lt;=4m,M75     </v>
          </cell>
          <cell r="C1264" t="str">
            <v xml:space="preserve"> m2 </v>
          </cell>
          <cell r="D1264">
            <v>6192</v>
          </cell>
          <cell r="E1264">
            <v>748</v>
          </cell>
          <cell r="F1264">
            <v>77</v>
          </cell>
        </row>
        <row r="1265">
          <cell r="A1265">
            <v>671113</v>
          </cell>
          <cell r="B1265" t="str">
            <v xml:space="preserve">  LŸng nËn kháng ½Ÿnh m¡u,2cm,H&lt;=4m,M100    </v>
          </cell>
          <cell r="C1265" t="str">
            <v xml:space="preserve"> m2 </v>
          </cell>
          <cell r="D1265">
            <v>7513</v>
          </cell>
          <cell r="E1265">
            <v>748</v>
          </cell>
          <cell r="F1265">
            <v>77</v>
          </cell>
        </row>
        <row r="1266">
          <cell r="A1266">
            <v>671121</v>
          </cell>
          <cell r="B1266" t="str">
            <v xml:space="preserve">  LŸng nËn kháng ½Ÿnh m¡u,2cm,H&gt; 4m,M50     </v>
          </cell>
          <cell r="C1266" t="str">
            <v xml:space="preserve"> m2 </v>
          </cell>
          <cell r="D1266">
            <v>4778</v>
          </cell>
          <cell r="E1266">
            <v>858</v>
          </cell>
          <cell r="F1266">
            <v>152</v>
          </cell>
        </row>
        <row r="1267">
          <cell r="A1267">
            <v>671122</v>
          </cell>
          <cell r="B1267" t="str">
            <v xml:space="preserve">  LŸng nËn kháng ½Ÿnh m¡u,2cm,H&gt; 4m,M75     </v>
          </cell>
          <cell r="C1267" t="str">
            <v xml:space="preserve"> m2 </v>
          </cell>
          <cell r="D1267">
            <v>6192</v>
          </cell>
          <cell r="E1267">
            <v>858</v>
          </cell>
          <cell r="F1267">
            <v>152</v>
          </cell>
        </row>
        <row r="1268">
          <cell r="A1268">
            <v>671123</v>
          </cell>
          <cell r="B1268" t="str">
            <v xml:space="preserve">  LŸng nËn kháng ½Ÿnh m¡u,2cm,H&gt; 4m,M100    </v>
          </cell>
          <cell r="C1268" t="str">
            <v xml:space="preserve"> m2 </v>
          </cell>
          <cell r="D1268">
            <v>7513</v>
          </cell>
          <cell r="E1268">
            <v>858</v>
          </cell>
          <cell r="F1268">
            <v>152</v>
          </cell>
        </row>
        <row r="1269">
          <cell r="A1269">
            <v>671131</v>
          </cell>
          <cell r="B1269" t="str">
            <v xml:space="preserve">  LŸng nËn kháng ½Ÿnh m¡u,3cm,H&lt;=4m,M50     </v>
          </cell>
          <cell r="C1269" t="str">
            <v xml:space="preserve"> m2 </v>
          </cell>
          <cell r="D1269">
            <v>6689</v>
          </cell>
          <cell r="E1269">
            <v>1166</v>
          </cell>
          <cell r="F1269">
            <v>107</v>
          </cell>
        </row>
        <row r="1270">
          <cell r="A1270">
            <v>671132</v>
          </cell>
          <cell r="B1270" t="str">
            <v xml:space="preserve">  LŸng nËn kháng ½Ÿnh m¡u,3cm,H&lt;=4m,M75     </v>
          </cell>
          <cell r="C1270" t="str">
            <v xml:space="preserve"> m2 </v>
          </cell>
          <cell r="D1270">
            <v>8669</v>
          </cell>
          <cell r="E1270">
            <v>1166</v>
          </cell>
          <cell r="F1270">
            <v>107</v>
          </cell>
        </row>
        <row r="1271">
          <cell r="A1271">
            <v>671133</v>
          </cell>
          <cell r="B1271" t="str">
            <v xml:space="preserve">  LŸng nËn kháng ½Ÿnh m¡u,3cm,H&lt;=4m,M100    </v>
          </cell>
          <cell r="C1271" t="str">
            <v xml:space="preserve"> m2 </v>
          </cell>
          <cell r="D1271">
            <v>10518</v>
          </cell>
          <cell r="E1271">
            <v>1265</v>
          </cell>
          <cell r="F1271">
            <v>107</v>
          </cell>
        </row>
        <row r="1272">
          <cell r="A1272">
            <v>671141</v>
          </cell>
          <cell r="B1272" t="str">
            <v xml:space="preserve">  LŸng nËn kháng ½Ÿnh m¡u,3cm,H&gt; 4m,M50     </v>
          </cell>
          <cell r="C1272" t="str">
            <v xml:space="preserve"> m2 </v>
          </cell>
          <cell r="D1272">
            <v>6689</v>
          </cell>
          <cell r="E1272">
            <v>1265</v>
          </cell>
          <cell r="F1272">
            <v>178</v>
          </cell>
        </row>
        <row r="1273">
          <cell r="A1273">
            <v>671142</v>
          </cell>
          <cell r="B1273" t="str">
            <v xml:space="preserve">  LŸng nËn kháng ½Ÿnh m¡u,3cm,H&gt; 4m,M75     </v>
          </cell>
          <cell r="C1273" t="str">
            <v xml:space="preserve"> m2 </v>
          </cell>
          <cell r="D1273">
            <v>8669</v>
          </cell>
          <cell r="E1273">
            <v>1265</v>
          </cell>
          <cell r="F1273">
            <v>178</v>
          </cell>
        </row>
        <row r="1274">
          <cell r="A1274">
            <v>671143</v>
          </cell>
          <cell r="B1274" t="str">
            <v xml:space="preserve">  LŸng nËn kháng ½Ÿnh m¡u,3cm,H&gt; 4m,M100    </v>
          </cell>
          <cell r="C1274" t="str">
            <v xml:space="preserve"> m2 </v>
          </cell>
          <cell r="D1274">
            <v>10518</v>
          </cell>
          <cell r="E1274">
            <v>1265</v>
          </cell>
          <cell r="F1274">
            <v>178</v>
          </cell>
        </row>
        <row r="1275">
          <cell r="A1275">
            <v>671211</v>
          </cell>
          <cell r="B1275" t="str">
            <v xml:space="preserve">  LŸng nËn cÜ ½Ÿnh m¡u,2cm,H&lt;=4m,M50        </v>
          </cell>
          <cell r="C1275" t="str">
            <v xml:space="preserve"> m2 </v>
          </cell>
          <cell r="D1275">
            <v>5014</v>
          </cell>
          <cell r="E1275">
            <v>1001</v>
          </cell>
          <cell r="F1275">
            <v>77</v>
          </cell>
        </row>
        <row r="1276">
          <cell r="A1276">
            <v>671212</v>
          </cell>
          <cell r="B1276" t="str">
            <v xml:space="preserve">  LŸng nËn cÜ ½Ÿnh m¡u,2cm,H&lt;=4m,M75        </v>
          </cell>
          <cell r="C1276" t="str">
            <v xml:space="preserve"> m2 </v>
          </cell>
          <cell r="D1276">
            <v>6428</v>
          </cell>
          <cell r="E1276">
            <v>1001</v>
          </cell>
          <cell r="F1276">
            <v>77</v>
          </cell>
        </row>
        <row r="1277">
          <cell r="A1277">
            <v>671213</v>
          </cell>
          <cell r="B1277" t="str">
            <v xml:space="preserve">  LŸng nËn cÜ ½Ÿnh m¡u,2cm,H&lt;=4m,M100       </v>
          </cell>
          <cell r="C1277" t="str">
            <v xml:space="preserve"> m2 </v>
          </cell>
          <cell r="D1277">
            <v>7749</v>
          </cell>
          <cell r="E1277">
            <v>1001</v>
          </cell>
          <cell r="F1277">
            <v>77</v>
          </cell>
        </row>
        <row r="1278">
          <cell r="A1278">
            <v>671221</v>
          </cell>
          <cell r="B1278" t="str">
            <v xml:space="preserve">  LŸng nËn cÜ ½Ÿnh m¡u,2cm,H&gt; 4m,M50        </v>
          </cell>
          <cell r="C1278" t="str">
            <v xml:space="preserve"> m2 </v>
          </cell>
          <cell r="D1278">
            <v>5014</v>
          </cell>
          <cell r="E1278">
            <v>1117</v>
          </cell>
          <cell r="F1278">
            <v>149</v>
          </cell>
        </row>
        <row r="1279">
          <cell r="A1279">
            <v>671222</v>
          </cell>
          <cell r="B1279" t="str">
            <v xml:space="preserve">  LŸng nËn cÜ ½Ÿnh m¡u,2cm,H&gt; 4m,M75        </v>
          </cell>
          <cell r="C1279" t="str">
            <v xml:space="preserve"> m2 </v>
          </cell>
          <cell r="D1279">
            <v>6428</v>
          </cell>
          <cell r="E1279">
            <v>1117</v>
          </cell>
          <cell r="F1279">
            <v>149</v>
          </cell>
        </row>
        <row r="1280">
          <cell r="A1280">
            <v>671223</v>
          </cell>
          <cell r="B1280" t="str">
            <v xml:space="preserve">  LŸng nËn cÜ ½Ÿnh m¡u,2cm,H&gt; 4m,M100       </v>
          </cell>
          <cell r="C1280" t="str">
            <v xml:space="preserve"> m2 </v>
          </cell>
          <cell r="D1280">
            <v>7749</v>
          </cell>
          <cell r="E1280">
            <v>1117</v>
          </cell>
          <cell r="F1280">
            <v>149</v>
          </cell>
        </row>
        <row r="1281">
          <cell r="A1281">
            <v>671231</v>
          </cell>
          <cell r="B1281" t="str">
            <v xml:space="preserve">  LŸng nËn cÜ ½Ÿnh m¡u,3cm,H&lt;=4m,M50        </v>
          </cell>
          <cell r="C1281" t="str">
            <v xml:space="preserve"> m2 </v>
          </cell>
          <cell r="D1281">
            <v>6925</v>
          </cell>
          <cell r="E1281">
            <v>1374</v>
          </cell>
          <cell r="F1281">
            <v>107</v>
          </cell>
        </row>
        <row r="1282">
          <cell r="A1282">
            <v>671232</v>
          </cell>
          <cell r="B1282" t="str">
            <v xml:space="preserve">  LŸng nËn cÜ ½Ÿnh m¡u,3cm,H&lt;=4m,M75        </v>
          </cell>
          <cell r="C1282" t="str">
            <v xml:space="preserve"> m2 </v>
          </cell>
          <cell r="D1282">
            <v>8905</v>
          </cell>
          <cell r="E1282">
            <v>1374</v>
          </cell>
          <cell r="F1282">
            <v>107</v>
          </cell>
        </row>
        <row r="1283">
          <cell r="A1283">
            <v>671233</v>
          </cell>
          <cell r="B1283" t="str">
            <v xml:space="preserve">  LŸng nËn cÜ ½Ÿnh m¡u,3cm,H&lt;=4m,M100       </v>
          </cell>
          <cell r="C1283" t="str">
            <v xml:space="preserve"> m2 </v>
          </cell>
          <cell r="D1283">
            <v>10754</v>
          </cell>
          <cell r="E1283">
            <v>1374</v>
          </cell>
          <cell r="F1283">
            <v>107</v>
          </cell>
        </row>
        <row r="1284">
          <cell r="A1284">
            <v>671241</v>
          </cell>
          <cell r="B1284" t="str">
            <v xml:space="preserve">  LŸng nËn cÜ ½Ÿnh m¡u,3cm,H&gt; 4m,M50        </v>
          </cell>
          <cell r="C1284" t="str">
            <v xml:space="preserve"> m2 </v>
          </cell>
          <cell r="D1284">
            <v>6925</v>
          </cell>
          <cell r="E1284">
            <v>1484</v>
          </cell>
          <cell r="F1284">
            <v>174</v>
          </cell>
        </row>
        <row r="1285">
          <cell r="A1285">
            <v>671242</v>
          </cell>
          <cell r="B1285" t="str">
            <v xml:space="preserve">  LŸng nËn cÜ ½Ÿnh m¡u,3cm,H&gt; 4m,M75        </v>
          </cell>
          <cell r="C1285" t="str">
            <v xml:space="preserve"> m2 </v>
          </cell>
          <cell r="D1285">
            <v>8905</v>
          </cell>
          <cell r="E1285">
            <v>1484</v>
          </cell>
          <cell r="F1285">
            <v>174</v>
          </cell>
        </row>
        <row r="1286">
          <cell r="A1286">
            <v>671243</v>
          </cell>
          <cell r="B1286" t="str">
            <v xml:space="preserve">  LŸng nËn cÜ ½Ÿnh m¡u,3cm,H&gt; 4m,M100       </v>
          </cell>
          <cell r="C1286" t="str">
            <v xml:space="preserve"> m2 </v>
          </cell>
          <cell r="D1286">
            <v>10754</v>
          </cell>
          <cell r="E1286">
            <v>1484</v>
          </cell>
          <cell r="F1286">
            <v>174</v>
          </cell>
        </row>
        <row r="1287">
          <cell r="A1287">
            <v>672111</v>
          </cell>
          <cell r="B1287" t="str">
            <v xml:space="preserve">  LŸng sÅná,mŸi h°t,mŸng nõèc,d¡y 1cm,M50   </v>
          </cell>
          <cell r="C1287" t="str">
            <v xml:space="preserve"> m2 </v>
          </cell>
          <cell r="D1287">
            <v>2485</v>
          </cell>
          <cell r="E1287">
            <v>1297</v>
          </cell>
          <cell r="F1287">
            <v>77</v>
          </cell>
        </row>
        <row r="1288">
          <cell r="A1288">
            <v>672112</v>
          </cell>
          <cell r="B1288" t="str">
            <v xml:space="preserve">  LŸng sÅná,mŸi h°t,mŸng nõèc,d¡y 1cm,M75   </v>
          </cell>
          <cell r="C1288" t="str">
            <v xml:space="preserve"> m2 </v>
          </cell>
          <cell r="D1288">
            <v>3220</v>
          </cell>
          <cell r="E1288">
            <v>1297</v>
          </cell>
          <cell r="F1288">
            <v>77</v>
          </cell>
        </row>
        <row r="1289">
          <cell r="A1289">
            <v>672121</v>
          </cell>
          <cell r="B1289" t="str">
            <v xml:space="preserve">  LŸng bÌ nõèc,giÆng(nõçc,cŸp)d¡y 2cm,M75   </v>
          </cell>
          <cell r="C1289" t="str">
            <v xml:space="preserve"> m2 </v>
          </cell>
          <cell r="D1289">
            <v>5686</v>
          </cell>
          <cell r="E1289">
            <v>1561</v>
          </cell>
          <cell r="F1289">
            <v>77</v>
          </cell>
        </row>
        <row r="1290">
          <cell r="A1290">
            <v>672122</v>
          </cell>
          <cell r="B1290" t="str">
            <v xml:space="preserve">  LŸng bÌ nõèc,giÆng(nõçc,cŸp)d¡y 2cm,M100  </v>
          </cell>
          <cell r="C1290" t="str">
            <v xml:space="preserve"> m2 </v>
          </cell>
          <cell r="D1290">
            <v>6849</v>
          </cell>
          <cell r="E1290">
            <v>1561</v>
          </cell>
          <cell r="F1290">
            <v>77</v>
          </cell>
        </row>
        <row r="1291">
          <cell r="A1291">
            <v>672125</v>
          </cell>
          <cell r="B1291" t="str">
            <v xml:space="preserve">  Lèp châng th¶m              4cm,M100  </v>
          </cell>
          <cell r="C1291" t="str">
            <v xml:space="preserve"> m2 </v>
          </cell>
          <cell r="D1291">
            <v>26849</v>
          </cell>
          <cell r="E1291">
            <v>2561</v>
          </cell>
          <cell r="F1291">
            <v>77</v>
          </cell>
        </row>
        <row r="1292">
          <cell r="A1292">
            <v>672131</v>
          </cell>
          <cell r="B1292" t="str">
            <v xml:space="preserve">  LŸng mõçng(cŸp,r¬nh)        d¡y 1cm,M50   </v>
          </cell>
          <cell r="C1292" t="str">
            <v xml:space="preserve"> m2 </v>
          </cell>
          <cell r="D1292">
            <v>2485</v>
          </cell>
          <cell r="E1292">
            <v>1297</v>
          </cell>
          <cell r="F1292">
            <v>77</v>
          </cell>
        </row>
        <row r="1293">
          <cell r="A1293">
            <v>672132</v>
          </cell>
          <cell r="B1293" t="str">
            <v xml:space="preserve">  LŸng mõçng(cŸp,r¬nh)        d¡y 1cm,M75   </v>
          </cell>
          <cell r="C1293" t="str">
            <v xml:space="preserve"> m2 </v>
          </cell>
          <cell r="D1293">
            <v>3220</v>
          </cell>
          <cell r="E1293">
            <v>1297</v>
          </cell>
          <cell r="F1293">
            <v>77</v>
          </cell>
        </row>
        <row r="1294">
          <cell r="A1294">
            <v>672141</v>
          </cell>
          <cell r="B1294" t="str">
            <v xml:space="preserve">  LŸng h¿ d¡y 3cm         M50           </v>
          </cell>
          <cell r="C1294" t="str">
            <v xml:space="preserve"> m2 </v>
          </cell>
          <cell r="D1294">
            <v>7307</v>
          </cell>
          <cell r="E1294">
            <v>1484</v>
          </cell>
          <cell r="F1294">
            <v>77</v>
          </cell>
        </row>
        <row r="1295">
          <cell r="A1295">
            <v>672142</v>
          </cell>
          <cell r="B1295" t="str">
            <v xml:space="preserve">  LŸng h¿ d¡y 3cm         M75           </v>
          </cell>
          <cell r="C1295" t="str">
            <v xml:space="preserve"> m2 </v>
          </cell>
          <cell r="D1295">
            <v>9400</v>
          </cell>
          <cell r="E1295">
            <v>1484</v>
          </cell>
          <cell r="F1295">
            <v>77</v>
          </cell>
        </row>
        <row r="1296">
          <cell r="A1296">
            <v>672143</v>
          </cell>
          <cell r="B1296" t="str">
            <v xml:space="preserve">  LŸng h¿ d¡y 3cm         M100          </v>
          </cell>
          <cell r="C1296" t="str">
            <v xml:space="preserve"> m2 </v>
          </cell>
          <cell r="D1296">
            <v>11355</v>
          </cell>
          <cell r="E1296">
            <v>1484</v>
          </cell>
          <cell r="F1296">
            <v>77</v>
          </cell>
        </row>
        <row r="1297">
          <cell r="A1297">
            <v>673111</v>
          </cell>
          <cell r="B1297" t="str">
            <v xml:space="preserve">  LŸng ½¡i nõèc,kháng ½Ÿnh m¡u       M75    </v>
          </cell>
          <cell r="C1297" t="str">
            <v xml:space="preserve"> m2 </v>
          </cell>
          <cell r="D1297">
            <v>5449</v>
          </cell>
          <cell r="E1297">
            <v>2749</v>
          </cell>
          <cell r="F1297">
            <v>174</v>
          </cell>
        </row>
        <row r="1298">
          <cell r="A1298">
            <v>673112</v>
          </cell>
          <cell r="B1298" t="str">
            <v xml:space="preserve">  LŸng ½¡i nõèc,kháng ½Ÿnh m¡u,1.5cm,M100   </v>
          </cell>
          <cell r="C1298" t="str">
            <v xml:space="preserve"> m2 </v>
          </cell>
          <cell r="D1298">
            <v>6611</v>
          </cell>
          <cell r="E1298">
            <v>2749</v>
          </cell>
          <cell r="F1298">
            <v>174</v>
          </cell>
        </row>
        <row r="1299">
          <cell r="A1299">
            <v>673121</v>
          </cell>
          <cell r="B1299" t="str">
            <v xml:space="preserve">  LŸng ½¡i nõèc,cÜ ½Ÿnh m¡u,1.5cm,M75       </v>
          </cell>
          <cell r="C1299" t="str">
            <v xml:space="preserve"> m2 </v>
          </cell>
          <cell r="D1299">
            <v>5744</v>
          </cell>
          <cell r="E1299">
            <v>2859</v>
          </cell>
          <cell r="F1299">
            <v>174</v>
          </cell>
        </row>
        <row r="1300">
          <cell r="A1300">
            <v>673122</v>
          </cell>
          <cell r="B1300" t="str">
            <v xml:space="preserve">  LŸng ½¡i nõèc,cÜ ½Ÿnh m¡u,1.5cm,M100      </v>
          </cell>
          <cell r="C1300" t="str">
            <v xml:space="preserve"> m2 </v>
          </cell>
          <cell r="D1300">
            <v>6906</v>
          </cell>
          <cell r="E1300">
            <v>2859</v>
          </cell>
          <cell r="F1300">
            <v>174</v>
          </cell>
        </row>
        <row r="1301">
          <cell r="A1301">
            <v>674110</v>
          </cell>
          <cell r="B1301" t="str">
            <v xml:space="preserve">  LŸng Grainitá nËn,s¡n d¡y 1cm,H&lt;=4m   </v>
          </cell>
          <cell r="C1301" t="str">
            <v xml:space="preserve"> m2 </v>
          </cell>
          <cell r="D1301">
            <v>11525</v>
          </cell>
          <cell r="E1301">
            <v>16713</v>
          </cell>
          <cell r="F1301">
            <v>0</v>
          </cell>
        </row>
        <row r="1302">
          <cell r="A1302">
            <v>674120</v>
          </cell>
          <cell r="B1302" t="str">
            <v xml:space="preserve">  LŸng Grainitá nËn,s¡n d¡y 1cm,H&lt;=4m   </v>
          </cell>
          <cell r="C1302" t="str">
            <v xml:space="preserve"> m2 </v>
          </cell>
          <cell r="D1302">
            <v>11525</v>
          </cell>
          <cell r="E1302">
            <v>20891</v>
          </cell>
          <cell r="F1302">
            <v>0</v>
          </cell>
        </row>
        <row r="1303">
          <cell r="A1303">
            <v>674130</v>
          </cell>
          <cell r="B1303" t="str">
            <v xml:space="preserve">  LŸng Grainitá c·u thang,tam c¶p d¡y1.5cm  </v>
          </cell>
          <cell r="C1303" t="str">
            <v xml:space="preserve"> m2 </v>
          </cell>
          <cell r="D1303">
            <v>18514</v>
          </cell>
          <cell r="E1303">
            <v>30457</v>
          </cell>
          <cell r="F1303">
            <v>0</v>
          </cell>
        </row>
        <row r="1304">
          <cell r="A1304">
            <v>681110</v>
          </cell>
          <cell r="B1304" t="str">
            <v xml:space="preserve">  LŸt g­ch ch× 6.5x10.5x22,M50              </v>
          </cell>
          <cell r="C1304" t="str">
            <v xml:space="preserve"> m2 </v>
          </cell>
          <cell r="D1304">
            <v>22388</v>
          </cell>
          <cell r="E1304">
            <v>1470</v>
          </cell>
          <cell r="F1304">
            <v>0</v>
          </cell>
        </row>
        <row r="1305">
          <cell r="A1305">
            <v>683110</v>
          </cell>
          <cell r="B1305" t="str">
            <v xml:space="preserve">  LŸt g­ch lŸ nem ½çn 20x20 M50             </v>
          </cell>
          <cell r="C1305" t="str">
            <v xml:space="preserve"> m2 </v>
          </cell>
          <cell r="D1305">
            <v>14680</v>
          </cell>
          <cell r="E1305">
            <v>1649</v>
          </cell>
          <cell r="F1305">
            <v>0</v>
          </cell>
        </row>
        <row r="1306">
          <cell r="A1306">
            <v>683120</v>
          </cell>
          <cell r="B1306" t="str">
            <v xml:space="preserve">  LŸt g­ch lŸ nem k¾p 20x20 M50             </v>
          </cell>
          <cell r="C1306" t="str">
            <v xml:space="preserve"> m2 </v>
          </cell>
          <cell r="D1306">
            <v>17053</v>
          </cell>
          <cell r="E1306">
            <v>1649</v>
          </cell>
          <cell r="F1306">
            <v>0</v>
          </cell>
        </row>
        <row r="1307">
          <cell r="A1307">
            <v>684110</v>
          </cell>
          <cell r="B1307" t="str">
            <v xml:space="preserve">  LŸt g­ch xi m¯ng 30x30,cao&lt;=4m,M50        </v>
          </cell>
          <cell r="C1307" t="str">
            <v xml:space="preserve"> m2 </v>
          </cell>
          <cell r="D1307">
            <v>21463</v>
          </cell>
          <cell r="E1307">
            <v>1902</v>
          </cell>
          <cell r="F1307">
            <v>0</v>
          </cell>
        </row>
        <row r="1308">
          <cell r="A1308">
            <v>684120</v>
          </cell>
          <cell r="B1308" t="str">
            <v xml:space="preserve">  LŸt g­ch xi m¯ng 30x30,cao&lt;=4m,M50        </v>
          </cell>
          <cell r="C1308" t="str">
            <v xml:space="preserve"> m2 </v>
          </cell>
          <cell r="D1308">
            <v>21463</v>
          </cell>
          <cell r="E1308">
            <v>2034</v>
          </cell>
          <cell r="F1308">
            <v>0</v>
          </cell>
        </row>
        <row r="1309">
          <cell r="A1309">
            <v>684130</v>
          </cell>
          <cell r="B1309" t="str">
            <v xml:space="preserve">  LŸt g­ch xi m¯ng 20x20,cao&gt; 4m,M50        </v>
          </cell>
          <cell r="C1309" t="str">
            <v xml:space="preserve"> m2 </v>
          </cell>
          <cell r="D1309">
            <v>50593</v>
          </cell>
          <cell r="E1309">
            <v>1869</v>
          </cell>
          <cell r="F1309">
            <v>108</v>
          </cell>
        </row>
        <row r="1310">
          <cell r="A1310">
            <v>684140</v>
          </cell>
          <cell r="B1310" t="str">
            <v xml:space="preserve">  LŸt g­ch xi m¯ng 20x20,cao&gt; 4m,M50        </v>
          </cell>
          <cell r="C1310" t="str">
            <v xml:space="preserve"> m2 </v>
          </cell>
          <cell r="D1310">
            <v>50593</v>
          </cell>
          <cell r="E1310">
            <v>2034</v>
          </cell>
          <cell r="F1310">
            <v>108</v>
          </cell>
        </row>
        <row r="1311">
          <cell r="A1311">
            <v>684101</v>
          </cell>
          <cell r="B1311" t="str">
            <v xml:space="preserve">  LŸt g­ch GRANITO 30x30,cao&lt;=4m,M50        </v>
          </cell>
          <cell r="C1311" t="str">
            <v xml:space="preserve"> m2 </v>
          </cell>
          <cell r="D1311">
            <v>85852</v>
          </cell>
          <cell r="E1311">
            <v>1902</v>
          </cell>
          <cell r="F1311">
            <v>0</v>
          </cell>
        </row>
        <row r="1312">
          <cell r="A1312">
            <v>684102</v>
          </cell>
          <cell r="B1312" t="str">
            <v xml:space="preserve">  LŸt g­ch GRANITO 30x30,cao&gt; 4m,M50        </v>
          </cell>
          <cell r="C1312" t="str">
            <v xml:space="preserve"> m2 </v>
          </cell>
          <cell r="D1312">
            <v>85852</v>
          </cell>
          <cell r="E1312">
            <v>2034</v>
          </cell>
          <cell r="F1312">
            <v>0</v>
          </cell>
        </row>
        <row r="1313">
          <cell r="A1313">
            <v>684103</v>
          </cell>
          <cell r="B1313" t="str">
            <v xml:space="preserve">  LŸt g­ch GRANITO 40x40,cao&lt;=4m,M50        </v>
          </cell>
          <cell r="C1313" t="str">
            <v xml:space="preserve"> m2 </v>
          </cell>
          <cell r="D1313">
            <v>85852</v>
          </cell>
          <cell r="E1313">
            <v>1092</v>
          </cell>
          <cell r="F1313">
            <v>0</v>
          </cell>
        </row>
        <row r="1314">
          <cell r="A1314">
            <v>684104</v>
          </cell>
          <cell r="B1314" t="str">
            <v xml:space="preserve">  LŸt g­ch GRANITO 40x40,cao&gt; 4m,M50        </v>
          </cell>
          <cell r="C1314" t="str">
            <v xml:space="preserve"> m2 </v>
          </cell>
          <cell r="D1314">
            <v>85852</v>
          </cell>
          <cell r="E1314">
            <v>2034</v>
          </cell>
          <cell r="F1314">
            <v>0</v>
          </cell>
        </row>
        <row r="1315">
          <cell r="A1315">
            <v>685110</v>
          </cell>
          <cell r="B1315" t="str">
            <v xml:space="preserve">  LŸt g­ch men sö 15x15,cao&lt;=4m,M50         </v>
          </cell>
          <cell r="C1315" t="str">
            <v xml:space="preserve"> m2 </v>
          </cell>
          <cell r="D1315">
            <v>41203</v>
          </cell>
          <cell r="E1315">
            <v>2063</v>
          </cell>
          <cell r="F1315">
            <v>0</v>
          </cell>
        </row>
        <row r="1316">
          <cell r="A1316">
            <v>685120</v>
          </cell>
          <cell r="B1316" t="str">
            <v xml:space="preserve">  LŸt g­ch men sö 15x15,cao&lt;=4m,M50         </v>
          </cell>
          <cell r="C1316" t="str">
            <v xml:space="preserve"> m2 </v>
          </cell>
          <cell r="D1316">
            <v>41203</v>
          </cell>
          <cell r="E1316">
            <v>2368</v>
          </cell>
          <cell r="F1316">
            <v>108</v>
          </cell>
        </row>
        <row r="1317">
          <cell r="A1317">
            <v>685130</v>
          </cell>
          <cell r="B1317" t="str">
            <v xml:space="preserve">  LŸt g­ch men sö 11x11,cao&lt;=4m,M50         </v>
          </cell>
          <cell r="C1317" t="str">
            <v xml:space="preserve"> m2 </v>
          </cell>
          <cell r="D1317">
            <v>51443</v>
          </cell>
          <cell r="E1317">
            <v>2086</v>
          </cell>
          <cell r="F1317">
            <v>0</v>
          </cell>
        </row>
        <row r="1318">
          <cell r="A1318">
            <v>685140</v>
          </cell>
          <cell r="B1318" t="str">
            <v xml:space="preserve">  LŸt g­ch men sö 11x11,cao&lt;=4m,M50         </v>
          </cell>
          <cell r="C1318" t="str">
            <v xml:space="preserve"> m2 </v>
          </cell>
          <cell r="D1318">
            <v>51443</v>
          </cell>
          <cell r="E1318">
            <v>2424</v>
          </cell>
          <cell r="F1318">
            <v>108</v>
          </cell>
        </row>
        <row r="1319">
          <cell r="A1319">
            <v>685111</v>
          </cell>
          <cell r="B1319" t="str">
            <v xml:space="preserve">  LŸt g­ch men sö 15x15,cao&lt;=4m,M50         </v>
          </cell>
          <cell r="C1319" t="str">
            <v xml:space="preserve"> m2 </v>
          </cell>
          <cell r="D1319">
            <v>41203</v>
          </cell>
          <cell r="E1319">
            <v>2063</v>
          </cell>
          <cell r="F1319">
            <v>0</v>
          </cell>
        </row>
        <row r="1320">
          <cell r="A1320">
            <v>685121</v>
          </cell>
          <cell r="B1320" t="str">
            <v xml:space="preserve">  LŸt g­ch men sö 15x15,cao&lt;=4m,M50         </v>
          </cell>
          <cell r="C1320" t="str">
            <v xml:space="preserve"> m2 </v>
          </cell>
          <cell r="D1320">
            <v>41203</v>
          </cell>
          <cell r="E1320">
            <v>2368</v>
          </cell>
          <cell r="F1320">
            <v>108</v>
          </cell>
        </row>
        <row r="1321">
          <cell r="A1321">
            <v>685131</v>
          </cell>
          <cell r="B1321" t="str">
            <v xml:space="preserve">  LŸt g­ch men sö 11x11,cao&lt;=4m,M50         </v>
          </cell>
          <cell r="C1321" t="str">
            <v xml:space="preserve"> m2 </v>
          </cell>
          <cell r="D1321">
            <v>51443</v>
          </cell>
          <cell r="E1321">
            <v>2086</v>
          </cell>
          <cell r="F1321">
            <v>0</v>
          </cell>
        </row>
        <row r="1322">
          <cell r="A1322">
            <v>685141</v>
          </cell>
          <cell r="B1322" t="str">
            <v xml:space="preserve">  LŸt g­ch men sö 11x11,cao&lt;=4m,M50         </v>
          </cell>
          <cell r="C1322" t="str">
            <v xml:space="preserve"> m2 </v>
          </cell>
          <cell r="D1322">
            <v>51443</v>
          </cell>
          <cell r="E1322">
            <v>2424</v>
          </cell>
          <cell r="F1322">
            <v>108</v>
          </cell>
        </row>
        <row r="1323">
          <cell r="A1323">
            <v>686111</v>
          </cell>
          <cell r="B1323" t="str">
            <v xml:space="preserve">  LŸt g­ch v×       cao&lt;=4m,M50             </v>
          </cell>
          <cell r="C1323" t="str">
            <v xml:space="preserve"> m2 </v>
          </cell>
          <cell r="D1323">
            <v>38669</v>
          </cell>
          <cell r="E1323">
            <v>2255</v>
          </cell>
          <cell r="F1323">
            <v>0</v>
          </cell>
        </row>
        <row r="1324">
          <cell r="A1324">
            <v>686121</v>
          </cell>
          <cell r="B1324" t="str">
            <v xml:space="preserve">  LŸt g­ch v×       cao&gt; 4m,M50             </v>
          </cell>
          <cell r="C1324" t="str">
            <v xml:space="preserve"> m2 </v>
          </cell>
          <cell r="D1324">
            <v>38669</v>
          </cell>
          <cell r="E1324">
            <v>2480</v>
          </cell>
          <cell r="F1324">
            <v>0</v>
          </cell>
        </row>
        <row r="1325">
          <cell r="A1325">
            <v>687110</v>
          </cell>
          <cell r="B1325" t="str">
            <v xml:space="preserve">  LŸt ½Ÿ c¸m th­ch,hoa cõçng 20x20,cao&lt;=4m  </v>
          </cell>
          <cell r="C1325" t="str">
            <v xml:space="preserve"> m2 </v>
          </cell>
          <cell r="D1325">
            <v>86813</v>
          </cell>
          <cell r="E1325">
            <v>5637</v>
          </cell>
          <cell r="F1325">
            <v>0</v>
          </cell>
        </row>
        <row r="1326">
          <cell r="A1326">
            <v>687120</v>
          </cell>
          <cell r="B1326" t="str">
            <v xml:space="preserve">  LŸt ½Ÿ c¸m th­ch,hoa cõçng 20x20,cao&gt; 4m  </v>
          </cell>
          <cell r="C1326" t="str">
            <v xml:space="preserve"> m2 </v>
          </cell>
          <cell r="D1326">
            <v>86813</v>
          </cell>
          <cell r="E1326">
            <v>6201</v>
          </cell>
          <cell r="F1326">
            <v>0</v>
          </cell>
        </row>
        <row r="1327">
          <cell r="A1327">
            <v>687130</v>
          </cell>
          <cell r="B1327" t="str">
            <v xml:space="preserve">  LŸt ½Ÿ c¸m th­ch,hoa cõçng 30x30,cao&lt;=4m  </v>
          </cell>
          <cell r="C1327" t="str">
            <v xml:space="preserve"> m2 </v>
          </cell>
          <cell r="D1327">
            <v>86615</v>
          </cell>
          <cell r="E1327">
            <v>4904</v>
          </cell>
          <cell r="F1327">
            <v>0</v>
          </cell>
        </row>
        <row r="1328">
          <cell r="A1328">
            <v>687140</v>
          </cell>
          <cell r="B1328" t="str">
            <v xml:space="preserve">  LŸt ½Ÿ c¸m th­ch,hoa cõçng 30x30,cao&gt; 4m  </v>
          </cell>
          <cell r="C1328" t="str">
            <v xml:space="preserve"> m2 </v>
          </cell>
          <cell r="D1328">
            <v>86615</v>
          </cell>
          <cell r="E1328">
            <v>5637</v>
          </cell>
          <cell r="F1328">
            <v>0</v>
          </cell>
        </row>
        <row r="1329">
          <cell r="A1329">
            <v>687150</v>
          </cell>
          <cell r="B1329" t="str">
            <v xml:space="preserve">  LŸt ½Ÿ c¸m th­ch,hoa cõçng 40x40,cao&lt;=4m  </v>
          </cell>
          <cell r="C1329" t="str">
            <v xml:space="preserve"> m2 </v>
          </cell>
          <cell r="D1329">
            <v>86482</v>
          </cell>
          <cell r="E1329">
            <v>4172</v>
          </cell>
          <cell r="F1329">
            <v>0</v>
          </cell>
        </row>
        <row r="1330">
          <cell r="A1330">
            <v>687160</v>
          </cell>
          <cell r="B1330" t="str">
            <v xml:space="preserve">  LŸt ½Ÿ c¸m th­ch,hoa cõçng 40x40,cao&gt; 4m  </v>
          </cell>
          <cell r="C1330" t="str">
            <v xml:space="preserve"> m2 </v>
          </cell>
          <cell r="D1330">
            <v>86482</v>
          </cell>
          <cell r="E1330">
            <v>4735</v>
          </cell>
          <cell r="F1330">
            <v>0</v>
          </cell>
        </row>
        <row r="1331">
          <cell r="A1331">
            <v>691110</v>
          </cell>
          <cell r="B1331" t="str">
            <v xml:space="preserve">  L¡m tr·n vái rçm                      </v>
          </cell>
          <cell r="C1331" t="str">
            <v xml:space="preserve"> m2 </v>
          </cell>
          <cell r="D1331">
            <v>53498</v>
          </cell>
          <cell r="E1331">
            <v>3027</v>
          </cell>
          <cell r="F1331">
            <v>898</v>
          </cell>
        </row>
        <row r="1332">
          <cell r="A1332">
            <v>692110</v>
          </cell>
          <cell r="B1332" t="str">
            <v xml:space="preserve">  L¡m tr·n m¿ gå cao&lt;=4m                </v>
          </cell>
          <cell r="C1332" t="str">
            <v xml:space="preserve"> m2 </v>
          </cell>
          <cell r="D1332">
            <v>86369</v>
          </cell>
          <cell r="E1332">
            <v>1513</v>
          </cell>
          <cell r="F1332">
            <v>898</v>
          </cell>
        </row>
        <row r="1333">
          <cell r="A1333">
            <v>692120</v>
          </cell>
          <cell r="B1333" t="str">
            <v xml:space="preserve">  L¡m tr·n m¿ gå cao&gt; 4m                </v>
          </cell>
          <cell r="C1333" t="str">
            <v xml:space="preserve"> m2 </v>
          </cell>
          <cell r="D1333">
            <v>86369</v>
          </cell>
          <cell r="E1333">
            <v>1513</v>
          </cell>
          <cell r="F1333">
            <v>2332</v>
          </cell>
        </row>
        <row r="1334">
          <cell r="A1334">
            <v>696110</v>
          </cell>
          <cell r="B1334" t="str">
            <v xml:space="preserve">  L¡m tr·n cÜt ¾p                           </v>
          </cell>
          <cell r="C1334" t="str">
            <v xml:space="preserve"> m2 </v>
          </cell>
          <cell r="D1334">
            <v>47170</v>
          </cell>
          <cell r="E1334">
            <v>1513</v>
          </cell>
          <cell r="F1334">
            <v>0</v>
          </cell>
        </row>
        <row r="1335">
          <cell r="A1335">
            <v>696210</v>
          </cell>
          <cell r="B1335" t="str">
            <v xml:space="preserve">  L¡m tr·n gå dŸn                           </v>
          </cell>
          <cell r="C1335" t="str">
            <v xml:space="preserve"> m2 </v>
          </cell>
          <cell r="D1335">
            <v>58545</v>
          </cell>
          <cell r="E1335">
            <v>1578</v>
          </cell>
          <cell r="F1335">
            <v>0</v>
          </cell>
        </row>
        <row r="1336">
          <cell r="A1336">
            <v>697210</v>
          </cell>
          <cell r="B1336" t="str">
            <v xml:space="preserve">  Tr·n vŸn ¾p,bàc simili+mît d¡y 5cm,nÂpgå  </v>
          </cell>
          <cell r="C1336" t="str">
            <v xml:space="preserve"> m2 </v>
          </cell>
          <cell r="D1336">
            <v>128090</v>
          </cell>
          <cell r="E1336">
            <v>22540</v>
          </cell>
          <cell r="F1336">
            <v>0</v>
          </cell>
        </row>
        <row r="1337">
          <cell r="A1337">
            <v>697310</v>
          </cell>
          <cell r="B1337" t="str">
            <v xml:space="preserve">  Tr·n vŸn ¾p chia á = Jo¯ng chÖm(nÂp näi)  </v>
          </cell>
          <cell r="C1337" t="str">
            <v xml:space="preserve"> m2 </v>
          </cell>
          <cell r="D1337">
            <v>76001</v>
          </cell>
          <cell r="E1337">
            <v>7892</v>
          </cell>
          <cell r="F1337">
            <v>0</v>
          </cell>
        </row>
        <row r="1338">
          <cell r="A1338">
            <v>697410</v>
          </cell>
          <cell r="B1338" t="str">
            <v xml:space="preserve">  L¡m tr·n = t¶m th­ch cao hoa v¯n 50x50cm  </v>
          </cell>
          <cell r="C1338" t="str">
            <v xml:space="preserve"> m2 </v>
          </cell>
          <cell r="D1338">
            <v>221161</v>
          </cell>
          <cell r="E1338">
            <v>16912</v>
          </cell>
          <cell r="F1338">
            <v>0</v>
          </cell>
        </row>
        <row r="1339">
          <cell r="A1339">
            <v>697510</v>
          </cell>
          <cell r="B1339" t="str">
            <v xml:space="preserve">  L¡m tr·n = t¶m tr·n nhúa 50x50cm      </v>
          </cell>
          <cell r="C1339" t="str">
            <v xml:space="preserve"> m2 </v>
          </cell>
          <cell r="D1339">
            <v>70465</v>
          </cell>
          <cell r="E1339">
            <v>13529</v>
          </cell>
          <cell r="F1339">
            <v>0</v>
          </cell>
        </row>
        <row r="1340">
          <cell r="A1340">
            <v>697610</v>
          </cell>
          <cell r="B1340" t="str">
            <v xml:space="preserve">  L¡m tr·n Lambri gá d¡y 1.0cm          </v>
          </cell>
          <cell r="C1340" t="str">
            <v xml:space="preserve"> m2 </v>
          </cell>
          <cell r="D1340">
            <v>74419</v>
          </cell>
          <cell r="E1340">
            <v>19730</v>
          </cell>
          <cell r="F1340">
            <v>0</v>
          </cell>
        </row>
        <row r="1341">
          <cell r="A1341">
            <v>697620</v>
          </cell>
          <cell r="B1341" t="str">
            <v xml:space="preserve">  L¡m tr·n Lambri gá d¡y 1.5cm          </v>
          </cell>
          <cell r="C1341" t="str">
            <v xml:space="preserve"> m2 </v>
          </cell>
          <cell r="D1341">
            <v>87331</v>
          </cell>
          <cell r="E1341">
            <v>19730</v>
          </cell>
          <cell r="F1341">
            <v>0</v>
          </cell>
        </row>
        <row r="1342">
          <cell r="A1342">
            <v>698210</v>
          </cell>
          <cell r="B1342" t="str">
            <v xml:space="preserve">  VŸch ng¯n = gå vŸn gh¾p khÏt d¡y 1.5cm</v>
          </cell>
          <cell r="C1342" t="str">
            <v xml:space="preserve"> m2 </v>
          </cell>
          <cell r="D1342">
            <v>45476</v>
          </cell>
          <cell r="E1342">
            <v>4284</v>
          </cell>
          <cell r="F1342">
            <v>0</v>
          </cell>
        </row>
        <row r="1343">
          <cell r="A1343">
            <v>698220</v>
          </cell>
          <cell r="B1343" t="str">
            <v xml:space="preserve">  VŸch ng¯n = gå vŸn gh¾p khÏt d¡y 2.0cm</v>
          </cell>
          <cell r="C1343" t="str">
            <v xml:space="preserve"> m2 </v>
          </cell>
          <cell r="D1343">
            <v>60454</v>
          </cell>
          <cell r="E1343">
            <v>4284</v>
          </cell>
          <cell r="F1343">
            <v>0</v>
          </cell>
        </row>
        <row r="1344">
          <cell r="A1344">
            <v>698310</v>
          </cell>
          <cell r="B1344" t="str">
            <v xml:space="preserve">  VŸch ng¯n = gå vŸn chãng mÏ d¡y 1.5cm </v>
          </cell>
          <cell r="C1344" t="str">
            <v xml:space="preserve"> m2 </v>
          </cell>
          <cell r="D1344">
            <v>52707</v>
          </cell>
          <cell r="E1344">
            <v>6539</v>
          </cell>
          <cell r="F1344">
            <v>0</v>
          </cell>
        </row>
        <row r="1345">
          <cell r="A1345">
            <v>698320</v>
          </cell>
          <cell r="B1345" t="str">
            <v xml:space="preserve">  VŸch ng¯n = gå vŸn chãng mÏ d¡y 2.0cm </v>
          </cell>
          <cell r="C1345" t="str">
            <v xml:space="preserve"> m2 </v>
          </cell>
          <cell r="D1345">
            <v>65619</v>
          </cell>
          <cell r="E1345">
            <v>6539</v>
          </cell>
          <cell r="F1345">
            <v>0</v>
          </cell>
        </row>
        <row r="1346">
          <cell r="A1346">
            <v>698410</v>
          </cell>
          <cell r="B1346" t="str">
            <v xml:space="preserve">  Gia cáng &amp; ½Üng chµn tõéng gå,gå 2x10cm   </v>
          </cell>
          <cell r="C1346" t="str">
            <v xml:space="preserve"> m</v>
          </cell>
          <cell r="D1346">
            <v>6237</v>
          </cell>
          <cell r="E1346">
            <v>1779</v>
          </cell>
          <cell r="F1346">
            <v>0</v>
          </cell>
        </row>
        <row r="1347">
          <cell r="A1347">
            <v>698420</v>
          </cell>
          <cell r="B1347" t="str">
            <v xml:space="preserve">  Gia cáng &amp; ½Üng chµn tõéng gå,gå 2x20cm   </v>
          </cell>
          <cell r="C1347" t="str">
            <v xml:space="preserve"> m</v>
          </cell>
          <cell r="D1347">
            <v>12473</v>
          </cell>
          <cell r="E1347">
            <v>2139</v>
          </cell>
          <cell r="F1347">
            <v>0</v>
          </cell>
        </row>
        <row r="1348">
          <cell r="A1348">
            <v>698510</v>
          </cell>
          <cell r="B1348" t="str">
            <v xml:space="preserve">  Gia cáng-l°p tay vÙn C·u thang,gå 8x10cm  </v>
          </cell>
          <cell r="C1348" t="str">
            <v xml:space="preserve"> m</v>
          </cell>
          <cell r="D1348">
            <v>24947</v>
          </cell>
          <cell r="E1348">
            <v>4975</v>
          </cell>
          <cell r="F1348">
            <v>0</v>
          </cell>
        </row>
        <row r="1349">
          <cell r="A1349">
            <v>698520</v>
          </cell>
          <cell r="B1349" t="str">
            <v xml:space="preserve">  Gia cáng-l°p tay vÙn C·u thang,gå 8x14cm  </v>
          </cell>
          <cell r="C1349" t="str">
            <v xml:space="preserve"> m</v>
          </cell>
          <cell r="D1349">
            <v>34979</v>
          </cell>
          <cell r="E1349">
            <v>6094</v>
          </cell>
          <cell r="F1349">
            <v>0</v>
          </cell>
        </row>
        <row r="1350">
          <cell r="A1350">
            <v>698610</v>
          </cell>
          <cell r="B1350" t="str">
            <v xml:space="preserve">  SX-LD khung gå ½Ì ½Üng lõèi,vŸch ng¯n     </v>
          </cell>
          <cell r="C1350" t="str">
            <v xml:space="preserve"> m3 </v>
          </cell>
          <cell r="D1350">
            <v>2393998</v>
          </cell>
          <cell r="E1350">
            <v>90196</v>
          </cell>
          <cell r="F1350">
            <v>0</v>
          </cell>
        </row>
        <row r="1351">
          <cell r="A1351">
            <v>698710</v>
          </cell>
          <cell r="B1351" t="str">
            <v xml:space="preserve">  Gia cáng l°p dúng khung gå d·m s¡n        </v>
          </cell>
          <cell r="C1351" t="str">
            <v xml:space="preserve"> m3 </v>
          </cell>
          <cell r="D1351">
            <v>2393998</v>
          </cell>
          <cell r="E1351">
            <v>112745</v>
          </cell>
          <cell r="F1351">
            <v>0</v>
          </cell>
        </row>
        <row r="1352">
          <cell r="A1352">
            <v>698810</v>
          </cell>
          <cell r="B1352" t="str">
            <v xml:space="preserve">  ‡Üng s¡n vŸn gå rŸp mæng vŸn d¡y 2cm  </v>
          </cell>
          <cell r="C1352" t="str">
            <v xml:space="preserve"> m2 </v>
          </cell>
          <cell r="D1352">
            <v>60454</v>
          </cell>
          <cell r="E1352">
            <v>12289</v>
          </cell>
          <cell r="F1352">
            <v>0</v>
          </cell>
        </row>
        <row r="1353">
          <cell r="A1353">
            <v>698820</v>
          </cell>
          <cell r="B1353" t="str">
            <v xml:space="preserve">  ‡Üng s¡n vŸn gå rŸp mæng vŸn d¡y 3cm  </v>
          </cell>
          <cell r="C1353" t="str">
            <v xml:space="preserve"> m2 </v>
          </cell>
          <cell r="D1353">
            <v>91443</v>
          </cell>
          <cell r="E1353">
            <v>12289</v>
          </cell>
          <cell r="F1353">
            <v>0</v>
          </cell>
        </row>
        <row r="1354">
          <cell r="A1354">
            <v>698910</v>
          </cell>
          <cell r="B1354" t="str">
            <v xml:space="preserve">  Lambris gå ½Üng vŸch,âp tõéng d¡y 1.0cm   </v>
          </cell>
          <cell r="C1354" t="str">
            <v xml:space="preserve"> m2 </v>
          </cell>
          <cell r="D1354">
            <v>34629</v>
          </cell>
          <cell r="E1354">
            <v>14303</v>
          </cell>
          <cell r="F1354">
            <v>0</v>
          </cell>
        </row>
        <row r="1355">
          <cell r="A1355">
            <v>698920</v>
          </cell>
          <cell r="B1355" t="str">
            <v xml:space="preserve">  Lambris gå ½Üng vŸch,âp tõéng d¡y 1.5cm   </v>
          </cell>
          <cell r="C1355" t="str">
            <v xml:space="preserve"> m2 </v>
          </cell>
          <cell r="D1355">
            <v>50124</v>
          </cell>
          <cell r="E1355">
            <v>14303</v>
          </cell>
          <cell r="F1355">
            <v>0</v>
          </cell>
        </row>
        <row r="1356">
          <cell r="A1356">
            <v>699110</v>
          </cell>
          <cell r="B1356" t="str">
            <v xml:space="preserve">  Khuán m°t cŸo b±ng nÂp gå 3x1cm lå 5x5cm  </v>
          </cell>
          <cell r="C1356" t="str">
            <v xml:space="preserve"> m2 </v>
          </cell>
          <cell r="D1356">
            <v>27235</v>
          </cell>
          <cell r="E1356">
            <v>9471</v>
          </cell>
          <cell r="F1356">
            <v>0</v>
          </cell>
        </row>
        <row r="1357">
          <cell r="A1357">
            <v>699120</v>
          </cell>
          <cell r="B1357" t="str">
            <v xml:space="preserve">  Khuán m°t cŸo = nÂp gå 3x1cm lå 10x10cm   </v>
          </cell>
          <cell r="C1357" t="str">
            <v xml:space="preserve"> m2 </v>
          </cell>
          <cell r="D1357">
            <v>19487</v>
          </cell>
          <cell r="E1357">
            <v>8343</v>
          </cell>
          <cell r="F1357">
            <v>0</v>
          </cell>
        </row>
        <row r="1358">
          <cell r="A1358">
            <v>699210</v>
          </cell>
          <cell r="B1358" t="str">
            <v xml:space="preserve">  DiËm mŸi gå vŸn ræng 20-40 vŸn d¡y 2cm</v>
          </cell>
          <cell r="C1358" t="str">
            <v xml:space="preserve"> m2 </v>
          </cell>
          <cell r="D1358">
            <v>60101</v>
          </cell>
          <cell r="E1358">
            <v>3382</v>
          </cell>
          <cell r="F1358">
            <v>0</v>
          </cell>
        </row>
        <row r="1359">
          <cell r="A1359">
            <v>699220</v>
          </cell>
          <cell r="B1359" t="str">
            <v xml:space="preserve">  DiËm mŸi gå vŸn ræng 20-40 vŸn d¡y 3cm</v>
          </cell>
          <cell r="C1359" t="str">
            <v xml:space="preserve"> m2 </v>
          </cell>
          <cell r="D1359">
            <v>91091</v>
          </cell>
          <cell r="E1359">
            <v>3721</v>
          </cell>
          <cell r="F1359">
            <v>0</v>
          </cell>
        </row>
        <row r="1360">
          <cell r="A1360">
            <v>699310</v>
          </cell>
          <cell r="B1360" t="str">
            <v xml:space="preserve">  DŸn Foocmica v¡o cŸc kÆt c¶u d­ng t¶m </v>
          </cell>
          <cell r="C1360" t="str">
            <v xml:space="preserve"> m2 </v>
          </cell>
          <cell r="D1360">
            <v>21514</v>
          </cell>
          <cell r="E1360">
            <v>1127</v>
          </cell>
          <cell r="F1360">
            <v>0</v>
          </cell>
        </row>
        <row r="1361">
          <cell r="A1361">
            <v>699320</v>
          </cell>
          <cell r="B1361" t="str">
            <v xml:space="preserve">  DŸn Foocmica v¡o cŸc KC d­ng ch×,B=3cm</v>
          </cell>
          <cell r="C1361" t="str">
            <v xml:space="preserve"> m</v>
          </cell>
          <cell r="D1361">
            <v>67100</v>
          </cell>
          <cell r="E1361">
            <v>564</v>
          </cell>
          <cell r="F1361">
            <v>0</v>
          </cell>
        </row>
        <row r="1362">
          <cell r="A1362">
            <v>699410</v>
          </cell>
          <cell r="B1362" t="str">
            <v xml:space="preserve">  DŸn gi¶y trang trÏ lÅn tõéng gå vŸn       </v>
          </cell>
          <cell r="C1362" t="str">
            <v xml:space="preserve"> m2 </v>
          </cell>
          <cell r="D1362">
            <v>8775</v>
          </cell>
          <cell r="E1362">
            <v>1127</v>
          </cell>
          <cell r="F1362">
            <v>0</v>
          </cell>
        </row>
        <row r="1363">
          <cell r="A1363">
            <v>699420</v>
          </cell>
          <cell r="B1363" t="str">
            <v xml:space="preserve">  DŸn gi¶y trang trÏ lÅn tõéng trŸt vùa     </v>
          </cell>
          <cell r="C1363" t="str">
            <v xml:space="preserve"> m2 </v>
          </cell>
          <cell r="D1363">
            <v>10971</v>
          </cell>
          <cell r="E1363">
            <v>1353</v>
          </cell>
          <cell r="F1363">
            <v>0</v>
          </cell>
        </row>
        <row r="1364">
          <cell r="A1364">
            <v>699430</v>
          </cell>
          <cell r="B1364" t="str">
            <v xml:space="preserve">  DŸn gi¶y trang trÏ lÅn tr·n gå vŸn        </v>
          </cell>
          <cell r="C1364" t="str">
            <v xml:space="preserve"> m2 </v>
          </cell>
          <cell r="D1364">
            <v>8775</v>
          </cell>
          <cell r="E1364">
            <v>1466</v>
          </cell>
          <cell r="F1364">
            <v>0</v>
          </cell>
        </row>
        <row r="1365">
          <cell r="A1365">
            <v>699440</v>
          </cell>
          <cell r="B1365" t="str">
            <v xml:space="preserve">  DŸn gi¶y trang trÏ lÅn tr·n trŸt vùa      </v>
          </cell>
          <cell r="C1365" t="str">
            <v xml:space="preserve"> m2 </v>
          </cell>
          <cell r="D1365">
            <v>10971</v>
          </cell>
          <cell r="E1365">
            <v>1578</v>
          </cell>
          <cell r="F1365">
            <v>0</v>
          </cell>
        </row>
        <row r="1366">
          <cell r="A1366">
            <v>701110</v>
          </cell>
          <cell r="B1366" t="str">
            <v xml:space="preserve">  Qu¾t vái 1nõèc tr°ng,2nõèc m¡u cao&lt;=4m</v>
          </cell>
          <cell r="C1366" t="str">
            <v xml:space="preserve"> m2 </v>
          </cell>
          <cell r="D1366">
            <v>201</v>
          </cell>
          <cell r="E1366">
            <v>166</v>
          </cell>
          <cell r="F1366">
            <v>0</v>
          </cell>
        </row>
        <row r="1367">
          <cell r="A1367">
            <v>701120</v>
          </cell>
          <cell r="B1367" t="str">
            <v xml:space="preserve">  Qu¾t vái 1nõèc tr°ng,2nõèc m¡u cao&gt; 4m</v>
          </cell>
          <cell r="C1367" t="str">
            <v xml:space="preserve"> m2 </v>
          </cell>
          <cell r="D1367">
            <v>201</v>
          </cell>
          <cell r="E1367">
            <v>197</v>
          </cell>
          <cell r="F1367">
            <v>0</v>
          </cell>
        </row>
        <row r="1368">
          <cell r="A1368">
            <v>701130</v>
          </cell>
          <cell r="B1368" t="str">
            <v xml:space="preserve">  Qu¾t vái 3nõèc tr°ng cao&lt;=4m          </v>
          </cell>
          <cell r="C1368" t="str">
            <v xml:space="preserve"> m2 </v>
          </cell>
          <cell r="D1368">
            <v>103</v>
          </cell>
          <cell r="E1368">
            <v>166</v>
          </cell>
          <cell r="F1368">
            <v>0</v>
          </cell>
        </row>
        <row r="1369">
          <cell r="A1369">
            <v>701140</v>
          </cell>
          <cell r="B1369" t="str">
            <v xml:space="preserve">  Qu¾t vái 3nõèc tr°ng cao&gt; 4m          </v>
          </cell>
          <cell r="C1369" t="str">
            <v xml:space="preserve"> m2 </v>
          </cell>
          <cell r="D1369">
            <v>103</v>
          </cell>
          <cell r="E1369">
            <v>197</v>
          </cell>
          <cell r="F1369">
            <v>0</v>
          </cell>
        </row>
        <row r="1370">
          <cell r="A1370">
            <v>701210</v>
          </cell>
          <cell r="B1370" t="str">
            <v xml:space="preserve">  Qu¾t 2nõèc xi m¯ng v¡o bÅ táng cao&lt;=4m</v>
          </cell>
          <cell r="C1370" t="str">
            <v xml:space="preserve"> m2 </v>
          </cell>
          <cell r="D1370">
            <v>887</v>
          </cell>
          <cell r="E1370">
            <v>204</v>
          </cell>
          <cell r="F1370">
            <v>0</v>
          </cell>
        </row>
        <row r="1371">
          <cell r="A1371">
            <v>701220</v>
          </cell>
          <cell r="B1371" t="str">
            <v xml:space="preserve">  Qu¾t 2nõèc xi m¯ng v¡o bÅ táng cao&gt; 4m</v>
          </cell>
          <cell r="C1371" t="str">
            <v xml:space="preserve"> m2 </v>
          </cell>
          <cell r="D1371">
            <v>887</v>
          </cell>
          <cell r="E1371">
            <v>223</v>
          </cell>
          <cell r="F1371">
            <v>0</v>
          </cell>
        </row>
        <row r="1372">
          <cell r="A1372">
            <v>702110</v>
          </cell>
          <cell r="B1372" t="str">
            <v xml:space="preserve">  Quay vái gai cao&lt;=4m                  </v>
          </cell>
          <cell r="C1372" t="str">
            <v xml:space="preserve"> m2 </v>
          </cell>
          <cell r="D1372">
            <v>490</v>
          </cell>
          <cell r="E1372">
            <v>902</v>
          </cell>
          <cell r="F1372">
            <v>0</v>
          </cell>
        </row>
        <row r="1373">
          <cell r="A1373">
            <v>702120</v>
          </cell>
          <cell r="B1373" t="str">
            <v xml:space="preserve">  Quay vái gai cao&gt; 4m                  </v>
          </cell>
          <cell r="C1373" t="str">
            <v xml:space="preserve"> m2 </v>
          </cell>
          <cell r="D1373">
            <v>490</v>
          </cell>
          <cell r="E1373">
            <v>1127</v>
          </cell>
          <cell r="F1373">
            <v>0</v>
          </cell>
        </row>
        <row r="1374">
          <cell r="A1374">
            <v>702310</v>
          </cell>
          <cell r="B1374" t="str">
            <v xml:space="preserve">  Phun xâp cŸc KC,vùa XM,kháng m¡u,H&lt;=4m</v>
          </cell>
          <cell r="C1374" t="str">
            <v xml:space="preserve"> m2 </v>
          </cell>
          <cell r="D1374">
            <v>5688</v>
          </cell>
          <cell r="E1374">
            <v>5412</v>
          </cell>
          <cell r="F1374">
            <v>0</v>
          </cell>
        </row>
        <row r="1375">
          <cell r="A1375">
            <v>702320</v>
          </cell>
          <cell r="B1375" t="str">
            <v xml:space="preserve">  Phun xâp cŸc KC,vùa XM,cÜ træn m¡u,H&gt; 4m  </v>
          </cell>
          <cell r="C1375" t="str">
            <v xml:space="preserve"> m2 </v>
          </cell>
          <cell r="D1375">
            <v>7544</v>
          </cell>
          <cell r="E1375">
            <v>7216</v>
          </cell>
          <cell r="F1375">
            <v>0</v>
          </cell>
        </row>
        <row r="1376">
          <cell r="A1376">
            <v>702410</v>
          </cell>
          <cell r="B1376" t="str">
            <v xml:space="preserve">  B¨ matit v¡o tõéng                        </v>
          </cell>
          <cell r="C1376" t="str">
            <v xml:space="preserve"> m2 </v>
          </cell>
          <cell r="D1376">
            <v>1502</v>
          </cell>
          <cell r="E1376">
            <v>3382</v>
          </cell>
          <cell r="F1376">
            <v>0</v>
          </cell>
        </row>
        <row r="1377">
          <cell r="A1377">
            <v>702420</v>
          </cell>
          <cell r="B1377" t="str">
            <v xml:space="preserve">  B¨ matit v¡o cæt,d·m,tr·n                 </v>
          </cell>
          <cell r="C1377" t="str">
            <v xml:space="preserve"> m2 </v>
          </cell>
          <cell r="D1377">
            <v>1502</v>
          </cell>
          <cell r="E1377">
            <v>4059</v>
          </cell>
          <cell r="F1377">
            <v>0</v>
          </cell>
        </row>
        <row r="1378">
          <cell r="A1378">
            <v>702430</v>
          </cell>
          <cell r="B1378" t="str">
            <v xml:space="preserve">  B¨ b±ng xi m¯ng v¡o tõéng                 </v>
          </cell>
          <cell r="C1378" t="str">
            <v xml:space="preserve"> m2 </v>
          </cell>
          <cell r="D1378">
            <v>1035</v>
          </cell>
          <cell r="E1378">
            <v>4510</v>
          </cell>
          <cell r="F1378">
            <v>0</v>
          </cell>
        </row>
        <row r="1379">
          <cell r="A1379">
            <v>702440</v>
          </cell>
          <cell r="B1379" t="str">
            <v xml:space="preserve">  B¨ b±ng xi m¯ng v¡o cæt,d·m,tr·n          </v>
          </cell>
          <cell r="C1379" t="str">
            <v xml:space="preserve"> m2 </v>
          </cell>
          <cell r="D1379">
            <v>1035</v>
          </cell>
          <cell r="E1379">
            <v>5412</v>
          </cell>
          <cell r="F1379">
            <v>0</v>
          </cell>
        </row>
        <row r="1380">
          <cell r="A1380">
            <v>703110</v>
          </cell>
          <cell r="B1380" t="str">
            <v xml:space="preserve">  Sçn cøa kÏnh 2nõèc                        </v>
          </cell>
          <cell r="C1380" t="str">
            <v xml:space="preserve"> m2 </v>
          </cell>
          <cell r="D1380">
            <v>1651</v>
          </cell>
          <cell r="E1380">
            <v>381</v>
          </cell>
          <cell r="F1380">
            <v>0</v>
          </cell>
        </row>
        <row r="1381">
          <cell r="A1381">
            <v>703120</v>
          </cell>
          <cell r="B1381" t="str">
            <v xml:space="preserve">  Sçn cøa kÏnh 3nõèc                        </v>
          </cell>
          <cell r="C1381" t="str">
            <v xml:space="preserve"> m2 </v>
          </cell>
          <cell r="D1381">
            <v>2147</v>
          </cell>
          <cell r="E1381">
            <v>493</v>
          </cell>
          <cell r="F1381">
            <v>0</v>
          </cell>
        </row>
        <row r="1382">
          <cell r="A1382">
            <v>703130</v>
          </cell>
          <cell r="B1382" t="str">
            <v xml:space="preserve">  Sçn cøa paná 2nõèc                        </v>
          </cell>
          <cell r="C1382" t="str">
            <v xml:space="preserve"> m2 </v>
          </cell>
          <cell r="D1382">
            <v>4508</v>
          </cell>
          <cell r="E1382">
            <v>951</v>
          </cell>
          <cell r="F1382">
            <v>0</v>
          </cell>
        </row>
        <row r="1383">
          <cell r="A1383">
            <v>703140</v>
          </cell>
          <cell r="B1383" t="str">
            <v xml:space="preserve">  Sçn cøa paná 3nõèc                        </v>
          </cell>
          <cell r="C1383" t="str">
            <v xml:space="preserve"> m2 </v>
          </cell>
          <cell r="D1383">
            <v>5928</v>
          </cell>
          <cell r="E1383">
            <v>1233</v>
          </cell>
          <cell r="F1383">
            <v>0</v>
          </cell>
        </row>
        <row r="1384">
          <cell r="A1384">
            <v>703150</v>
          </cell>
          <cell r="B1384" t="str">
            <v xml:space="preserve">  Sçn cøa chèp 2nõèc                        </v>
          </cell>
          <cell r="C1384" t="str">
            <v xml:space="preserve"> m2 </v>
          </cell>
          <cell r="D1384">
            <v>6143</v>
          </cell>
          <cell r="E1384">
            <v>1427</v>
          </cell>
          <cell r="F1384">
            <v>0</v>
          </cell>
        </row>
        <row r="1385">
          <cell r="A1385">
            <v>703160</v>
          </cell>
          <cell r="B1385" t="str">
            <v xml:space="preserve">  Sçn cøa chèp 3nõèc                        </v>
          </cell>
          <cell r="C1385" t="str">
            <v xml:space="preserve"> m2 </v>
          </cell>
          <cell r="D1385">
            <v>7580</v>
          </cell>
          <cell r="E1385">
            <v>1851</v>
          </cell>
          <cell r="F1385">
            <v>0</v>
          </cell>
        </row>
        <row r="1386">
          <cell r="A1386">
            <v>703210</v>
          </cell>
          <cell r="B1386" t="str">
            <v xml:space="preserve">  Sçn gå 2nõèc                              </v>
          </cell>
          <cell r="C1386" t="str">
            <v xml:space="preserve"> m2 </v>
          </cell>
          <cell r="D1386">
            <v>4095</v>
          </cell>
          <cell r="E1386">
            <v>996</v>
          </cell>
          <cell r="F1386">
            <v>0</v>
          </cell>
        </row>
        <row r="1387">
          <cell r="A1387">
            <v>703220</v>
          </cell>
          <cell r="B1387" t="str">
            <v xml:space="preserve">  Sçn gå 3nõèc                              </v>
          </cell>
          <cell r="C1387" t="str">
            <v xml:space="preserve"> m2 </v>
          </cell>
          <cell r="D1387">
            <v>5284</v>
          </cell>
          <cell r="E1387">
            <v>1285</v>
          </cell>
          <cell r="F1387">
            <v>0</v>
          </cell>
        </row>
        <row r="1388">
          <cell r="A1388">
            <v>703230</v>
          </cell>
          <cell r="B1388" t="str">
            <v xml:space="preserve">  Sçn kÏnh mé 1nõèc                         </v>
          </cell>
          <cell r="C1388" t="str">
            <v xml:space="preserve"> m2 </v>
          </cell>
          <cell r="D1388">
            <v>1275</v>
          </cell>
          <cell r="E1388">
            <v>162</v>
          </cell>
          <cell r="F1388">
            <v>0</v>
          </cell>
        </row>
        <row r="1389">
          <cell r="A1389">
            <v>703310</v>
          </cell>
          <cell r="B1389" t="str">
            <v xml:space="preserve">  Sçn tõéng 2nõèc                           </v>
          </cell>
          <cell r="C1389" t="str">
            <v xml:space="preserve"> m2 </v>
          </cell>
          <cell r="D1389">
            <v>5003</v>
          </cell>
          <cell r="E1389">
            <v>551</v>
          </cell>
          <cell r="F1389">
            <v>0</v>
          </cell>
        </row>
        <row r="1390">
          <cell r="A1390">
            <v>703320</v>
          </cell>
          <cell r="B1390" t="str">
            <v xml:space="preserve">  Sçn tõéng 3nõèc                           </v>
          </cell>
          <cell r="C1390" t="str">
            <v xml:space="preserve"> m2 </v>
          </cell>
          <cell r="D1390">
            <v>7685</v>
          </cell>
          <cell r="E1390">
            <v>703</v>
          </cell>
          <cell r="F1390">
            <v>0</v>
          </cell>
        </row>
        <row r="1391">
          <cell r="A1391">
            <v>703410</v>
          </cell>
          <cell r="B1391" t="str">
            <v xml:space="preserve">  Sçn s°t dÂt 2nõèc                         </v>
          </cell>
          <cell r="C1391" t="str">
            <v xml:space="preserve"> m2 </v>
          </cell>
          <cell r="D1391">
            <v>1014</v>
          </cell>
          <cell r="E1391">
            <v>389</v>
          </cell>
          <cell r="F1391">
            <v>0</v>
          </cell>
        </row>
        <row r="1392">
          <cell r="A1392">
            <v>703420</v>
          </cell>
          <cell r="B1392" t="str">
            <v xml:space="preserve">  Sçn s°t dÂt 3nõèc                         </v>
          </cell>
          <cell r="C1392" t="str">
            <v xml:space="preserve"> m2 </v>
          </cell>
          <cell r="D1392">
            <v>1341</v>
          </cell>
          <cell r="E1392">
            <v>605</v>
          </cell>
          <cell r="F1392">
            <v>0</v>
          </cell>
        </row>
        <row r="1393">
          <cell r="A1393">
            <v>703430</v>
          </cell>
          <cell r="B1393" t="str">
            <v xml:space="preserve">  Sçn s°t th¾p cŸc lo­i 2nõèc               </v>
          </cell>
          <cell r="C1393" t="str">
            <v xml:space="preserve"> m2 </v>
          </cell>
          <cell r="D1393">
            <v>3143</v>
          </cell>
          <cell r="E1393">
            <v>659</v>
          </cell>
          <cell r="F1393">
            <v>0</v>
          </cell>
        </row>
        <row r="1394">
          <cell r="A1394">
            <v>703440</v>
          </cell>
          <cell r="B1394" t="str">
            <v xml:space="preserve">  Sçn s°t th¾p cŸc lo­i 3nõèc               </v>
          </cell>
          <cell r="C1394" t="str">
            <v xml:space="preserve"> m2 </v>
          </cell>
          <cell r="D1394">
            <v>4150</v>
          </cell>
          <cell r="E1394">
            <v>984</v>
          </cell>
          <cell r="F1394">
            <v>0</v>
          </cell>
        </row>
        <row r="1395">
          <cell r="A1395">
            <v>703510</v>
          </cell>
          <cell r="B1395" t="str">
            <v xml:space="preserve">  Sçn silicat v¡o tõéng ½¬ b¨               </v>
          </cell>
          <cell r="C1395" t="str">
            <v xml:space="preserve"> m2 </v>
          </cell>
          <cell r="D1395">
            <v>4128</v>
          </cell>
          <cell r="E1395">
            <v>507</v>
          </cell>
          <cell r="F1395">
            <v>0</v>
          </cell>
        </row>
        <row r="1396">
          <cell r="A1396">
            <v>703520</v>
          </cell>
          <cell r="B1396" t="str">
            <v xml:space="preserve">  Sçn silicat v¡o cæt d·m tr·n ½¬ b¨        </v>
          </cell>
          <cell r="C1396" t="str">
            <v xml:space="preserve"> m2 </v>
          </cell>
          <cell r="D1396">
            <v>4128</v>
          </cell>
          <cell r="E1396">
            <v>631</v>
          </cell>
          <cell r="F1396">
            <v>0</v>
          </cell>
        </row>
        <row r="1397">
          <cell r="A1397">
            <v>704110</v>
          </cell>
          <cell r="B1397" t="str">
            <v xml:space="preserve">  Qu¾t bitum v¡o tõéng nhúa nÜng            </v>
          </cell>
          <cell r="C1397" t="str">
            <v xml:space="preserve"> m2 </v>
          </cell>
          <cell r="D1397">
            <v>5555</v>
          </cell>
          <cell r="E1397">
            <v>757</v>
          </cell>
          <cell r="F1397">
            <v>0</v>
          </cell>
        </row>
        <row r="1398">
          <cell r="A1398">
            <v>704120</v>
          </cell>
          <cell r="B1398" t="str">
            <v xml:space="preserve">  Qu¾t bitum v¡o tõéng nhúa nguæi           </v>
          </cell>
          <cell r="C1398" t="str">
            <v xml:space="preserve"> m2 </v>
          </cell>
          <cell r="D1398">
            <v>1622</v>
          </cell>
          <cell r="E1398">
            <v>216</v>
          </cell>
          <cell r="F1398">
            <v>0</v>
          </cell>
        </row>
        <row r="1399">
          <cell r="A1399">
            <v>704130</v>
          </cell>
          <cell r="B1399" t="str">
            <v xml:space="preserve">  Qu¾t h°c Ïn v¡o gå                        </v>
          </cell>
          <cell r="C1399" t="str">
            <v xml:space="preserve"> m2 </v>
          </cell>
          <cell r="D1399">
            <v>410</v>
          </cell>
          <cell r="E1399">
            <v>649</v>
          </cell>
          <cell r="F1399">
            <v>0</v>
          </cell>
        </row>
        <row r="1400">
          <cell r="A1400">
            <v>704210</v>
          </cell>
          <cell r="B1400" t="str">
            <v xml:space="preserve">  Qu¾t 1 lèp nhúa bitum,dŸn 1 lèp gi¶y d·u  </v>
          </cell>
          <cell r="C1400" t="str">
            <v xml:space="preserve"> m2 </v>
          </cell>
          <cell r="D1400">
            <v>7012</v>
          </cell>
          <cell r="E1400">
            <v>3027</v>
          </cell>
          <cell r="F1400">
            <v>0</v>
          </cell>
        </row>
        <row r="1401">
          <cell r="A1401">
            <v>704220</v>
          </cell>
          <cell r="B1401" t="str">
            <v xml:space="preserve">  Qu¾t 2 lèp nhúa bitum,dŸn 2 lèp gi¶y d·u  </v>
          </cell>
          <cell r="C1401" t="str">
            <v xml:space="preserve"> m2 </v>
          </cell>
          <cell r="D1401">
            <v>14024</v>
          </cell>
          <cell r="E1401">
            <v>4324</v>
          </cell>
          <cell r="F1401">
            <v>0</v>
          </cell>
        </row>
        <row r="1402">
          <cell r="A1402">
            <v>704230</v>
          </cell>
          <cell r="B1402" t="str">
            <v xml:space="preserve">  Qu¾t 3 lèp nhúa bitum,dŸn 2 lèp gi¶y d·u  </v>
          </cell>
          <cell r="C1402" t="str">
            <v xml:space="preserve"> m2 </v>
          </cell>
          <cell r="D1402">
            <v>18191</v>
          </cell>
          <cell r="E1402">
            <v>5080</v>
          </cell>
          <cell r="F1402">
            <v>0</v>
          </cell>
        </row>
        <row r="1403">
          <cell r="A1403">
            <v>704240</v>
          </cell>
          <cell r="B1403" t="str">
            <v xml:space="preserve">  Qu¾t 4 lèp nhúa bitum,dŸn 3 lèp gi¶y d·u  </v>
          </cell>
          <cell r="C1403" t="str">
            <v xml:space="preserve"> m2 </v>
          </cell>
          <cell r="D1403">
            <v>25202</v>
          </cell>
          <cell r="E1403">
            <v>5513</v>
          </cell>
          <cell r="F1403">
            <v>0</v>
          </cell>
        </row>
        <row r="1404">
          <cell r="A1404">
            <v>704310</v>
          </cell>
          <cell r="B1404" t="str">
            <v xml:space="preserve">  Qu¾t 2 lèp nhúa bitum,dŸn 1 lèp bao t¨i   </v>
          </cell>
          <cell r="C1404" t="str">
            <v xml:space="preserve"> m2 </v>
          </cell>
          <cell r="D1404">
            <v>10733</v>
          </cell>
          <cell r="E1404">
            <v>5405</v>
          </cell>
          <cell r="F1404">
            <v>0</v>
          </cell>
        </row>
        <row r="1405">
          <cell r="A1405">
            <v>704320</v>
          </cell>
          <cell r="B1405" t="str">
            <v xml:space="preserve">  Qu¾t 3 lèp nhúa bitum,dŸn 2 lèp bao t¨i   </v>
          </cell>
          <cell r="C1405" t="str">
            <v xml:space="preserve"> m2 </v>
          </cell>
          <cell r="D1405">
            <v>17100</v>
          </cell>
          <cell r="E1405">
            <v>8215</v>
          </cell>
          <cell r="F1405">
            <v>0</v>
          </cell>
        </row>
        <row r="1406">
          <cell r="A1406">
            <v>705010</v>
          </cell>
          <cell r="B1406" t="str">
            <v xml:space="preserve">  Ch¾t khe nâi                              </v>
          </cell>
          <cell r="C1406" t="str">
            <v xml:space="preserve"> m</v>
          </cell>
          <cell r="D1406">
            <v>3212</v>
          </cell>
          <cell r="E1406">
            <v>4108</v>
          </cell>
          <cell r="F1406">
            <v>0</v>
          </cell>
        </row>
        <row r="1407">
          <cell r="A1407">
            <v>706010</v>
          </cell>
          <cell r="B1407" t="str">
            <v xml:space="preserve">  L¡m t·ng làc cŸt lo­i ½öng                </v>
          </cell>
          <cell r="C1407" t="str">
            <v xml:space="preserve"> m3 </v>
          </cell>
          <cell r="D1407">
            <v>62090</v>
          </cell>
          <cell r="E1407">
            <v>13551</v>
          </cell>
          <cell r="F1407">
            <v>0</v>
          </cell>
        </row>
        <row r="1408">
          <cell r="A1408">
            <v>706020</v>
          </cell>
          <cell r="B1408" t="str">
            <v xml:space="preserve">  L¡m t·ng làc cŸt lo­i n±m             </v>
          </cell>
          <cell r="C1408" t="str">
            <v xml:space="preserve"> m3 </v>
          </cell>
          <cell r="D1408">
            <v>62090</v>
          </cell>
          <cell r="E1408">
            <v>8068</v>
          </cell>
          <cell r="F1408">
            <v>0</v>
          </cell>
        </row>
        <row r="1409">
          <cell r="A1409">
            <v>706030</v>
          </cell>
          <cell r="B1409" t="str">
            <v xml:space="preserve">  L¡m t·ng làc ½Ÿ d¯m lo­i ½öng             </v>
          </cell>
          <cell r="C1409" t="str">
            <v xml:space="preserve"> m3 </v>
          </cell>
          <cell r="D1409">
            <v>86239</v>
          </cell>
          <cell r="E1409">
            <v>22447</v>
          </cell>
          <cell r="F1409">
            <v>0</v>
          </cell>
        </row>
        <row r="1410">
          <cell r="A1410">
            <v>706040</v>
          </cell>
          <cell r="B1410" t="str">
            <v xml:space="preserve">  L¡m t·ng làc ½Ÿ d¯m lo­i n±m          </v>
          </cell>
          <cell r="C1410" t="str">
            <v xml:space="preserve"> m3 </v>
          </cell>
          <cell r="D1410">
            <v>86239</v>
          </cell>
          <cell r="E1410">
            <v>26584</v>
          </cell>
          <cell r="F1410">
            <v>0</v>
          </cell>
        </row>
        <row r="1411">
          <cell r="A1411">
            <v>707010</v>
          </cell>
          <cell r="B1411" t="str">
            <v xml:space="preserve">  MiÆt m­ch tõéng ½Ÿ lo­i lßm           </v>
          </cell>
          <cell r="C1411" t="str">
            <v xml:space="preserve"> m</v>
          </cell>
          <cell r="D1411">
            <v>0</v>
          </cell>
          <cell r="E1411">
            <v>1405</v>
          </cell>
          <cell r="F1411">
            <v>0</v>
          </cell>
        </row>
        <row r="1412">
          <cell r="A1412">
            <v>707020</v>
          </cell>
          <cell r="B1412" t="str">
            <v xml:space="preserve">  MiÆt m­ch tõéng ½Ÿ lo­i lãi               </v>
          </cell>
          <cell r="C1412" t="str">
            <v xml:space="preserve"> m</v>
          </cell>
          <cell r="D1412">
            <v>954</v>
          </cell>
          <cell r="E1412">
            <v>1081</v>
          </cell>
          <cell r="F1412">
            <v>0</v>
          </cell>
        </row>
        <row r="1413">
          <cell r="A1413">
            <v>707030</v>
          </cell>
          <cell r="B1413" t="str">
            <v xml:space="preserve">  MiÆt m­ch tõéng g­ch lo­i lßm         </v>
          </cell>
          <cell r="C1413" t="str">
            <v xml:space="preserve"> m</v>
          </cell>
          <cell r="D1413">
            <v>0</v>
          </cell>
          <cell r="E1413">
            <v>2140</v>
          </cell>
          <cell r="F1413">
            <v>0</v>
          </cell>
        </row>
        <row r="1414">
          <cell r="A1414">
            <v>707040</v>
          </cell>
          <cell r="B1414" t="str">
            <v xml:space="preserve">  MiÆt m­ch tõéng g­ch lo­i lãi             </v>
          </cell>
          <cell r="C1414" t="str">
            <v xml:space="preserve"> m</v>
          </cell>
          <cell r="D1414">
            <v>1335</v>
          </cell>
          <cell r="E1414">
            <v>1654</v>
          </cell>
          <cell r="F1414">
            <v>0</v>
          </cell>
        </row>
        <row r="1415">
          <cell r="A1415">
            <v>708110</v>
          </cell>
          <cell r="B1415" t="str">
            <v xml:space="preserve">  L¡m khèp nâi b±ng th¾p kiÌu 1             </v>
          </cell>
          <cell r="C1415" t="str">
            <v xml:space="preserve"> m</v>
          </cell>
          <cell r="D1415">
            <v>171652</v>
          </cell>
          <cell r="E1415">
            <v>26270</v>
          </cell>
          <cell r="F1415">
            <v>4885</v>
          </cell>
        </row>
        <row r="1416">
          <cell r="A1416">
            <v>708120</v>
          </cell>
          <cell r="B1416" t="str">
            <v xml:space="preserve">  L¡m khèp nâi b±ng th¾p kiÌu 2             </v>
          </cell>
          <cell r="C1416" t="str">
            <v xml:space="preserve"> m</v>
          </cell>
          <cell r="D1416">
            <v>78978</v>
          </cell>
          <cell r="E1416">
            <v>16348</v>
          </cell>
          <cell r="F1416">
            <v>1903</v>
          </cell>
        </row>
        <row r="1417">
          <cell r="A1417">
            <v>708130</v>
          </cell>
          <cell r="B1417" t="str">
            <v xml:space="preserve">  L¡m khèp nâi b±ng th¾p kiÌu 3             </v>
          </cell>
          <cell r="C1417" t="str">
            <v xml:space="preserve"> m</v>
          </cell>
          <cell r="D1417">
            <v>85952</v>
          </cell>
          <cell r="E1417">
            <v>10260</v>
          </cell>
          <cell r="F1417">
            <v>2030</v>
          </cell>
        </row>
        <row r="1418">
          <cell r="A1418">
            <v>708140</v>
          </cell>
          <cell r="B1418" t="str">
            <v xml:space="preserve">  L¡m khèp nâi b±ng th¾p kiÌu 4             </v>
          </cell>
          <cell r="C1418" t="str">
            <v xml:space="preserve"> m</v>
          </cell>
          <cell r="D1418">
            <v>115858</v>
          </cell>
          <cell r="E1418">
            <v>11951</v>
          </cell>
          <cell r="F1418">
            <v>2030</v>
          </cell>
        </row>
        <row r="1419">
          <cell r="A1419">
            <v>708150</v>
          </cell>
          <cell r="B1419" t="str">
            <v xml:space="preserve">  L¡m khèp nâi b±ng th¾p kiÌu 5             </v>
          </cell>
          <cell r="C1419" t="str">
            <v xml:space="preserve"> m</v>
          </cell>
          <cell r="D1419">
            <v>456862</v>
          </cell>
          <cell r="E1419">
            <v>16686</v>
          </cell>
          <cell r="F1419">
            <v>1586</v>
          </cell>
        </row>
        <row r="1420">
          <cell r="A1420">
            <v>708210</v>
          </cell>
          <cell r="B1420" t="str">
            <v xml:space="preserve">  L¡m khèp nâi b±ng ½ãng kiÌu 1             </v>
          </cell>
          <cell r="C1420" t="str">
            <v xml:space="preserve"> m</v>
          </cell>
          <cell r="D1420">
            <v>309826</v>
          </cell>
          <cell r="E1420">
            <v>220979</v>
          </cell>
          <cell r="F1420">
            <v>952</v>
          </cell>
        </row>
        <row r="1421">
          <cell r="A1421">
            <v>708220</v>
          </cell>
          <cell r="B1421" t="str">
            <v xml:space="preserve">  L¡m khèp nâi b±ng ½ãng kiÌu 2             </v>
          </cell>
          <cell r="C1421" t="str">
            <v xml:space="preserve"> m</v>
          </cell>
          <cell r="D1421">
            <v>426726</v>
          </cell>
          <cell r="E1421">
            <v>255930</v>
          </cell>
          <cell r="F1421">
            <v>1776</v>
          </cell>
        </row>
        <row r="1422">
          <cell r="A1422">
            <v>708230</v>
          </cell>
          <cell r="B1422" t="str">
            <v xml:space="preserve">  L¡m khèp nâi b±ng ½ãng kiÌu 3             </v>
          </cell>
          <cell r="C1422" t="str">
            <v xml:space="preserve"> m</v>
          </cell>
          <cell r="D1422">
            <v>278629</v>
          </cell>
          <cell r="E1422">
            <v>151078</v>
          </cell>
          <cell r="F1422">
            <v>1396</v>
          </cell>
        </row>
        <row r="1423">
          <cell r="A1423">
            <v>708240</v>
          </cell>
          <cell r="B1423" t="str">
            <v xml:space="preserve">  L¡m khèp nâi b±ng ½ãng kiÌu 4             </v>
          </cell>
          <cell r="C1423" t="str">
            <v xml:space="preserve"> m</v>
          </cell>
          <cell r="D1423">
            <v>239880</v>
          </cell>
          <cell r="E1423">
            <v>182646</v>
          </cell>
          <cell r="F1423">
            <v>1269</v>
          </cell>
        </row>
        <row r="1424">
          <cell r="A1424">
            <v>708310</v>
          </cell>
          <cell r="B1424" t="str">
            <v xml:space="preserve">  L¡m khèp nâi b±ng t¶m nhúa PVC            </v>
          </cell>
          <cell r="C1424" t="str">
            <v xml:space="preserve"> m</v>
          </cell>
          <cell r="D1424">
            <v>40572</v>
          </cell>
          <cell r="E1424">
            <v>24804</v>
          </cell>
          <cell r="F1424">
            <v>0</v>
          </cell>
        </row>
        <row r="1425">
          <cell r="A1425">
            <v>801110</v>
          </cell>
          <cell r="B1425" t="str">
            <v xml:space="preserve">  mÜng ½õéng thoŸt nc &lt;=1.5m cŸt h­t nhÞ    </v>
          </cell>
          <cell r="C1425" t="str">
            <v xml:space="preserve"> m3 </v>
          </cell>
          <cell r="D1425">
            <v>1861.96</v>
          </cell>
          <cell r="E1425">
            <v>80.89</v>
          </cell>
          <cell r="F1425">
            <v>361.79</v>
          </cell>
        </row>
        <row r="1426">
          <cell r="A1426">
            <v>801120</v>
          </cell>
          <cell r="B1426" t="str">
            <v xml:space="preserve">  mÜng ½õéng thoŸt nc &lt;=1.5m cŸt s­n        </v>
          </cell>
          <cell r="C1426" t="str">
            <v xml:space="preserve"> m3 </v>
          </cell>
          <cell r="D1426">
            <v>1862.36</v>
          </cell>
          <cell r="E1426">
            <v>80.89</v>
          </cell>
          <cell r="F1426">
            <v>361.79</v>
          </cell>
        </row>
        <row r="1427">
          <cell r="A1427">
            <v>801130</v>
          </cell>
          <cell r="B1427" t="str">
            <v xml:space="preserve">  mÜng ½õéng thoŸt nc &lt;=1.5m ½Ÿ d¯m     </v>
          </cell>
          <cell r="C1427" t="str">
            <v xml:space="preserve"> m3 </v>
          </cell>
          <cell r="D1427">
            <v>8836</v>
          </cell>
          <cell r="E1427">
            <v>81.3</v>
          </cell>
          <cell r="F1427">
            <v>891.45</v>
          </cell>
        </row>
        <row r="1428">
          <cell r="A1428">
            <v>801140</v>
          </cell>
          <cell r="B1428" t="str">
            <v xml:space="preserve">  mÜng ½õéng thoŸt nc &lt;=1.5m ½Ÿ hæc         </v>
          </cell>
          <cell r="C1428" t="str">
            <v xml:space="preserve"> m3 </v>
          </cell>
          <cell r="D1428">
            <v>7093.13</v>
          </cell>
          <cell r="E1428">
            <v>329.56</v>
          </cell>
          <cell r="F1428">
            <v>2199.6799999999998</v>
          </cell>
        </row>
        <row r="1429">
          <cell r="A1429">
            <v>801150</v>
          </cell>
          <cell r="B1429" t="str">
            <v xml:space="preserve">  mÜng ½õéng thoŸt nc &lt;=1.5m ½Ÿ hæc ch¿nba  </v>
          </cell>
          <cell r="C1429" t="str">
            <v xml:space="preserve"> m3 </v>
          </cell>
          <cell r="D1429">
            <v>6785.11</v>
          </cell>
          <cell r="E1429">
            <v>329.56</v>
          </cell>
          <cell r="F1429">
            <v>2199.6799999999998</v>
          </cell>
        </row>
        <row r="1430">
          <cell r="A1430">
            <v>801160</v>
          </cell>
          <cell r="B1430" t="str">
            <v xml:space="preserve">  mÜng ½õéng thoŸt nc &lt;=1.5m ½Ÿ hæc , d¯m   </v>
          </cell>
          <cell r="C1430" t="str">
            <v xml:space="preserve"> m3 </v>
          </cell>
          <cell r="D1430">
            <v>6949.02</v>
          </cell>
          <cell r="E1430">
            <v>305.14999999999998</v>
          </cell>
          <cell r="F1430">
            <v>2199.6799999999998</v>
          </cell>
        </row>
        <row r="1431">
          <cell r="A1431">
            <v>900001</v>
          </cell>
          <cell r="B1431" t="str">
            <v xml:space="preserve">  Trãng cÞ v×a h¿                           </v>
          </cell>
          <cell r="C1431" t="str">
            <v xml:space="preserve">   m2 </v>
          </cell>
          <cell r="D1431">
            <v>14720</v>
          </cell>
          <cell r="E1431">
            <v>0</v>
          </cell>
          <cell r="F1431">
            <v>0</v>
          </cell>
        </row>
        <row r="1432">
          <cell r="A1432">
            <v>900002</v>
          </cell>
          <cell r="B1432" t="str">
            <v xml:space="preserve">  Sçn phï hiÌu,biÌu tõìng nh¡ mŸy           </v>
          </cell>
          <cell r="C1432" t="str">
            <v xml:space="preserve">   m2 </v>
          </cell>
          <cell r="D1432">
            <v>46000</v>
          </cell>
          <cell r="E1432">
            <v>0</v>
          </cell>
          <cell r="F1432">
            <v>0</v>
          </cell>
        </row>
        <row r="1433">
          <cell r="A1433">
            <v>900003</v>
          </cell>
          <cell r="B1433" t="str">
            <v xml:space="preserve">  CŸnh cäng th¾p                            </v>
          </cell>
          <cell r="C1433" t="str">
            <v xml:space="preserve">   m2 </v>
          </cell>
          <cell r="D1433">
            <v>368000</v>
          </cell>
          <cell r="E1433">
            <v>0</v>
          </cell>
          <cell r="F1433">
            <v>0</v>
          </cell>
        </row>
        <row r="1434">
          <cell r="A1434">
            <v>900004</v>
          </cell>
          <cell r="B1434" t="str">
            <v xml:space="preserve">  Lèp cŸch nhiÎt                            </v>
          </cell>
          <cell r="C1434" t="str">
            <v xml:space="preserve">   m2 </v>
          </cell>
          <cell r="D1434">
            <v>46000</v>
          </cell>
          <cell r="E1434">
            <v>0</v>
          </cell>
          <cell r="F1434">
            <v>0</v>
          </cell>
        </row>
        <row r="1435">
          <cell r="A1435">
            <v>900005</v>
          </cell>
          <cell r="B1435" t="str">
            <v xml:space="preserve">  Cøa kÏnh khung th¾p                       </v>
          </cell>
          <cell r="C1435" t="str">
            <v xml:space="preserve">   m2 </v>
          </cell>
          <cell r="D1435">
            <v>322000</v>
          </cell>
          <cell r="E1435">
            <v>0</v>
          </cell>
          <cell r="F1435">
            <v>0</v>
          </cell>
        </row>
        <row r="1436">
          <cell r="A1436">
            <v>900006</v>
          </cell>
          <cell r="B1436" t="str">
            <v xml:space="preserve">  Vºn chuyÌn càc                            </v>
          </cell>
          <cell r="C1436" t="str">
            <v xml:space="preserve">   m  </v>
          </cell>
          <cell r="D1436">
            <v>23000</v>
          </cell>
          <cell r="E1436">
            <v>0</v>
          </cell>
          <cell r="F1436">
            <v>0</v>
          </cell>
        </row>
        <row r="1437">
          <cell r="A1437">
            <v>900007</v>
          </cell>
          <cell r="B1437" t="str">
            <v xml:space="preserve">  Tr·n nhÂ                                  </v>
          </cell>
          <cell r="C1437" t="str">
            <v xml:space="preserve">   m2 </v>
          </cell>
          <cell r="D1437">
            <v>73600</v>
          </cell>
          <cell r="E1437">
            <v>0</v>
          </cell>
          <cell r="F1437">
            <v>0</v>
          </cell>
        </row>
        <row r="1438">
          <cell r="A1438">
            <v>900008</v>
          </cell>
          <cell r="B1438" t="str">
            <v xml:space="preserve">  Lõèi ch°n cøa mŸi                         </v>
          </cell>
          <cell r="C1438" t="str">
            <v xml:space="preserve">   m2 </v>
          </cell>
          <cell r="D1438">
            <v>23000</v>
          </cell>
          <cell r="E1438">
            <v>0</v>
          </cell>
          <cell r="F1438">
            <v>0</v>
          </cell>
        </row>
        <row r="1439">
          <cell r="A1439">
            <v>900009</v>
          </cell>
          <cell r="B1439" t="str">
            <v xml:space="preserve">  Cøa th¾p ½¸y                              </v>
          </cell>
          <cell r="C1439" t="str">
            <v xml:space="preserve">   m2 </v>
          </cell>
          <cell r="D1439">
            <v>368000</v>
          </cell>
          <cell r="E1439">
            <v>0</v>
          </cell>
          <cell r="F1439">
            <v>0</v>
          </cell>
        </row>
        <row r="1440">
          <cell r="A1440">
            <v>900010</v>
          </cell>
          <cell r="B1440" t="str">
            <v xml:space="preserve">  Cøa ½i kÏnh khung nhám                </v>
          </cell>
          <cell r="C1440" t="str">
            <v xml:space="preserve">   m2 </v>
          </cell>
          <cell r="D1440">
            <v>598000</v>
          </cell>
          <cell r="E1440">
            <v>0</v>
          </cell>
          <cell r="F1440">
            <v>0</v>
          </cell>
        </row>
        <row r="1441">
          <cell r="A1441">
            <v>900011</v>
          </cell>
          <cell r="B1441" t="str">
            <v xml:space="preserve">  Cøa ½i paná gå                            </v>
          </cell>
          <cell r="C1441" t="str">
            <v xml:space="preserve">   m2 </v>
          </cell>
          <cell r="D1441">
            <v>322000</v>
          </cell>
          <cell r="E1441">
            <v>0</v>
          </cell>
          <cell r="F1441">
            <v>0</v>
          </cell>
        </row>
        <row r="1442">
          <cell r="A1442">
            <v>900012</v>
          </cell>
          <cell r="B1442" t="str">
            <v xml:space="preserve">  Cøa sä paná gå                            </v>
          </cell>
          <cell r="C1442" t="str">
            <v xml:space="preserve">   m2 </v>
          </cell>
          <cell r="D1442">
            <v>322000</v>
          </cell>
          <cell r="E1442">
            <v>0</v>
          </cell>
          <cell r="F1442">
            <v>0</v>
          </cell>
        </row>
        <row r="1443">
          <cell r="A1443">
            <v>900013</v>
          </cell>
          <cell r="B1443" t="str">
            <v xml:space="preserve">  Khuán cøa k¾p                             </v>
          </cell>
          <cell r="C1443" t="str">
            <v xml:space="preserve">   m  </v>
          </cell>
          <cell r="D1443">
            <v>110400</v>
          </cell>
          <cell r="E1443">
            <v>0</v>
          </cell>
          <cell r="F1443">
            <v>0</v>
          </cell>
        </row>
        <row r="1444">
          <cell r="A1444">
            <v>900014</v>
          </cell>
          <cell r="B1444" t="str">
            <v xml:space="preserve">  VŸch ng¯n Formica                         </v>
          </cell>
          <cell r="C1444" t="str">
            <v xml:space="preserve">   m2 </v>
          </cell>
          <cell r="D1444">
            <v>230000</v>
          </cell>
          <cell r="E1444">
            <v>0</v>
          </cell>
          <cell r="F1444">
            <v>0</v>
          </cell>
        </row>
        <row r="1445">
          <cell r="A1445">
            <v>900015</v>
          </cell>
          <cell r="B1445" t="str">
            <v xml:space="preserve">  Buláng mÜng                               </v>
          </cell>
          <cell r="C1445" t="str">
            <v xml:space="preserve">   CŸi   </v>
          </cell>
          <cell r="D1445">
            <v>36800</v>
          </cell>
          <cell r="E1445">
            <v>0</v>
          </cell>
          <cell r="F1445">
            <v>0</v>
          </cell>
        </row>
        <row r="1446">
          <cell r="A1446">
            <v>900016</v>
          </cell>
          <cell r="B1446" t="str">
            <v xml:space="preserve">  Cøa sä kÏnh khung gå                      </v>
          </cell>
          <cell r="C1446" t="str">
            <v xml:space="preserve">   m2 </v>
          </cell>
          <cell r="D1446">
            <v>294400</v>
          </cell>
          <cell r="E1446">
            <v>0</v>
          </cell>
          <cell r="F1446">
            <v>0</v>
          </cell>
        </row>
        <row r="1447">
          <cell r="A1447">
            <v>900017</v>
          </cell>
          <cell r="B1447" t="str">
            <v xml:space="preserve">  Tõéng kÏnh khung nhám                 </v>
          </cell>
          <cell r="C1447" t="str">
            <v xml:space="preserve">   m2 </v>
          </cell>
          <cell r="D1447">
            <v>414000</v>
          </cell>
          <cell r="E1447">
            <v>0</v>
          </cell>
          <cell r="F1447">
            <v>0</v>
          </cell>
        </row>
        <row r="1448">
          <cell r="A1448">
            <v>900018</v>
          </cell>
          <cell r="B1448" t="str">
            <v xml:space="preserve">  ng thoŸt nõèc PVC                        </v>
          </cell>
          <cell r="C1448" t="str">
            <v xml:space="preserve">   m  </v>
          </cell>
          <cell r="D1448">
            <v>36800</v>
          </cell>
          <cell r="E1448">
            <v>0</v>
          </cell>
          <cell r="F1448">
            <v>0</v>
          </cell>
        </row>
        <row r="1449">
          <cell r="A1449">
            <v>900019</v>
          </cell>
          <cell r="B1449" t="str">
            <v xml:space="preserve">  V¨i nhúa PVC tr¨i s¡n                     </v>
          </cell>
          <cell r="C1449" t="str">
            <v xml:space="preserve">   m2 </v>
          </cell>
          <cell r="D1449">
            <v>25760</v>
          </cell>
          <cell r="E1449">
            <v>0</v>
          </cell>
          <cell r="F1449">
            <v>0</v>
          </cell>
        </row>
        <row r="1450">
          <cell r="A1450">
            <v>900020</v>
          </cell>
          <cell r="B1450" t="str">
            <v xml:space="preserve">  ng th¾p lan can                          </v>
          </cell>
          <cell r="C1450" t="str">
            <v xml:space="preserve">   m  </v>
          </cell>
          <cell r="D1450">
            <v>41400</v>
          </cell>
          <cell r="E1450">
            <v>0</v>
          </cell>
          <cell r="F1450">
            <v>0</v>
          </cell>
        </row>
        <row r="1451">
          <cell r="A1451">
            <v>900021</v>
          </cell>
          <cell r="B1451" t="str">
            <v xml:space="preserve">  CŸp gi±ng mŸi                             </v>
          </cell>
          <cell r="C1451" t="str">
            <v xml:space="preserve">   m  </v>
          </cell>
          <cell r="D1451">
            <v>27600</v>
          </cell>
          <cell r="E1451">
            <v>0</v>
          </cell>
          <cell r="F1451">
            <v>0</v>
          </cell>
        </row>
        <row r="1452">
          <cell r="A1452">
            <v>900022</v>
          </cell>
          <cell r="B1452" t="str">
            <v xml:space="preserve">  XÆp g­ch mõçng cŸp                        </v>
          </cell>
          <cell r="C1452" t="str">
            <v xml:space="preserve">   m2 </v>
          </cell>
          <cell r="D1452">
            <v>32200</v>
          </cell>
          <cell r="E1452">
            <v>0</v>
          </cell>
          <cell r="F1452">
            <v>0</v>
          </cell>
        </row>
        <row r="1453">
          <cell r="A1453">
            <v>900023</v>
          </cell>
          <cell r="B1453" t="str">
            <v xml:space="preserve">  Nhµn cáng l°p Lèp cŸch nhiÎt              </v>
          </cell>
          <cell r="C1453" t="str">
            <v xml:space="preserve">   m2 </v>
          </cell>
          <cell r="D1453">
            <v>2760</v>
          </cell>
          <cell r="E1453">
            <v>0</v>
          </cell>
          <cell r="F1453">
            <v>0</v>
          </cell>
        </row>
        <row r="1454">
          <cell r="A1454">
            <v>900024</v>
          </cell>
          <cell r="B1454" t="str">
            <v xml:space="preserve">  Lõèi th¾p ½ë lèp cŸch nhiÎt               </v>
          </cell>
          <cell r="C1454" t="str">
            <v xml:space="preserve">   m2 </v>
          </cell>
          <cell r="D1454">
            <v>3680</v>
          </cell>
          <cell r="E1454">
            <v>0</v>
          </cell>
          <cell r="F1454">
            <v>0</v>
          </cell>
        </row>
        <row r="1455">
          <cell r="A1455">
            <v>900025</v>
          </cell>
          <cell r="B1455" t="str">
            <v xml:space="preserve">  Cøa chèp,cøa sä kÏnh khung nhám       </v>
          </cell>
          <cell r="C1455" t="str">
            <v xml:space="preserve">   m2 </v>
          </cell>
          <cell r="D1455">
            <v>524400</v>
          </cell>
          <cell r="E1455">
            <v>0</v>
          </cell>
          <cell r="F1455">
            <v>0</v>
          </cell>
        </row>
        <row r="1456">
          <cell r="A1456">
            <v>900026</v>
          </cell>
          <cell r="B1456" t="str">
            <v xml:space="preserve">  Nhµn cáng l°p tõéng tán                   </v>
          </cell>
          <cell r="C1456" t="str">
            <v xml:space="preserve">   m2 </v>
          </cell>
          <cell r="D1456">
            <v>9200</v>
          </cell>
          <cell r="E1456">
            <v>0</v>
          </cell>
          <cell r="F1456">
            <v>0</v>
          </cell>
        </row>
        <row r="1457">
          <cell r="A1457">
            <v>900027</v>
          </cell>
          <cell r="B1457" t="str">
            <v xml:space="preserve">  MŸi tán lìp ViÎt nam                  </v>
          </cell>
          <cell r="C1457" t="str">
            <v xml:space="preserve">   m2 </v>
          </cell>
          <cell r="D1457">
            <v>98440</v>
          </cell>
          <cell r="E1457">
            <v>0</v>
          </cell>
          <cell r="F1457">
            <v>0</v>
          </cell>
        </row>
        <row r="1458">
          <cell r="A1458">
            <v>900028</v>
          </cell>
          <cell r="B1458" t="str">
            <v xml:space="preserve">  Khuán cøa ½çn                             </v>
          </cell>
          <cell r="C1458" t="str">
            <v xml:space="preserve">   m  </v>
          </cell>
          <cell r="D1458">
            <v>55200</v>
          </cell>
          <cell r="E1458">
            <v>0</v>
          </cell>
          <cell r="F1458">
            <v>0</v>
          </cell>
        </row>
        <row r="1459">
          <cell r="A1459">
            <v>900029</v>
          </cell>
          <cell r="B1459" t="str">
            <v xml:space="preserve">  Lõèi B40                                  </v>
          </cell>
          <cell r="C1459" t="str">
            <v xml:space="preserve">   m2 </v>
          </cell>
          <cell r="D1459">
            <v>27600</v>
          </cell>
          <cell r="E1459">
            <v>0</v>
          </cell>
          <cell r="F1459">
            <v>0</v>
          </cell>
        </row>
        <row r="1460">
          <cell r="A1460">
            <v>900030</v>
          </cell>
          <cell r="B1460" t="str">
            <v xml:space="preserve">  Thø ½æng càc                              </v>
          </cell>
          <cell r="C1460" t="str">
            <v xml:space="preserve">    càc   </v>
          </cell>
          <cell r="D1460">
            <v>2300000</v>
          </cell>
          <cell r="E1460">
            <v>0</v>
          </cell>
          <cell r="F1460">
            <v>0</v>
          </cell>
        </row>
        <row r="1461">
          <cell r="A1461">
            <v>900031</v>
          </cell>
          <cell r="B1461" t="str">
            <v xml:space="preserve">  Sçn nËn nh¡                               </v>
          </cell>
          <cell r="C1461" t="str">
            <v xml:space="preserve">   m2 </v>
          </cell>
          <cell r="D1461">
            <v>27600</v>
          </cell>
          <cell r="E1461">
            <v>0</v>
          </cell>
          <cell r="F1461">
            <v>0</v>
          </cell>
        </row>
        <row r="1462">
          <cell r="A1462">
            <v>900032</v>
          </cell>
          <cell r="B1462" t="str">
            <v xml:space="preserve">  ‡Ÿ d¯m lÜt nËn nh¡                        </v>
          </cell>
          <cell r="C1462" t="str">
            <v xml:space="preserve">   m3  </v>
          </cell>
          <cell r="D1462">
            <v>239200</v>
          </cell>
          <cell r="E1462">
            <v>0</v>
          </cell>
          <cell r="F1462">
            <v>0</v>
          </cell>
        </row>
        <row r="1463">
          <cell r="A1463">
            <v>900033</v>
          </cell>
          <cell r="B1463" t="str">
            <v xml:space="preserve">  S¨n xu¶t kÆt c¶u th¾p cõéng ½æ cao        </v>
          </cell>
          <cell r="C1463" t="str">
            <v xml:space="preserve">   t¶n </v>
          </cell>
          <cell r="D1463">
            <v>13800000</v>
          </cell>
          <cell r="E1463">
            <v>0</v>
          </cell>
          <cell r="F1463">
            <v>0</v>
          </cell>
        </row>
        <row r="1464">
          <cell r="A1464">
            <v>900034</v>
          </cell>
          <cell r="B1464" t="str">
            <v xml:space="preserve">  L°p dúng kÆt c¶u th¾p cõéng ½æ cao        </v>
          </cell>
          <cell r="C1464" t="str">
            <v xml:space="preserve">   t¶n </v>
          </cell>
          <cell r="D1464">
            <v>1840000</v>
          </cell>
          <cell r="E1464">
            <v>0</v>
          </cell>
          <cell r="F1464">
            <v>0</v>
          </cell>
        </row>
        <row r="1465">
          <cell r="A1465">
            <v>900035</v>
          </cell>
          <cell r="B1465" t="str">
            <v xml:space="preserve">  CŸt træn nhúa ½õéng                       </v>
          </cell>
          <cell r="C1465" t="str">
            <v xml:space="preserve">   m3  </v>
          </cell>
          <cell r="D1465">
            <v>368000</v>
          </cell>
          <cell r="E1465">
            <v>0</v>
          </cell>
          <cell r="F1465">
            <v>0</v>
          </cell>
        </row>
        <row r="1466">
          <cell r="A1466">
            <v>900036</v>
          </cell>
          <cell r="B1466" t="str">
            <v xml:space="preserve">  Qu¾t Eboxy châng th¶m                 </v>
          </cell>
          <cell r="C1466" t="str">
            <v xml:space="preserve">   m2 </v>
          </cell>
          <cell r="D1466">
            <v>46000</v>
          </cell>
          <cell r="E1466">
            <v>0</v>
          </cell>
          <cell r="F1466">
            <v>0</v>
          </cell>
        </row>
        <row r="1467">
          <cell r="A1467">
            <v>900037</v>
          </cell>
          <cell r="B1467" t="str">
            <v xml:space="preserve">  HÎ thâng ½Üng mê cøa                      </v>
          </cell>
          <cell r="C1467" t="str">
            <v xml:space="preserve">    bæ    </v>
          </cell>
          <cell r="D1467">
            <v>46000000</v>
          </cell>
          <cell r="E1467">
            <v>0</v>
          </cell>
          <cell r="F1467">
            <v>0</v>
          </cell>
        </row>
        <row r="1468">
          <cell r="A1468">
            <v>900038</v>
          </cell>
          <cell r="B1468" t="str">
            <v xml:space="preserve">  ‡ºp bÅ táng ½·u càc                       </v>
          </cell>
          <cell r="C1468" t="str">
            <v xml:space="preserve">    càc   </v>
          </cell>
          <cell r="D1468">
            <v>13800</v>
          </cell>
          <cell r="E1468">
            <v>0</v>
          </cell>
          <cell r="F1468">
            <v>0</v>
          </cell>
        </row>
        <row r="1469">
          <cell r="A1469">
            <v>900039</v>
          </cell>
          <cell r="B1469" t="str">
            <v xml:space="preserve">  Thø tØnh càc                              </v>
          </cell>
          <cell r="C1469" t="str">
            <v xml:space="preserve">    càc   </v>
          </cell>
          <cell r="D1469">
            <v>16560000</v>
          </cell>
          <cell r="E1469">
            <v>0</v>
          </cell>
          <cell r="F1469">
            <v>0</v>
          </cell>
        </row>
        <row r="1470">
          <cell r="A1470">
            <v>900040</v>
          </cell>
          <cell r="B1470" t="str">
            <v xml:space="preserve">  Tõéng kÏnh khung gå                       </v>
          </cell>
          <cell r="C1470" t="str">
            <v xml:space="preserve">   m2 </v>
          </cell>
          <cell r="D1470">
            <v>230000</v>
          </cell>
          <cell r="E1470">
            <v>0</v>
          </cell>
          <cell r="F1470">
            <v>0</v>
          </cell>
        </row>
        <row r="1471">
          <cell r="A1471">
            <v>900041</v>
          </cell>
          <cell r="B1471" t="str">
            <v xml:space="preserve">  Th¾p kháng g×                             </v>
          </cell>
          <cell r="C1471" t="str">
            <v xml:space="preserve">   t¶n </v>
          </cell>
          <cell r="D1471">
            <v>29440000</v>
          </cell>
          <cell r="E1471">
            <v>0</v>
          </cell>
          <cell r="F1471">
            <v>0</v>
          </cell>
        </row>
        <row r="1472">
          <cell r="A1472">
            <v>900042</v>
          </cell>
          <cell r="B1472" t="str">
            <v xml:space="preserve">  Tõéng hoa bÅ táng                         </v>
          </cell>
          <cell r="C1472" t="str">
            <v xml:space="preserve">   m2 </v>
          </cell>
          <cell r="D1472">
            <v>78200</v>
          </cell>
          <cell r="E1472">
            <v>0</v>
          </cell>
          <cell r="F1472">
            <v>0</v>
          </cell>
        </row>
        <row r="1473">
          <cell r="A1473">
            <v>900043</v>
          </cell>
          <cell r="B1473" t="str">
            <v xml:space="preserve">  L¡m mŸi tán trŸng kÁm AUSNAm          </v>
          </cell>
          <cell r="C1473" t="str">
            <v xml:space="preserve">   m2 </v>
          </cell>
          <cell r="D1473">
            <v>138000</v>
          </cell>
          <cell r="E1473">
            <v>0</v>
          </cell>
          <cell r="F1473">
            <v>0</v>
          </cell>
        </row>
        <row r="1474">
          <cell r="A1474">
            <v>900044</v>
          </cell>
          <cell r="B1474" t="str">
            <v xml:space="preserve">  Buláng mÜng  D42                          </v>
          </cell>
          <cell r="C1474" t="str">
            <v xml:space="preserve">   CŸi   </v>
          </cell>
          <cell r="D1474">
            <v>55200</v>
          </cell>
          <cell r="E1474">
            <v>0</v>
          </cell>
          <cell r="F1474">
            <v>0</v>
          </cell>
        </row>
        <row r="1475">
          <cell r="A1475">
            <v>900045</v>
          </cell>
          <cell r="B1475" t="str">
            <v xml:space="preserve">  Xø lû mÜng cñ                             </v>
          </cell>
          <cell r="C1475" t="str">
            <v xml:space="preserve">   CŸi   </v>
          </cell>
          <cell r="D1475">
            <v>18400000</v>
          </cell>
          <cell r="E1475">
            <v>0</v>
          </cell>
          <cell r="F1475">
            <v>0</v>
          </cell>
        </row>
        <row r="1476">
          <cell r="A1476">
            <v>900046</v>
          </cell>
          <cell r="B1476" t="str">
            <v xml:space="preserve">  M¡i nh³n m´t BT NËn                       </v>
          </cell>
          <cell r="C1476" t="str">
            <v xml:space="preserve">   m2 </v>
          </cell>
          <cell r="D1476">
            <v>23000</v>
          </cell>
          <cell r="E1476">
            <v>0</v>
          </cell>
          <cell r="F1476">
            <v>0</v>
          </cell>
        </row>
        <row r="1477">
          <cell r="A1477">
            <v>900047</v>
          </cell>
          <cell r="B1477" t="str">
            <v xml:space="preserve">  GiÆng khoan + Bçm                     </v>
          </cell>
          <cell r="C1477" t="str">
            <v xml:space="preserve">   CŸi   </v>
          </cell>
          <cell r="D1477">
            <v>92000000</v>
          </cell>
          <cell r="E1477">
            <v>0</v>
          </cell>
          <cell r="F1477">
            <v>0</v>
          </cell>
        </row>
        <row r="1478">
          <cell r="A1478">
            <v>900048</v>
          </cell>
          <cell r="B1478" t="str">
            <v xml:space="preserve">  Khuán cøa k¾p                             </v>
          </cell>
          <cell r="C1478" t="str">
            <v xml:space="preserve">   m  </v>
          </cell>
          <cell r="D1478">
            <v>110400</v>
          </cell>
          <cell r="E1478">
            <v>0</v>
          </cell>
          <cell r="F1478">
            <v>0</v>
          </cell>
        </row>
        <row r="1479">
          <cell r="A1479">
            <v>900049</v>
          </cell>
          <cell r="B1479" t="str">
            <v xml:space="preserve">  Mua càc 200x200                           </v>
          </cell>
          <cell r="C1479" t="str">
            <v xml:space="preserve">   m  </v>
          </cell>
          <cell r="D1479">
            <v>82800</v>
          </cell>
          <cell r="E1479">
            <v>0</v>
          </cell>
          <cell r="F1479">
            <v>0</v>
          </cell>
        </row>
        <row r="1480">
          <cell r="A1480">
            <v>900050</v>
          </cell>
          <cell r="B1480" t="str">
            <v xml:space="preserve">  ‡Üng càc 200x200                          </v>
          </cell>
          <cell r="C1480" t="str">
            <v xml:space="preserve">   m  </v>
          </cell>
          <cell r="D1480">
            <v>27600</v>
          </cell>
          <cell r="E1480">
            <v>0</v>
          </cell>
          <cell r="F1480">
            <v>0</v>
          </cell>
        </row>
        <row r="1481">
          <cell r="A1481">
            <v>900051</v>
          </cell>
          <cell r="B1481" t="str">
            <v xml:space="preserve">  Mua càc 250x250                           </v>
          </cell>
          <cell r="C1481" t="str">
            <v xml:space="preserve">   m  </v>
          </cell>
          <cell r="D1481">
            <v>101200</v>
          </cell>
          <cell r="E1481">
            <v>0</v>
          </cell>
          <cell r="F1481">
            <v>0</v>
          </cell>
        </row>
        <row r="1482">
          <cell r="A1482">
            <v>900052</v>
          </cell>
          <cell r="B1482" t="str">
            <v xml:space="preserve">  ‡Üng càc 250x250                          </v>
          </cell>
          <cell r="C1482" t="str">
            <v xml:space="preserve">   m  </v>
          </cell>
          <cell r="D1482">
            <v>28980</v>
          </cell>
          <cell r="E1482">
            <v>0</v>
          </cell>
          <cell r="F1482">
            <v>0</v>
          </cell>
        </row>
        <row r="1483">
          <cell r="A1483">
            <v>900075</v>
          </cell>
          <cell r="B1483" t="str">
            <v xml:space="preserve">  âng câng BT D1000,L=5m,miÎng loe  (‡)     </v>
          </cell>
          <cell r="C1483" t="str">
            <v xml:space="preserve">  CŸi</v>
          </cell>
          <cell r="D1483">
            <v>2040000</v>
          </cell>
          <cell r="E1483">
            <v>0</v>
          </cell>
          <cell r="F1483">
            <v>0</v>
          </cell>
        </row>
        <row r="1484">
          <cell r="A1484">
            <v>900076</v>
          </cell>
          <cell r="B1484" t="str">
            <v xml:space="preserve">  âng câng BT D1000,L=1m,miÎng loe  (‡)     </v>
          </cell>
          <cell r="C1484" t="str">
            <v xml:space="preserve">  CŸi</v>
          </cell>
          <cell r="D1484">
            <v>438000</v>
          </cell>
          <cell r="E1484">
            <v>0</v>
          </cell>
          <cell r="F1484">
            <v>0</v>
          </cell>
        </row>
        <row r="1485">
          <cell r="A1485">
            <v>900077</v>
          </cell>
          <cell r="B1485" t="str">
            <v xml:space="preserve">  âng câng BT D1000,L=1m,miÎng b±ng (‡)     </v>
          </cell>
          <cell r="C1485" t="str">
            <v xml:space="preserve">  CŸi</v>
          </cell>
          <cell r="D1485">
            <v>398000</v>
          </cell>
          <cell r="E1485">
            <v>0</v>
          </cell>
          <cell r="F1485">
            <v>0</v>
          </cell>
        </row>
        <row r="1486">
          <cell r="A1486">
            <v>900078</v>
          </cell>
          <cell r="B1486" t="str">
            <v xml:space="preserve">  âng câng BT D1000,L=5m,miÎng loe  (B)     </v>
          </cell>
          <cell r="C1486" t="str">
            <v xml:space="preserve">  CŸi</v>
          </cell>
          <cell r="D1486">
            <v>1090000</v>
          </cell>
          <cell r="E1486">
            <v>0</v>
          </cell>
          <cell r="F1486">
            <v>0</v>
          </cell>
        </row>
        <row r="1487">
          <cell r="A1487">
            <v>900079</v>
          </cell>
          <cell r="B1487" t="str">
            <v xml:space="preserve">  âng câng BT D1000,L=1m,miÎng loe  (B)     </v>
          </cell>
          <cell r="C1487" t="str">
            <v xml:space="preserve">  CŸi</v>
          </cell>
          <cell r="D1487">
            <v>438000</v>
          </cell>
          <cell r="E1487">
            <v>0</v>
          </cell>
          <cell r="F1487">
            <v>0</v>
          </cell>
        </row>
        <row r="1488">
          <cell r="A1488">
            <v>900080</v>
          </cell>
          <cell r="B1488" t="str">
            <v xml:space="preserve">  âng câng BT D1000,L=1m,miÎng b±ng (B)     </v>
          </cell>
          <cell r="C1488" t="str">
            <v xml:space="preserve">  CŸi</v>
          </cell>
          <cell r="D1488">
            <v>398000</v>
          </cell>
          <cell r="E1488">
            <v>0</v>
          </cell>
          <cell r="F1488">
            <v>0</v>
          </cell>
        </row>
        <row r="1489">
          <cell r="A1489">
            <v>900081</v>
          </cell>
          <cell r="B1489" t="str">
            <v xml:space="preserve">  âng câng BT D800, L=5m,t¨i tràng ‡        </v>
          </cell>
          <cell r="C1489" t="str">
            <v xml:space="preserve">  CŸi</v>
          </cell>
          <cell r="D1489">
            <v>1440000</v>
          </cell>
          <cell r="E1489">
            <v>0</v>
          </cell>
          <cell r="F1489">
            <v>0</v>
          </cell>
        </row>
        <row r="1490">
          <cell r="A1490">
            <v>900082</v>
          </cell>
          <cell r="B1490" t="str">
            <v xml:space="preserve">  âng câng BT D800, L=1m,miÎng loe          </v>
          </cell>
          <cell r="C1490" t="str">
            <v xml:space="preserve">  CŸi</v>
          </cell>
          <cell r="D1490">
            <v>318000</v>
          </cell>
          <cell r="E1490">
            <v>0</v>
          </cell>
          <cell r="F1490">
            <v>0</v>
          </cell>
        </row>
        <row r="1491">
          <cell r="A1491">
            <v>900083</v>
          </cell>
          <cell r="B1491" t="str">
            <v xml:space="preserve">  âng câng BT D600, L=5m,miÎng loe  (‡)     </v>
          </cell>
          <cell r="C1491" t="str">
            <v xml:space="preserve">  CŸi</v>
          </cell>
          <cell r="D1491">
            <v>810000</v>
          </cell>
          <cell r="E1491">
            <v>0</v>
          </cell>
          <cell r="F1491">
            <v>0</v>
          </cell>
        </row>
        <row r="1492">
          <cell r="A1492">
            <v>900084</v>
          </cell>
          <cell r="B1492" t="str">
            <v xml:space="preserve">  âng câng BT D600, L=5m,miÎng loe  (C)     </v>
          </cell>
          <cell r="C1492" t="str">
            <v xml:space="preserve">  CŸi</v>
          </cell>
          <cell r="D1492">
            <v>780000</v>
          </cell>
          <cell r="E1492">
            <v>0</v>
          </cell>
          <cell r="F1492">
            <v>0</v>
          </cell>
        </row>
        <row r="1493">
          <cell r="A1493">
            <v>900085</v>
          </cell>
          <cell r="B1493" t="str">
            <v xml:space="preserve">  âng câng BT D400, L=4m,miÎng loe  (‡)     </v>
          </cell>
          <cell r="C1493" t="str">
            <v xml:space="preserve">  CŸi</v>
          </cell>
          <cell r="D1493">
            <v>344000</v>
          </cell>
          <cell r="E1493">
            <v>0</v>
          </cell>
          <cell r="F1493">
            <v>0</v>
          </cell>
        </row>
        <row r="1494">
          <cell r="A1494">
            <v>900086</v>
          </cell>
          <cell r="B1494" t="str">
            <v xml:space="preserve">  âng câng BT D400, L=2m,miÎng loe  (‡)     </v>
          </cell>
          <cell r="C1494" t="str">
            <v xml:space="preserve">  CŸi</v>
          </cell>
          <cell r="D1494">
            <v>172000</v>
          </cell>
          <cell r="E1494">
            <v>0</v>
          </cell>
          <cell r="F1494">
            <v>0</v>
          </cell>
        </row>
        <row r="1495">
          <cell r="A1495">
            <v>900087</v>
          </cell>
          <cell r="B1495" t="str">
            <v xml:space="preserve">  âng câng BT D400, L=4m,miÎng b±ng (‡)     </v>
          </cell>
          <cell r="C1495" t="str">
            <v xml:space="preserve">  CŸi</v>
          </cell>
          <cell r="D1495">
            <v>324000</v>
          </cell>
          <cell r="E1495">
            <v>0</v>
          </cell>
          <cell r="F1495">
            <v>0</v>
          </cell>
        </row>
        <row r="1496">
          <cell r="A1496">
            <v>900088</v>
          </cell>
          <cell r="B1496" t="str">
            <v xml:space="preserve">  âng câng BT D400, L=4m,miÎng loe  (C)     </v>
          </cell>
          <cell r="C1496" t="str">
            <v xml:space="preserve">  CŸi</v>
          </cell>
          <cell r="D1496">
            <v>344000</v>
          </cell>
          <cell r="E1496">
            <v>0</v>
          </cell>
          <cell r="F1496">
            <v>0</v>
          </cell>
        </row>
        <row r="1497">
          <cell r="A1497">
            <v>900089</v>
          </cell>
          <cell r="B1497" t="str">
            <v xml:space="preserve">  âng câng BT D400, L=4m,miÎng b±ng (C)     </v>
          </cell>
          <cell r="C1497" t="str">
            <v xml:space="preserve">  CŸi</v>
          </cell>
          <cell r="D1497">
            <v>324000</v>
          </cell>
          <cell r="E1497">
            <v>0</v>
          </cell>
          <cell r="F1497">
            <v>0</v>
          </cell>
        </row>
        <row r="1498">
          <cell r="A1498">
            <v>900090</v>
          </cell>
          <cell r="B1498" t="str">
            <v xml:space="preserve">  âng câng BT D400, L=2m,miÎng loe  (C)     </v>
          </cell>
          <cell r="C1498" t="str">
            <v xml:space="preserve">  CŸi</v>
          </cell>
          <cell r="D1498">
            <v>112000</v>
          </cell>
          <cell r="E1498">
            <v>0</v>
          </cell>
          <cell r="F1498">
            <v>0</v>
          </cell>
        </row>
        <row r="1499">
          <cell r="A1499">
            <v>900091</v>
          </cell>
          <cell r="B1499" t="str">
            <v xml:space="preserve">  âng câng BT D400, L=1m,miÎng b±ng (C)     </v>
          </cell>
          <cell r="C1499" t="str">
            <v xml:space="preserve">  CŸi</v>
          </cell>
          <cell r="D1499">
            <v>80000</v>
          </cell>
          <cell r="E1499">
            <v>0</v>
          </cell>
          <cell r="F1499">
            <v>0</v>
          </cell>
        </row>
        <row r="1500">
          <cell r="A1500">
            <v>900092</v>
          </cell>
          <cell r="B1500" t="str">
            <v xml:space="preserve">  âng câng BT D400, L=4m,miÎng loe  (B)     </v>
          </cell>
          <cell r="C1500" t="str">
            <v xml:space="preserve">  CŸi</v>
          </cell>
          <cell r="D1500">
            <v>334000</v>
          </cell>
          <cell r="E1500">
            <v>0</v>
          </cell>
          <cell r="F1500">
            <v>0</v>
          </cell>
        </row>
        <row r="1501">
          <cell r="A1501">
            <v>900093</v>
          </cell>
          <cell r="B1501" t="str">
            <v xml:space="preserve">  âng câng BT D400, L=4m,miÎng b±ng (B)     </v>
          </cell>
          <cell r="C1501" t="str">
            <v xml:space="preserve">  CŸi</v>
          </cell>
          <cell r="D1501">
            <v>314000</v>
          </cell>
          <cell r="E1501">
            <v>0</v>
          </cell>
          <cell r="F1501">
            <v>0</v>
          </cell>
        </row>
        <row r="1502">
          <cell r="A1502">
            <v>900094</v>
          </cell>
          <cell r="B1502" t="str">
            <v xml:space="preserve">  âng câng BT D300, L=1m,t¨i tràng ‡        </v>
          </cell>
          <cell r="C1502" t="str">
            <v xml:space="preserve">  CŸi</v>
          </cell>
          <cell r="D1502">
            <v>48000</v>
          </cell>
          <cell r="E1502">
            <v>0</v>
          </cell>
          <cell r="F1502">
            <v>0</v>
          </cell>
        </row>
        <row r="1503">
          <cell r="A1503">
            <v>900095</v>
          </cell>
          <cell r="B1503" t="str">
            <v xml:space="preserve">  âng câng BT D300, L=1m,t¨i tràng C        </v>
          </cell>
          <cell r="C1503" t="str">
            <v xml:space="preserve">  CŸi</v>
          </cell>
          <cell r="D1503">
            <v>48000</v>
          </cell>
          <cell r="E1503">
            <v>0</v>
          </cell>
          <cell r="F1503">
            <v>0</v>
          </cell>
        </row>
        <row r="1504">
          <cell r="A1504">
            <v>900096</v>
          </cell>
          <cell r="B1504" t="str">
            <v xml:space="preserve">  âng câng BT D300, L=1m,t¨i tràng B        </v>
          </cell>
          <cell r="C1504" t="str">
            <v xml:space="preserve">  CŸi</v>
          </cell>
          <cell r="D1504">
            <v>38000</v>
          </cell>
          <cell r="E1504">
            <v>0</v>
          </cell>
          <cell r="F1504">
            <v>0</v>
          </cell>
        </row>
        <row r="1505">
          <cell r="A1505">
            <v>900097</v>
          </cell>
          <cell r="B1505" t="str">
            <v xml:space="preserve">  ‡Æ câng  D1000                            </v>
          </cell>
          <cell r="C1505" t="str">
            <v xml:space="preserve">  CŸi</v>
          </cell>
          <cell r="D1505">
            <v>90000</v>
          </cell>
          <cell r="E1505">
            <v>0</v>
          </cell>
          <cell r="F1505">
            <v>0</v>
          </cell>
        </row>
        <row r="1506">
          <cell r="A1506">
            <v>900098</v>
          </cell>
          <cell r="B1506" t="str">
            <v xml:space="preserve">  ‡Æ câng  D800                             </v>
          </cell>
          <cell r="C1506" t="str">
            <v xml:space="preserve">  CŸi</v>
          </cell>
          <cell r="D1506">
            <v>60000</v>
          </cell>
          <cell r="E1506">
            <v>0</v>
          </cell>
          <cell r="F1506">
            <v>0</v>
          </cell>
        </row>
        <row r="1507">
          <cell r="A1507">
            <v>900099</v>
          </cell>
          <cell r="B1507" t="str">
            <v xml:space="preserve">  ‡Æ câng  D600                             </v>
          </cell>
          <cell r="C1507" t="str">
            <v xml:space="preserve">  CŸi</v>
          </cell>
          <cell r="D1507">
            <v>44000</v>
          </cell>
          <cell r="E1507">
            <v>0</v>
          </cell>
          <cell r="F1507">
            <v>0</v>
          </cell>
        </row>
        <row r="1508">
          <cell r="A1508">
            <v>900100</v>
          </cell>
          <cell r="B1508" t="str">
            <v xml:space="preserve">  ‡Æ câng  D400                             </v>
          </cell>
          <cell r="C1508" t="str">
            <v xml:space="preserve">  CŸi</v>
          </cell>
          <cell r="D1508">
            <v>22000</v>
          </cell>
          <cell r="E1508">
            <v>0</v>
          </cell>
          <cell r="F1508">
            <v>0</v>
          </cell>
        </row>
        <row r="1509">
          <cell r="A1509">
            <v>900101</v>
          </cell>
          <cell r="B1509" t="str">
            <v xml:space="preserve">  L‡ âng câng BT D1000,L=5m             </v>
          </cell>
          <cell r="C1509" t="str">
            <v xml:space="preserve">  CŸi</v>
          </cell>
          <cell r="D1509">
            <v>200000</v>
          </cell>
          <cell r="E1509">
            <v>40000</v>
          </cell>
          <cell r="F1509">
            <v>0</v>
          </cell>
        </row>
        <row r="1510">
          <cell r="A1510">
            <v>900102</v>
          </cell>
          <cell r="B1510" t="str">
            <v xml:space="preserve">  L‡ âng câng BT D1000,L=1m             </v>
          </cell>
          <cell r="C1510" t="str">
            <v xml:space="preserve">  CŸi</v>
          </cell>
          <cell r="D1510">
            <v>43000</v>
          </cell>
          <cell r="E1510">
            <v>8000</v>
          </cell>
          <cell r="F1510">
            <v>0</v>
          </cell>
        </row>
        <row r="1511">
          <cell r="A1511">
            <v>900103</v>
          </cell>
          <cell r="B1511" t="str">
            <v xml:space="preserve">  L‡ âng câng BT D800, L=5m             </v>
          </cell>
          <cell r="C1511" t="str">
            <v xml:space="preserve">  CŸi</v>
          </cell>
          <cell r="D1511">
            <v>140000</v>
          </cell>
          <cell r="E1511">
            <v>40000</v>
          </cell>
          <cell r="F1511">
            <v>0</v>
          </cell>
        </row>
        <row r="1512">
          <cell r="A1512">
            <v>900104</v>
          </cell>
          <cell r="B1512" t="str">
            <v xml:space="preserve">  L‡ âng câng BT D800, L=1m             </v>
          </cell>
          <cell r="C1512" t="str">
            <v xml:space="preserve">  CŸi</v>
          </cell>
          <cell r="D1512">
            <v>31000</v>
          </cell>
          <cell r="E1512">
            <v>8000</v>
          </cell>
          <cell r="F1512">
            <v>0</v>
          </cell>
        </row>
        <row r="1513">
          <cell r="A1513">
            <v>900105</v>
          </cell>
          <cell r="B1513" t="str">
            <v xml:space="preserve">  L‡ âng câng BT D600, L=5m             </v>
          </cell>
          <cell r="C1513" t="str">
            <v xml:space="preserve">  CŸi</v>
          </cell>
          <cell r="D1513">
            <v>78000</v>
          </cell>
          <cell r="E1513">
            <v>40000</v>
          </cell>
          <cell r="F1513">
            <v>0</v>
          </cell>
        </row>
        <row r="1514">
          <cell r="A1514">
            <v>900106</v>
          </cell>
          <cell r="B1514" t="str">
            <v xml:space="preserve">  L‡ âng câng BT D400, L=4m             </v>
          </cell>
          <cell r="C1514" t="str">
            <v xml:space="preserve">  CŸi</v>
          </cell>
          <cell r="D1514">
            <v>32000</v>
          </cell>
          <cell r="E1514">
            <v>30000</v>
          </cell>
          <cell r="F1514">
            <v>0</v>
          </cell>
        </row>
        <row r="1515">
          <cell r="A1515">
            <v>900107</v>
          </cell>
          <cell r="B1515" t="str">
            <v xml:space="preserve">  L‡ âng câng BT D400, L=2m             </v>
          </cell>
          <cell r="C1515" t="str">
            <v xml:space="preserve">  CŸi</v>
          </cell>
          <cell r="D1515">
            <v>16000</v>
          </cell>
          <cell r="E1515">
            <v>15000</v>
          </cell>
          <cell r="F1515">
            <v>0</v>
          </cell>
        </row>
        <row r="1516">
          <cell r="A1516">
            <v>900108</v>
          </cell>
          <cell r="B1516" t="str">
            <v xml:space="preserve">  L‡ âng câng BT D400, L=1m             </v>
          </cell>
          <cell r="C1516" t="str">
            <v xml:space="preserve">  CŸi</v>
          </cell>
          <cell r="D1516">
            <v>7500</v>
          </cell>
          <cell r="E1516">
            <v>8000</v>
          </cell>
          <cell r="F1516">
            <v>0</v>
          </cell>
        </row>
        <row r="1517">
          <cell r="A1517">
            <v>900109</v>
          </cell>
          <cell r="B1517" t="str">
            <v xml:space="preserve">  L‡ âng câng BT D300, L=1m             </v>
          </cell>
          <cell r="C1517" t="str">
            <v xml:space="preserve">  CŸi</v>
          </cell>
          <cell r="D1517">
            <v>4200</v>
          </cell>
          <cell r="E1517">
            <v>8000</v>
          </cell>
          <cell r="F1517">
            <v>0</v>
          </cell>
        </row>
        <row r="1518">
          <cell r="A1518">
            <v>900110</v>
          </cell>
          <cell r="B1518" t="str">
            <v xml:space="preserve">  L‡ ‡Æ câng  D1000                         </v>
          </cell>
          <cell r="C1518" t="str">
            <v xml:space="preserve">  CŸi</v>
          </cell>
          <cell r="D1518">
            <v>0</v>
          </cell>
          <cell r="E1518">
            <v>3110</v>
          </cell>
          <cell r="F1518">
            <v>0</v>
          </cell>
        </row>
        <row r="1519">
          <cell r="A1519">
            <v>900111</v>
          </cell>
          <cell r="B1519" t="str">
            <v xml:space="preserve">  L‡ ‡Æ câng  D800                          </v>
          </cell>
          <cell r="C1519" t="str">
            <v xml:space="preserve">  CŸi</v>
          </cell>
          <cell r="D1519">
            <v>0</v>
          </cell>
          <cell r="E1519">
            <v>2980</v>
          </cell>
          <cell r="F1519">
            <v>0</v>
          </cell>
        </row>
        <row r="1520">
          <cell r="A1520">
            <v>900112</v>
          </cell>
          <cell r="B1520" t="str">
            <v xml:space="preserve">  L‡ ‡Æ câng  D600                          </v>
          </cell>
          <cell r="C1520" t="str">
            <v xml:space="preserve">  CŸi</v>
          </cell>
          <cell r="D1520">
            <v>0</v>
          </cell>
          <cell r="E1520">
            <v>2670</v>
          </cell>
          <cell r="F1520">
            <v>0</v>
          </cell>
        </row>
        <row r="1521">
          <cell r="A1521">
            <v>900113</v>
          </cell>
          <cell r="B1521" t="str">
            <v xml:space="preserve">  L‡ ‡Æ câng  D400                          </v>
          </cell>
          <cell r="C1521" t="str">
            <v xml:space="preserve">  CŸi</v>
          </cell>
          <cell r="D1521">
            <v>0</v>
          </cell>
          <cell r="E1521">
            <v>2320</v>
          </cell>
          <cell r="F1521">
            <v>0</v>
          </cell>
        </row>
        <row r="1522">
          <cell r="A1522">
            <v>900200</v>
          </cell>
          <cell r="B1522" t="str">
            <v xml:space="preserve">  ‡ºp nhŸm BT                               </v>
          </cell>
          <cell r="C1522" t="str">
            <v>cáng</v>
          </cell>
          <cell r="D1522">
            <v>0</v>
          </cell>
          <cell r="E1522">
            <v>12500</v>
          </cell>
          <cell r="F1522">
            <v>0</v>
          </cell>
        </row>
        <row r="1523">
          <cell r="A1523">
            <v>900210</v>
          </cell>
          <cell r="B1523" t="str">
            <v xml:space="preserve">  Cøa lõèi th¾p                             </v>
          </cell>
          <cell r="C1523" t="str">
            <v>m2</v>
          </cell>
          <cell r="D1523">
            <v>40000</v>
          </cell>
          <cell r="E1523">
            <v>0</v>
          </cell>
          <cell r="F1523">
            <v>0</v>
          </cell>
        </row>
        <row r="1524">
          <cell r="A1524">
            <v>900220</v>
          </cell>
          <cell r="B1524" t="str">
            <v xml:space="preserve">  PhŸ dë kÆt c¶u bÅ táng tõéng, mÜng        </v>
          </cell>
          <cell r="C1524" t="str">
            <v>m3</v>
          </cell>
          <cell r="D1524">
            <v>40000</v>
          </cell>
          <cell r="E1524">
            <v>0</v>
          </cell>
          <cell r="F1524">
            <v>0</v>
          </cell>
        </row>
        <row r="1525">
          <cell r="A1525">
            <v>900230</v>
          </cell>
          <cell r="B1525" t="str">
            <v xml:space="preserve">  PhŸ dë kÆt c¶u bÅ táng nËn                </v>
          </cell>
          <cell r="C1525" t="str">
            <v>m3</v>
          </cell>
          <cell r="D1525">
            <v>40000</v>
          </cell>
          <cell r="E1525">
            <v>0</v>
          </cell>
          <cell r="F1525">
            <v>0</v>
          </cell>
        </row>
        <row r="1526">
          <cell r="A1526">
            <v>900080</v>
          </cell>
          <cell r="B1526" t="str">
            <v xml:space="preserve">  CŸt ½·m ch´t                              </v>
          </cell>
          <cell r="C1526" t="str">
            <v>m3</v>
          </cell>
          <cell r="D1526">
            <v>30000</v>
          </cell>
          <cell r="E1526">
            <v>3200</v>
          </cell>
          <cell r="F1526">
            <v>800</v>
          </cell>
        </row>
        <row r="1527">
          <cell r="A1527">
            <v>900081</v>
          </cell>
          <cell r="B1527" t="str">
            <v xml:space="preserve">  Cøa nhúa</v>
          </cell>
          <cell r="C1527" t="str">
            <v>m2</v>
          </cell>
          <cell r="D1527">
            <v>150000</v>
          </cell>
          <cell r="E1527">
            <v>0</v>
          </cell>
          <cell r="F1527">
            <v>0</v>
          </cell>
        </row>
        <row r="1528">
          <cell r="A1528" t="str">
            <v>eof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08.xml><?xml version="1.0" encoding="utf-8"?>
<externalLink xmlns="http://schemas.openxmlformats.org/spreadsheetml/2006/main">
  <externalBook xmlns:r="http://schemas.openxmlformats.org/officeDocument/2006/relationships" r:id="rId1">
    <sheetNames>
      <sheetName val="BK04"/>
    </sheetNames>
    <sheetDataSet>
      <sheetData sheetId="0" refreshError="1"/>
    </sheetDataSet>
  </externalBook>
</externalLink>
</file>

<file path=xl/externalLinks/externalLink209.xml><?xml version="1.0" encoding="utf-8"?>
<externalLink xmlns="http://schemas.openxmlformats.org/spreadsheetml/2006/main">
  <externalBook xmlns:r="http://schemas.openxmlformats.org/officeDocument/2006/relationships" r:id="rId1">
    <sheetNames>
      <sheetName val="giathanh1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Cto"/>
      <sheetName val="TH"/>
      <sheetName val="Du toan"/>
      <sheetName val="Sheet1"/>
      <sheetName val="CT 35KV"/>
      <sheetName val="CT 6,10,22KV"/>
      <sheetName val="Ct ha the"/>
      <sheetName val="CT TBA 6,10,22KV"/>
      <sheetName val="CT TBA 35KV"/>
      <sheetName val="VLNC35"/>
      <sheetName val="VLNCTBA"/>
      <sheetName val="VLNC0,4"/>
      <sheetName val="Sheet2"/>
      <sheetName val="THTN"/>
      <sheetName val="TN"/>
      <sheetName val="BK04"/>
      <sheetName val="BKCT"/>
      <sheetName val="TM2"/>
      <sheetName val="TM1"/>
      <sheetName val="TL"/>
      <sheetName val="BKC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0.xml><?xml version="1.0" encoding="utf-8"?>
<externalLink xmlns="http://schemas.openxmlformats.org/spreadsheetml/2006/main">
  <externalBook xmlns:r="http://schemas.openxmlformats.org/officeDocument/2006/relationships" r:id="rId1">
    <sheetNames>
      <sheetName val="g-vl"/>
      <sheetName val="Sheet1"/>
      <sheetName val="sua"/>
      <sheetName val="Sheet3"/>
      <sheetName val="XL4Poppy"/>
      <sheetName val="Sheet2"/>
      <sheetName val="ml"/>
      <sheetName val="klg"/>
      <sheetName val="bangluong"/>
      <sheetName val="THKP"/>
      <sheetName val="GTXL"/>
      <sheetName val="DT. Duong"/>
      <sheetName val="PTDG.Duong"/>
      <sheetName val="DT.Cau"/>
      <sheetName val="he so"/>
      <sheetName val="PT.dg.Cau"/>
      <sheetName val="PT.Vua"/>
      <sheetName val="00000000"/>
      <sheetName val="XXXXXXXX"/>
      <sheetName val="10000000"/>
    </sheetNames>
    <sheetDataSet>
      <sheetData sheetId="0" refreshError="1">
        <row r="25">
          <cell r="N25">
            <v>6063.6363636363631</v>
          </cell>
        </row>
        <row r="35">
          <cell r="N35">
            <v>15583.636363636362</v>
          </cell>
        </row>
        <row r="36">
          <cell r="N36">
            <v>1038.181818181818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11.xml><?xml version="1.0" encoding="utf-8"?>
<externalLink xmlns="http://schemas.openxmlformats.org/spreadsheetml/2006/main">
  <externalBook xmlns:r="http://schemas.openxmlformats.org/officeDocument/2006/relationships" r:id="rId1">
    <sheetNames>
      <sheetName val="coctuatrenda"/>
      <sheetName val="Cong thuc tong quat"/>
      <sheetName val="Macro1"/>
      <sheetName val="tinhtoanSucchiutaicoc"/>
    </sheetNames>
    <sheetDataSet>
      <sheetData sheetId="0" refreshError="1">
        <row r="22">
          <cell r="C22">
            <v>1.2282578414300508E-2</v>
          </cell>
        </row>
        <row r="24">
          <cell r="C24">
            <v>200</v>
          </cell>
        </row>
      </sheetData>
      <sheetData sheetId="1"/>
      <sheetData sheetId="2"/>
      <sheetData sheetId="3"/>
    </sheetDataSet>
  </externalBook>
</externalLink>
</file>

<file path=xl/externalLinks/externalLink212.xml><?xml version="1.0" encoding="utf-8"?>
<externalLink xmlns="http://schemas.openxmlformats.org/spreadsheetml/2006/main">
  <externalBook xmlns:r="http://schemas.openxmlformats.org/officeDocument/2006/relationships" r:id="rId1">
    <sheetNames>
      <sheetName val="khung ten TD"/>
      <sheetName val="khung ten LM7"/>
      <sheetName val="khung ten HC Q3"/>
      <sheetName val="khung ten HC HOAI NHON"/>
      <sheetName val="khung ten HC Hoa Khanh"/>
      <sheetName val="Khung ten TK"/>
      <sheetName val="thong ke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giathanh1"/>
      <sheetName val="thopchung"/>
      <sheetName val="Thopne"/>
      <sheetName val="CLVLne"/>
      <sheetName val="NeXDCB"/>
      <sheetName val="dien"/>
      <sheetName val="Moi"/>
      <sheetName val="BaoChe"/>
      <sheetName val="Phan tich vt"/>
      <sheetName val="TH-XL"/>
      <sheetName val="VL-NC-tubo"/>
      <sheetName val="Go-ne"/>
      <sheetName val="VChuyen"/>
      <sheetName val="PT-Moi"/>
      <sheetName val="SThep"/>
      <sheetName val="VL-NC-SThep"/>
      <sheetName val="TH-Moi"/>
      <sheetName val="TH-Baoche"/>
      <sheetName val="TH-Dien"/>
      <sheetName val="CStinh"/>
      <sheetName val="CL-VL"/>
      <sheetName val="XL4Test5"/>
      <sheetName val="2006"/>
      <sheetName val="so sanh SL,CP"/>
      <sheetName val="luy ke thu von"/>
      <sheetName val="So SL"/>
      <sheetName val="So TVon"/>
      <sheetName val="bao cao GD hang quÝ"/>
      <sheetName val="tinhDT"/>
      <sheetName val="XL4Poppy"/>
      <sheetName val="tcds"/>
      <sheetName val="dienthoai"/>
      <sheetName val="tiendien"/>
      <sheetName val="unchi"/>
      <sheetName val="Sheet1"/>
      <sheetName val="csbchi"/>
      <sheetName val="dsnl2005"/>
      <sheetName val="Sheet3"/>
      <sheetName val="tb3"/>
      <sheetName val="tlinh"/>
      <sheetName val="phicd"/>
      <sheetName val="Thang5"/>
      <sheetName val="thang4"/>
      <sheetName val="thang3"/>
      <sheetName val="Sheet2"/>
      <sheetName val="bangke"/>
      <sheetName val="tangio"/>
      <sheetName val="grtien"/>
      <sheetName val="t1"/>
      <sheetName val="tbhp"/>
      <sheetName val="bkhp"/>
      <sheetName val="Thang 01"/>
      <sheetName val="Thang 02"/>
      <sheetName val="Thang 03"/>
      <sheetName val="Thang 04"/>
      <sheetName val="Thang 05"/>
      <sheetName val="Thang 06"/>
      <sheetName val="ptvt"/>
      <sheetName val="Du_lieu"/>
      <sheetName val="sat"/>
      <sheetName val="TONGHOP"/>
      <sheetName val="ChiTietDZ"/>
      <sheetName val="VuaBT"/>
      <sheetName val="BQ"/>
      <sheetName val="DM 56"/>
      <sheetName val="ctdg"/>
      <sheetName val="K LUONG duong dby"/>
      <sheetName val="VL-NC TZ0,4"/>
      <sheetName val="Thuc thanh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 refreshError="1"/>
    </sheetDataSet>
  </externalBook>
</externalLink>
</file>

<file path=xl/externalLinks/externalLink213.xml><?xml version="1.0" encoding="utf-8"?>
<externalLink xmlns="http://schemas.openxmlformats.org/spreadsheetml/2006/main">
  <externalBook xmlns:r="http://schemas.openxmlformats.org/officeDocument/2006/relationships" r:id="rId1">
    <sheetNames>
      <sheetName val="thchung"/>
      <sheetName val="THKL"/>
      <sheetName val="CT dat"/>
      <sheetName val=" matduong"/>
      <sheetName val="He"/>
      <sheetName val="Bien"/>
      <sheetName val="thNgang 2"/>
      <sheetName val="ctietngang2"/>
      <sheetName val="thNgang 3"/>
      <sheetName val="ctietngang3"/>
      <sheetName val="thNgang 4"/>
      <sheetName val="ctietngang4"/>
      <sheetName val="Luong+may"/>
      <sheetName val="thdoc"/>
      <sheetName val="Gia VL"/>
      <sheetName val="ctietdoctuyen"/>
      <sheetName val="ctietdocchung"/>
      <sheetName val="ctietgadoc"/>
      <sheetName val="ctietdocmiengxa"/>
      <sheetName val="ctietdochamech"/>
      <sheetName val="ctietdocsuaranh"/>
      <sheetName val="thtuongchan"/>
      <sheetName val="ctietdoctoungchan"/>
      <sheetName val="cpvu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0">
          <cell r="C30">
            <v>0.05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14.xml><?xml version="1.0" encoding="utf-8"?>
<externalLink xmlns="http://schemas.openxmlformats.org/spreadsheetml/2006/main">
  <externalBook xmlns:r="http://schemas.openxmlformats.org/officeDocument/2006/relationships" r:id="rId1">
    <sheetNames>
      <sheetName val="CheckG (2)"/>
      <sheetName val="Loading"/>
      <sheetName val="Check A"/>
      <sheetName val="CheckB"/>
      <sheetName val="Check C"/>
      <sheetName val="Check D"/>
      <sheetName val="Check F"/>
      <sheetName val="Check G"/>
      <sheetName val="Check E"/>
      <sheetName val="XXXXXXXX"/>
      <sheetName val="XL4Poppy (2)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15.xml><?xml version="1.0" encoding="utf-8"?>
<externalLink xmlns="http://schemas.openxmlformats.org/spreadsheetml/2006/main">
  <externalBook xmlns:r="http://schemas.openxmlformats.org/officeDocument/2006/relationships" r:id="rId1">
    <sheetNames>
      <sheetName val="Them"/>
      <sheetName val="Km0-1"/>
      <sheetName val="KM1-2"/>
      <sheetName val="Km2-3"/>
      <sheetName val="Km3-4"/>
      <sheetName val="Km4-5"/>
      <sheetName val="Km5-6"/>
      <sheetName val="Km6-7"/>
      <sheetName val="Km7-8"/>
      <sheetName val="Tonghop-bt"/>
      <sheetName val="Tonghop-cc"/>
      <sheetName val="Ny-Km1-4"/>
      <sheetName val="Ny-Km4-6"/>
      <sheetName val="Ny-Km6-8"/>
      <sheetName val="Temp"/>
      <sheetName val="KLM"/>
      <sheetName val="Coc tieu-rao chan"/>
      <sheetName val="Ny-Km1-4 (cc)"/>
      <sheetName val="Ny-Km4-6 (cc)"/>
      <sheetName val="Ny-Km6-8 (cc)"/>
      <sheetName val="CC"/>
      <sheetName val="Phdoan-bt"/>
      <sheetName val="Phdoan-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>
            <v>0.6</v>
          </cell>
        </row>
        <row r="4">
          <cell r="B4">
            <v>1</v>
          </cell>
        </row>
        <row r="6">
          <cell r="B6">
            <v>1.4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6.xml><?xml version="1.0" encoding="utf-8"?>
<externalLink xmlns="http://schemas.openxmlformats.org/spreadsheetml/2006/main">
  <externalBook xmlns:r="http://schemas.openxmlformats.org/officeDocument/2006/relationships" r:id="rId1">
    <sheetNames>
      <sheetName val="TH"/>
      <sheetName val="DZ22"/>
      <sheetName val="TBA"/>
      <sheetName val="DZ04"/>
      <sheetName val="Cto"/>
      <sheetName val="TNghiem"/>
      <sheetName val="tien luon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17.xml><?xml version="1.0" encoding="utf-8"?>
<externalLink xmlns="http://schemas.openxmlformats.org/spreadsheetml/2006/main">
  <externalBook xmlns:r="http://schemas.openxmlformats.org/officeDocument/2006/relationships" r:id="rId1">
    <sheetNames>
      <sheetName val="PTDG"/>
      <sheetName val="THKP"/>
      <sheetName val="KPKS"/>
      <sheetName val="KPKS (2)"/>
      <sheetName val="CT"/>
      <sheetName val="TL"/>
      <sheetName val="BG"/>
      <sheetName val="PTDG (2)"/>
      <sheetName val="mucluc"/>
      <sheetName val="XXXXXXXX"/>
      <sheetName val="00000000"/>
      <sheetName val="00000001"/>
      <sheetName val="00000002"/>
      <sheetName val="00000003"/>
      <sheetName val="00000004"/>
      <sheetName val="00000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8.xml><?xml version="1.0" encoding="utf-8"?>
<externalLink xmlns="http://schemas.openxmlformats.org/spreadsheetml/2006/main">
  <externalBook xmlns:r="http://schemas.openxmlformats.org/officeDocument/2006/relationships" r:id="rId1">
    <sheetNames>
      <sheetName val="chiphi khac1"/>
      <sheetName val="TDT"/>
      <sheetName val="nhan cong"/>
      <sheetName val="denbu"/>
      <sheetName val="VCvatlieu"/>
      <sheetName val="kltbo(1)"/>
      <sheetName val="kltbo(3)"/>
      <sheetName val="dongia"/>
      <sheetName val="DT(doan1)"/>
      <sheetName val="DT(doan3-de lai)"/>
      <sheetName val="TH(doan1)"/>
      <sheetName val="TH(doan3)"/>
      <sheetName val="toanbo(G1)"/>
      <sheetName val="toanbo(doan2)"/>
      <sheetName val="00000000"/>
      <sheetName val="10000000"/>
      <sheetName val="XL4Popp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9.xml><?xml version="1.0" encoding="utf-8"?>
<externalLink xmlns="http://schemas.openxmlformats.org/spreadsheetml/2006/main">
  <externalBook xmlns:r="http://schemas.openxmlformats.org/officeDocument/2006/relationships" r:id="rId1">
    <sheetNames>
      <sheetName val="t-h HA THE"/>
    </sheetNames>
    <sheetDataSet>
      <sheetData sheetId="0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bia"/>
      <sheetName val="THKP"/>
      <sheetName val="Xaydung"/>
      <sheetName val="TKL"/>
      <sheetName val="Sheet1"/>
      <sheetName val="00000000"/>
      <sheetName val="Thang 1-06"/>
      <sheetName val="Sheet2"/>
      <sheetName val="Sheet3"/>
      <sheetName val="XL4Test5"/>
      <sheetName val="vtthoh2"/>
      <sheetName val="CTNC"/>
      <sheetName val="CTVL"/>
      <sheetName val="shee49"/>
      <sheetName val="BK04"/>
      <sheetName val="BLuong"/>
      <sheetName val="TKP"/>
      <sheetName val="[DZNHADA.XLS䁝thopdtoan"/>
      <sheetName val="Thaîg 1-06"/>
      <sheetName val="vvthoh2"/>
      <sheetName val="VL,NC,MT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/>
    </sheetDataSet>
  </externalBook>
</externalLink>
</file>

<file path=xl/externalLinks/externalLink220.xml><?xml version="1.0" encoding="utf-8"?>
<externalLink xmlns="http://schemas.openxmlformats.org/spreadsheetml/2006/main">
  <externalBook xmlns:r="http://schemas.openxmlformats.org/officeDocument/2006/relationships" r:id="rId1">
    <sheetNames>
      <sheetName val="CHITIET VL-NC-TT -1p"/>
      <sheetName val="TDTKP1"/>
    </sheetNames>
    <sheetDataSet>
      <sheetData sheetId="0"/>
      <sheetData sheetId="1"/>
    </sheetDataSet>
  </externalBook>
</externalLink>
</file>

<file path=xl/externalLinks/externalLink221.xml><?xml version="1.0" encoding="utf-8"?>
<externalLink xmlns="http://schemas.openxmlformats.org/spreadsheetml/2006/main">
  <externalBook xmlns:r="http://schemas.openxmlformats.org/officeDocument/2006/relationships" r:id="rId1">
    <sheetNames>
      <sheetName val="dm"/>
      <sheetName val="tmdg"/>
      <sheetName val="mavl"/>
      <sheetName val="Module4"/>
      <sheetName val="Module1"/>
      <sheetName val="Module2"/>
      <sheetName val="Module3"/>
    </sheetNames>
    <sheetDataSet>
      <sheetData sheetId="0"/>
      <sheetData sheetId="1"/>
      <sheetData sheetId="2">
        <row r="5">
          <cell r="B5" t="str">
            <v>A.001</v>
          </cell>
          <cell r="C5" t="str">
            <v>Xi maêng PC30</v>
          </cell>
        </row>
        <row r="6">
          <cell r="B6" t="str">
            <v>A.002</v>
          </cell>
          <cell r="C6" t="str">
            <v>Xi maêng PC40</v>
          </cell>
        </row>
        <row r="7">
          <cell r="B7" t="str">
            <v>A.003</v>
          </cell>
          <cell r="C7" t="str">
            <v>Theùp troøn f &lt;=10</v>
          </cell>
        </row>
        <row r="8">
          <cell r="B8" t="str">
            <v>A.004</v>
          </cell>
          <cell r="C8" t="str">
            <v>Theùp troøn f &lt;=18</v>
          </cell>
        </row>
        <row r="9">
          <cell r="B9" t="str">
            <v>A.005</v>
          </cell>
          <cell r="C9" t="str">
            <v>Theùp troøn f &gt;18</v>
          </cell>
        </row>
        <row r="10">
          <cell r="B10" t="str">
            <v>A.006</v>
          </cell>
          <cell r="C10" t="str">
            <v>Caùt suoáùi</v>
          </cell>
        </row>
        <row r="11">
          <cell r="B11" t="str">
            <v>A.007</v>
          </cell>
          <cell r="C11" t="str">
            <v>Caùt ñoài</v>
          </cell>
        </row>
        <row r="12">
          <cell r="B12" t="str">
            <v>A.008</v>
          </cell>
          <cell r="C12" t="str">
            <v>Ñaù 0,5x1</v>
          </cell>
        </row>
        <row r="13">
          <cell r="B13" t="str">
            <v>A.009</v>
          </cell>
          <cell r="C13" t="str">
            <v>Ñaù 1x2</v>
          </cell>
        </row>
        <row r="14">
          <cell r="B14" t="str">
            <v>A.010</v>
          </cell>
          <cell r="C14" t="str">
            <v>Ñaù 2x4</v>
          </cell>
        </row>
        <row r="15">
          <cell r="B15" t="str">
            <v>A.011</v>
          </cell>
          <cell r="C15" t="str">
            <v>Ñaù bloca</v>
          </cell>
        </row>
        <row r="16">
          <cell r="B16" t="str">
            <v>A.012</v>
          </cell>
          <cell r="C16" t="str">
            <v>Ñaù hoäc</v>
          </cell>
        </row>
        <row r="17">
          <cell r="B17" t="str">
            <v>A.013</v>
          </cell>
          <cell r="C17" t="str">
            <v>Ñaù 4x6</v>
          </cell>
        </row>
        <row r="18">
          <cell r="B18" t="str">
            <v>A.014</v>
          </cell>
          <cell r="C18" t="str">
            <v>Caáp phoái 0-4</v>
          </cell>
        </row>
        <row r="19">
          <cell r="B19" t="str">
            <v>A.015</v>
          </cell>
          <cell r="C19" t="str">
            <v>Ñaù 10.10.20</v>
          </cell>
        </row>
        <row r="20">
          <cell r="B20" t="str">
            <v>A.016</v>
          </cell>
          <cell r="C20" t="str">
            <v>Ñaù 15.20.25</v>
          </cell>
        </row>
        <row r="21">
          <cell r="B21" t="str">
            <v>A.017</v>
          </cell>
          <cell r="C21" t="str">
            <v>Ñaù 20.20.25</v>
          </cell>
        </row>
        <row r="22">
          <cell r="B22" t="str">
            <v>A.018</v>
          </cell>
          <cell r="C22" t="str">
            <v>Soûi soâng</v>
          </cell>
        </row>
        <row r="23">
          <cell r="B23" t="str">
            <v>A.019</v>
          </cell>
          <cell r="C23" t="str">
            <v>Soûi ñoài</v>
          </cell>
        </row>
        <row r="24">
          <cell r="B24" t="str">
            <v>A.020</v>
          </cell>
          <cell r="C24" t="str">
            <v>Caây choáng</v>
          </cell>
        </row>
        <row r="25">
          <cell r="B25" t="str">
            <v>A.021</v>
          </cell>
          <cell r="C25" t="str">
            <v>Gaïch oáng</v>
          </cell>
        </row>
        <row r="26">
          <cell r="B26" t="str">
            <v>A.022</v>
          </cell>
          <cell r="C26" t="str">
            <v>Gaïch theû</v>
          </cell>
        </row>
        <row r="27">
          <cell r="B27" t="str">
            <v>A.023</v>
          </cell>
          <cell r="C27" t="str">
            <v>Gaïch khía</v>
          </cell>
        </row>
        <row r="28">
          <cell r="B28" t="str">
            <v>A.024</v>
          </cell>
          <cell r="C28" t="str">
            <v>Gaïch tuynen</v>
          </cell>
        </row>
        <row r="29">
          <cell r="B29" t="str">
            <v>A.025</v>
          </cell>
          <cell r="C29" t="str">
            <v>Sôn goã,sôn choáng ræ</v>
          </cell>
        </row>
        <row r="30">
          <cell r="B30" t="str">
            <v>A.026</v>
          </cell>
          <cell r="C30" t="str">
            <v>Sôn</v>
          </cell>
        </row>
        <row r="31">
          <cell r="B31" t="str">
            <v>A.027</v>
          </cell>
          <cell r="C31" t="str">
            <v>Goã xeû</v>
          </cell>
        </row>
        <row r="32">
          <cell r="B32" t="str">
            <v>A.028</v>
          </cell>
          <cell r="C32" t="str">
            <v>Goã coáp pha</v>
          </cell>
        </row>
        <row r="33">
          <cell r="B33" t="str">
            <v>A.029</v>
          </cell>
          <cell r="C33" t="str">
            <v>Ñinh</v>
          </cell>
        </row>
        <row r="34">
          <cell r="B34" t="str">
            <v>A.030</v>
          </cell>
          <cell r="C34" t="str">
            <v>Daây theùp</v>
          </cell>
        </row>
        <row r="35">
          <cell r="B35" t="str">
            <v>A.031</v>
          </cell>
          <cell r="C35" t="str">
            <v>Coïc goã (cöø traøm)</v>
          </cell>
        </row>
        <row r="36">
          <cell r="B36" t="str">
            <v>A.032</v>
          </cell>
          <cell r="C36" t="str">
            <v>Daây ñieän(20/10)</v>
          </cell>
        </row>
        <row r="37">
          <cell r="B37" t="str">
            <v>A.033</v>
          </cell>
          <cell r="C37" t="str">
            <v>Oáng nhöïa</v>
          </cell>
        </row>
        <row r="38">
          <cell r="B38" t="str">
            <v>A.034</v>
          </cell>
          <cell r="C38" t="str">
            <v>Oáng saét</v>
          </cell>
        </row>
        <row r="39">
          <cell r="B39" t="str">
            <v>A.035</v>
          </cell>
          <cell r="C39" t="str">
            <v>Cuûi</v>
          </cell>
        </row>
        <row r="40">
          <cell r="B40" t="str">
            <v>A.036</v>
          </cell>
          <cell r="C40" t="str">
            <v>Xaêng</v>
          </cell>
        </row>
        <row r="41">
          <cell r="B41" t="str">
            <v>A.037</v>
          </cell>
          <cell r="C41" t="str">
            <v>Daàu</v>
          </cell>
        </row>
        <row r="42">
          <cell r="B42" t="str">
            <v>A.038</v>
          </cell>
          <cell r="C42" t="str">
            <v>Nhôùt</v>
          </cell>
        </row>
        <row r="43">
          <cell r="B43" t="str">
            <v>A.039</v>
          </cell>
          <cell r="C43" t="str">
            <v>Ñinh ñóa</v>
          </cell>
        </row>
        <row r="44">
          <cell r="B44" t="str">
            <v>A.040</v>
          </cell>
          <cell r="C44" t="str">
            <v>Ñinh,bulon</v>
          </cell>
        </row>
        <row r="45">
          <cell r="B45" t="str">
            <v>A.041</v>
          </cell>
          <cell r="C45" t="str">
            <v>Nhöïa</v>
          </cell>
        </row>
        <row r="46">
          <cell r="B46" t="str">
            <v>A.042</v>
          </cell>
          <cell r="C46" t="str">
            <v>Ñaát ñeøn</v>
          </cell>
        </row>
        <row r="47">
          <cell r="B47" t="str">
            <v>A.043</v>
          </cell>
          <cell r="C47" t="str">
            <v>Ñaát dính</v>
          </cell>
        </row>
        <row r="48">
          <cell r="B48" t="str">
            <v>A.044</v>
          </cell>
          <cell r="C48" t="str">
            <v>Ñaát seùt deûo</v>
          </cell>
        </row>
        <row r="49">
          <cell r="B49" t="str">
            <v>A.045</v>
          </cell>
          <cell r="C49" t="str">
            <v>Ñaát soûi ñoû</v>
          </cell>
        </row>
        <row r="50">
          <cell r="B50" t="str">
            <v>A.046</v>
          </cell>
          <cell r="C50" t="str">
            <v>Boät ñaù</v>
          </cell>
        </row>
        <row r="51">
          <cell r="B51" t="str">
            <v>A.047</v>
          </cell>
          <cell r="C51" t="str">
            <v>Caùt saïn</v>
          </cell>
        </row>
        <row r="52">
          <cell r="B52" t="str">
            <v>A.048</v>
          </cell>
          <cell r="C52" t="str">
            <v>Daây chaùy chaäm</v>
          </cell>
        </row>
        <row r="53">
          <cell r="B53" t="str">
            <v>A.049</v>
          </cell>
          <cell r="C53" t="str">
            <v>Daây noå</v>
          </cell>
        </row>
        <row r="54">
          <cell r="B54" t="str">
            <v>A.050</v>
          </cell>
          <cell r="C54" t="str">
            <v>Kíp ñieän</v>
          </cell>
        </row>
        <row r="55">
          <cell r="B55" t="str">
            <v>A.051</v>
          </cell>
          <cell r="C55" t="str">
            <v>Daây thöøng</v>
          </cell>
        </row>
        <row r="56">
          <cell r="B56" t="str">
            <v>A.052</v>
          </cell>
          <cell r="C56" t="str">
            <v>Oxy</v>
          </cell>
        </row>
        <row r="57">
          <cell r="B57" t="str">
            <v>A.053</v>
          </cell>
          <cell r="C57" t="str">
            <v>Que haøn saéùt</v>
          </cell>
        </row>
        <row r="58">
          <cell r="B58" t="str">
            <v>A.054</v>
          </cell>
          <cell r="C58" t="str">
            <v>Thuoác noå</v>
          </cell>
        </row>
        <row r="59">
          <cell r="B59" t="str">
            <v>A.055</v>
          </cell>
          <cell r="C59" t="str">
            <v>Vaøy caàu</v>
          </cell>
        </row>
        <row r="60">
          <cell r="B60" t="str">
            <v>A.056</v>
          </cell>
          <cell r="C60" t="str">
            <v>Mazut</v>
          </cell>
        </row>
        <row r="61">
          <cell r="B61" t="str">
            <v>A.057</v>
          </cell>
          <cell r="C61" t="str">
            <v>Giaáy daàu</v>
          </cell>
        </row>
        <row r="62">
          <cell r="B62" t="str">
            <v>A.058</v>
          </cell>
          <cell r="C62" t="str">
            <v>Ñay</v>
          </cell>
        </row>
        <row r="63">
          <cell r="B63" t="str">
            <v>A.059</v>
          </cell>
          <cell r="C63" t="str">
            <v>Toân laù</v>
          </cell>
        </row>
        <row r="64">
          <cell r="B64" t="str">
            <v>A.060</v>
          </cell>
          <cell r="C64" t="str">
            <v>Theùp goùc</v>
          </cell>
        </row>
        <row r="65">
          <cell r="B65" t="str">
            <v>A.061</v>
          </cell>
          <cell r="C65" t="str">
            <v>Theùp taám</v>
          </cell>
        </row>
        <row r="66">
          <cell r="B66" t="str">
            <v>A.062</v>
          </cell>
          <cell r="C66" t="str">
            <v>Bulon M10</v>
          </cell>
        </row>
        <row r="67">
          <cell r="B67" t="str">
            <v>A.063</v>
          </cell>
          <cell r="C67" t="str">
            <v>Hôi gioù</v>
          </cell>
        </row>
        <row r="68">
          <cell r="B68" t="str">
            <v>A.064</v>
          </cell>
          <cell r="C68" t="str">
            <v>Hôi ñaù</v>
          </cell>
        </row>
        <row r="69">
          <cell r="B69" t="str">
            <v>A.065</v>
          </cell>
          <cell r="C69" t="str">
            <v>Saøn caàu</v>
          </cell>
        </row>
        <row r="70">
          <cell r="B70" t="str">
            <v>A.066</v>
          </cell>
          <cell r="C70" t="str">
            <v>Bulon 25-350</v>
          </cell>
        </row>
        <row r="71">
          <cell r="B71" t="str">
            <v>A.067</v>
          </cell>
          <cell r="C71" t="str">
            <v>Voâi</v>
          </cell>
        </row>
        <row r="72">
          <cell r="B72" t="str">
            <v>A.068</v>
          </cell>
          <cell r="C72" t="str">
            <v>Coâng taéc</v>
          </cell>
        </row>
        <row r="73">
          <cell r="B73" t="str">
            <v>A.069</v>
          </cell>
          <cell r="C73" t="str">
            <v>Caàu chì</v>
          </cell>
        </row>
        <row r="74">
          <cell r="B74" t="str">
            <v>A.070</v>
          </cell>
          <cell r="C74" t="str">
            <v>Boùng ñeøn</v>
          </cell>
        </row>
        <row r="75">
          <cell r="B75" t="str">
            <v>A.071</v>
          </cell>
          <cell r="C75" t="str">
            <v>Coïc theùp</v>
          </cell>
        </row>
        <row r="76">
          <cell r="B76" t="str">
            <v>A.072</v>
          </cell>
          <cell r="C76" t="str">
            <v>Nöôùc</v>
          </cell>
        </row>
        <row r="77">
          <cell r="B77" t="str">
            <v>A.073</v>
          </cell>
          <cell r="C77" t="str">
            <v>Keïp oáng</v>
          </cell>
        </row>
        <row r="78">
          <cell r="B78" t="str">
            <v>A.074</v>
          </cell>
          <cell r="C78" t="str">
            <v>Daây 3 loûi</v>
          </cell>
        </row>
        <row r="79">
          <cell r="B79" t="str">
            <v>A.075</v>
          </cell>
          <cell r="C79" t="str">
            <v>Beâ toâng nhöïa haït nin</v>
          </cell>
        </row>
        <row r="80">
          <cell r="B80" t="str">
            <v>A.076</v>
          </cell>
          <cell r="C80" t="str">
            <v>Beâ toâng nhöïa haït thoâ</v>
          </cell>
        </row>
        <row r="81">
          <cell r="B81" t="str">
            <v>A.077</v>
          </cell>
          <cell r="C81" t="str">
            <v>Ñaù xoâ boà</v>
          </cell>
        </row>
        <row r="82">
          <cell r="B82" t="str">
            <v>A.078</v>
          </cell>
        </row>
        <row r="83">
          <cell r="B83" t="str">
            <v>A.079</v>
          </cell>
          <cell r="C83" t="str">
            <v>Coät ñeøn</v>
          </cell>
        </row>
        <row r="84">
          <cell r="B84" t="str">
            <v>A.080</v>
          </cell>
          <cell r="C84" t="str">
            <v>Caàn ñeøn</v>
          </cell>
        </row>
        <row r="85">
          <cell r="B85" t="str">
            <v>A.081</v>
          </cell>
          <cell r="C85" t="str">
            <v>OÁng saønh</v>
          </cell>
        </row>
        <row r="86">
          <cell r="B86" t="str">
            <v>A.082</v>
          </cell>
          <cell r="C86" t="str">
            <v>Tuû ñieän</v>
          </cell>
        </row>
        <row r="87">
          <cell r="B87" t="str">
            <v>A.083</v>
          </cell>
          <cell r="C87" t="str">
            <v>Ñaù daêm tieâu chuaån</v>
          </cell>
        </row>
        <row r="88">
          <cell r="B88" t="str">
            <v>A.084</v>
          </cell>
          <cell r="C88" t="str">
            <v>Taêng ñô</v>
          </cell>
        </row>
        <row r="89">
          <cell r="B89" t="str">
            <v>A.085</v>
          </cell>
          <cell r="C89" t="str">
            <v>Daàu boâi trôn</v>
          </cell>
        </row>
        <row r="90">
          <cell r="B90" t="str">
            <v>A.086</v>
          </cell>
          <cell r="C90" t="str">
            <v>Vaät lieäu khaùc</v>
          </cell>
        </row>
        <row r="91">
          <cell r="B91" t="str">
            <v>A.087</v>
          </cell>
          <cell r="C91" t="str">
            <v>Taø veït goã</v>
          </cell>
        </row>
        <row r="92">
          <cell r="B92" t="str">
            <v>A.088</v>
          </cell>
          <cell r="C92" t="str">
            <v>Ñinh ñöôøng (caùi)</v>
          </cell>
        </row>
        <row r="93">
          <cell r="B93" t="str">
            <v>A.089</v>
          </cell>
          <cell r="C93" t="str">
            <v>Phuï gia deûo hoùa(6%)</v>
          </cell>
        </row>
        <row r="94">
          <cell r="B94" t="str">
            <v>A.090</v>
          </cell>
        </row>
        <row r="95">
          <cell r="B95" t="str">
            <v>A.091</v>
          </cell>
        </row>
        <row r="96">
          <cell r="B96" t="str">
            <v>A.092</v>
          </cell>
        </row>
        <row r="97">
          <cell r="B97" t="str">
            <v>A.093</v>
          </cell>
        </row>
        <row r="98">
          <cell r="B98" t="str">
            <v>A.094</v>
          </cell>
        </row>
        <row r="99">
          <cell r="B99" t="str">
            <v>A.095</v>
          </cell>
        </row>
        <row r="100">
          <cell r="B100" t="str">
            <v>A.096</v>
          </cell>
        </row>
        <row r="101">
          <cell r="B101" t="str">
            <v>A.097</v>
          </cell>
        </row>
        <row r="102">
          <cell r="B102" t="str">
            <v>A.098</v>
          </cell>
        </row>
        <row r="103">
          <cell r="B103" t="str">
            <v>A.099</v>
          </cell>
        </row>
        <row r="104">
          <cell r="B104" t="str">
            <v>A.100</v>
          </cell>
        </row>
        <row r="105">
          <cell r="B105" t="str">
            <v>A.101</v>
          </cell>
        </row>
        <row r="106">
          <cell r="B106" t="str">
            <v>A.102</v>
          </cell>
        </row>
        <row r="107">
          <cell r="B107" t="str">
            <v>A.103</v>
          </cell>
        </row>
        <row r="108">
          <cell r="B108" t="str">
            <v>A.104</v>
          </cell>
        </row>
        <row r="109">
          <cell r="B109" t="str">
            <v>A.105</v>
          </cell>
        </row>
        <row r="110">
          <cell r="B110" t="str">
            <v>A.106</v>
          </cell>
        </row>
        <row r="111">
          <cell r="B111" t="str">
            <v>A.107</v>
          </cell>
        </row>
        <row r="112">
          <cell r="B112" t="str">
            <v>A.108</v>
          </cell>
        </row>
        <row r="113">
          <cell r="B113" t="str">
            <v>A.109</v>
          </cell>
        </row>
        <row r="114">
          <cell r="B114" t="str">
            <v>A.110</v>
          </cell>
        </row>
        <row r="115">
          <cell r="B115" t="str">
            <v>A.111</v>
          </cell>
        </row>
        <row r="116">
          <cell r="B116" t="str">
            <v>A.112</v>
          </cell>
        </row>
        <row r="117">
          <cell r="B117" t="str">
            <v>A.113</v>
          </cell>
        </row>
        <row r="118">
          <cell r="B118" t="str">
            <v>A.114</v>
          </cell>
        </row>
        <row r="119">
          <cell r="B119" t="str">
            <v>A.115</v>
          </cell>
        </row>
        <row r="120">
          <cell r="B120" t="str">
            <v>A.116</v>
          </cell>
        </row>
        <row r="121">
          <cell r="B121" t="str">
            <v>A.117</v>
          </cell>
        </row>
        <row r="122">
          <cell r="B122" t="str">
            <v>A.118</v>
          </cell>
        </row>
        <row r="123">
          <cell r="B123" t="str">
            <v>A.119</v>
          </cell>
        </row>
        <row r="124">
          <cell r="B124" t="str">
            <v>A.120</v>
          </cell>
        </row>
        <row r="125">
          <cell r="B125" t="str">
            <v>B.001</v>
          </cell>
          <cell r="C125" t="str">
            <v>NC 2</v>
          </cell>
        </row>
        <row r="126">
          <cell r="B126" t="str">
            <v>B.002</v>
          </cell>
          <cell r="C126" t="str">
            <v>NC 2.1</v>
          </cell>
        </row>
        <row r="127">
          <cell r="B127" t="str">
            <v>B.003</v>
          </cell>
          <cell r="C127" t="str">
            <v>NC 2.2</v>
          </cell>
        </row>
        <row r="128">
          <cell r="B128" t="str">
            <v>B.004</v>
          </cell>
          <cell r="C128" t="str">
            <v>NC 2.3</v>
          </cell>
        </row>
        <row r="129">
          <cell r="B129" t="str">
            <v>B.005</v>
          </cell>
          <cell r="C129" t="str">
            <v>NC 2.4</v>
          </cell>
        </row>
        <row r="130">
          <cell r="B130" t="str">
            <v>B.006</v>
          </cell>
          <cell r="C130" t="str">
            <v>NC 2.5</v>
          </cell>
        </row>
        <row r="131">
          <cell r="B131" t="str">
            <v>B.007</v>
          </cell>
          <cell r="C131" t="str">
            <v>NC 2.6</v>
          </cell>
        </row>
        <row r="132">
          <cell r="B132" t="str">
            <v>B.008</v>
          </cell>
          <cell r="C132" t="str">
            <v>NC 2.7</v>
          </cell>
        </row>
        <row r="133">
          <cell r="B133" t="str">
            <v>B.009</v>
          </cell>
          <cell r="C133" t="str">
            <v>NC 2.8</v>
          </cell>
        </row>
        <row r="134">
          <cell r="B134" t="str">
            <v>B.010</v>
          </cell>
          <cell r="C134" t="str">
            <v>NC 2.9</v>
          </cell>
        </row>
        <row r="135">
          <cell r="B135" t="str">
            <v>B.011</v>
          </cell>
          <cell r="C135" t="str">
            <v>NC 3</v>
          </cell>
        </row>
        <row r="136">
          <cell r="B136" t="str">
            <v>B.012</v>
          </cell>
          <cell r="C136" t="str">
            <v>NC 3.1</v>
          </cell>
        </row>
        <row r="137">
          <cell r="B137" t="str">
            <v>B.013</v>
          </cell>
          <cell r="C137" t="str">
            <v>NC 3.2</v>
          </cell>
        </row>
        <row r="138">
          <cell r="B138" t="str">
            <v>B.014</v>
          </cell>
          <cell r="C138" t="str">
            <v>NC 3.3</v>
          </cell>
        </row>
        <row r="139">
          <cell r="B139" t="str">
            <v>B.015</v>
          </cell>
          <cell r="C139" t="str">
            <v>NC 3.4</v>
          </cell>
        </row>
        <row r="140">
          <cell r="B140" t="str">
            <v>B.016</v>
          </cell>
          <cell r="C140" t="str">
            <v>NC 3.5</v>
          </cell>
        </row>
        <row r="141">
          <cell r="B141" t="str">
            <v>B.017</v>
          </cell>
          <cell r="C141" t="str">
            <v>NC 3.6</v>
          </cell>
        </row>
        <row r="142">
          <cell r="B142" t="str">
            <v>B.018</v>
          </cell>
          <cell r="C142" t="str">
            <v>NC 3.7</v>
          </cell>
        </row>
        <row r="143">
          <cell r="B143" t="str">
            <v>B.019</v>
          </cell>
          <cell r="C143" t="str">
            <v>NC 3.8</v>
          </cell>
        </row>
        <row r="144">
          <cell r="B144" t="str">
            <v>B.020</v>
          </cell>
          <cell r="C144" t="str">
            <v>NC 3.9</v>
          </cell>
        </row>
        <row r="145">
          <cell r="B145" t="str">
            <v>B.021</v>
          </cell>
          <cell r="C145" t="str">
            <v>NC 4</v>
          </cell>
        </row>
        <row r="146">
          <cell r="B146" t="str">
            <v>B.022</v>
          </cell>
          <cell r="C146" t="str">
            <v>NC 4.1</v>
          </cell>
        </row>
        <row r="147">
          <cell r="B147" t="str">
            <v>B.023</v>
          </cell>
          <cell r="C147" t="str">
            <v>NC 4.2</v>
          </cell>
        </row>
        <row r="148">
          <cell r="B148" t="str">
            <v>B.024</v>
          </cell>
          <cell r="C148" t="str">
            <v>NC 4.3</v>
          </cell>
        </row>
        <row r="149">
          <cell r="B149" t="str">
            <v>B.025</v>
          </cell>
          <cell r="C149" t="str">
            <v>NC 4.4</v>
          </cell>
        </row>
        <row r="150">
          <cell r="B150" t="str">
            <v>B.026</v>
          </cell>
          <cell r="C150" t="str">
            <v>NC 4.5</v>
          </cell>
        </row>
        <row r="151">
          <cell r="B151" t="str">
            <v>B.027</v>
          </cell>
          <cell r="C151" t="str">
            <v>NC 4.6</v>
          </cell>
        </row>
        <row r="152">
          <cell r="B152" t="str">
            <v>B.028</v>
          </cell>
          <cell r="C152" t="str">
            <v>NC 4.7</v>
          </cell>
        </row>
        <row r="153">
          <cell r="B153" t="str">
            <v>B.029</v>
          </cell>
          <cell r="C153" t="str">
            <v>NC 4.8</v>
          </cell>
        </row>
        <row r="154">
          <cell r="B154" t="str">
            <v>B.030</v>
          </cell>
          <cell r="C154" t="str">
            <v>NC 4.9</v>
          </cell>
        </row>
        <row r="155">
          <cell r="B155" t="str">
            <v>B.031</v>
          </cell>
          <cell r="C155" t="str">
            <v>NC 5</v>
          </cell>
        </row>
        <row r="156">
          <cell r="B156" t="str">
            <v>B.032</v>
          </cell>
          <cell r="C156" t="str">
            <v>NC 5,1</v>
          </cell>
        </row>
        <row r="157">
          <cell r="B157" t="str">
            <v>B.033</v>
          </cell>
          <cell r="C157" t="str">
            <v>NC 5,2</v>
          </cell>
        </row>
        <row r="158">
          <cell r="B158" t="str">
            <v>B.034</v>
          </cell>
          <cell r="C158" t="str">
            <v>NC 5,3</v>
          </cell>
        </row>
        <row r="159">
          <cell r="B159" t="str">
            <v>B.035</v>
          </cell>
          <cell r="C159" t="str">
            <v>NC 5,4</v>
          </cell>
        </row>
        <row r="160">
          <cell r="B160" t="str">
            <v>B.036</v>
          </cell>
          <cell r="C160" t="str">
            <v>NC 5,5</v>
          </cell>
        </row>
        <row r="161">
          <cell r="B161" t="str">
            <v>B.037</v>
          </cell>
          <cell r="C161" t="str">
            <v>NC 5,6</v>
          </cell>
        </row>
        <row r="162">
          <cell r="B162" t="str">
            <v>B.038</v>
          </cell>
          <cell r="C162" t="str">
            <v>NC 5,7</v>
          </cell>
        </row>
        <row r="163">
          <cell r="B163" t="str">
            <v>B.039</v>
          </cell>
          <cell r="C163" t="str">
            <v>NC 5,8</v>
          </cell>
        </row>
        <row r="164">
          <cell r="B164" t="str">
            <v>B.040</v>
          </cell>
          <cell r="C164" t="str">
            <v>NC 5,9</v>
          </cell>
        </row>
        <row r="165">
          <cell r="B165" t="str">
            <v>B.041</v>
          </cell>
          <cell r="C165" t="str">
            <v>NC 6</v>
          </cell>
        </row>
        <row r="166">
          <cell r="B166" t="str">
            <v>C.001</v>
          </cell>
          <cell r="C166" t="str">
            <v>OÂ toâ 5</v>
          </cell>
        </row>
        <row r="167">
          <cell r="B167" t="str">
            <v>C.002</v>
          </cell>
          <cell r="C167" t="str">
            <v>OÂ toâ 7</v>
          </cell>
        </row>
        <row r="168">
          <cell r="B168" t="str">
            <v>C.003</v>
          </cell>
          <cell r="C168" t="str">
            <v>OÂ toâ 10</v>
          </cell>
        </row>
        <row r="169">
          <cell r="B169" t="str">
            <v>C.004</v>
          </cell>
          <cell r="C169" t="str">
            <v>OÂ toâ 12</v>
          </cell>
        </row>
        <row r="170">
          <cell r="B170" t="str">
            <v>C.005</v>
          </cell>
          <cell r="C170" t="str">
            <v>OÂ toâ chuyeån troän 10T</v>
          </cell>
        </row>
        <row r="171">
          <cell r="B171" t="str">
            <v>C.006</v>
          </cell>
          <cell r="C171" t="str">
            <v>OÂ toâ chuyeån troän 5T</v>
          </cell>
        </row>
        <row r="172">
          <cell r="B172" t="str">
            <v>C.007</v>
          </cell>
          <cell r="C172" t="str">
            <v>OÂ toâ chuyeån troän 7T</v>
          </cell>
        </row>
        <row r="173">
          <cell r="B173" t="str">
            <v>C.008</v>
          </cell>
          <cell r="C173" t="str">
            <v>OÂ toâ töôùi nöôùc 5</v>
          </cell>
        </row>
        <row r="174">
          <cell r="B174" t="str">
            <v>C.009</v>
          </cell>
          <cell r="C174" t="str">
            <v>OÂ toâ töôùi nhöïa 7T-190CV</v>
          </cell>
        </row>
        <row r="175">
          <cell r="B175" t="str">
            <v>C.010</v>
          </cell>
          <cell r="C175" t="str">
            <v>Caàn caåu 5</v>
          </cell>
        </row>
        <row r="176">
          <cell r="B176" t="str">
            <v>C.011</v>
          </cell>
          <cell r="C176" t="str">
            <v>Caàn caåu 10T</v>
          </cell>
        </row>
        <row r="177">
          <cell r="B177" t="str">
            <v>C.012</v>
          </cell>
          <cell r="C177" t="str">
            <v>Caàn caåu 16 T</v>
          </cell>
        </row>
        <row r="178">
          <cell r="B178" t="str">
            <v>C.013</v>
          </cell>
          <cell r="C178" t="str">
            <v>Caàn caåu 25</v>
          </cell>
        </row>
        <row r="179">
          <cell r="B179" t="str">
            <v>C.014</v>
          </cell>
          <cell r="C179" t="str">
            <v>Caàn caåu 30</v>
          </cell>
        </row>
        <row r="180">
          <cell r="B180" t="str">
            <v>C.015</v>
          </cell>
          <cell r="C180" t="str">
            <v>Maùy ñaøo 0,4</v>
          </cell>
        </row>
        <row r="181">
          <cell r="B181" t="str">
            <v>C.016</v>
          </cell>
          <cell r="C181" t="str">
            <v>Maùy ñaøo 0,8</v>
          </cell>
        </row>
        <row r="182">
          <cell r="B182" t="str">
            <v>C.017</v>
          </cell>
          <cell r="C182" t="str">
            <v>Maùy ñaøo 1.25</v>
          </cell>
        </row>
        <row r="183">
          <cell r="B183" t="str">
            <v>C.018</v>
          </cell>
          <cell r="C183" t="str">
            <v>Maùy xuùc 0,4</v>
          </cell>
        </row>
        <row r="184">
          <cell r="B184" t="str">
            <v>C.019</v>
          </cell>
          <cell r="C184" t="str">
            <v>Maùy xuc 0,65</v>
          </cell>
        </row>
        <row r="185">
          <cell r="B185" t="str">
            <v>C.020</v>
          </cell>
          <cell r="C185" t="str">
            <v>Maùy xuùc 1</v>
          </cell>
        </row>
        <row r="186">
          <cell r="B186" t="str">
            <v>C.021</v>
          </cell>
          <cell r="C186" t="str">
            <v>Maùy xuùc 1.65</v>
          </cell>
        </row>
        <row r="187">
          <cell r="B187" t="str">
            <v>C.022</v>
          </cell>
          <cell r="C187" t="str">
            <v>Maùy uûi 75</v>
          </cell>
        </row>
        <row r="188">
          <cell r="B188" t="str">
            <v>C.023</v>
          </cell>
          <cell r="C188" t="str">
            <v>Maùy uûi 110</v>
          </cell>
        </row>
        <row r="189">
          <cell r="B189" t="str">
            <v>C.024</v>
          </cell>
          <cell r="C189" t="str">
            <v>Maùy uûi 140</v>
          </cell>
        </row>
        <row r="190">
          <cell r="B190" t="str">
            <v>C.025</v>
          </cell>
          <cell r="C190" t="str">
            <v>Maùy uûi 180</v>
          </cell>
        </row>
        <row r="191">
          <cell r="B191" t="str">
            <v>C.026</v>
          </cell>
          <cell r="C191" t="str">
            <v>Maùy uûi 250</v>
          </cell>
        </row>
        <row r="192">
          <cell r="B192" t="str">
            <v>C.027</v>
          </cell>
          <cell r="C192" t="str">
            <v>Maùy caïp 16T</v>
          </cell>
        </row>
        <row r="193">
          <cell r="B193" t="str">
            <v>C.028</v>
          </cell>
          <cell r="C193" t="str">
            <v>Ñaàm baùnh loáp 16</v>
          </cell>
        </row>
        <row r="194">
          <cell r="B194" t="str">
            <v>C.029</v>
          </cell>
          <cell r="C194" t="str">
            <v>Maùy lu 8.5</v>
          </cell>
        </row>
        <row r="195">
          <cell r="B195" t="str">
            <v>C.030</v>
          </cell>
          <cell r="C195" t="str">
            <v>Maùy lu 10</v>
          </cell>
        </row>
        <row r="196">
          <cell r="B196" t="str">
            <v>C.031</v>
          </cell>
          <cell r="C196" t="str">
            <v>Maùy lu 15,5</v>
          </cell>
        </row>
        <row r="197">
          <cell r="B197" t="str">
            <v>C.032</v>
          </cell>
          <cell r="C197" t="str">
            <v>Maùy ñaàm 10T</v>
          </cell>
        </row>
        <row r="198">
          <cell r="B198" t="str">
            <v>C.033</v>
          </cell>
          <cell r="C198" t="str">
            <v>Maùy san 54</v>
          </cell>
        </row>
        <row r="199">
          <cell r="B199" t="str">
            <v>C.034</v>
          </cell>
          <cell r="C199" t="str">
            <v>Maùy san 90</v>
          </cell>
        </row>
        <row r="200">
          <cell r="B200" t="str">
            <v>C.035</v>
          </cell>
          <cell r="C200" t="str">
            <v>Maùy san 110</v>
          </cell>
        </row>
        <row r="201">
          <cell r="B201" t="str">
            <v>C.036</v>
          </cell>
          <cell r="C201" t="str">
            <v>Maùy san 180</v>
          </cell>
        </row>
        <row r="202">
          <cell r="B202" t="str">
            <v>C.037</v>
          </cell>
          <cell r="C202" t="str">
            <v>Maùy vaän thaêng 0,5</v>
          </cell>
        </row>
        <row r="203">
          <cell r="B203" t="str">
            <v>C.038</v>
          </cell>
          <cell r="C203" t="str">
            <v>Tôøi ñieän</v>
          </cell>
        </row>
        <row r="204">
          <cell r="B204" t="str">
            <v>C.039</v>
          </cell>
          <cell r="C204" t="str">
            <v>Kích naâng 250T</v>
          </cell>
        </row>
        <row r="205">
          <cell r="B205" t="str">
            <v>C.040</v>
          </cell>
          <cell r="C205" t="str">
            <v>Kích naâng 500T</v>
          </cell>
        </row>
        <row r="206">
          <cell r="B206" t="str">
            <v>C.041</v>
          </cell>
          <cell r="C206" t="str">
            <v>Maùy troän beâ toâng 100</v>
          </cell>
        </row>
        <row r="207">
          <cell r="B207" t="str">
            <v>C.042</v>
          </cell>
          <cell r="C207" t="str">
            <v>Maùy troän beâ toâng 150</v>
          </cell>
        </row>
        <row r="208">
          <cell r="B208" t="str">
            <v>C.043</v>
          </cell>
          <cell r="C208" t="str">
            <v>Maùy troän beâ toâng 200</v>
          </cell>
        </row>
        <row r="209">
          <cell r="B209" t="str">
            <v>C.044</v>
          </cell>
          <cell r="C209" t="str">
            <v>Maùy troän BT 250</v>
          </cell>
        </row>
        <row r="210">
          <cell r="B210" t="str">
            <v>C.045</v>
          </cell>
          <cell r="C210" t="str">
            <v>Maùy troän vöõa 80</v>
          </cell>
        </row>
        <row r="211">
          <cell r="B211" t="str">
            <v>C.046</v>
          </cell>
          <cell r="C211" t="str">
            <v>Maùy troän vöõa 110</v>
          </cell>
        </row>
        <row r="212">
          <cell r="B212" t="str">
            <v>C.047</v>
          </cell>
          <cell r="C212" t="str">
            <v>Ñaàm BT baøn 1</v>
          </cell>
        </row>
        <row r="213">
          <cell r="B213" t="str">
            <v>C.048</v>
          </cell>
          <cell r="C213" t="str">
            <v>Ñaàm BT duøi 0.6</v>
          </cell>
        </row>
        <row r="214">
          <cell r="B214" t="str">
            <v>C.049</v>
          </cell>
          <cell r="C214" t="str">
            <v>Ñaàm BT duøi 0.8</v>
          </cell>
        </row>
        <row r="215">
          <cell r="B215" t="str">
            <v>C.050</v>
          </cell>
          <cell r="C215" t="str">
            <v>Ñaàm BT duøi 1</v>
          </cell>
        </row>
        <row r="216">
          <cell r="B216" t="str">
            <v>C.051</v>
          </cell>
          <cell r="C216" t="str">
            <v>Daàm BT duøi 1,5</v>
          </cell>
        </row>
        <row r="217">
          <cell r="B217" t="str">
            <v>C.052</v>
          </cell>
          <cell r="C217" t="str">
            <v>Traïm troän BT nhöïa 25</v>
          </cell>
        </row>
        <row r="218">
          <cell r="B218" t="str">
            <v>C.053</v>
          </cell>
          <cell r="C218" t="str">
            <v>Maùy raõi  BT nhöïa 20</v>
          </cell>
        </row>
        <row r="219">
          <cell r="B219" t="str">
            <v>C.054</v>
          </cell>
          <cell r="C219" t="str">
            <v>Maùy bôm nöôùc 20 CV</v>
          </cell>
        </row>
        <row r="220">
          <cell r="B220" t="str">
            <v>C.055</v>
          </cell>
          <cell r="C220" t="str">
            <v>Maùy neùn khí 120</v>
          </cell>
        </row>
        <row r="221">
          <cell r="B221" t="str">
            <v>C.056</v>
          </cell>
          <cell r="C221" t="str">
            <v>Maùy neùn khí 200</v>
          </cell>
        </row>
        <row r="222">
          <cell r="B222" t="str">
            <v>C.057</v>
          </cell>
          <cell r="C222" t="str">
            <v>Maùy neùn khí 300</v>
          </cell>
        </row>
        <row r="223">
          <cell r="B223" t="str">
            <v>C.058</v>
          </cell>
          <cell r="C223" t="str">
            <v>Maùy neùn khí 10m3/ph</v>
          </cell>
        </row>
        <row r="224">
          <cell r="B224" t="str">
            <v>C.059</v>
          </cell>
          <cell r="C224" t="str">
            <v>Maùy neùn khí ñieän 10</v>
          </cell>
        </row>
        <row r="225">
          <cell r="B225" t="str">
            <v>C.060</v>
          </cell>
          <cell r="C225" t="str">
            <v>Maùy haøn 4</v>
          </cell>
        </row>
        <row r="226">
          <cell r="B226" t="str">
            <v>C.061</v>
          </cell>
          <cell r="C226" t="str">
            <v>Maùy haøn 10.2</v>
          </cell>
        </row>
        <row r="227">
          <cell r="B227" t="str">
            <v>C.062</v>
          </cell>
          <cell r="C227" t="str">
            <v>Maùy haøn 23</v>
          </cell>
        </row>
        <row r="228">
          <cell r="B228" t="str">
            <v>C.063</v>
          </cell>
          <cell r="C228" t="str">
            <v>Maùy haøn 27.5</v>
          </cell>
        </row>
        <row r="229">
          <cell r="B229" t="str">
            <v>C.064</v>
          </cell>
          <cell r="C229" t="str">
            <v>Maùy khoan 4,5Kw</v>
          </cell>
        </row>
        <row r="230">
          <cell r="B230" t="str">
            <v>C.065</v>
          </cell>
          <cell r="C230" t="str">
            <v>Maùy caét oáng 5</v>
          </cell>
        </row>
        <row r="231">
          <cell r="B231" t="str">
            <v>C.066</v>
          </cell>
          <cell r="C231" t="str">
            <v>Maùy caét toân 15</v>
          </cell>
        </row>
        <row r="232">
          <cell r="B232" t="str">
            <v>C.067</v>
          </cell>
          <cell r="C232" t="str">
            <v>Maùy caét ñoät 2,8</v>
          </cell>
        </row>
        <row r="233">
          <cell r="B233" t="str">
            <v>C.068</v>
          </cell>
          <cell r="C233" t="str">
            <v>Maùy khoan ñaù 18-30</v>
          </cell>
        </row>
        <row r="234">
          <cell r="B234" t="str">
            <v>C.069</v>
          </cell>
          <cell r="C234" t="str">
            <v>Maùy khoan caâm tay D42</v>
          </cell>
        </row>
        <row r="235">
          <cell r="B235" t="str">
            <v>C.070</v>
          </cell>
          <cell r="C235" t="str">
            <v>Maùy ñoùng coïc 1,2T</v>
          </cell>
        </row>
        <row r="236">
          <cell r="B236" t="str">
            <v>C.071</v>
          </cell>
          <cell r="C236" t="str">
            <v>Xe lao daàm</v>
          </cell>
        </row>
        <row r="237">
          <cell r="B237" t="str">
            <v>C.072</v>
          </cell>
          <cell r="C237" t="str">
            <v>Maùy caét theùp</v>
          </cell>
        </row>
        <row r="238">
          <cell r="B238" t="str">
            <v>C.073</v>
          </cell>
          <cell r="C238" t="str">
            <v>Kích 50T</v>
          </cell>
        </row>
        <row r="239">
          <cell r="B239" t="str">
            <v>C.074</v>
          </cell>
          <cell r="C239" t="str">
            <v>Mayù böøøa 75</v>
          </cell>
        </row>
        <row r="240">
          <cell r="B240" t="str">
            <v>C.075</v>
          </cell>
          <cell r="C240" t="str">
            <v>Mayù caøy xôùi 75</v>
          </cell>
        </row>
        <row r="241">
          <cell r="B241" t="str">
            <v>C.076</v>
          </cell>
          <cell r="C241" t="str">
            <v>Maùy lu 25</v>
          </cell>
        </row>
        <row r="242">
          <cell r="B242" t="str">
            <v>C.077</v>
          </cell>
          <cell r="C242" t="str">
            <v>Maùy raõi 50-60</v>
          </cell>
        </row>
        <row r="243">
          <cell r="B243" t="str">
            <v>C.078</v>
          </cell>
          <cell r="C243" t="str">
            <v>Maùy ñaàm 25T</v>
          </cell>
        </row>
        <row r="244">
          <cell r="B244" t="str">
            <v>C.079</v>
          </cell>
          <cell r="C244" t="str">
            <v>Maùy ñaàm 9T</v>
          </cell>
        </row>
        <row r="245">
          <cell r="B245" t="str">
            <v>C.080</v>
          </cell>
          <cell r="C245" t="str">
            <v>Maùy ñaàm 16T</v>
          </cell>
        </row>
        <row r="246">
          <cell r="B246" t="str">
            <v>C.081</v>
          </cell>
          <cell r="C246" t="str">
            <v>Maùy ñaàm coùc</v>
          </cell>
        </row>
        <row r="247">
          <cell r="B247" t="str">
            <v>C.082</v>
          </cell>
          <cell r="C247" t="str">
            <v>Maùy khoan 65mm</v>
          </cell>
        </row>
        <row r="248">
          <cell r="B248" t="str">
            <v>C.083</v>
          </cell>
          <cell r="C248" t="str">
            <v>Maùy neùn khí 17m3/ph</v>
          </cell>
        </row>
        <row r="249">
          <cell r="B249" t="str">
            <v>C.084</v>
          </cell>
          <cell r="C249" t="str">
            <v>Maùy xuùc 0,6</v>
          </cell>
        </row>
        <row r="250">
          <cell r="B250" t="str">
            <v>C.085</v>
          </cell>
          <cell r="C250" t="str">
            <v>Traïm troän BT nhöïa 50-60</v>
          </cell>
        </row>
        <row r="251">
          <cell r="B251" t="str">
            <v>C.086</v>
          </cell>
          <cell r="C251" t="str">
            <v>Traïm troän BT nhöïa 80-90</v>
          </cell>
        </row>
        <row r="252">
          <cell r="B252" t="str">
            <v>C.087</v>
          </cell>
          <cell r="C252" t="str">
            <v>Maùy xuùc 1,25</v>
          </cell>
        </row>
        <row r="253">
          <cell r="B253" t="str">
            <v>C.088</v>
          </cell>
        </row>
        <row r="254">
          <cell r="B254" t="str">
            <v>C.089</v>
          </cell>
        </row>
        <row r="255">
          <cell r="B255" t="str">
            <v>C.090</v>
          </cell>
        </row>
        <row r="256">
          <cell r="B256" t="str">
            <v>C.091</v>
          </cell>
        </row>
        <row r="257">
          <cell r="B257" t="str">
            <v>C.092</v>
          </cell>
        </row>
        <row r="258">
          <cell r="B258" t="str">
            <v>C.093</v>
          </cell>
        </row>
        <row r="259">
          <cell r="B259" t="str">
            <v>C.094</v>
          </cell>
        </row>
        <row r="260">
          <cell r="B260" t="str">
            <v>C.095</v>
          </cell>
        </row>
        <row r="261">
          <cell r="B261" t="str">
            <v>C.096</v>
          </cell>
        </row>
        <row r="262">
          <cell r="B262" t="str">
            <v>C.097</v>
          </cell>
        </row>
        <row r="263">
          <cell r="B263" t="str">
            <v>C.098</v>
          </cell>
        </row>
        <row r="264">
          <cell r="B264" t="str">
            <v>C.099</v>
          </cell>
        </row>
        <row r="265">
          <cell r="B265" t="str">
            <v>C.100</v>
          </cell>
          <cell r="C265" t="str">
            <v>Maùy khaùc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22.xml><?xml version="1.0" encoding="utf-8"?>
<externalLink xmlns="http://schemas.openxmlformats.org/spreadsheetml/2006/main">
  <externalBook xmlns:r="http://schemas.openxmlformats.org/officeDocument/2006/relationships" r:id="rId1">
    <sheetNames>
      <sheetName val="Luong"/>
      <sheetName val="VL"/>
      <sheetName val="Giavl"/>
      <sheetName val="Luong+may"/>
      <sheetName val="cpv"/>
      <sheetName val="PTDG"/>
      <sheetName val="Tong hop"/>
      <sheetName val="00000000"/>
      <sheetName val="XL4Poppy"/>
    </sheetNames>
    <sheetDataSet>
      <sheetData sheetId="0"/>
      <sheetData sheetId="1"/>
      <sheetData sheetId="2"/>
      <sheetData sheetId="3">
        <row r="26">
          <cell r="F26">
            <v>92198.496699999989</v>
          </cell>
        </row>
        <row r="44">
          <cell r="F44">
            <v>39509.600000000006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223.xml><?xml version="1.0" encoding="utf-8"?>
<externalLink xmlns="http://schemas.openxmlformats.org/spreadsheetml/2006/main">
  <externalBook xmlns:r="http://schemas.openxmlformats.org/officeDocument/2006/relationships" r:id="rId1">
    <sheetNames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4.xml><?xml version="1.0" encoding="utf-8"?>
<externalLink xmlns="http://schemas.openxmlformats.org/spreadsheetml/2006/main">
  <externalBook xmlns:r="http://schemas.openxmlformats.org/officeDocument/2006/relationships" r:id="rId1">
    <sheetNames>
      <sheetName val="Q.Roaddv (2)"/>
      <sheetName val="Mobilizate"/>
      <sheetName val="month_quant"/>
      <sheetName val="XL4Poppy"/>
      <sheetName val="Sheet1"/>
      <sheetName val="Sheet2"/>
      <sheetName val="So lieu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25.xml><?xml version="1.0" encoding="utf-8"?>
<externalLink xmlns="http://schemas.openxmlformats.org/spreadsheetml/2006/main">
  <externalBook xmlns:r="http://schemas.openxmlformats.org/officeDocument/2006/relationships" r:id="rId1">
    <sheetNames>
      <sheetName val="giathanh1"/>
    </sheetNames>
    <sheetDataSet>
      <sheetData sheetId="0" refreshError="1"/>
    </sheetDataSet>
  </externalBook>
</externalLink>
</file>

<file path=xl/externalLinks/externalLink226.xml><?xml version="1.0" encoding="utf-8"?>
<externalLink xmlns="http://schemas.openxmlformats.org/spreadsheetml/2006/main">
  <externalBook xmlns:r="http://schemas.openxmlformats.org/officeDocument/2006/relationships" r:id="rId1">
    <sheetNames>
      <sheetName val="GVL"/>
      <sheetName val="Sheet2"/>
      <sheetName val="tam"/>
      <sheetName val="PTDG"/>
      <sheetName val="DTCT"/>
      <sheetName val="DTXL"/>
      <sheetName val="THXL"/>
      <sheetName val="dieuphoida"/>
      <sheetName val="Sheet3"/>
      <sheetName val="dieuphoidat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27.xml><?xml version="1.0" encoding="utf-8"?>
<externalLink xmlns="http://schemas.openxmlformats.org/spreadsheetml/2006/main">
  <externalBook xmlns:r="http://schemas.openxmlformats.org/officeDocument/2006/relationships" r:id="rId1">
    <sheetNames>
      <sheetName val="TONG HOP"/>
      <sheetName val="CHIET TINH DZ 35 KV"/>
      <sheetName val="VL-NC-MTC DZ35 KV1KM"/>
      <sheetName val="VL-NC-TBA"/>
      <sheetName val="CHIET TINH TBA"/>
      <sheetName val="THThi nghiem"/>
      <sheetName val="CTinh TN"/>
      <sheetName val="VL-NC Cong to"/>
      <sheetName val="CTinh cong to"/>
      <sheetName val="CHIET TINH HA THE"/>
      <sheetName val="VL-NC Ha the"/>
      <sheetName val="00000000"/>
      <sheetName val="10000000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28.xml><?xml version="1.0" encoding="utf-8"?>
<externalLink xmlns="http://schemas.openxmlformats.org/spreadsheetml/2006/main">
  <externalBook xmlns:r="http://schemas.openxmlformats.org/officeDocument/2006/relationships" r:id="rId1">
    <sheetNames>
      <sheetName val="TONG HOP VL-NC TT"/>
      <sheetName val="TDTKP1"/>
      <sheetName val="CHITIET VL-NC-TT -1p"/>
      <sheetName val="KPVC-BD 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9.xml><?xml version="1.0" encoding="utf-8"?>
<externalLink xmlns="http://schemas.openxmlformats.org/spreadsheetml/2006/main">
  <externalBook xmlns:r="http://schemas.openxmlformats.org/officeDocument/2006/relationships" r:id="rId1">
    <sheetNames>
      <sheetName val="TNHCHINH"/>
      <sheetName val="dongia (2)"/>
      <sheetName val="M 67"/>
    </sheetNames>
    <sheetDataSet>
      <sheetData sheetId="0" refreshError="1">
        <row r="38">
          <cell r="I38">
            <v>3796545</v>
          </cell>
          <cell r="J38">
            <v>7140136</v>
          </cell>
          <cell r="K38">
            <v>6113655</v>
          </cell>
        </row>
      </sheetData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Ge"/>
      <sheetName val="A-A"/>
      <sheetName val="B-B"/>
      <sheetName val="ComA-A"/>
      <sheetName val="ComB-B"/>
      <sheetName val="Cons"/>
      <sheetName val="Pilecap"/>
      <sheetName val="Pier column"/>
      <sheetName val="Stress bar"/>
      <sheetName val="Check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30.xml><?xml version="1.0" encoding="utf-8"?>
<externalLink xmlns="http://schemas.openxmlformats.org/spreadsheetml/2006/main">
  <externalBook xmlns:r="http://schemas.openxmlformats.org/officeDocument/2006/relationships" r:id="rId1">
    <sheetNames>
      <sheetName val="TH"/>
      <sheetName val="Sheet2"/>
      <sheetName val="TBA"/>
      <sheetName val="TT-TBA"/>
      <sheetName val="DZ 0.4"/>
      <sheetName val="TT 0,4"/>
      <sheetName val="CT BT"/>
      <sheetName val="Thu Hoi"/>
      <sheetName val="TC0,4"/>
      <sheetName val="VC0,4"/>
      <sheetName val="Cto"/>
      <sheetName val="VCBT"/>
      <sheetName val="Khoi"/>
      <sheetName val="KB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31.xml><?xml version="1.0" encoding="utf-8"?>
<externalLink xmlns="http://schemas.openxmlformats.org/spreadsheetml/2006/main">
  <externalBook xmlns:r="http://schemas.openxmlformats.org/officeDocument/2006/relationships" r:id="rId1">
    <sheetNames>
      <sheetName val="giavl"/>
      <sheetName val="PT.Vua"/>
      <sheetName val="KS2"/>
      <sheetName val="Muc luc"/>
      <sheetName val="THKP"/>
      <sheetName val="BT.GTXL.D"/>
      <sheetName val="DT.chitietduong"/>
      <sheetName val="PT.dongia.D"/>
      <sheetName val="thklcong"/>
      <sheetName val="Den Bu"/>
      <sheetName val="00000000"/>
      <sheetName val="XXXXXXXX"/>
      <sheetName val="XL4Poppy"/>
    </sheetNames>
    <sheetDataSet>
      <sheetData sheetId="0">
        <row r="9">
          <cell r="K9">
            <v>15348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2.xml><?xml version="1.0" encoding="utf-8"?>
<externalLink xmlns="http://schemas.openxmlformats.org/spreadsheetml/2006/main">
  <externalBook xmlns:r="http://schemas.openxmlformats.org/officeDocument/2006/relationships" r:id="rId1">
    <sheetNames>
      <sheetName val="Z "/>
      <sheetName val="TONG HOP QT"/>
      <sheetName val="TONG HOP DZ 10(22)KV"/>
      <sheetName val="CHI TIET DZ 10(22) KV"/>
      <sheetName val="CHIET TINH DZ 10(22) KV"/>
      <sheetName val="TONG HOP TBA"/>
      <sheetName val="CHI TIET TBA "/>
      <sheetName val="CHIET TINH TBA "/>
      <sheetName val="TONG HOP DZ 0,4 KV "/>
      <sheetName val="CHI TIET DZ 0,4 KV"/>
      <sheetName val="CHIET TINH DZ 0,4 KV "/>
      <sheetName val="CUOC 89 DZ 0,4 KV "/>
      <sheetName val="TONG HOP CCT"/>
      <sheetName val="CHI TIET CCT"/>
      <sheetName val="CHIET TINH CCT "/>
      <sheetName val="CUOC 89 CCT"/>
      <sheetName val="TRU VT NHAP thieu"/>
      <sheetName val="GIA THANH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3.xml><?xml version="1.0" encoding="utf-8"?>
<externalLink xmlns="http://schemas.openxmlformats.org/spreadsheetml/2006/main">
  <externalBook xmlns:r="http://schemas.openxmlformats.org/officeDocument/2006/relationships" r:id="rId1">
    <sheetNames>
      <sheetName val="DON GIA"/>
      <sheetName val="CHITIET VL-NC"/>
    </sheetNames>
    <sheetDataSet>
      <sheetData sheetId="0" refreshError="1"/>
      <sheetData sheetId="1" refreshError="1"/>
    </sheetDataSet>
  </externalBook>
</externalLink>
</file>

<file path=xl/externalLinks/externalLink234.xml><?xml version="1.0" encoding="utf-8"?>
<externalLink xmlns="http://schemas.openxmlformats.org/spreadsheetml/2006/main">
  <externalBook xmlns:r="http://schemas.openxmlformats.org/officeDocument/2006/relationships" r:id="rId1">
    <sheetNames>
      <sheetName val="DGCT (GD2)"/>
      <sheetName val="DBu"/>
      <sheetName val="TH_PA1GD1"/>
      <sheetName val="TH_PA2GD1"/>
      <sheetName val="TH_GD2"/>
      <sheetName val="DGCT"/>
      <sheetName val="Sheet1"/>
      <sheetName val="PTDG"/>
      <sheetName val="CVC2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35.xml><?xml version="1.0" encoding="utf-8"?>
<externalLink xmlns="http://schemas.openxmlformats.org/spreadsheetml/2006/main">
  <externalBook xmlns:r="http://schemas.openxmlformats.org/officeDocument/2006/relationships" r:id="rId1">
    <sheetNames>
      <sheetName val="NoLink"/>
      <sheetName val="Hspbn"/>
      <sheetName val="Nhap S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6.xml><?xml version="1.0" encoding="utf-8"?>
<externalLink xmlns="http://schemas.openxmlformats.org/spreadsheetml/2006/main">
  <externalBook xmlns:r="http://schemas.openxmlformats.org/officeDocument/2006/relationships" r:id="rId1">
    <sheetNames>
      <sheetName val="cau"/>
      <sheetName val="gtr"/>
      <sheetName val="dam16"/>
      <sheetName val="mcau"/>
      <sheetName val="dgptren"/>
      <sheetName val="dgpduoi"/>
      <sheetName val="M1,10"/>
      <sheetName val="M1,10 (2)"/>
      <sheetName val="T4"/>
      <sheetName val="T4 (2)"/>
      <sheetName val="T2,3"/>
      <sheetName val="T2,3 (2)"/>
      <sheetName val="VUA"/>
      <sheetName val="dg"/>
      <sheetName val="vc"/>
      <sheetName val="Sheet10"/>
      <sheetName val="Sheet11"/>
      <sheetName val="Sheet12"/>
      <sheetName val="Sheet13"/>
      <sheetName val="Sheet14"/>
      <sheetName val="Sheet15"/>
      <sheetName val="Sheet16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2">
          <cell r="D12">
            <v>3090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37.xml><?xml version="1.0" encoding="utf-8"?>
<externalLink xmlns="http://schemas.openxmlformats.org/spreadsheetml/2006/main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Sheet6"/>
      <sheetName val="Trich Ngang"/>
      <sheetName val="Danh sach Rieng"/>
      <sheetName val="Dia Diem Thuc Tap"/>
      <sheetName val="De Tai Thuc Tap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10000000"/>
      <sheetName val="tb1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PhieuKT"/>
      <sheetName val="KM"/>
      <sheetName val="KHOANMUC"/>
      <sheetName val="QTNC"/>
      <sheetName val="CPQL"/>
      <sheetName val="SANLUONG"/>
      <sheetName val="SSCP-SL"/>
      <sheetName val="CPSX"/>
      <sheetName val="CDSL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ongty"/>
      <sheetName val="VPPN"/>
      <sheetName val="XN74"/>
      <sheetName val="XN54"/>
      <sheetName val="XN33"/>
      <sheetName val="NK96"/>
      <sheetName val="XL4Test5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TH du toan "/>
      <sheetName val="Du toan "/>
      <sheetName val="C.Tinh"/>
      <sheetName val="TK_cap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phan tich DG"/>
      <sheetName val="gia vat lieu"/>
      <sheetName val="gia xe may"/>
      <sheetName val="gia nhan cong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Tonghop"/>
      <sheetName val="Sheet7"/>
      <sheetName val="XXXXXX_xda24_X"/>
      <sheetName val="Thau"/>
      <sheetName val="CT-BT"/>
      <sheetName val="Xa"/>
      <sheetName val="TH"/>
      <sheetName val="Sheet10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1"/>
      <sheetName val="D2"/>
      <sheetName val="D3"/>
      <sheetName val="D4"/>
      <sheetName val="D5"/>
      <sheetName val="D6"/>
      <sheetName val="Tay ninh"/>
      <sheetName val="A.Duc"/>
      <sheetName val="TH2003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CamPha"/>
      <sheetName val="MongCai"/>
      <sheetName val="30000000"/>
      <sheetName val="40000000"/>
      <sheetName val="50000000"/>
      <sheetName val="60000000"/>
      <sheetName val="70000000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HD1"/>
      <sheetName val="HD4"/>
      <sheetName val="HD3"/>
      <sheetName val="HD5"/>
      <sheetName val="HD7"/>
      <sheetName val="HD6"/>
      <sheetName val="HD2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Ca.D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thu"/>
      <sheetName val="T.Coc"/>
      <sheetName val="D.Nghia"/>
      <sheetName val="P.Phu"/>
      <sheetName val="P.Lai"/>
      <sheetName val="N.Xuyen"/>
      <sheetName val="H.quan"/>
      <sheetName val="S.Dang"/>
      <sheetName val="TT.DH"/>
      <sheetName val="N.Quan"/>
      <sheetName val="C.Dam"/>
      <sheetName val="M.Luong"/>
      <sheetName val="B.luan"/>
      <sheetName val="T.K H.T.T5"/>
      <sheetName val="T.K T7"/>
      <sheetName val="TK T6"/>
      <sheetName val="T.K T5"/>
      <sheetName val="Bang thong ke hang ton"/>
      <sheetName val="thong ke "/>
      <sheetName val="T.KT04"/>
      <sheetName val=""/>
      <sheetName val="Tkedotuoi"/>
      <sheetName val="Tkebactho"/>
      <sheetName val="nhan su"/>
      <sheetName val="2020"/>
      <sheetName val="luong cty"/>
      <sheetName val="bangluong"/>
      <sheetName val="Tkecong"/>
      <sheetName val="thunhap03"/>
      <sheetName val="thungoaiSCTX"/>
      <sheetName val="TRICH73"/>
      <sheetName val="THU T12"/>
      <sheetName val="CHI T12"/>
      <sheetName val="THU T11"/>
      <sheetName val="CHI T11"/>
      <sheetName val="THU T10"/>
      <sheetName val="CHI T10"/>
      <sheetName val="THU T9"/>
      <sheetName val="CHI T9"/>
      <sheetName val="THU T8"/>
      <sheetName val="CHI T8"/>
      <sheetName val="THU T7"/>
      <sheetName val="CHI T7"/>
      <sheetName val="THU T6"/>
      <sheetName val="CHI T6"/>
      <sheetName val="THU T5"/>
      <sheetName val="CHI T5"/>
      <sheetName val="THU T4"/>
      <sheetName val="CHI T4"/>
      <sheetName val="THU T3"/>
      <sheetName val="CHI T3"/>
      <sheetName val="THU T2"/>
      <sheetName val="CHI T2"/>
      <sheetName val="THU T1"/>
      <sheetName val="CHI T1"/>
      <sheetName val="[IBASE2.XLSѝTNHNoi"/>
      <sheetName val="Co~g hop 1,5x1,5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CT 03"/>
      <sheetName val="TH 03"/>
      <sheetName val=" KQTH quy hoach 135"/>
      <sheetName val="Bao cao KQTH quy hoach 135"/>
      <sheetName val="Nhap_lieu"/>
      <sheetName val="Khoiluong"/>
      <sheetName val="Vattu"/>
      <sheetName val="Trungchuyen"/>
      <sheetName val="Bu"/>
      <sheetName val="Chitiet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TH_BQ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lapdap TB "/>
      <sheetName val="01"/>
      <sheetName val="02.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H17" t="str">
            <v>ERLP</v>
          </cell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L18">
            <v>0</v>
          </cell>
          <cell r="AM18">
            <v>1</v>
          </cell>
          <cell r="AN18">
            <v>8.44</v>
          </cell>
          <cell r="AO18">
            <v>9</v>
          </cell>
          <cell r="AP18">
            <v>0</v>
          </cell>
          <cell r="AQ18">
            <v>45</v>
          </cell>
          <cell r="AR18">
            <v>42.22</v>
          </cell>
          <cell r="AS18">
            <v>0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L24">
            <v>0</v>
          </cell>
          <cell r="AM24">
            <v>1</v>
          </cell>
          <cell r="AN24">
            <v>11.8</v>
          </cell>
          <cell r="AO24">
            <v>9.4</v>
          </cell>
          <cell r="AP24">
            <v>0</v>
          </cell>
          <cell r="AQ24">
            <v>36.44</v>
          </cell>
          <cell r="AR24">
            <v>37.229999999999997</v>
          </cell>
          <cell r="AS24">
            <v>0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K27">
            <v>0</v>
          </cell>
          <cell r="AL27" t="str">
            <v>800</v>
          </cell>
          <cell r="AM27">
            <v>1</v>
          </cell>
          <cell r="AN27">
            <v>19.16</v>
          </cell>
          <cell r="AO27">
            <v>0</v>
          </cell>
          <cell r="AP27">
            <v>17.8</v>
          </cell>
          <cell r="AQ27">
            <v>26.1</v>
          </cell>
          <cell r="AR27">
            <v>0</v>
          </cell>
          <cell r="AS27">
            <v>37.869999999999997</v>
          </cell>
          <cell r="AT27">
            <v>500</v>
          </cell>
          <cell r="AU27">
            <v>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J28">
            <v>0</v>
          </cell>
          <cell r="AK28" t="str">
            <v>100(OM-12)</v>
          </cell>
          <cell r="AL28">
            <v>0</v>
          </cell>
          <cell r="AM28">
            <v>1</v>
          </cell>
          <cell r="AN28">
            <v>0</v>
          </cell>
          <cell r="AO28">
            <v>14.3</v>
          </cell>
          <cell r="AP28">
            <v>0</v>
          </cell>
          <cell r="AQ28">
            <v>0</v>
          </cell>
          <cell r="AR28">
            <v>47.55</v>
          </cell>
          <cell r="AS28">
            <v>0</v>
          </cell>
          <cell r="AT28">
            <v>0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L30">
            <v>0</v>
          </cell>
          <cell r="AM30">
            <v>1</v>
          </cell>
          <cell r="AN30">
            <v>13.7</v>
          </cell>
          <cell r="AO30">
            <v>11.9</v>
          </cell>
          <cell r="AP30">
            <v>0</v>
          </cell>
          <cell r="AQ30">
            <v>41.61</v>
          </cell>
          <cell r="AR30">
            <v>47.9</v>
          </cell>
          <cell r="AS30">
            <v>0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P36">
            <v>0</v>
          </cell>
          <cell r="AQ36">
            <v>50.63</v>
          </cell>
          <cell r="AR36">
            <v>52.63</v>
          </cell>
          <cell r="AS36">
            <v>0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L39">
            <v>0</v>
          </cell>
          <cell r="AM39">
            <v>1</v>
          </cell>
          <cell r="AN39">
            <v>27.3</v>
          </cell>
          <cell r="AO39">
            <v>15.7</v>
          </cell>
          <cell r="AP39">
            <v>0</v>
          </cell>
          <cell r="AQ39">
            <v>40.29</v>
          </cell>
          <cell r="AR39">
            <v>38.22</v>
          </cell>
          <cell r="AS39">
            <v>0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L40">
            <v>0</v>
          </cell>
          <cell r="AM40">
            <v>1</v>
          </cell>
          <cell r="AN40">
            <v>18.3</v>
          </cell>
          <cell r="AO40">
            <v>13.1</v>
          </cell>
          <cell r="AP40">
            <v>0</v>
          </cell>
          <cell r="AQ40">
            <v>65.569999999999993</v>
          </cell>
          <cell r="AR40">
            <v>83.97</v>
          </cell>
          <cell r="AS40">
            <v>0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L41">
            <v>0</v>
          </cell>
          <cell r="AM41">
            <v>1</v>
          </cell>
          <cell r="AN41">
            <v>20.309999999999999</v>
          </cell>
          <cell r="AO41">
            <v>13.1</v>
          </cell>
          <cell r="AP41">
            <v>0</v>
          </cell>
          <cell r="AQ41">
            <v>64</v>
          </cell>
          <cell r="AR41">
            <v>83.97</v>
          </cell>
          <cell r="AS41">
            <v>0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L42">
            <v>0</v>
          </cell>
          <cell r="AM42">
            <v>1</v>
          </cell>
          <cell r="AN42">
            <v>23.8</v>
          </cell>
          <cell r="AO42">
            <v>11.4</v>
          </cell>
          <cell r="AP42">
            <v>0</v>
          </cell>
          <cell r="AQ42">
            <v>37.82</v>
          </cell>
          <cell r="AR42">
            <v>83.33</v>
          </cell>
          <cell r="AS42">
            <v>0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K43">
            <v>0</v>
          </cell>
          <cell r="AL43">
            <v>0</v>
          </cell>
          <cell r="AM43">
            <v>1</v>
          </cell>
          <cell r="AN43">
            <v>19.2</v>
          </cell>
          <cell r="AO43">
            <v>0</v>
          </cell>
          <cell r="AP43">
            <v>0</v>
          </cell>
          <cell r="AQ43">
            <v>41.67</v>
          </cell>
          <cell r="AR43">
            <v>0</v>
          </cell>
          <cell r="AS43">
            <v>0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L44" t="str">
            <v>530</v>
          </cell>
          <cell r="AM44">
            <v>1</v>
          </cell>
          <cell r="AN44">
            <v>18.2</v>
          </cell>
          <cell r="AO44">
            <v>8.1999999999999993</v>
          </cell>
          <cell r="AP44">
            <v>15.5</v>
          </cell>
          <cell r="AQ44">
            <v>42.86</v>
          </cell>
          <cell r="AR44">
            <v>85.37</v>
          </cell>
          <cell r="AS44">
            <v>36.450000000000003</v>
          </cell>
          <cell r="AT44">
            <v>780</v>
          </cell>
          <cell r="AU44">
            <v>700</v>
          </cell>
          <cell r="AV44">
            <v>565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K45">
            <v>0</v>
          </cell>
          <cell r="AL45">
            <v>0</v>
          </cell>
          <cell r="AM45">
            <v>1</v>
          </cell>
          <cell r="AN45">
            <v>19.8</v>
          </cell>
          <cell r="AO45">
            <v>0</v>
          </cell>
          <cell r="AP45">
            <v>0</v>
          </cell>
          <cell r="AQ45">
            <v>42.93</v>
          </cell>
          <cell r="AR45">
            <v>0</v>
          </cell>
          <cell r="AS45">
            <v>0</v>
          </cell>
          <cell r="AT45">
            <v>850</v>
          </cell>
        </row>
        <row r="46">
          <cell r="AH46" t="str">
            <v>4425(A-525)</v>
          </cell>
          <cell r="AI46" t="str">
            <v>EPOXY NON-SKID SURFACING</v>
          </cell>
          <cell r="AJ46" t="str">
            <v>4425(A-525)</v>
          </cell>
          <cell r="AK46" t="str">
            <v>1018</v>
          </cell>
          <cell r="AL46">
            <v>0</v>
          </cell>
          <cell r="AM46">
            <v>1</v>
          </cell>
          <cell r="AN46">
            <v>18</v>
          </cell>
          <cell r="AO46">
            <v>31.3</v>
          </cell>
          <cell r="AP46">
            <v>0</v>
          </cell>
          <cell r="AQ46">
            <v>37.78</v>
          </cell>
          <cell r="AR46">
            <v>47.92</v>
          </cell>
          <cell r="AS46">
            <v>0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L47">
            <v>0</v>
          </cell>
          <cell r="AM47">
            <v>1</v>
          </cell>
          <cell r="AN47">
            <v>21</v>
          </cell>
          <cell r="AO47">
            <v>26.92</v>
          </cell>
          <cell r="AP47">
            <v>0</v>
          </cell>
          <cell r="AQ47">
            <v>42.86</v>
          </cell>
          <cell r="AR47">
            <v>13</v>
          </cell>
          <cell r="AS47">
            <v>0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K48">
            <v>0</v>
          </cell>
          <cell r="AL48">
            <v>0</v>
          </cell>
          <cell r="AM48">
            <v>1</v>
          </cell>
          <cell r="AN48">
            <v>21.97</v>
          </cell>
          <cell r="AO48">
            <v>0</v>
          </cell>
          <cell r="AP48">
            <v>0</v>
          </cell>
          <cell r="AQ48">
            <v>37.78</v>
          </cell>
          <cell r="AR48">
            <v>0</v>
          </cell>
          <cell r="AS48">
            <v>0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L49">
            <v>0</v>
          </cell>
          <cell r="AM49">
            <v>1</v>
          </cell>
          <cell r="AN49">
            <v>19.399999999999999</v>
          </cell>
          <cell r="AO49">
            <v>15.8</v>
          </cell>
          <cell r="AP49">
            <v>0</v>
          </cell>
          <cell r="AQ49">
            <v>42.78</v>
          </cell>
          <cell r="AR49">
            <v>43.04</v>
          </cell>
          <cell r="AS49">
            <v>0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L50">
            <v>0</v>
          </cell>
          <cell r="AM50">
            <v>1</v>
          </cell>
          <cell r="AN50">
            <v>18.7</v>
          </cell>
          <cell r="AO50">
            <v>20.9</v>
          </cell>
          <cell r="AP50">
            <v>0</v>
          </cell>
          <cell r="AQ50">
            <v>42.78</v>
          </cell>
          <cell r="AR50">
            <v>28.71</v>
          </cell>
          <cell r="AS50">
            <v>0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>
            <v>0</v>
          </cell>
          <cell r="AM51">
            <v>1</v>
          </cell>
          <cell r="AN51">
            <v>11.69</v>
          </cell>
          <cell r="AO51">
            <v>12.2</v>
          </cell>
          <cell r="AP51">
            <v>0</v>
          </cell>
          <cell r="AQ51">
            <v>42.78</v>
          </cell>
          <cell r="AR51">
            <v>57.38</v>
          </cell>
          <cell r="AS51">
            <v>0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L53">
            <v>0</v>
          </cell>
          <cell r="AM53">
            <v>1</v>
          </cell>
          <cell r="AN53">
            <v>12.6</v>
          </cell>
          <cell r="AO53">
            <v>32.1</v>
          </cell>
          <cell r="AP53">
            <v>0</v>
          </cell>
          <cell r="AQ53">
            <v>55.56</v>
          </cell>
          <cell r="AR53">
            <v>42.37</v>
          </cell>
          <cell r="AS53">
            <v>0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L54">
            <v>0</v>
          </cell>
          <cell r="AM54">
            <v>1</v>
          </cell>
          <cell r="AN54">
            <v>21</v>
          </cell>
          <cell r="AO54">
            <v>24.4</v>
          </cell>
          <cell r="AP54">
            <v>0</v>
          </cell>
          <cell r="AQ54">
            <v>42.86</v>
          </cell>
          <cell r="AR54">
            <v>25</v>
          </cell>
          <cell r="AS54">
            <v>0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L55">
            <v>0</v>
          </cell>
          <cell r="AM55">
            <v>1</v>
          </cell>
          <cell r="AN55">
            <v>21</v>
          </cell>
          <cell r="AO55">
            <v>32</v>
          </cell>
          <cell r="AP55">
            <v>0</v>
          </cell>
          <cell r="AQ55">
            <v>42.86</v>
          </cell>
          <cell r="AR55">
            <v>23.75</v>
          </cell>
          <cell r="AS55">
            <v>0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K64">
            <v>0</v>
          </cell>
          <cell r="AL64" t="str">
            <v>531</v>
          </cell>
          <cell r="AM64">
            <v>1</v>
          </cell>
          <cell r="AN64">
            <v>13.4</v>
          </cell>
          <cell r="AO64">
            <v>0</v>
          </cell>
          <cell r="AP64">
            <v>14.5</v>
          </cell>
          <cell r="AQ64">
            <v>37.31</v>
          </cell>
          <cell r="AR64">
            <v>0</v>
          </cell>
          <cell r="AS64">
            <v>36.409999999999997</v>
          </cell>
          <cell r="AT64">
            <v>500</v>
          </cell>
          <cell r="AU64">
            <v>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K66">
            <v>0</v>
          </cell>
          <cell r="AL66" t="str">
            <v>500</v>
          </cell>
          <cell r="AM66">
            <v>1</v>
          </cell>
          <cell r="AN66">
            <v>17.2</v>
          </cell>
          <cell r="AO66">
            <v>0</v>
          </cell>
          <cell r="AP66">
            <v>15</v>
          </cell>
          <cell r="AQ66">
            <v>37.79</v>
          </cell>
          <cell r="AR66">
            <v>0</v>
          </cell>
          <cell r="AS66">
            <v>30.4</v>
          </cell>
          <cell r="AT66">
            <v>650</v>
          </cell>
          <cell r="AU66">
            <v>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K67">
            <v>0</v>
          </cell>
          <cell r="AL67" t="str">
            <v>550</v>
          </cell>
          <cell r="AM67">
            <v>1</v>
          </cell>
          <cell r="AN67">
            <v>15.9</v>
          </cell>
          <cell r="AO67">
            <v>0</v>
          </cell>
          <cell r="AP67">
            <v>14.8</v>
          </cell>
          <cell r="AQ67">
            <v>38.99</v>
          </cell>
          <cell r="AR67">
            <v>0</v>
          </cell>
          <cell r="AS67">
            <v>33.78</v>
          </cell>
          <cell r="AT67">
            <v>620</v>
          </cell>
          <cell r="AU67">
            <v>0</v>
          </cell>
          <cell r="AV67">
            <v>500</v>
          </cell>
        </row>
        <row r="68">
          <cell r="AH68" t="str">
            <v>VZCP</v>
          </cell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0">
          <cell r="AH70" t="str">
            <v>HF400</v>
          </cell>
          <cell r="AI70" t="str">
            <v>HEAT-RESISTING PAINT 400'C ALUM. SERIES.</v>
          </cell>
          <cell r="AJ70" t="str">
            <v>0654</v>
          </cell>
          <cell r="AK70" t="str">
            <v>1503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406</v>
          </cell>
        </row>
        <row r="71">
          <cell r="AI71" t="str">
            <v xml:space="preserve">SILICONE RESIN 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440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L72">
            <v>0</v>
          </cell>
          <cell r="AM72">
            <v>1</v>
          </cell>
          <cell r="AN72">
            <v>16.5</v>
          </cell>
          <cell r="AO72">
            <v>26.2</v>
          </cell>
          <cell r="AP72">
            <v>0</v>
          </cell>
          <cell r="AQ72">
            <v>36.36</v>
          </cell>
          <cell r="AR72">
            <v>38.17</v>
          </cell>
          <cell r="AS72">
            <v>0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L74">
            <v>0</v>
          </cell>
          <cell r="AM74">
            <v>1</v>
          </cell>
          <cell r="AN74">
            <v>35.799999999999997</v>
          </cell>
          <cell r="AO74">
            <v>34.1</v>
          </cell>
          <cell r="AP74">
            <v>0</v>
          </cell>
          <cell r="AQ74">
            <v>36.31</v>
          </cell>
          <cell r="AR74">
            <v>38.119999999999997</v>
          </cell>
          <cell r="AS74">
            <v>0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L76">
            <v>0</v>
          </cell>
          <cell r="AM76">
            <v>1</v>
          </cell>
          <cell r="AN76">
            <v>17.5</v>
          </cell>
          <cell r="AO76">
            <v>27.3</v>
          </cell>
          <cell r="AP76">
            <v>0</v>
          </cell>
          <cell r="AQ76">
            <v>30.29</v>
          </cell>
          <cell r="AR76">
            <v>28.57</v>
          </cell>
          <cell r="AS76">
            <v>0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L78">
            <v>0</v>
          </cell>
          <cell r="AM78">
            <v>1</v>
          </cell>
          <cell r="AN78">
            <v>51.61</v>
          </cell>
          <cell r="AO78">
            <v>59.4</v>
          </cell>
          <cell r="AP78">
            <v>0</v>
          </cell>
          <cell r="AQ78">
            <v>25.19</v>
          </cell>
          <cell r="AR78">
            <v>28.62</v>
          </cell>
          <cell r="AS78">
            <v>0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L80">
            <v>0</v>
          </cell>
          <cell r="AM80">
            <v>1</v>
          </cell>
          <cell r="AN80">
            <v>51.61</v>
          </cell>
          <cell r="AO80">
            <v>68</v>
          </cell>
          <cell r="AP80">
            <v>0</v>
          </cell>
          <cell r="AQ80">
            <v>25.19</v>
          </cell>
          <cell r="AR80">
            <v>10</v>
          </cell>
          <cell r="AS80">
            <v>0</v>
          </cell>
          <cell r="AT80">
            <v>1300</v>
          </cell>
          <cell r="AU80">
            <v>680</v>
          </cell>
        </row>
        <row r="81">
          <cell r="AI81" t="str">
            <v>RED LEAD PRIMER</v>
          </cell>
          <cell r="AJ81" t="str">
            <v>0102</v>
          </cell>
          <cell r="AK81" t="str">
            <v>906(OP-92)</v>
          </cell>
          <cell r="AL81" t="str">
            <v>220</v>
          </cell>
          <cell r="AM81">
            <v>1</v>
          </cell>
          <cell r="AN81">
            <v>8.7799999999999994</v>
          </cell>
          <cell r="AO81">
            <v>10</v>
          </cell>
          <cell r="AP81">
            <v>12.4</v>
          </cell>
          <cell r="AQ81">
            <v>47.83</v>
          </cell>
          <cell r="AR81">
            <v>42</v>
          </cell>
          <cell r="AS81">
            <v>38.71</v>
          </cell>
          <cell r="AT81">
            <v>420</v>
          </cell>
          <cell r="AU81">
            <v>420</v>
          </cell>
          <cell r="AV81">
            <v>480</v>
          </cell>
        </row>
        <row r="82">
          <cell r="AI82" t="str">
            <v xml:space="preserve">POLY-VINYL BUTYRAL RESIN (PVB) 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540</v>
          </cell>
          <cell r="AU82">
            <v>570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L84">
            <v>0</v>
          </cell>
          <cell r="AM84">
            <v>1</v>
          </cell>
          <cell r="AN84">
            <v>24.5</v>
          </cell>
          <cell r="AO84">
            <v>28.8</v>
          </cell>
          <cell r="AP84">
            <v>0</v>
          </cell>
          <cell r="AQ84">
            <v>22.04</v>
          </cell>
          <cell r="AR84">
            <v>19.79</v>
          </cell>
          <cell r="AS84">
            <v>0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L86">
            <v>0</v>
          </cell>
          <cell r="AM86">
            <v>1</v>
          </cell>
          <cell r="AN86">
            <v>29.1</v>
          </cell>
          <cell r="AO86">
            <v>26.21</v>
          </cell>
          <cell r="AP86">
            <v>0</v>
          </cell>
          <cell r="AQ86">
            <v>18.899999999999999</v>
          </cell>
          <cell r="AR86">
            <v>19.079999999999998</v>
          </cell>
          <cell r="AS86">
            <v>0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L87">
            <v>0</v>
          </cell>
          <cell r="AM87">
            <v>1</v>
          </cell>
          <cell r="AN87">
            <v>21.2</v>
          </cell>
          <cell r="AO87">
            <v>27.3</v>
          </cell>
          <cell r="AP87">
            <v>0</v>
          </cell>
          <cell r="AQ87">
            <v>30.19</v>
          </cell>
          <cell r="AR87">
            <v>19.78</v>
          </cell>
          <cell r="AS87">
            <v>0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L93">
            <v>0</v>
          </cell>
          <cell r="AM93">
            <v>1</v>
          </cell>
          <cell r="AN93">
            <v>46.3</v>
          </cell>
          <cell r="AO93">
            <v>56.2</v>
          </cell>
          <cell r="AP93">
            <v>0</v>
          </cell>
          <cell r="AQ93">
            <v>30.24</v>
          </cell>
          <cell r="AR93">
            <v>30.25</v>
          </cell>
          <cell r="AS93">
            <v>0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L94">
            <v>0</v>
          </cell>
          <cell r="AM94">
            <v>1</v>
          </cell>
          <cell r="AN94">
            <v>37</v>
          </cell>
          <cell r="AO94">
            <v>19.8</v>
          </cell>
          <cell r="AP94">
            <v>0</v>
          </cell>
          <cell r="AQ94">
            <v>37.840000000000003</v>
          </cell>
          <cell r="AR94">
            <v>28.79</v>
          </cell>
          <cell r="AS94">
            <v>0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K95">
            <v>0</v>
          </cell>
          <cell r="AL95">
            <v>0</v>
          </cell>
          <cell r="AM95">
            <v>1</v>
          </cell>
          <cell r="AN95">
            <v>18</v>
          </cell>
          <cell r="AO95">
            <v>0</v>
          </cell>
          <cell r="AP95">
            <v>0</v>
          </cell>
          <cell r="AQ95">
            <v>55.56</v>
          </cell>
          <cell r="AR95">
            <v>0</v>
          </cell>
          <cell r="AS95">
            <v>0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L96">
            <v>0</v>
          </cell>
          <cell r="AM96">
            <v>1</v>
          </cell>
          <cell r="AN96">
            <v>31.7</v>
          </cell>
          <cell r="AO96">
            <v>17</v>
          </cell>
          <cell r="AP96">
            <v>0</v>
          </cell>
          <cell r="AQ96">
            <v>37.85</v>
          </cell>
          <cell r="AR96">
            <v>26.47</v>
          </cell>
          <cell r="AS96">
            <v>0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L97">
            <v>0</v>
          </cell>
          <cell r="AM97">
            <v>1</v>
          </cell>
          <cell r="AN97">
            <v>21.6</v>
          </cell>
          <cell r="AO97">
            <v>12.5</v>
          </cell>
          <cell r="AP97">
            <v>0</v>
          </cell>
          <cell r="AQ97">
            <v>37.04</v>
          </cell>
          <cell r="AR97">
            <v>24</v>
          </cell>
          <cell r="AS97">
            <v>0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L98">
            <v>0</v>
          </cell>
          <cell r="AM98">
            <v>1</v>
          </cell>
          <cell r="AN98">
            <v>58.41</v>
          </cell>
          <cell r="AO98">
            <v>69.59</v>
          </cell>
          <cell r="AP98">
            <v>0</v>
          </cell>
          <cell r="AQ98">
            <v>8.56</v>
          </cell>
          <cell r="AR98">
            <v>28.74</v>
          </cell>
          <cell r="AS98">
            <v>0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K101">
            <v>0</v>
          </cell>
          <cell r="AL101" t="str">
            <v>140</v>
          </cell>
          <cell r="AM101">
            <v>1</v>
          </cell>
          <cell r="AN101">
            <v>9.6999999999999993</v>
          </cell>
          <cell r="AO101">
            <v>0</v>
          </cell>
          <cell r="AP101">
            <v>14</v>
          </cell>
          <cell r="AQ101">
            <v>40.21</v>
          </cell>
          <cell r="AR101">
            <v>0</v>
          </cell>
          <cell r="AS101">
            <v>30.36</v>
          </cell>
          <cell r="AT101">
            <v>390</v>
          </cell>
          <cell r="AU101">
            <v>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K102">
            <v>0</v>
          </cell>
          <cell r="AL102" t="str">
            <v>140-1</v>
          </cell>
          <cell r="AM102">
            <v>1</v>
          </cell>
          <cell r="AN102">
            <v>8.1999999999999993</v>
          </cell>
          <cell r="AO102">
            <v>0</v>
          </cell>
          <cell r="AP102">
            <v>12</v>
          </cell>
          <cell r="AQ102">
            <v>40.24</v>
          </cell>
          <cell r="AR102">
            <v>0</v>
          </cell>
          <cell r="AS102">
            <v>33.83</v>
          </cell>
          <cell r="AT102">
            <v>330</v>
          </cell>
          <cell r="AU102">
            <v>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K103">
            <v>0</v>
          </cell>
          <cell r="AL103">
            <v>0</v>
          </cell>
          <cell r="AM103">
            <v>1</v>
          </cell>
          <cell r="AN103">
            <v>11.9</v>
          </cell>
          <cell r="AO103">
            <v>0</v>
          </cell>
          <cell r="AP103">
            <v>0</v>
          </cell>
          <cell r="AQ103">
            <v>36.97</v>
          </cell>
          <cell r="AR103">
            <v>0</v>
          </cell>
          <cell r="AS103">
            <v>0</v>
          </cell>
          <cell r="AT103">
            <v>440</v>
          </cell>
        </row>
        <row r="104">
          <cell r="AH104" t="str">
            <v>1656</v>
          </cell>
          <cell r="AI104" t="str">
            <v xml:space="preserve">ACRYLIC EMULSION PAINT </v>
          </cell>
          <cell r="AJ104" t="str">
            <v>1656</v>
          </cell>
          <cell r="AK104">
            <v>0</v>
          </cell>
          <cell r="AL104">
            <v>0</v>
          </cell>
          <cell r="AM104">
            <v>1</v>
          </cell>
          <cell r="AN104">
            <v>9.4</v>
          </cell>
          <cell r="AO104">
            <v>0</v>
          </cell>
          <cell r="AP104">
            <v>25.8</v>
          </cell>
          <cell r="AQ104">
            <v>38.299999999999997</v>
          </cell>
          <cell r="AR104">
            <v>0</v>
          </cell>
          <cell r="AS104">
            <v>34.880000000000003</v>
          </cell>
          <cell r="AT104">
            <v>360</v>
          </cell>
          <cell r="AU104">
            <v>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K105">
            <v>0</v>
          </cell>
          <cell r="AL105" t="str">
            <v>130</v>
          </cell>
          <cell r="AM105">
            <v>1</v>
          </cell>
          <cell r="AN105">
            <v>6.4</v>
          </cell>
          <cell r="AO105">
            <v>0</v>
          </cell>
          <cell r="AP105">
            <v>5.8</v>
          </cell>
          <cell r="AQ105">
            <v>40.630000000000003</v>
          </cell>
          <cell r="AR105">
            <v>0</v>
          </cell>
          <cell r="AS105">
            <v>34.83</v>
          </cell>
          <cell r="AT105">
            <v>260</v>
          </cell>
          <cell r="AU105">
            <v>0</v>
          </cell>
          <cell r="AV105">
            <v>202</v>
          </cell>
        </row>
        <row r="106">
          <cell r="AV106">
            <v>193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J108">
            <v>0</v>
          </cell>
          <cell r="AK108">
            <v>0</v>
          </cell>
          <cell r="AL108">
            <v>0</v>
          </cell>
          <cell r="AM108">
            <v>1</v>
          </cell>
          <cell r="AN108">
            <v>0</v>
          </cell>
          <cell r="AO108">
            <v>35</v>
          </cell>
          <cell r="AP108">
            <v>0</v>
          </cell>
          <cell r="AQ108">
            <v>0</v>
          </cell>
          <cell r="AR108">
            <v>21</v>
          </cell>
          <cell r="AS108">
            <v>0</v>
          </cell>
          <cell r="AT108">
            <v>0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K109">
            <v>0</v>
          </cell>
          <cell r="AL109" t="str">
            <v>170</v>
          </cell>
          <cell r="AM109">
            <v>1</v>
          </cell>
          <cell r="AN109">
            <v>5.8</v>
          </cell>
          <cell r="AO109">
            <v>0</v>
          </cell>
          <cell r="AP109">
            <v>6.2</v>
          </cell>
          <cell r="AQ109">
            <v>34.479999999999997</v>
          </cell>
          <cell r="AR109">
            <v>0</v>
          </cell>
          <cell r="AS109">
            <v>26.94</v>
          </cell>
          <cell r="AT109">
            <v>200</v>
          </cell>
          <cell r="AU109">
            <v>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K110" t="str">
            <v>1018</v>
          </cell>
          <cell r="AL110" t="str">
            <v>160</v>
          </cell>
          <cell r="AM110">
            <v>1</v>
          </cell>
          <cell r="AN110">
            <v>4.4000000000000004</v>
          </cell>
          <cell r="AO110">
            <v>0</v>
          </cell>
          <cell r="AP110">
            <v>6.7</v>
          </cell>
          <cell r="AQ110">
            <v>227.27</v>
          </cell>
          <cell r="AR110">
            <v>0</v>
          </cell>
          <cell r="AS110">
            <v>28.81</v>
          </cell>
          <cell r="AT110">
            <v>1000</v>
          </cell>
          <cell r="AU110">
            <v>0</v>
          </cell>
          <cell r="AV110">
            <v>193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 refreshError="1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/>
      <sheetData sheetId="699"/>
      <sheetData sheetId="700"/>
      <sheetData sheetId="701"/>
      <sheetData sheetId="702"/>
      <sheetData sheetId="703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 refreshError="1"/>
      <sheetData sheetId="730" refreshError="1"/>
      <sheetData sheetId="731" refreshError="1"/>
    </sheetDataSet>
  </externalBook>
</externalLink>
</file>

<file path=xl/externalLinks/externalLink238.xml><?xml version="1.0" encoding="utf-8"?>
<externalLink xmlns="http://schemas.openxmlformats.org/spreadsheetml/2006/main">
  <externalBook xmlns:r="http://schemas.openxmlformats.org/officeDocument/2006/relationships" r:id="rId1">
    <sheetNames>
      <sheetName val="Soil"/>
      <sheetName val="XL4Poppy"/>
      <sheetName val="Soil (2)"/>
    </sheetNames>
    <sheetDataSet>
      <sheetData sheetId="0" refreshError="1">
        <row r="8">
          <cell r="A8" t="str">
            <v xml:space="preserve">  H¹ng môc :</v>
          </cell>
          <cell r="C8" t="str">
            <v>T4 - Cai Mon</v>
          </cell>
        </row>
        <row r="10">
          <cell r="A10" t="str">
            <v xml:space="preserve">  Tiªu chuÈn:</v>
          </cell>
          <cell r="C10" t="str">
            <v>22TCN - 272 - 01</v>
          </cell>
        </row>
        <row r="12">
          <cell r="A12" t="str">
            <v>d÷ liÖu ban ®Çu</v>
          </cell>
        </row>
        <row r="13">
          <cell r="A13" t="str">
            <v xml:space="preserve">   ▪  §­êng kÝnh cäc</v>
          </cell>
          <cell r="E13" t="str">
            <v>D</v>
          </cell>
          <cell r="F13">
            <v>1500</v>
          </cell>
          <cell r="G13" t="str">
            <v>mm</v>
          </cell>
        </row>
        <row r="14">
          <cell r="A14" t="str">
            <v xml:space="preserve">   ▪  ChiÒu dµI cäc</v>
          </cell>
          <cell r="E14" t="str">
            <v>L</v>
          </cell>
          <cell r="F14">
            <v>45</v>
          </cell>
          <cell r="G14" t="str">
            <v>m</v>
          </cell>
        </row>
        <row r="15">
          <cell r="A15" t="str">
            <v xml:space="preserve">   ▪  Chu vi mÆt c¾t ngang</v>
          </cell>
          <cell r="E15" t="str">
            <v>P</v>
          </cell>
          <cell r="F15">
            <v>4.7123889803846897</v>
          </cell>
          <cell r="G15" t="str">
            <v>m</v>
          </cell>
        </row>
        <row r="16">
          <cell r="A16" t="str">
            <v xml:space="preserve">   ▪  DiÖn tÝch mÆt c¾t ngang</v>
          </cell>
          <cell r="E16" t="str">
            <v>Ab</v>
          </cell>
          <cell r="F16">
            <v>1.7671458676442586</v>
          </cell>
          <cell r="G16" t="str">
            <v>m2</v>
          </cell>
        </row>
        <row r="17">
          <cell r="A17" t="str">
            <v xml:space="preserve">   ▪  C­êng ®é bª t«ng cäc</v>
          </cell>
          <cell r="E17" t="str">
            <v>f'c</v>
          </cell>
          <cell r="F17">
            <v>30</v>
          </cell>
          <cell r="G17" t="str">
            <v>MPa</v>
          </cell>
        </row>
        <row r="18">
          <cell r="A18" t="str">
            <v xml:space="preserve">   ▪  Khèi l­îng ®¬n vÞ bª t«ng</v>
          </cell>
          <cell r="E18" t="str">
            <v>gc</v>
          </cell>
          <cell r="F18">
            <v>24.525000000000002</v>
          </cell>
          <cell r="G18" t="str">
            <v>kN/m3</v>
          </cell>
        </row>
        <row r="19">
          <cell r="A19" t="str">
            <v xml:space="preserve">   ▪  Träng l­îng cäc</v>
          </cell>
          <cell r="E19" t="str">
            <v>W</v>
          </cell>
          <cell r="F19">
            <v>1950.266358178895</v>
          </cell>
          <cell r="G19" t="str">
            <v>KN</v>
          </cell>
        </row>
        <row r="20">
          <cell r="A20" t="str">
            <v xml:space="preserve">   ▪  Soil Effective Unit Weight</v>
          </cell>
          <cell r="E20" t="str">
            <v>geff</v>
          </cell>
          <cell r="F20">
            <v>0</v>
          </cell>
          <cell r="G20" t="str">
            <v>kN/m3</v>
          </cell>
        </row>
        <row r="21">
          <cell r="A21" t="str">
            <v xml:space="preserve">   ▪  Effective Soil Overburden Pressure </v>
          </cell>
          <cell r="E21" t="str">
            <v>Pd</v>
          </cell>
          <cell r="F21">
            <v>0</v>
          </cell>
          <cell r="G21" t="str">
            <v>kPa</v>
          </cell>
        </row>
        <row r="22">
          <cell r="A22" t="str">
            <v xml:space="preserve">       at bottom pile cap</v>
          </cell>
        </row>
        <row r="24">
          <cell r="A24" t="str">
            <v>§èi víi ®Êt rêi :</v>
          </cell>
        </row>
        <row r="25">
          <cell r="C25" t="str">
            <v xml:space="preserve">Søc kh¸ng bªn ®¬n vÞ   </v>
          </cell>
          <cell r="D25" t="str">
            <v>qs = 0.0028▪N   ( Theo Reese vµ Wright )</v>
          </cell>
        </row>
        <row r="26">
          <cell r="D26" t="str">
            <v>qs = K s'v tan f f   &lt; 0.24 MPa  ( Theo Touma and Reese)</v>
          </cell>
          <cell r="I26" t="str">
            <v>(ff =3/4 f' - Angle between concrete and sand)</v>
          </cell>
        </row>
        <row r="27">
          <cell r="D27" t="str">
            <v xml:space="preserve">   K = 0.7 khi Db &lt;= 7500mm</v>
          </cell>
        </row>
        <row r="28">
          <cell r="D28" t="str">
            <v xml:space="preserve">   K = 0.6 khi 7500mm &lt;= Db &lt;= 12000mm</v>
          </cell>
          <cell r="I28" t="str">
            <v>Chän</v>
          </cell>
          <cell r="J28" t="str">
            <v>K=0.7</v>
          </cell>
        </row>
        <row r="29">
          <cell r="D29" t="str">
            <v xml:space="preserve">   K = 0.5 khi Db &gt;= 12000mm</v>
          </cell>
        </row>
        <row r="30">
          <cell r="D30" t="str">
            <v>s'v : øng suÊt h÷u hiÖu th¼ng ®øng  (Mpa)</v>
          </cell>
        </row>
        <row r="31">
          <cell r="D31" t="str">
            <v>f f : gãc ma s¸t trong cña c¸t (®é)</v>
          </cell>
        </row>
        <row r="32">
          <cell r="A32" t="str">
            <v>§èi víi ®Êt dÝnh :</v>
          </cell>
          <cell r="D32" t="str">
            <v xml:space="preserve">qs = a▪Su        ( a - Method )      </v>
          </cell>
        </row>
        <row r="33">
          <cell r="D33" t="str">
            <v>Su : C­êng ®é kh¸ng c¾t kh«ng tho¸t n­íc trung b×nh (Mpa)</v>
          </cell>
        </row>
        <row r="34">
          <cell r="D34" t="str">
            <v>a : HÖ sè dÝnh b¸m tra b¶ng phô thuéc Su</v>
          </cell>
        </row>
        <row r="36">
          <cell r="A36" t="str">
            <v>søc kh¸ng th©n cäc</v>
          </cell>
        </row>
        <row r="38">
          <cell r="C38" t="str">
            <v>Líp ®Êt</v>
          </cell>
          <cell r="D38" t="str">
            <v>§é s©u li</v>
          </cell>
          <cell r="E38" t="str">
            <v>Lo¹i ®Êt</v>
          </cell>
          <cell r="G38" t="str">
            <v>N SPT</v>
          </cell>
          <cell r="H38" t="str">
            <v>ff</v>
          </cell>
          <cell r="I38" t="str">
            <v>Su</v>
          </cell>
          <cell r="J38" t="str">
            <v>qs</v>
          </cell>
          <cell r="K38" t="str">
            <v xml:space="preserve"> Qs</v>
          </cell>
          <cell r="L38" t="str">
            <v>Qs</v>
          </cell>
        </row>
        <row r="39">
          <cell r="C39" t="str">
            <v>sè</v>
          </cell>
          <cell r="D39" t="str">
            <v>m</v>
          </cell>
          <cell r="E39" t="str">
            <v>'1'= c¸t, '2'= sÐt</v>
          </cell>
          <cell r="H39" t="str">
            <v>®é.</v>
          </cell>
          <cell r="I39" t="str">
            <v>kN/m2</v>
          </cell>
          <cell r="J39" t="str">
            <v>kN/m2</v>
          </cell>
          <cell r="K39" t="str">
            <v>kN</v>
          </cell>
          <cell r="L39" t="str">
            <v>T</v>
          </cell>
        </row>
        <row r="40">
          <cell r="C40">
            <v>1</v>
          </cell>
          <cell r="D40">
            <v>1.3</v>
          </cell>
          <cell r="E40">
            <v>1</v>
          </cell>
          <cell r="F40" t="str">
            <v>c¸t</v>
          </cell>
          <cell r="G40">
            <v>1</v>
          </cell>
          <cell r="H40">
            <v>0</v>
          </cell>
          <cell r="I40">
            <v>0</v>
          </cell>
          <cell r="J40">
            <v>2.8</v>
          </cell>
          <cell r="K40">
            <v>17.153095888600269</v>
          </cell>
          <cell r="L40">
            <v>1.7485316909888142</v>
          </cell>
        </row>
        <row r="41">
          <cell r="C41">
            <v>2</v>
          </cell>
          <cell r="D41">
            <v>17.2</v>
          </cell>
          <cell r="E41">
            <v>2</v>
          </cell>
          <cell r="F41" t="str">
            <v>sÐt</v>
          </cell>
          <cell r="G41">
            <v>2</v>
          </cell>
          <cell r="H41">
            <v>0</v>
          </cell>
          <cell r="I41">
            <v>10</v>
          </cell>
          <cell r="J41">
            <v>5.5</v>
          </cell>
          <cell r="K41">
            <v>445.79199754439162</v>
          </cell>
          <cell r="L41">
            <v>45.442609331742261</v>
          </cell>
        </row>
        <row r="42">
          <cell r="C42">
            <v>3</v>
          </cell>
          <cell r="D42">
            <v>5</v>
          </cell>
          <cell r="E42">
            <v>2</v>
          </cell>
          <cell r="F42" t="str">
            <v>sÐt</v>
          </cell>
          <cell r="G42">
            <v>33</v>
          </cell>
          <cell r="H42">
            <v>0</v>
          </cell>
          <cell r="I42">
            <v>165</v>
          </cell>
          <cell r="J42">
            <v>90.750000000000014</v>
          </cell>
          <cell r="K42">
            <v>2138.2464998495534</v>
          </cell>
          <cell r="L42">
            <v>217.96600406213591</v>
          </cell>
        </row>
        <row r="43">
          <cell r="C43">
            <v>4</v>
          </cell>
          <cell r="D43">
            <v>15.5</v>
          </cell>
          <cell r="E43">
            <v>2</v>
          </cell>
          <cell r="F43" t="str">
            <v>sÐt</v>
          </cell>
          <cell r="G43">
            <v>22</v>
          </cell>
          <cell r="H43">
            <v>0</v>
          </cell>
          <cell r="I43">
            <v>110</v>
          </cell>
          <cell r="J43">
            <v>60.500000000000007</v>
          </cell>
          <cell r="K43">
            <v>4419.042766355743</v>
          </cell>
          <cell r="L43">
            <v>450.46307506174747</v>
          </cell>
        </row>
        <row r="44">
          <cell r="C44">
            <v>5</v>
          </cell>
          <cell r="D44">
            <v>6</v>
          </cell>
          <cell r="E44">
            <v>1</v>
          </cell>
          <cell r="F44" t="str">
            <v>c¸t</v>
          </cell>
          <cell r="G44">
            <v>31</v>
          </cell>
          <cell r="H44">
            <v>0</v>
          </cell>
          <cell r="I44">
            <v>0</v>
          </cell>
          <cell r="J44">
            <v>86.8</v>
          </cell>
          <cell r="K44">
            <v>2454.2121809843466</v>
          </cell>
          <cell r="L44">
            <v>250.17453424916886</v>
          </cell>
        </row>
        <row r="45">
          <cell r="C45">
            <v>6</v>
          </cell>
          <cell r="D45">
            <v>0</v>
          </cell>
          <cell r="E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>
            <v>7</v>
          </cell>
          <cell r="D46">
            <v>0</v>
          </cell>
          <cell r="E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45</v>
          </cell>
        </row>
        <row r="48">
          <cell r="I48" t="str">
            <v xml:space="preserve">fqs▪Qs =  </v>
          </cell>
          <cell r="K48">
            <v>7023.368098310244</v>
          </cell>
          <cell r="L48">
            <v>715.93966343631439</v>
          </cell>
        </row>
        <row r="50">
          <cell r="A50" t="str">
            <v>søc kh¸ng mòi cäc</v>
          </cell>
          <cell r="E50" t="str">
            <v>Lo¹i ®Êt :</v>
          </cell>
          <cell r="F50">
            <v>1</v>
          </cell>
          <cell r="G50" t="str">
            <v>( '1' = c¸t, '2' = sÐt )</v>
          </cell>
        </row>
        <row r="52">
          <cell r="A52" t="str">
            <v xml:space="preserve">Lo¹i ®Êt </v>
          </cell>
          <cell r="C52" t="str">
            <v xml:space="preserve">  SÐt:</v>
          </cell>
          <cell r="D52" t="str">
            <v>qP = Nc.Su ≤ 4.0</v>
          </cell>
          <cell r="F52" t="str">
            <v>(Trong ®ã: Nc = 6▪(1+0.2(Z/D)) ≤ 9</v>
          </cell>
          <cell r="I52" t="str">
            <v>Nc</v>
          </cell>
          <cell r="J52">
            <v>9</v>
          </cell>
          <cell r="K52" t="str">
            <v>qp</v>
          </cell>
          <cell r="L52">
            <v>0</v>
          </cell>
        </row>
        <row r="53">
          <cell r="A53" t="str">
            <v>®Çu cäc</v>
          </cell>
          <cell r="C53" t="str">
            <v xml:space="preserve">  C¸t:</v>
          </cell>
          <cell r="D53" t="str">
            <v>qP = 0.064▪ N</v>
          </cell>
          <cell r="F53" t="str">
            <v>(Víi N ≤ 60)</v>
          </cell>
          <cell r="K53" t="str">
            <v>qp</v>
          </cell>
          <cell r="L53">
            <v>1.984</v>
          </cell>
        </row>
        <row r="55">
          <cell r="E55" t="str">
            <v>fqp▪Qp</v>
          </cell>
          <cell r="F55">
            <v>1984</v>
          </cell>
          <cell r="G55" t="str">
            <v>kN</v>
          </cell>
          <cell r="H55">
            <v>202.24260958205912</v>
          </cell>
          <cell r="I55" t="str">
            <v>T</v>
          </cell>
        </row>
        <row r="57">
          <cell r="A57" t="str">
            <v>kh¶ n¨ng chÞu lùc cña cäc ®¬n</v>
          </cell>
        </row>
        <row r="60">
          <cell r="A60" t="str">
            <v xml:space="preserve">  Kh¶ n¨ng chÞu lùc cña cäc theo ®Êt nÒn:</v>
          </cell>
          <cell r="E60" t="str">
            <v xml:space="preserve">  QR = h•(fqp•Qp+fqs•Qs - W)</v>
          </cell>
          <cell r="I60">
            <v>4939.9712180919441</v>
          </cell>
          <cell r="J60" t="str">
            <v>kN</v>
          </cell>
          <cell r="K60">
            <v>503.56485403587601</v>
          </cell>
          <cell r="L60" t="str">
            <v>T</v>
          </cell>
        </row>
        <row r="61">
          <cell r="A61" t="str">
            <v xml:space="preserve">  Kh¶ n¨ng chÞu lùc cña cäc theo vËt liÖu:</v>
          </cell>
          <cell r="E61" t="str">
            <v xml:space="preserve">  QT £ 0.3•f'c•Ab</v>
          </cell>
          <cell r="I61">
            <v>15904.312808798328</v>
          </cell>
          <cell r="J61" t="str">
            <v>kN</v>
          </cell>
          <cell r="K61">
            <v>1621.2347409580354</v>
          </cell>
          <cell r="L61" t="str">
            <v>T</v>
          </cell>
        </row>
      </sheetData>
      <sheetData sheetId="1" refreshError="1"/>
      <sheetData sheetId="2" refreshError="1"/>
    </sheetDataSet>
  </externalBook>
</externalLink>
</file>

<file path=xl/externalLinks/externalLink239.xml><?xml version="1.0" encoding="utf-8"?>
<externalLink xmlns="http://schemas.openxmlformats.org/spreadsheetml/2006/main">
  <externalBook xmlns:r="http://schemas.openxmlformats.org/officeDocument/2006/relationships" r:id="rId1">
    <sheetNames>
      <sheetName val="Du-lieu"/>
      <sheetName val="Don-gia"/>
      <sheetName val="TBi"/>
      <sheetName val="TH-DT"/>
      <sheetName val="THKP TBA va DZ35"/>
      <sheetName val="TH 35"/>
      <sheetName val="Mong"/>
      <sheetName val="TH TBA"/>
      <sheetName val="xa 35 va chi tiet TBA"/>
      <sheetName val="Cot"/>
      <sheetName val="VC-TC"/>
      <sheetName val="VC-D-Dai"/>
      <sheetName val="NCong-Day-Su"/>
      <sheetName val="BT-DSPK"/>
      <sheetName val="Culi-VC"/>
      <sheetName val="KHAO-SAT"/>
      <sheetName val="Kho bai"/>
      <sheetName val="Dao dat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TH"/>
      <sheetName val="59-1"/>
      <sheetName val="59-2"/>
      <sheetName val="124"/>
      <sheetName val="58"/>
      <sheetName val="132-1"/>
      <sheetName val="132-2"/>
      <sheetName val="TH (2)"/>
      <sheetName val="132-1 (2)"/>
      <sheetName val="132-2 (2)"/>
      <sheetName val="149-1"/>
      <sheetName val="149-2"/>
      <sheetName val="28-1"/>
      <sheetName val="28-2"/>
      <sheetName val="40-1"/>
      <sheetName val="40-2"/>
      <sheetName val="TH GD2"/>
      <sheetName val="57"/>
      <sheetName val="36-1"/>
      <sheetName val="36-2"/>
      <sheetName val="36-3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giathanh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33">
          <cell r="C133">
            <v>1.4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40.xml><?xml version="1.0" encoding="utf-8"?>
<externalLink xmlns="http://schemas.openxmlformats.org/spreadsheetml/2006/main">
  <externalBook xmlns:r="http://schemas.openxmlformats.org/officeDocument/2006/relationships" r:id="rId1">
    <sheetNames>
      <sheetName val="TH"/>
      <sheetName val="THCPXD"/>
      <sheetName val="CPXD"/>
      <sheetName val="PTCT"/>
      <sheetName val="FT"/>
      <sheetName val="VL"/>
      <sheetName val="Cuoc"/>
      <sheetName val="A.1,8"/>
      <sheetName val="May"/>
      <sheetName val="DPD"/>
    </sheetNames>
    <sheetDataSet>
      <sheetData sheetId="0" refreshError="1"/>
      <sheetData sheetId="1" refreshError="1"/>
      <sheetData sheetId="2" refreshError="1"/>
      <sheetData sheetId="3">
        <row r="5">
          <cell r="A5">
            <v>1</v>
          </cell>
          <cell r="B5">
            <v>24</v>
          </cell>
          <cell r="C5" t="str">
            <v>AB-11711</v>
          </cell>
          <cell r="F5" t="str">
            <v>§µo h÷u c¬ b»ng thñ c«ng</v>
          </cell>
          <cell r="G5" t="str">
            <v>m3</v>
          </cell>
          <cell r="J5">
            <v>0</v>
          </cell>
          <cell r="K5">
            <v>27909.969230769231</v>
          </cell>
          <cell r="L5">
            <v>0</v>
          </cell>
        </row>
        <row r="6">
          <cell r="A6" t="str">
            <v/>
          </cell>
          <cell r="C6" t="str">
            <v>b</v>
          </cell>
          <cell r="F6" t="str">
            <v xml:space="preserve">Nh©n c«ng </v>
          </cell>
        </row>
        <row r="7">
          <cell r="A7" t="str">
            <v/>
          </cell>
          <cell r="D7">
            <v>3</v>
          </cell>
          <cell r="F7" t="str">
            <v>Nh©n c«ng bËc 3/7</v>
          </cell>
          <cell r="G7" t="str">
            <v>c«ng</v>
          </cell>
          <cell r="H7">
            <v>0.56000000000000005</v>
          </cell>
          <cell r="I7">
            <v>49839.230769230766</v>
          </cell>
          <cell r="K7">
            <v>27909.969230769231</v>
          </cell>
        </row>
        <row r="8">
          <cell r="A8">
            <v>2</v>
          </cell>
          <cell r="B8">
            <v>24</v>
          </cell>
          <cell r="C8" t="str">
            <v>AB-21141</v>
          </cell>
          <cell r="F8" t="str">
            <v>§µo h÷u c¬ b»ng m¸y (®Êt cÊp I)</v>
          </cell>
          <cell r="G8" t="str">
            <v>m3</v>
          </cell>
          <cell r="J8">
            <v>0</v>
          </cell>
          <cell r="K8">
            <v>249.19615384615383</v>
          </cell>
          <cell r="L8">
            <v>3331.2317699999999</v>
          </cell>
        </row>
        <row r="9">
          <cell r="A9" t="str">
            <v/>
          </cell>
          <cell r="C9" t="str">
            <v>b</v>
          </cell>
          <cell r="F9" t="str">
            <v>Nh©n c«ng</v>
          </cell>
        </row>
        <row r="10">
          <cell r="A10" t="str">
            <v/>
          </cell>
          <cell r="D10">
            <v>3</v>
          </cell>
          <cell r="F10" t="str">
            <v>Nh©n c«ng bËc 3/7</v>
          </cell>
          <cell r="G10" t="str">
            <v>c«ng</v>
          </cell>
          <cell r="H10">
            <v>5.0000000000000001E-3</v>
          </cell>
          <cell r="I10">
            <v>49839.230769230766</v>
          </cell>
          <cell r="K10">
            <v>249.19615384615383</v>
          </cell>
        </row>
        <row r="11">
          <cell r="A11" t="str">
            <v/>
          </cell>
          <cell r="C11" t="str">
            <v>c</v>
          </cell>
          <cell r="F11" t="str">
            <v>M¸y thi c«ng</v>
          </cell>
        </row>
        <row r="12">
          <cell r="A12" t="str">
            <v/>
          </cell>
          <cell r="E12">
            <v>28</v>
          </cell>
          <cell r="F12" t="str">
            <v>M¸y ®µo b¸nh h¬i 1,25m3</v>
          </cell>
          <cell r="G12" t="str">
            <v>ca</v>
          </cell>
          <cell r="H12">
            <v>1.89E-3</v>
          </cell>
          <cell r="I12">
            <v>1623833</v>
          </cell>
          <cell r="L12">
            <v>3069.0443700000001</v>
          </cell>
        </row>
        <row r="13">
          <cell r="A13" t="str">
            <v/>
          </cell>
          <cell r="E13">
            <v>45</v>
          </cell>
          <cell r="F13" t="str">
            <v>M¸y ñi 110 cv</v>
          </cell>
          <cell r="G13" t="str">
            <v>ca</v>
          </cell>
          <cell r="H13">
            <v>2.9999999999999997E-4</v>
          </cell>
          <cell r="I13">
            <v>873958</v>
          </cell>
          <cell r="L13">
            <v>262.18739999999997</v>
          </cell>
        </row>
        <row r="14">
          <cell r="A14">
            <v>3</v>
          </cell>
          <cell r="B14">
            <v>24</v>
          </cell>
          <cell r="C14" t="str">
            <v>AB-11713</v>
          </cell>
          <cell r="F14" t="str">
            <v>§µo cÊp b»ng thñ c«ng</v>
          </cell>
          <cell r="G14" t="str">
            <v>m3</v>
          </cell>
          <cell r="J14">
            <v>0</v>
          </cell>
          <cell r="K14">
            <v>53327.976923076923</v>
          </cell>
          <cell r="L14">
            <v>0</v>
          </cell>
        </row>
        <row r="15">
          <cell r="A15" t="str">
            <v/>
          </cell>
          <cell r="C15" t="str">
            <v>b</v>
          </cell>
          <cell r="F15" t="str">
            <v xml:space="preserve">Nh©n c«ng </v>
          </cell>
        </row>
        <row r="16">
          <cell r="A16" t="str">
            <v/>
          </cell>
          <cell r="D16">
            <v>3</v>
          </cell>
          <cell r="F16" t="str">
            <v>Nh©n c«ng bËc 3/7</v>
          </cell>
          <cell r="G16" t="str">
            <v>c«ng</v>
          </cell>
          <cell r="H16">
            <v>1.07</v>
          </cell>
          <cell r="I16">
            <v>49839.230769230766</v>
          </cell>
          <cell r="K16">
            <v>53327.976923076923</v>
          </cell>
        </row>
        <row r="17">
          <cell r="A17">
            <v>4</v>
          </cell>
          <cell r="B17">
            <v>24</v>
          </cell>
          <cell r="C17" t="str">
            <v>AB-31133</v>
          </cell>
          <cell r="F17" t="str">
            <v>§µo cÊp b»ng m¸y</v>
          </cell>
          <cell r="G17" t="str">
            <v>m3</v>
          </cell>
          <cell r="J17">
            <v>0</v>
          </cell>
          <cell r="K17">
            <v>2885.6914615384612</v>
          </cell>
          <cell r="L17">
            <v>5579.4587499999998</v>
          </cell>
        </row>
        <row r="18">
          <cell r="A18" t="str">
            <v/>
          </cell>
          <cell r="C18" t="str">
            <v>b</v>
          </cell>
          <cell r="F18" t="str">
            <v>Nh©n c«ng</v>
          </cell>
        </row>
        <row r="19">
          <cell r="A19" t="str">
            <v/>
          </cell>
          <cell r="D19">
            <v>3</v>
          </cell>
          <cell r="F19" t="str">
            <v>Nh©n c«ng bËc 3/7</v>
          </cell>
          <cell r="G19" t="str">
            <v>c«ng</v>
          </cell>
          <cell r="H19">
            <v>5.79E-2</v>
          </cell>
          <cell r="I19">
            <v>49839.230769230766</v>
          </cell>
          <cell r="K19">
            <v>2885.6914615384612</v>
          </cell>
        </row>
        <row r="20">
          <cell r="A20" t="str">
            <v/>
          </cell>
          <cell r="C20" t="str">
            <v>c</v>
          </cell>
          <cell r="F20" t="str">
            <v>M¸y thi c«ng</v>
          </cell>
        </row>
        <row r="21">
          <cell r="A21" t="str">
            <v/>
          </cell>
          <cell r="E21">
            <v>28</v>
          </cell>
          <cell r="F21" t="str">
            <v>M¸y ®µo b¸nh h¬i 1,25m3</v>
          </cell>
          <cell r="G21" t="str">
            <v>ca</v>
          </cell>
          <cell r="H21">
            <v>3.0699999999999998E-3</v>
          </cell>
          <cell r="I21">
            <v>1623833</v>
          </cell>
          <cell r="L21">
            <v>4985.1673099999998</v>
          </cell>
        </row>
        <row r="22">
          <cell r="A22" t="str">
            <v/>
          </cell>
          <cell r="E22">
            <v>45</v>
          </cell>
          <cell r="F22" t="str">
            <v>M¸y ñi 110 cv</v>
          </cell>
          <cell r="G22" t="str">
            <v>ca</v>
          </cell>
          <cell r="H22">
            <v>6.8000000000000005E-4</v>
          </cell>
          <cell r="I22">
            <v>873958</v>
          </cell>
          <cell r="L22">
            <v>594.29144000000008</v>
          </cell>
        </row>
        <row r="23">
          <cell r="A23">
            <v>5</v>
          </cell>
          <cell r="B23">
            <v>24</v>
          </cell>
          <cell r="C23" t="str">
            <v>AB-11712</v>
          </cell>
          <cell r="F23" t="str">
            <v>§µo thay ®Êt b»ng thñ c«ng</v>
          </cell>
          <cell r="G23" t="str">
            <v>m3</v>
          </cell>
          <cell r="J23">
            <v>0</v>
          </cell>
          <cell r="K23">
            <v>36881.030769230769</v>
          </cell>
          <cell r="L23">
            <v>0</v>
          </cell>
        </row>
        <row r="24">
          <cell r="A24" t="str">
            <v/>
          </cell>
          <cell r="C24" t="str">
            <v>b</v>
          </cell>
          <cell r="F24" t="str">
            <v xml:space="preserve">Nh©n c«ng </v>
          </cell>
        </row>
        <row r="25">
          <cell r="A25" t="str">
            <v/>
          </cell>
          <cell r="D25">
            <v>3</v>
          </cell>
          <cell r="F25" t="str">
            <v>Nh©n c«ng bËc 3/7</v>
          </cell>
          <cell r="G25" t="str">
            <v>c«ng</v>
          </cell>
          <cell r="H25">
            <v>0.74</v>
          </cell>
          <cell r="I25">
            <v>49839.230769230766</v>
          </cell>
          <cell r="K25">
            <v>36881.030769230769</v>
          </cell>
        </row>
        <row r="26">
          <cell r="A26">
            <v>6</v>
          </cell>
          <cell r="B26">
            <v>24</v>
          </cell>
          <cell r="C26" t="str">
            <v>AB-31132</v>
          </cell>
          <cell r="F26" t="str">
            <v>§µo thay ®Êt b»ng m¸y</v>
          </cell>
          <cell r="G26" t="str">
            <v>m3</v>
          </cell>
          <cell r="J26">
            <v>0</v>
          </cell>
          <cell r="K26">
            <v>2417.2026923076919</v>
          </cell>
          <cell r="L26">
            <v>4802.5543399999997</v>
          </cell>
        </row>
        <row r="27">
          <cell r="A27" t="str">
            <v/>
          </cell>
          <cell r="C27" t="str">
            <v>b</v>
          </cell>
          <cell r="F27" t="str">
            <v>Nh©n c«ng</v>
          </cell>
        </row>
        <row r="28">
          <cell r="A28" t="str">
            <v/>
          </cell>
          <cell r="D28">
            <v>3</v>
          </cell>
          <cell r="F28" t="str">
            <v>Nh©n c«ng bËc 3/7</v>
          </cell>
          <cell r="G28" t="str">
            <v>c«ng</v>
          </cell>
          <cell r="H28">
            <v>4.8499999999999995E-2</v>
          </cell>
          <cell r="I28">
            <v>49839.230769230766</v>
          </cell>
          <cell r="K28">
            <v>2417.2026923076919</v>
          </cell>
        </row>
        <row r="29">
          <cell r="A29" t="str">
            <v/>
          </cell>
          <cell r="C29" t="str">
            <v>c</v>
          </cell>
          <cell r="F29" t="str">
            <v>M¸y thi c«ng</v>
          </cell>
        </row>
        <row r="30">
          <cell r="A30" t="str">
            <v/>
          </cell>
          <cell r="E30">
            <v>28</v>
          </cell>
          <cell r="F30" t="str">
            <v>M¸y ®µo b¸nh h¬i 1,25m3</v>
          </cell>
          <cell r="G30" t="str">
            <v>ca</v>
          </cell>
          <cell r="H30">
            <v>2.64E-3</v>
          </cell>
          <cell r="I30">
            <v>1623833</v>
          </cell>
          <cell r="L30">
            <v>4286.9191199999996</v>
          </cell>
        </row>
        <row r="31">
          <cell r="A31" t="str">
            <v/>
          </cell>
          <cell r="E31">
            <v>45</v>
          </cell>
          <cell r="F31" t="str">
            <v>M¸y ñi 110 cv</v>
          </cell>
          <cell r="G31" t="str">
            <v>ca</v>
          </cell>
          <cell r="H31">
            <v>5.8999999999999992E-4</v>
          </cell>
          <cell r="I31">
            <v>873958</v>
          </cell>
          <cell r="L31">
            <v>515.63521999999989</v>
          </cell>
        </row>
        <row r="32">
          <cell r="A32">
            <v>7</v>
          </cell>
          <cell r="B32">
            <v>24</v>
          </cell>
          <cell r="C32" t="str">
            <v>AB-11713</v>
          </cell>
          <cell r="F32" t="str">
            <v>§µo nÒn ®­êng ®Êt cÊp III b»ng thñ c«ng</v>
          </cell>
          <cell r="G32" t="str">
            <v>m3</v>
          </cell>
          <cell r="J32">
            <v>0</v>
          </cell>
          <cell r="K32">
            <v>53327.976923076923</v>
          </cell>
          <cell r="L32">
            <v>0</v>
          </cell>
        </row>
        <row r="33">
          <cell r="A33" t="str">
            <v/>
          </cell>
          <cell r="C33" t="str">
            <v>b</v>
          </cell>
          <cell r="F33" t="str">
            <v xml:space="preserve">Nh©n c«ng </v>
          </cell>
        </row>
        <row r="34">
          <cell r="A34" t="str">
            <v/>
          </cell>
          <cell r="D34">
            <v>3</v>
          </cell>
          <cell r="F34" t="str">
            <v>Nh©n c«ng bËc 3/7</v>
          </cell>
          <cell r="G34" t="str">
            <v>c«ng</v>
          </cell>
          <cell r="H34">
            <v>1.07</v>
          </cell>
          <cell r="I34">
            <v>49839.230769230766</v>
          </cell>
          <cell r="K34">
            <v>53327.976923076923</v>
          </cell>
        </row>
        <row r="35">
          <cell r="A35">
            <v>8</v>
          </cell>
          <cell r="B35">
            <v>24</v>
          </cell>
          <cell r="C35" t="str">
            <v>AB-31133</v>
          </cell>
          <cell r="F35" t="str">
            <v>§µo nÒn ®­êng ®Êt cÊp III, b»ng m¸y</v>
          </cell>
          <cell r="G35" t="str">
            <v>m3</v>
          </cell>
          <cell r="J35">
            <v>0</v>
          </cell>
          <cell r="K35">
            <v>3318.5451807692302</v>
          </cell>
          <cell r="L35">
            <v>5858.4316875000004</v>
          </cell>
        </row>
        <row r="36">
          <cell r="A36" t="str">
            <v/>
          </cell>
          <cell r="C36" t="str">
            <v>b</v>
          </cell>
          <cell r="F36" t="str">
            <v>Nh©n c«ng (HS 1,15 ®­êng më réng)</v>
          </cell>
        </row>
        <row r="37">
          <cell r="A37" t="str">
            <v/>
          </cell>
          <cell r="D37">
            <v>3</v>
          </cell>
          <cell r="F37" t="str">
            <v>Nh©n c«ng bËc 3/7</v>
          </cell>
          <cell r="G37" t="str">
            <v>c«ng</v>
          </cell>
          <cell r="H37">
            <v>5.79E-2</v>
          </cell>
          <cell r="I37">
            <v>49839.230769230766</v>
          </cell>
          <cell r="K37">
            <v>2885.6914615384612</v>
          </cell>
        </row>
        <row r="38">
          <cell r="A38" t="str">
            <v/>
          </cell>
          <cell r="C38" t="str">
            <v>c</v>
          </cell>
          <cell r="F38" t="str">
            <v>M¸y thi c«ng(Hs 1,05 ®­êng më réng)</v>
          </cell>
        </row>
        <row r="39">
          <cell r="A39" t="str">
            <v/>
          </cell>
          <cell r="E39">
            <v>28</v>
          </cell>
          <cell r="F39" t="str">
            <v>M¸y ®µo b¸nh h¬i 1,25m3</v>
          </cell>
          <cell r="G39" t="str">
            <v>ca</v>
          </cell>
          <cell r="H39">
            <v>3.0699999999999998E-3</v>
          </cell>
          <cell r="I39">
            <v>1623833</v>
          </cell>
          <cell r="L39">
            <v>4985.1673099999998</v>
          </cell>
        </row>
        <row r="40">
          <cell r="A40" t="str">
            <v/>
          </cell>
          <cell r="E40">
            <v>45</v>
          </cell>
          <cell r="F40" t="str">
            <v>M¸y ñi 110 cv</v>
          </cell>
          <cell r="G40" t="str">
            <v>ca</v>
          </cell>
          <cell r="H40">
            <v>6.8000000000000005E-4</v>
          </cell>
          <cell r="I40">
            <v>873958</v>
          </cell>
          <cell r="L40">
            <v>594.29144000000008</v>
          </cell>
        </row>
        <row r="41">
          <cell r="A41">
            <v>9</v>
          </cell>
          <cell r="B41">
            <v>24</v>
          </cell>
          <cell r="C41" t="str">
            <v>AB-41421 AB-42221</v>
          </cell>
          <cell r="F41" t="str">
            <v>VC ®Êt h÷u c¬ ®æ ra b·i th¶i 3,09km</v>
          </cell>
          <cell r="G41" t="str">
            <v>m3</v>
          </cell>
          <cell r="J41">
            <v>0</v>
          </cell>
          <cell r="K41">
            <v>0</v>
          </cell>
          <cell r="L41">
            <v>11009.604517999998</v>
          </cell>
        </row>
        <row r="42">
          <cell r="A42" t="str">
            <v/>
          </cell>
          <cell r="C42" t="str">
            <v>c</v>
          </cell>
          <cell r="F42" t="str">
            <v>M¸y thi c«ng</v>
          </cell>
        </row>
        <row r="43">
          <cell r="A43" t="str">
            <v/>
          </cell>
          <cell r="E43">
            <v>109</v>
          </cell>
          <cell r="F43" t="str">
            <v>¤ t« tù ®æ 7TÊn (0,852+0,38*2,09)/100)</v>
          </cell>
          <cell r="G43" t="str">
            <v>ca</v>
          </cell>
          <cell r="H43">
            <v>1.6461999999999997E-2</v>
          </cell>
          <cell r="I43">
            <v>668789</v>
          </cell>
          <cell r="L43">
            <v>11009.604517999998</v>
          </cell>
        </row>
        <row r="44">
          <cell r="A44">
            <v>10</v>
          </cell>
          <cell r="B44">
            <v>24</v>
          </cell>
          <cell r="C44" t="str">
            <v>AB-41423  AB-42223</v>
          </cell>
          <cell r="F44" t="str">
            <v>VËn chuyÓn ®Êt ®µo nÒn C3 ®æ b·i th¶i 3,09 km</v>
          </cell>
          <cell r="G44" t="str">
            <v>m3</v>
          </cell>
          <cell r="L44">
            <v>13896.097841999999</v>
          </cell>
        </row>
        <row r="45">
          <cell r="A45" t="str">
            <v/>
          </cell>
          <cell r="C45" t="str">
            <v>c</v>
          </cell>
          <cell r="F45" t="str">
            <v>M¸y thi c«ng</v>
          </cell>
        </row>
        <row r="46">
          <cell r="A46" t="str">
            <v/>
          </cell>
          <cell r="E46">
            <v>109</v>
          </cell>
          <cell r="F46" t="str">
            <v>¤ t« tù ®æ 7TÊn (1,2+0,42*2,09)/100)</v>
          </cell>
          <cell r="G46" t="str">
            <v>ca</v>
          </cell>
          <cell r="H46">
            <v>2.0777999999999998E-2</v>
          </cell>
          <cell r="I46">
            <v>668789</v>
          </cell>
          <cell r="L46">
            <v>13896.097841999999</v>
          </cell>
        </row>
        <row r="47">
          <cell r="A47">
            <v>11</v>
          </cell>
          <cell r="B47">
            <v>24</v>
          </cell>
          <cell r="C47" t="str">
            <v>AB-24143</v>
          </cell>
          <cell r="F47" t="str">
            <v>§µo ®Êt ®Ó ®¾p t¹i má</v>
          </cell>
          <cell r="G47" t="str">
            <v>m3</v>
          </cell>
          <cell r="J47">
            <v>0</v>
          </cell>
          <cell r="K47">
            <v>403.69776923076927</v>
          </cell>
          <cell r="L47">
            <v>4108.9377800000002</v>
          </cell>
        </row>
        <row r="48">
          <cell r="A48" t="str">
            <v/>
          </cell>
          <cell r="C48" t="str">
            <v>b</v>
          </cell>
          <cell r="F48" t="str">
            <v>Nh©n c«ng</v>
          </cell>
        </row>
        <row r="49">
          <cell r="A49" t="str">
            <v/>
          </cell>
          <cell r="D49">
            <v>3</v>
          </cell>
          <cell r="F49" t="str">
            <v>Nh©n c«ng bËc 3/7</v>
          </cell>
          <cell r="G49" t="str">
            <v>c«ng</v>
          </cell>
          <cell r="H49">
            <v>8.1000000000000013E-3</v>
          </cell>
          <cell r="I49">
            <v>49839.230769230766</v>
          </cell>
          <cell r="K49">
            <v>403.69776923076927</v>
          </cell>
        </row>
        <row r="50">
          <cell r="A50" t="str">
            <v/>
          </cell>
          <cell r="C50" t="str">
            <v>c</v>
          </cell>
          <cell r="F50" t="str">
            <v>M¸y thi c«ng</v>
          </cell>
        </row>
        <row r="51">
          <cell r="A51" t="str">
            <v/>
          </cell>
          <cell r="E51">
            <v>10</v>
          </cell>
          <cell r="F51" t="str">
            <v>M¸y ®µo b¸nh xÝch 1,6m3</v>
          </cell>
          <cell r="G51" t="str">
            <v>ca</v>
          </cell>
          <cell r="H51">
            <v>2.0200000000000001E-3</v>
          </cell>
          <cell r="I51">
            <v>1839434</v>
          </cell>
          <cell r="L51">
            <v>3715.6566800000001</v>
          </cell>
        </row>
        <row r="52">
          <cell r="A52" t="str">
            <v/>
          </cell>
          <cell r="E52">
            <v>45</v>
          </cell>
          <cell r="F52" t="str">
            <v>M¸y ñi 110 cv</v>
          </cell>
          <cell r="G52" t="str">
            <v>ca</v>
          </cell>
          <cell r="H52">
            <v>4.4999999999999999E-4</v>
          </cell>
          <cell r="I52">
            <v>873958</v>
          </cell>
          <cell r="L52">
            <v>393.28109999999998</v>
          </cell>
        </row>
        <row r="53">
          <cell r="A53">
            <v>12</v>
          </cell>
          <cell r="B53">
            <v>24</v>
          </cell>
          <cell r="C53" t="str">
            <v>AB-41433 AB-42333</v>
          </cell>
          <cell r="F53" t="str">
            <v>VËn chuyÓn ®Êt ®µo tõ má ®Ó ®¾p, cù ly 6,25 km</v>
          </cell>
          <cell r="G53" t="str">
            <v>m3</v>
          </cell>
          <cell r="J53">
            <v>0</v>
          </cell>
          <cell r="K53">
            <v>0</v>
          </cell>
          <cell r="L53">
            <v>16644.873</v>
          </cell>
        </row>
        <row r="54">
          <cell r="A54" t="str">
            <v/>
          </cell>
          <cell r="C54" t="str">
            <v>c</v>
          </cell>
          <cell r="F54" t="str">
            <v>M¸y thi c«ng</v>
          </cell>
        </row>
        <row r="55">
          <cell r="A55" t="str">
            <v/>
          </cell>
          <cell r="E55">
            <v>111</v>
          </cell>
          <cell r="F55" t="str">
            <v>¤ t« tù ®æ 10T (0,84+0,24*5,25)/100)</v>
          </cell>
          <cell r="G55" t="str">
            <v>ca</v>
          </cell>
          <cell r="H55">
            <v>2.1000000000000001E-2</v>
          </cell>
          <cell r="I55">
            <v>792613</v>
          </cell>
          <cell r="L55">
            <v>16644.873</v>
          </cell>
        </row>
        <row r="56">
          <cell r="A56">
            <v>13</v>
          </cell>
          <cell r="B56">
            <v>24</v>
          </cell>
          <cell r="C56" t="str">
            <v>AB-11833</v>
          </cell>
          <cell r="F56" t="str">
            <v>§µo khu«n ®­êng cÊp III b»ng thñ c«ng</v>
          </cell>
          <cell r="G56" t="str">
            <v>m3</v>
          </cell>
          <cell r="J56">
            <v>0</v>
          </cell>
          <cell r="K56">
            <v>58311.899999999994</v>
          </cell>
          <cell r="L56">
            <v>0</v>
          </cell>
        </row>
        <row r="57">
          <cell r="A57" t="str">
            <v/>
          </cell>
          <cell r="C57" t="str">
            <v>b</v>
          </cell>
          <cell r="F57" t="str">
            <v>Nh©n c«ng</v>
          </cell>
        </row>
        <row r="58">
          <cell r="A58" t="str">
            <v/>
          </cell>
          <cell r="D58">
            <v>3</v>
          </cell>
          <cell r="F58" t="str">
            <v>Nh©n c«ng bËc 3/7</v>
          </cell>
          <cell r="G58" t="str">
            <v>c«ng</v>
          </cell>
          <cell r="H58">
            <v>1.17</v>
          </cell>
          <cell r="I58">
            <v>49839.230769230766</v>
          </cell>
          <cell r="K58">
            <v>58311.899999999994</v>
          </cell>
        </row>
        <row r="59">
          <cell r="A59">
            <v>14</v>
          </cell>
          <cell r="B59">
            <v>24</v>
          </cell>
          <cell r="C59" t="str">
            <v>AB-31133</v>
          </cell>
          <cell r="F59" t="str">
            <v>§µo khu«n ®­êng ®Êt cÊp III b»ng m¸y</v>
          </cell>
          <cell r="G59" t="str">
            <v>m3</v>
          </cell>
          <cell r="J59">
            <v>0</v>
          </cell>
          <cell r="K59">
            <v>2885.6914615384612</v>
          </cell>
          <cell r="L59">
            <v>5579.4587499999998</v>
          </cell>
        </row>
        <row r="60">
          <cell r="A60" t="str">
            <v/>
          </cell>
          <cell r="C60" t="str">
            <v>b</v>
          </cell>
          <cell r="F60" t="str">
            <v>Nh©n c«ng</v>
          </cell>
        </row>
        <row r="61">
          <cell r="A61" t="str">
            <v/>
          </cell>
          <cell r="D61">
            <v>3</v>
          </cell>
          <cell r="F61" t="str">
            <v>Nh©n c«ng bËc 3/7</v>
          </cell>
          <cell r="G61" t="str">
            <v>c«ng</v>
          </cell>
          <cell r="H61">
            <v>5.79E-2</v>
          </cell>
          <cell r="I61">
            <v>49839.230769230766</v>
          </cell>
          <cell r="K61">
            <v>2885.6914615384612</v>
          </cell>
        </row>
        <row r="62">
          <cell r="A62" t="str">
            <v/>
          </cell>
          <cell r="C62" t="str">
            <v>c</v>
          </cell>
          <cell r="F62" t="str">
            <v>M¸y thi c«ng</v>
          </cell>
        </row>
        <row r="63">
          <cell r="A63" t="str">
            <v/>
          </cell>
          <cell r="E63">
            <v>28</v>
          </cell>
          <cell r="F63" t="str">
            <v>M¸y ®µo b¸nh h¬i 1,25m3</v>
          </cell>
          <cell r="G63" t="str">
            <v>ca</v>
          </cell>
          <cell r="H63">
            <v>3.0699999999999998E-3</v>
          </cell>
          <cell r="I63">
            <v>1623833</v>
          </cell>
          <cell r="L63">
            <v>4985.1673099999998</v>
          </cell>
        </row>
        <row r="64">
          <cell r="A64" t="str">
            <v/>
          </cell>
          <cell r="E64">
            <v>45</v>
          </cell>
          <cell r="F64" t="str">
            <v>M¸y ñi 110 cv</v>
          </cell>
          <cell r="G64" t="str">
            <v>ca</v>
          </cell>
          <cell r="H64">
            <v>6.8000000000000005E-4</v>
          </cell>
          <cell r="I64">
            <v>873958</v>
          </cell>
          <cell r="L64">
            <v>594.29144000000008</v>
          </cell>
        </row>
        <row r="65">
          <cell r="A65">
            <v>15</v>
          </cell>
          <cell r="B65">
            <v>24</v>
          </cell>
          <cell r="C65" t="str">
            <v>AB-11833</v>
          </cell>
          <cell r="F65" t="str">
            <v>§µo r·nh ®Êt cÊp III b»ng thñ c«ng</v>
          </cell>
          <cell r="G65" t="str">
            <v>m3</v>
          </cell>
          <cell r="J65">
            <v>0</v>
          </cell>
          <cell r="K65">
            <v>58311.899999999994</v>
          </cell>
          <cell r="L65">
            <v>0</v>
          </cell>
        </row>
        <row r="66">
          <cell r="A66" t="str">
            <v/>
          </cell>
          <cell r="C66" t="str">
            <v>b</v>
          </cell>
          <cell r="F66" t="str">
            <v xml:space="preserve">Nh©n c«ng </v>
          </cell>
        </row>
        <row r="67">
          <cell r="A67" t="str">
            <v/>
          </cell>
          <cell r="D67">
            <v>3</v>
          </cell>
          <cell r="F67" t="str">
            <v>Nh©n c«ng bËc 3/7</v>
          </cell>
          <cell r="G67" t="str">
            <v>c«ng</v>
          </cell>
          <cell r="H67">
            <v>1.17</v>
          </cell>
          <cell r="I67">
            <v>49839.230769230766</v>
          </cell>
          <cell r="K67">
            <v>58311.899999999994</v>
          </cell>
        </row>
        <row r="68">
          <cell r="A68">
            <v>16</v>
          </cell>
          <cell r="B68">
            <v>24</v>
          </cell>
          <cell r="C68" t="str">
            <v>AB-27123</v>
          </cell>
          <cell r="F68" t="str">
            <v xml:space="preserve">§µo r·nh däc ®Êt cÊp III b»ng m¸y </v>
          </cell>
          <cell r="G68" t="str">
            <v>m3</v>
          </cell>
          <cell r="J68">
            <v>0</v>
          </cell>
          <cell r="K68">
            <v>4156.5918461538458</v>
          </cell>
          <cell r="L68">
            <v>5196.2656000000006</v>
          </cell>
        </row>
        <row r="69">
          <cell r="A69" t="str">
            <v/>
          </cell>
          <cell r="C69" t="str">
            <v>b</v>
          </cell>
          <cell r="F69" t="str">
            <v>Nh©n c«ng</v>
          </cell>
        </row>
        <row r="70">
          <cell r="A70" t="str">
            <v/>
          </cell>
          <cell r="D70">
            <v>3</v>
          </cell>
          <cell r="F70" t="str">
            <v>Nh©n c«ng bËc 3/7</v>
          </cell>
          <cell r="G70" t="str">
            <v>c«ng</v>
          </cell>
          <cell r="H70">
            <v>8.3400000000000002E-2</v>
          </cell>
          <cell r="I70">
            <v>49839.230769230766</v>
          </cell>
          <cell r="K70">
            <v>4156.5918461538458</v>
          </cell>
        </row>
        <row r="71">
          <cell r="A71" t="str">
            <v/>
          </cell>
          <cell r="C71" t="str">
            <v>c</v>
          </cell>
          <cell r="F71" t="str">
            <v>M¸y thi c«ng</v>
          </cell>
        </row>
        <row r="72">
          <cell r="A72" t="str">
            <v/>
          </cell>
          <cell r="E72">
            <v>28</v>
          </cell>
          <cell r="F72" t="str">
            <v>M¸y ®µo b¸nh h¬i 1,25m3</v>
          </cell>
          <cell r="G72" t="str">
            <v>ca</v>
          </cell>
          <cell r="H72">
            <v>3.2000000000000002E-3</v>
          </cell>
          <cell r="I72">
            <v>1623833</v>
          </cell>
          <cell r="L72">
            <v>5196.2656000000006</v>
          </cell>
        </row>
        <row r="73">
          <cell r="A73">
            <v>17</v>
          </cell>
          <cell r="B73">
            <v>24</v>
          </cell>
          <cell r="C73" t="str">
            <v>AB-13313</v>
          </cell>
          <cell r="F73" t="str">
            <v>§¾p nÒn ®­êng K95, ®Êt CIII b»ng thñ c«ng</v>
          </cell>
          <cell r="G73" t="str">
            <v>m3</v>
          </cell>
          <cell r="J73">
            <v>0</v>
          </cell>
          <cell r="K73">
            <v>38874.6</v>
          </cell>
          <cell r="L73">
            <v>0</v>
          </cell>
        </row>
        <row r="74">
          <cell r="A74" t="str">
            <v/>
          </cell>
          <cell r="C74" t="str">
            <v>b</v>
          </cell>
          <cell r="F74" t="str">
            <v xml:space="preserve">Nh©n c«ng </v>
          </cell>
        </row>
        <row r="75">
          <cell r="A75" t="str">
            <v/>
          </cell>
          <cell r="D75">
            <v>3</v>
          </cell>
          <cell r="F75" t="str">
            <v>Nh©n c«ng bËc 3/7</v>
          </cell>
          <cell r="G75" t="str">
            <v>c«ng</v>
          </cell>
          <cell r="H75">
            <v>0.78</v>
          </cell>
          <cell r="I75">
            <v>49839.230769230766</v>
          </cell>
          <cell r="K75">
            <v>38874.6</v>
          </cell>
        </row>
        <row r="76">
          <cell r="A76">
            <v>18</v>
          </cell>
          <cell r="B76">
            <v>24</v>
          </cell>
          <cell r="C76" t="str">
            <v>AB-64133</v>
          </cell>
          <cell r="F76" t="str">
            <v xml:space="preserve">§¾p nÒn ®­êng K95, ®Êt cÊp III b»ng m¸y </v>
          </cell>
          <cell r="G76" t="str">
            <v>m3</v>
          </cell>
          <cell r="J76">
            <v>0</v>
          </cell>
          <cell r="K76">
            <v>867.20261538461523</v>
          </cell>
          <cell r="L76">
            <v>4317.4854029999997</v>
          </cell>
        </row>
        <row r="77">
          <cell r="A77" t="str">
            <v/>
          </cell>
          <cell r="C77" t="str">
            <v>b</v>
          </cell>
          <cell r="F77" t="str">
            <v xml:space="preserve">Nh©n c«ng </v>
          </cell>
        </row>
        <row r="78">
          <cell r="A78" t="str">
            <v/>
          </cell>
          <cell r="D78">
            <v>3</v>
          </cell>
          <cell r="F78" t="str">
            <v>Nh©n c«ng bËc 3/7</v>
          </cell>
          <cell r="G78" t="str">
            <v>c«ng</v>
          </cell>
          <cell r="H78">
            <v>1.7399999999999999E-2</v>
          </cell>
          <cell r="I78">
            <v>49839.230769230766</v>
          </cell>
          <cell r="K78">
            <v>867.20261538461523</v>
          </cell>
        </row>
        <row r="79">
          <cell r="A79" t="str">
            <v/>
          </cell>
          <cell r="C79" t="str">
            <v>c</v>
          </cell>
          <cell r="F79" t="str">
            <v>M¸y thi c«ng</v>
          </cell>
        </row>
        <row r="80">
          <cell r="A80" t="str">
            <v/>
          </cell>
          <cell r="E80">
            <v>80</v>
          </cell>
          <cell r="F80" t="str">
            <v>M¸y §Çm b¸nh h¬i tù hµnh 25T</v>
          </cell>
          <cell r="G80" t="str">
            <v>ca</v>
          </cell>
          <cell r="H80">
            <v>2.9399999999999999E-3</v>
          </cell>
          <cell r="I80">
            <v>1009851</v>
          </cell>
          <cell r="L80">
            <v>2968.9619399999997</v>
          </cell>
        </row>
        <row r="81">
          <cell r="A81" t="str">
            <v/>
          </cell>
          <cell r="E81">
            <v>45</v>
          </cell>
          <cell r="F81" t="str">
            <v>M¸y ñi 110 cv</v>
          </cell>
          <cell r="G81" t="str">
            <v>ca</v>
          </cell>
          <cell r="H81">
            <v>1.47E-3</v>
          </cell>
          <cell r="I81">
            <v>873958</v>
          </cell>
          <cell r="L81">
            <v>1284.7182599999999</v>
          </cell>
        </row>
        <row r="82">
          <cell r="A82" t="str">
            <v/>
          </cell>
          <cell r="F82" t="str">
            <v>M¸y kh¸c</v>
          </cell>
          <cell r="H82">
            <v>1.4999999999999999E-2</v>
          </cell>
          <cell r="I82">
            <v>4253.6801999999998</v>
          </cell>
          <cell r="L82">
            <v>63.805202999999992</v>
          </cell>
        </row>
        <row r="83">
          <cell r="A83">
            <v>19</v>
          </cell>
          <cell r="B83">
            <v>24</v>
          </cell>
          <cell r="C83" t="str">
            <v>AB-64134</v>
          </cell>
          <cell r="F83" t="str">
            <v xml:space="preserve">§¾p nÒn ®­êng K98, ®Êt cÊp III b»ng m¸y </v>
          </cell>
          <cell r="G83" t="str">
            <v>m3</v>
          </cell>
          <cell r="J83">
            <v>0</v>
          </cell>
          <cell r="K83">
            <v>867.20261538461523</v>
          </cell>
          <cell r="L83">
            <v>5385.0787546500005</v>
          </cell>
        </row>
        <row r="84">
          <cell r="A84" t="str">
            <v/>
          </cell>
          <cell r="C84" t="str">
            <v>b</v>
          </cell>
          <cell r="F84" t="str">
            <v xml:space="preserve">Nh©n c«ng </v>
          </cell>
        </row>
        <row r="85">
          <cell r="A85" t="str">
            <v/>
          </cell>
          <cell r="D85">
            <v>3</v>
          </cell>
          <cell r="F85" t="str">
            <v>Nh©n c«ng bËc 3/7</v>
          </cell>
          <cell r="G85" t="str">
            <v>c«ng</v>
          </cell>
          <cell r="H85">
            <v>1.7399999999999999E-2</v>
          </cell>
          <cell r="I85">
            <v>49839.230769230766</v>
          </cell>
          <cell r="K85">
            <v>867.20261538461523</v>
          </cell>
        </row>
        <row r="86">
          <cell r="A86" t="str">
            <v/>
          </cell>
          <cell r="C86" t="str">
            <v>c</v>
          </cell>
          <cell r="F86" t="str">
            <v>M¸y thi c«ng</v>
          </cell>
        </row>
        <row r="87">
          <cell r="A87" t="str">
            <v/>
          </cell>
          <cell r="E87">
            <v>80</v>
          </cell>
          <cell r="F87" t="str">
            <v>M¸y §Çm b¸nh h¬i tù hµnh 25T</v>
          </cell>
          <cell r="G87" t="str">
            <v>ca</v>
          </cell>
          <cell r="H87">
            <v>3.6700000000000001E-3</v>
          </cell>
          <cell r="I87">
            <v>1009851</v>
          </cell>
          <cell r="L87">
            <v>3706.15317</v>
          </cell>
        </row>
        <row r="88">
          <cell r="A88" t="str">
            <v/>
          </cell>
          <cell r="E88">
            <v>45</v>
          </cell>
          <cell r="F88" t="str">
            <v>M¸y ñi 110 cv</v>
          </cell>
          <cell r="G88" t="str">
            <v>ca</v>
          </cell>
          <cell r="H88">
            <v>1.83E-3</v>
          </cell>
          <cell r="I88">
            <v>873958</v>
          </cell>
          <cell r="L88">
            <v>1599.3431399999999</v>
          </cell>
        </row>
        <row r="89">
          <cell r="A89" t="str">
            <v/>
          </cell>
          <cell r="F89" t="str">
            <v>M¸y kh¸c</v>
          </cell>
          <cell r="H89">
            <v>1.4999999999999999E-2</v>
          </cell>
          <cell r="I89">
            <v>5305.4963100000004</v>
          </cell>
          <cell r="L89">
            <v>79.582444649999999</v>
          </cell>
        </row>
        <row r="90">
          <cell r="A90">
            <v>20</v>
          </cell>
          <cell r="B90">
            <v>24</v>
          </cell>
          <cell r="C90" t="str">
            <v>AD-25111 AD-25121</v>
          </cell>
          <cell r="F90" t="str">
            <v>Cµy xíi, lu lÌn nÒn ®­êng  ®¹t K98</v>
          </cell>
          <cell r="G90" t="str">
            <v>m2</v>
          </cell>
          <cell r="J90">
            <v>0</v>
          </cell>
          <cell r="K90">
            <v>644.37057692307678</v>
          </cell>
          <cell r="L90">
            <v>5868.3358079999998</v>
          </cell>
        </row>
        <row r="91">
          <cell r="A91" t="str">
            <v/>
          </cell>
          <cell r="C91" t="str">
            <v>b</v>
          </cell>
          <cell r="F91" t="str">
            <v xml:space="preserve">Nh©n c«ng </v>
          </cell>
        </row>
        <row r="92">
          <cell r="A92" t="str">
            <v/>
          </cell>
          <cell r="D92">
            <v>2.7</v>
          </cell>
          <cell r="F92" t="str">
            <v>Nh©n c«ng bËc 2,7/7</v>
          </cell>
          <cell r="G92" t="str">
            <v>c«ng</v>
          </cell>
          <cell r="H92">
            <v>1.3499999999999998E-2</v>
          </cell>
          <cell r="I92">
            <v>47731.153846153844</v>
          </cell>
          <cell r="K92">
            <v>644.37057692307678</v>
          </cell>
        </row>
        <row r="93">
          <cell r="A93" t="str">
            <v/>
          </cell>
          <cell r="C93" t="str">
            <v>c</v>
          </cell>
          <cell r="F93" t="str">
            <v>M¸y thi c«ng</v>
          </cell>
        </row>
        <row r="94">
          <cell r="A94" t="str">
            <v/>
          </cell>
          <cell r="E94">
            <v>66</v>
          </cell>
          <cell r="F94" t="str">
            <v>M¸y san 110 cv</v>
          </cell>
          <cell r="G94" t="str">
            <v>ca</v>
          </cell>
          <cell r="H94">
            <v>1.8E-3</v>
          </cell>
          <cell r="I94">
            <v>1144823</v>
          </cell>
          <cell r="L94">
            <v>2060.6813999999999</v>
          </cell>
        </row>
        <row r="95">
          <cell r="A95" t="str">
            <v/>
          </cell>
          <cell r="E95">
            <v>135</v>
          </cell>
          <cell r="F95" t="str">
            <v>¤ t« t­íi n­íc 5m3</v>
          </cell>
          <cell r="G95" t="str">
            <v>ca</v>
          </cell>
          <cell r="H95">
            <v>1.5E-3</v>
          </cell>
          <cell r="I95">
            <v>442024</v>
          </cell>
          <cell r="L95">
            <v>663.03600000000006</v>
          </cell>
        </row>
        <row r="96">
          <cell r="A96" t="str">
            <v/>
          </cell>
          <cell r="E96">
            <v>80</v>
          </cell>
          <cell r="F96" t="str">
            <v>M¸y §Çm b¸nh h¬i tù hµnh 25T</v>
          </cell>
          <cell r="G96" t="str">
            <v>ca</v>
          </cell>
          <cell r="H96">
            <v>3.0000000000000001E-3</v>
          </cell>
          <cell r="I96">
            <v>1009851</v>
          </cell>
          <cell r="L96">
            <v>3029.5529999999999</v>
          </cell>
        </row>
        <row r="97">
          <cell r="A97" t="str">
            <v/>
          </cell>
          <cell r="E97">
            <v>47</v>
          </cell>
          <cell r="F97" t="str">
            <v>M¸y ñi 140 cv</v>
          </cell>
          <cell r="G97" t="str">
            <v>ca</v>
          </cell>
          <cell r="H97">
            <v>0</v>
          </cell>
          <cell r="I97">
            <v>1222316</v>
          </cell>
          <cell r="L97">
            <v>0</v>
          </cell>
        </row>
        <row r="98">
          <cell r="A98" t="str">
            <v/>
          </cell>
          <cell r="F98" t="str">
            <v>M¸y kh¸c</v>
          </cell>
          <cell r="H98">
            <v>0.02</v>
          </cell>
          <cell r="I98">
            <v>5753.2703999999994</v>
          </cell>
          <cell r="L98">
            <v>115.06540799999999</v>
          </cell>
        </row>
        <row r="99">
          <cell r="A99">
            <v>21</v>
          </cell>
          <cell r="B99">
            <v>24</v>
          </cell>
          <cell r="C99" t="str">
            <v>AL-17111</v>
          </cell>
          <cell r="F99" t="str">
            <v>Trång cá m¸i  ta luy nÒn ®­êng</v>
          </cell>
          <cell r="G99" t="str">
            <v>m2</v>
          </cell>
          <cell r="J99">
            <v>1000</v>
          </cell>
          <cell r="K99">
            <v>4169.3192307692298</v>
          </cell>
          <cell r="L99">
            <v>0</v>
          </cell>
        </row>
        <row r="100">
          <cell r="A100" t="str">
            <v/>
          </cell>
          <cell r="C100" t="str">
            <v>a</v>
          </cell>
          <cell r="F100" t="str">
            <v>VËt liÖu</v>
          </cell>
        </row>
        <row r="101">
          <cell r="A101" t="str">
            <v/>
          </cell>
          <cell r="D101" t="str">
            <v>vangco</v>
          </cell>
          <cell r="F101" t="str">
            <v>VÇng cá</v>
          </cell>
          <cell r="G101" t="str">
            <v>m2</v>
          </cell>
          <cell r="H101">
            <v>1</v>
          </cell>
          <cell r="I101">
            <v>1000</v>
          </cell>
          <cell r="J101">
            <v>1000</v>
          </cell>
        </row>
        <row r="102">
          <cell r="A102" t="str">
            <v/>
          </cell>
          <cell r="C102" t="str">
            <v>b</v>
          </cell>
          <cell r="F102" t="str">
            <v xml:space="preserve">Nh©n c«ng </v>
          </cell>
        </row>
        <row r="103">
          <cell r="A103" t="str">
            <v/>
          </cell>
          <cell r="D103">
            <v>2.5</v>
          </cell>
          <cell r="F103" t="str">
            <v>Nh©n c«ng bËc 2,5/7</v>
          </cell>
          <cell r="G103" t="str">
            <v>c«ng</v>
          </cell>
          <cell r="H103">
            <v>0.09</v>
          </cell>
          <cell r="I103">
            <v>46325.76923076922</v>
          </cell>
          <cell r="K103">
            <v>4169.3192307692298</v>
          </cell>
        </row>
        <row r="104">
          <cell r="A104">
            <v>22</v>
          </cell>
          <cell r="B104">
            <v>24</v>
          </cell>
          <cell r="C104" t="str">
            <v>AA-21431</v>
          </cell>
          <cell r="F104" t="str">
            <v>§µo mÆt ®­êng cò</v>
          </cell>
          <cell r="G104" t="str">
            <v>m3</v>
          </cell>
          <cell r="J104">
            <v>0</v>
          </cell>
          <cell r="K104">
            <v>102862.31538461536</v>
          </cell>
          <cell r="L104">
            <v>0</v>
          </cell>
        </row>
        <row r="105">
          <cell r="A105" t="str">
            <v/>
          </cell>
          <cell r="C105" t="str">
            <v>b</v>
          </cell>
          <cell r="F105" t="str">
            <v xml:space="preserve">Nh©n c«ng </v>
          </cell>
        </row>
        <row r="106">
          <cell r="A106" t="str">
            <v/>
          </cell>
          <cell r="D106">
            <v>3.5</v>
          </cell>
          <cell r="F106" t="str">
            <v>Nh©n c«ng bËc 3,5/7</v>
          </cell>
          <cell r="G106" t="str">
            <v>c«ng</v>
          </cell>
          <cell r="H106">
            <v>1.91</v>
          </cell>
          <cell r="I106">
            <v>53854.615384615376</v>
          </cell>
          <cell r="K106">
            <v>102862.31538461536</v>
          </cell>
        </row>
        <row r="107">
          <cell r="A107">
            <v>23</v>
          </cell>
          <cell r="B107">
            <v>24</v>
          </cell>
          <cell r="C107" t="str">
            <v>AD-11211</v>
          </cell>
          <cell r="F107" t="str">
            <v>Mãng CP§D lo¹i II</v>
          </cell>
          <cell r="G107" t="str">
            <v>m3</v>
          </cell>
          <cell r="J107">
            <v>165552.12</v>
          </cell>
          <cell r="K107">
            <v>2430.54</v>
          </cell>
          <cell r="L107">
            <v>14379.574823249999</v>
          </cell>
        </row>
        <row r="108">
          <cell r="A108" t="str">
            <v/>
          </cell>
          <cell r="C108" t="str">
            <v>a</v>
          </cell>
          <cell r="F108" t="str">
            <v xml:space="preserve">VËt liÖu </v>
          </cell>
        </row>
        <row r="109">
          <cell r="A109" t="str">
            <v/>
          </cell>
          <cell r="D109" t="str">
            <v>cp2</v>
          </cell>
          <cell r="F109" t="str">
            <v>CÊp phèi §D lo¹i II</v>
          </cell>
          <cell r="G109" t="str">
            <v>m3</v>
          </cell>
          <cell r="H109">
            <v>1.42</v>
          </cell>
          <cell r="I109">
            <v>116586</v>
          </cell>
          <cell r="J109">
            <v>165552.12</v>
          </cell>
        </row>
        <row r="110">
          <cell r="A110" t="str">
            <v/>
          </cell>
          <cell r="C110" t="str">
            <v>b</v>
          </cell>
          <cell r="F110" t="str">
            <v xml:space="preserve">Nh©n c«ng </v>
          </cell>
        </row>
        <row r="111">
          <cell r="A111" t="str">
            <v/>
          </cell>
          <cell r="D111">
            <v>4</v>
          </cell>
          <cell r="F111" t="str">
            <v>Nh©n c«ng bËc 4/7</v>
          </cell>
          <cell r="G111" t="str">
            <v>c«ng</v>
          </cell>
          <cell r="H111">
            <v>4.2000000000000003E-2</v>
          </cell>
          <cell r="I111">
            <v>57870</v>
          </cell>
          <cell r="K111">
            <v>2430.54</v>
          </cell>
        </row>
        <row r="112">
          <cell r="A112" t="str">
            <v/>
          </cell>
          <cell r="C112" t="str">
            <v>c</v>
          </cell>
          <cell r="F112" t="str">
            <v xml:space="preserve">M¸y thi c«ng </v>
          </cell>
        </row>
        <row r="113">
          <cell r="A113" t="str">
            <v/>
          </cell>
          <cell r="E113">
            <v>45</v>
          </cell>
          <cell r="F113" t="str">
            <v>M¸y ñi 110 cv</v>
          </cell>
          <cell r="G113" t="str">
            <v>ca</v>
          </cell>
          <cell r="H113">
            <v>5.0000000000000001E-3</v>
          </cell>
          <cell r="I113">
            <v>873958</v>
          </cell>
          <cell r="L113">
            <v>4369.79</v>
          </cell>
        </row>
        <row r="114">
          <cell r="A114" t="str">
            <v/>
          </cell>
          <cell r="E114">
            <v>66</v>
          </cell>
          <cell r="F114" t="str">
            <v>M¸y san 110 cv</v>
          </cell>
          <cell r="G114" t="str">
            <v>ca</v>
          </cell>
          <cell r="H114">
            <v>1.0499999999999999E-3</v>
          </cell>
          <cell r="I114">
            <v>1144823</v>
          </cell>
          <cell r="L114">
            <v>1202.0641499999999</v>
          </cell>
        </row>
        <row r="115">
          <cell r="A115" t="str">
            <v/>
          </cell>
          <cell r="E115">
            <v>84</v>
          </cell>
          <cell r="F115" t="str">
            <v>M¸y ®Çm rung 25T</v>
          </cell>
          <cell r="G115" t="str">
            <v>ca</v>
          </cell>
          <cell r="H115">
            <v>2.5000000000000001E-3</v>
          </cell>
          <cell r="I115">
            <v>1451065</v>
          </cell>
          <cell r="L115">
            <v>3627.6624999999999</v>
          </cell>
        </row>
        <row r="116">
          <cell r="A116" t="str">
            <v/>
          </cell>
          <cell r="E116">
            <v>78</v>
          </cell>
          <cell r="F116" t="str">
            <v>M¸y ®Çm b¸nh h¬i tù hµnh 16T</v>
          </cell>
          <cell r="G116" t="str">
            <v>ca</v>
          </cell>
          <cell r="H116">
            <v>3.7000000000000002E-3</v>
          </cell>
          <cell r="I116">
            <v>748315</v>
          </cell>
          <cell r="L116">
            <v>2768.7655</v>
          </cell>
        </row>
        <row r="117">
          <cell r="A117" t="str">
            <v/>
          </cell>
          <cell r="E117">
            <v>88</v>
          </cell>
          <cell r="F117" t="str">
            <v>M¸y ®Çm b¸nh thÐp tù hµnh 10T</v>
          </cell>
          <cell r="G117" t="str">
            <v>ca</v>
          </cell>
          <cell r="H117">
            <v>2.5000000000000001E-3</v>
          </cell>
          <cell r="I117">
            <v>493877</v>
          </cell>
          <cell r="L117">
            <v>1234.6925000000001</v>
          </cell>
        </row>
        <row r="118">
          <cell r="A118" t="str">
            <v/>
          </cell>
          <cell r="E118">
            <v>135</v>
          </cell>
          <cell r="F118" t="str">
            <v>¤ t« t­íi n­íc 5m3</v>
          </cell>
          <cell r="G118" t="str">
            <v>ca</v>
          </cell>
          <cell r="H118">
            <v>2.5000000000000001E-3</v>
          </cell>
          <cell r="I118">
            <v>442024</v>
          </cell>
          <cell r="L118">
            <v>1105.06</v>
          </cell>
        </row>
        <row r="119">
          <cell r="A119" t="str">
            <v/>
          </cell>
          <cell r="E119" t="str">
            <v>_mk</v>
          </cell>
          <cell r="F119" t="str">
            <v>M¸y kh¸c</v>
          </cell>
          <cell r="H119">
            <v>5.0000000000000001E-3</v>
          </cell>
          <cell r="I119">
            <v>14308.03465</v>
          </cell>
          <cell r="L119">
            <v>71.540173249999995</v>
          </cell>
        </row>
        <row r="120">
          <cell r="A120">
            <v>24</v>
          </cell>
          <cell r="B120">
            <v>24</v>
          </cell>
          <cell r="C120" t="str">
            <v>AD-11221</v>
          </cell>
          <cell r="F120" t="str">
            <v>Mãng CP§D lo¹i I</v>
          </cell>
          <cell r="G120" t="str">
            <v>m3</v>
          </cell>
          <cell r="J120">
            <v>179076.19999999998</v>
          </cell>
          <cell r="K120">
            <v>2662.02</v>
          </cell>
          <cell r="L120">
            <v>16575.701175000002</v>
          </cell>
        </row>
        <row r="121">
          <cell r="A121" t="str">
            <v/>
          </cell>
          <cell r="C121" t="str">
            <v>a</v>
          </cell>
          <cell r="F121" t="str">
            <v xml:space="preserve">VËt liÖu </v>
          </cell>
        </row>
        <row r="122">
          <cell r="A122" t="str">
            <v/>
          </cell>
          <cell r="D122" t="str">
            <v>cp1</v>
          </cell>
          <cell r="F122" t="str">
            <v>CÊp phèi §D lo¹i I</v>
          </cell>
          <cell r="G122" t="str">
            <v>m3</v>
          </cell>
          <cell r="H122">
            <v>1.42</v>
          </cell>
          <cell r="I122">
            <v>126110</v>
          </cell>
          <cell r="J122">
            <v>179076.19999999998</v>
          </cell>
        </row>
        <row r="123">
          <cell r="A123" t="str">
            <v/>
          </cell>
          <cell r="C123" t="str">
            <v>b</v>
          </cell>
          <cell r="F123" t="str">
            <v xml:space="preserve">Nh©n c«ng </v>
          </cell>
        </row>
        <row r="124">
          <cell r="A124" t="str">
            <v/>
          </cell>
          <cell r="D124">
            <v>4</v>
          </cell>
          <cell r="F124" t="str">
            <v>Nh©n c«ng bËc 4/7</v>
          </cell>
          <cell r="G124" t="str">
            <v>c«ng</v>
          </cell>
          <cell r="H124">
            <v>4.5999999999999999E-2</v>
          </cell>
          <cell r="I124">
            <v>57870</v>
          </cell>
          <cell r="K124">
            <v>2662.02</v>
          </cell>
        </row>
        <row r="125">
          <cell r="A125" t="str">
            <v/>
          </cell>
          <cell r="C125" t="str">
            <v>c</v>
          </cell>
          <cell r="F125" t="str">
            <v xml:space="preserve">M¸y thi c«ng </v>
          </cell>
        </row>
        <row r="126">
          <cell r="A126" t="str">
            <v/>
          </cell>
          <cell r="E126" t="str">
            <v>594-YB</v>
          </cell>
          <cell r="F126" t="str">
            <v>M¸y r¶i CP ®¸ d¨m 50-60m3/h (VD Yªn B¸i)</v>
          </cell>
          <cell r="G126" t="str">
            <v>ca</v>
          </cell>
          <cell r="H126">
            <v>2.5000000000000001E-3</v>
          </cell>
          <cell r="I126">
            <v>2713698</v>
          </cell>
          <cell r="L126">
            <v>6784.2449999999999</v>
          </cell>
        </row>
        <row r="127">
          <cell r="A127" t="str">
            <v/>
          </cell>
          <cell r="E127">
            <v>84</v>
          </cell>
          <cell r="F127" t="str">
            <v>M¸y ®Çm rung 25T</v>
          </cell>
          <cell r="G127" t="str">
            <v>ca</v>
          </cell>
          <cell r="H127">
            <v>2.5000000000000001E-3</v>
          </cell>
          <cell r="I127">
            <v>1451065</v>
          </cell>
          <cell r="L127">
            <v>3627.6624999999999</v>
          </cell>
        </row>
        <row r="128">
          <cell r="A128" t="str">
            <v/>
          </cell>
          <cell r="E128">
            <v>78</v>
          </cell>
          <cell r="F128" t="str">
            <v>M¸y ®Çm b¸nh h¬i tù hµnh 16T</v>
          </cell>
          <cell r="G128" t="str">
            <v>ca</v>
          </cell>
          <cell r="H128">
            <v>5.0000000000000001E-3</v>
          </cell>
          <cell r="I128">
            <v>748315</v>
          </cell>
          <cell r="L128">
            <v>3741.5750000000003</v>
          </cell>
        </row>
        <row r="129">
          <cell r="A129" t="str">
            <v/>
          </cell>
          <cell r="E129">
            <v>88</v>
          </cell>
          <cell r="F129" t="str">
            <v>M¸y ®Çm b¸nh thÐp tù hµnh 10T</v>
          </cell>
          <cell r="G129" t="str">
            <v>ca</v>
          </cell>
          <cell r="H129">
            <v>2.5000000000000001E-3</v>
          </cell>
          <cell r="I129">
            <v>493877</v>
          </cell>
          <cell r="L129">
            <v>1234.6925000000001</v>
          </cell>
        </row>
        <row r="130">
          <cell r="A130" t="str">
            <v/>
          </cell>
          <cell r="E130">
            <v>135</v>
          </cell>
          <cell r="F130" t="str">
            <v>¤ t« t­íi n­íc 5m3</v>
          </cell>
          <cell r="G130" t="str">
            <v>ca</v>
          </cell>
          <cell r="H130">
            <v>2.5000000000000001E-3</v>
          </cell>
          <cell r="I130">
            <v>442024</v>
          </cell>
          <cell r="L130">
            <v>1105.06</v>
          </cell>
        </row>
        <row r="131">
          <cell r="A131" t="str">
            <v/>
          </cell>
          <cell r="E131" t="str">
            <v>_mk</v>
          </cell>
          <cell r="F131" t="str">
            <v>M¸y kh¸c</v>
          </cell>
          <cell r="H131">
            <v>5.0000000000000001E-3</v>
          </cell>
          <cell r="I131">
            <v>16493.235000000001</v>
          </cell>
          <cell r="L131">
            <v>82.466175000000007</v>
          </cell>
        </row>
        <row r="132">
          <cell r="A132">
            <v>25</v>
          </cell>
          <cell r="B132">
            <v>24</v>
          </cell>
          <cell r="C132" t="str">
            <v>AD-24131</v>
          </cell>
          <cell r="F132" t="str">
            <v>L¸ng nhùa 3 líp tiªu chuÈn nhùa 4,5 kg/m2</v>
          </cell>
          <cell r="G132" t="str">
            <v>m2</v>
          </cell>
          <cell r="J132">
            <v>40556.391312857144</v>
          </cell>
          <cell r="K132">
            <v>3877.5323076923073</v>
          </cell>
          <cell r="L132">
            <v>4539.8366999999998</v>
          </cell>
        </row>
        <row r="133">
          <cell r="A133" t="str">
            <v/>
          </cell>
          <cell r="C133" t="str">
            <v>a</v>
          </cell>
          <cell r="F133" t="str">
            <v xml:space="preserve">VËt liÖu </v>
          </cell>
        </row>
        <row r="134">
          <cell r="A134" t="str">
            <v/>
          </cell>
          <cell r="D134" t="str">
            <v>bitum</v>
          </cell>
          <cell r="F134" t="str">
            <v>Nhùa ®­êng shell sè 3</v>
          </cell>
          <cell r="G134" t="str">
            <v>Kg</v>
          </cell>
          <cell r="H134">
            <v>4.8099999999999996</v>
          </cell>
          <cell r="I134">
            <v>6801.9498571428576</v>
          </cell>
          <cell r="J134">
            <v>32717.378812857143</v>
          </cell>
        </row>
        <row r="135">
          <cell r="A135" t="str">
            <v/>
          </cell>
          <cell r="D135" t="str">
            <v>d1x2</v>
          </cell>
          <cell r="F135" t="str">
            <v>§¸ d¨m 1x2</v>
          </cell>
          <cell r="G135" t="str">
            <v>m3</v>
          </cell>
          <cell r="H135">
            <v>4.5700000000000005E-2</v>
          </cell>
          <cell r="I135">
            <v>137705</v>
          </cell>
          <cell r="J135">
            <v>6293.1185000000005</v>
          </cell>
        </row>
        <row r="136">
          <cell r="A136" t="str">
            <v/>
          </cell>
          <cell r="D136" t="str">
            <v>d0,5x1</v>
          </cell>
          <cell r="F136" t="str">
            <v>§¸ d¨m 1x0,5</v>
          </cell>
          <cell r="G136" t="str">
            <v>m3</v>
          </cell>
          <cell r="H136">
            <v>1.0500000000000001E-2</v>
          </cell>
          <cell r="I136">
            <v>147228</v>
          </cell>
          <cell r="J136">
            <v>1545.894</v>
          </cell>
        </row>
        <row r="137">
          <cell r="A137" t="str">
            <v/>
          </cell>
          <cell r="C137" t="str">
            <v>b</v>
          </cell>
          <cell r="F137" t="str">
            <v xml:space="preserve">Nh©n c«ng </v>
          </cell>
        </row>
        <row r="138">
          <cell r="A138" t="str">
            <v/>
          </cell>
          <cell r="D138">
            <v>3.5</v>
          </cell>
          <cell r="F138" t="str">
            <v>Nh©n c«ng bËc 3,5/7</v>
          </cell>
          <cell r="G138" t="str">
            <v>c«ng</v>
          </cell>
          <cell r="H138">
            <v>7.2000000000000008E-2</v>
          </cell>
          <cell r="I138">
            <v>53854.615384615376</v>
          </cell>
          <cell r="K138">
            <v>3877.5323076923073</v>
          </cell>
        </row>
        <row r="139">
          <cell r="A139" t="str">
            <v/>
          </cell>
          <cell r="C139" t="str">
            <v>c</v>
          </cell>
          <cell r="F139" t="str">
            <v xml:space="preserve">M¸y thi c«ng </v>
          </cell>
        </row>
        <row r="140">
          <cell r="A140" t="str">
            <v/>
          </cell>
          <cell r="E140">
            <v>87</v>
          </cell>
          <cell r="F140" t="str">
            <v>M¸y ®Çm b¸nh thÐp 8,5T</v>
          </cell>
          <cell r="G140" t="str">
            <v>ca</v>
          </cell>
          <cell r="H140">
            <v>4.3E-3</v>
          </cell>
          <cell r="I140">
            <v>413406</v>
          </cell>
          <cell r="L140">
            <v>1777.6458</v>
          </cell>
        </row>
        <row r="141">
          <cell r="A141" t="str">
            <v/>
          </cell>
          <cell r="E141">
            <v>328</v>
          </cell>
          <cell r="F141" t="str">
            <v>M¸y phun nhùa ®­êng - 190CV</v>
          </cell>
          <cell r="G141" t="str">
            <v>ca</v>
          </cell>
          <cell r="H141">
            <v>2.0999999999999999E-3</v>
          </cell>
          <cell r="I141">
            <v>1245373</v>
          </cell>
          <cell r="L141">
            <v>2615.2833000000001</v>
          </cell>
        </row>
        <row r="142">
          <cell r="A142" t="str">
            <v/>
          </cell>
          <cell r="E142">
            <v>332</v>
          </cell>
          <cell r="F142" t="str">
            <v>ThiÕt bÞ nÊu nhùa</v>
          </cell>
          <cell r="G142" t="str">
            <v>ca</v>
          </cell>
          <cell r="H142">
            <v>2.0999999999999999E-3</v>
          </cell>
          <cell r="I142">
            <v>69956</v>
          </cell>
          <cell r="L142">
            <v>146.9076</v>
          </cell>
        </row>
        <row r="143">
          <cell r="A143">
            <v>26</v>
          </cell>
          <cell r="B143">
            <v>24</v>
          </cell>
          <cell r="C143" t="str">
            <v>AD-24121</v>
          </cell>
          <cell r="F143" t="str">
            <v>L¸ng nhùa 2 líp tiªu chuÈn nhùa 3 kg/m2</v>
          </cell>
          <cell r="G143" t="str">
            <v>m2</v>
          </cell>
          <cell r="J143">
            <v>27229.302641428574</v>
          </cell>
          <cell r="K143">
            <v>2261.893846153846</v>
          </cell>
          <cell r="L143">
            <v>3897.1943999999994</v>
          </cell>
        </row>
        <row r="144">
          <cell r="A144" t="str">
            <v/>
          </cell>
          <cell r="C144" t="str">
            <v>a</v>
          </cell>
          <cell r="F144" t="str">
            <v xml:space="preserve">VËt liÖu </v>
          </cell>
        </row>
        <row r="145">
          <cell r="A145" t="str">
            <v/>
          </cell>
          <cell r="D145" t="str">
            <v>bitum</v>
          </cell>
          <cell r="F145" t="str">
            <v>Nhùa ®­êng shell sè 3</v>
          </cell>
          <cell r="G145" t="str">
            <v>Kg</v>
          </cell>
          <cell r="H145">
            <v>3.21</v>
          </cell>
          <cell r="I145">
            <v>6801.9498571428576</v>
          </cell>
          <cell r="J145">
            <v>21834.259041428573</v>
          </cell>
        </row>
        <row r="146">
          <cell r="A146" t="str">
            <v/>
          </cell>
          <cell r="D146" t="str">
            <v>d1x2</v>
          </cell>
          <cell r="F146" t="str">
            <v>§¸ d¨m 1x2</v>
          </cell>
          <cell r="G146" t="str">
            <v>m3</v>
          </cell>
          <cell r="H146">
            <v>2.5600000000000001E-2</v>
          </cell>
          <cell r="I146">
            <v>137705</v>
          </cell>
          <cell r="J146">
            <v>3525.248</v>
          </cell>
        </row>
        <row r="147">
          <cell r="A147" t="str">
            <v/>
          </cell>
          <cell r="D147" t="str">
            <v>d0,5x1</v>
          </cell>
          <cell r="F147" t="str">
            <v>§¸ d¨m 1x0,5</v>
          </cell>
          <cell r="G147" t="str">
            <v>m3</v>
          </cell>
          <cell r="H147">
            <v>1.2699999999999999E-2</v>
          </cell>
          <cell r="I147">
            <v>147228</v>
          </cell>
          <cell r="J147">
            <v>1869.7955999999999</v>
          </cell>
        </row>
        <row r="148">
          <cell r="A148" t="str">
            <v/>
          </cell>
          <cell r="C148" t="str">
            <v>b</v>
          </cell>
          <cell r="F148" t="str">
            <v xml:space="preserve">Nh©n c«ng </v>
          </cell>
        </row>
        <row r="149">
          <cell r="A149" t="str">
            <v/>
          </cell>
          <cell r="D149">
            <v>3.5</v>
          </cell>
          <cell r="F149" t="str">
            <v>Nh©n c«ng bËc 3,5/7</v>
          </cell>
          <cell r="G149" t="str">
            <v>c«ng</v>
          </cell>
          <cell r="H149">
            <v>4.2000000000000003E-2</v>
          </cell>
          <cell r="I149">
            <v>53854.615384615376</v>
          </cell>
          <cell r="K149">
            <v>2261.893846153846</v>
          </cell>
        </row>
        <row r="150">
          <cell r="A150" t="str">
            <v/>
          </cell>
          <cell r="C150" t="str">
            <v>c</v>
          </cell>
          <cell r="F150" t="str">
            <v xml:space="preserve">M¸y thi c«ng </v>
          </cell>
        </row>
        <row r="151">
          <cell r="A151" t="str">
            <v/>
          </cell>
          <cell r="E151">
            <v>87</v>
          </cell>
          <cell r="F151" t="str">
            <v>M¸y ®Çm b¸nh thÐp 8,5T</v>
          </cell>
          <cell r="G151" t="str">
            <v>ca</v>
          </cell>
          <cell r="H151">
            <v>3.7000000000000002E-3</v>
          </cell>
          <cell r="I151">
            <v>413406</v>
          </cell>
          <cell r="L151">
            <v>1529.6022</v>
          </cell>
        </row>
        <row r="152">
          <cell r="A152" t="str">
            <v/>
          </cell>
          <cell r="E152">
            <v>328</v>
          </cell>
          <cell r="F152" t="str">
            <v>M¸y phun nhùa ®­êng - 190CV</v>
          </cell>
          <cell r="G152" t="str">
            <v>ca</v>
          </cell>
          <cell r="H152">
            <v>1.8E-3</v>
          </cell>
          <cell r="I152">
            <v>1245373</v>
          </cell>
          <cell r="L152">
            <v>2241.6713999999997</v>
          </cell>
        </row>
        <row r="153">
          <cell r="A153" t="str">
            <v/>
          </cell>
          <cell r="E153">
            <v>332</v>
          </cell>
          <cell r="F153" t="str">
            <v>ThiÕt bÞ nÊu nhùa</v>
          </cell>
          <cell r="G153" t="str">
            <v>ca</v>
          </cell>
          <cell r="H153">
            <v>1.8E-3</v>
          </cell>
          <cell r="I153">
            <v>69956</v>
          </cell>
          <cell r="L153">
            <v>125.9208</v>
          </cell>
        </row>
        <row r="154">
          <cell r="A154">
            <v>27</v>
          </cell>
          <cell r="B154">
            <v>24</v>
          </cell>
          <cell r="C154" t="str">
            <v>AD-21125</v>
          </cell>
          <cell r="F154" t="str">
            <v>MÆt ®­êng ®¸ d¨m tiªu chuÈn dµy 15 cm</v>
          </cell>
          <cell r="G154" t="str">
            <v>m2</v>
          </cell>
          <cell r="J154">
            <v>23072.3694</v>
          </cell>
          <cell r="K154">
            <v>3446.1893076923075</v>
          </cell>
          <cell r="L154">
            <v>8042.970800000001</v>
          </cell>
        </row>
        <row r="155">
          <cell r="A155" t="str">
            <v/>
          </cell>
          <cell r="C155" t="str">
            <v>a</v>
          </cell>
          <cell r="F155" t="str">
            <v xml:space="preserve">VËt liÖu </v>
          </cell>
        </row>
        <row r="156">
          <cell r="A156" t="str">
            <v/>
          </cell>
          <cell r="D156" t="str">
            <v>d4x6</v>
          </cell>
          <cell r="F156" t="str">
            <v>§¸ d¨m 4x6</v>
          </cell>
          <cell r="G156" t="str">
            <v>m3</v>
          </cell>
          <cell r="H156">
            <v>0.19789999999999999</v>
          </cell>
          <cell r="I156">
            <v>116586</v>
          </cell>
          <cell r="J156">
            <v>23072.3694</v>
          </cell>
        </row>
        <row r="157">
          <cell r="A157" t="str">
            <v/>
          </cell>
          <cell r="C157" t="str">
            <v>b</v>
          </cell>
          <cell r="F157" t="str">
            <v xml:space="preserve">Nh©n c«ng </v>
          </cell>
        </row>
        <row r="158">
          <cell r="A158" t="str">
            <v/>
          </cell>
          <cell r="D158">
            <v>2.7</v>
          </cell>
          <cell r="F158" t="str">
            <v>Nh©n c«ng bËc 2,7/7</v>
          </cell>
          <cell r="G158" t="str">
            <v>c«ng</v>
          </cell>
          <cell r="H158">
            <v>7.22E-2</v>
          </cell>
          <cell r="I158">
            <v>47731.153846153844</v>
          </cell>
          <cell r="K158">
            <v>3446.1893076923075</v>
          </cell>
        </row>
        <row r="159">
          <cell r="A159" t="str">
            <v/>
          </cell>
          <cell r="C159" t="str">
            <v>c</v>
          </cell>
          <cell r="F159" t="str">
            <v xml:space="preserve">M¸y thi c«ng </v>
          </cell>
        </row>
        <row r="160">
          <cell r="A160" t="str">
            <v/>
          </cell>
          <cell r="E160">
            <v>87</v>
          </cell>
          <cell r="F160" t="str">
            <v>M¸y ®Çm b¸nh thÐp 8,5T</v>
          </cell>
          <cell r="G160" t="str">
            <v>ca</v>
          </cell>
          <cell r="H160">
            <v>1.8600000000000002E-2</v>
          </cell>
          <cell r="I160">
            <v>413406</v>
          </cell>
          <cell r="L160">
            <v>7689.3516000000009</v>
          </cell>
        </row>
        <row r="161">
          <cell r="A161" t="str">
            <v/>
          </cell>
          <cell r="E161">
            <v>135</v>
          </cell>
          <cell r="F161" t="str">
            <v>¤ t« t­íi n­íc 5m3</v>
          </cell>
          <cell r="G161" t="str">
            <v>ca</v>
          </cell>
          <cell r="H161">
            <v>8.0000000000000004E-4</v>
          </cell>
          <cell r="I161">
            <v>442024</v>
          </cell>
          <cell r="L161">
            <v>353.61920000000003</v>
          </cell>
        </row>
        <row r="162">
          <cell r="A162">
            <v>28</v>
          </cell>
          <cell r="B162">
            <v>24</v>
          </cell>
          <cell r="C162" t="str">
            <v>AD-24213</v>
          </cell>
          <cell r="F162" t="str">
            <v>T­íi nhùa thÊm b¸m, tiªu chuÈn nhùa 1kg/m2</v>
          </cell>
          <cell r="G162" t="str">
            <v>m2</v>
          </cell>
          <cell r="J162">
            <v>8291.4956316083753</v>
          </cell>
          <cell r="K162">
            <v>169.10349230769228</v>
          </cell>
          <cell r="L162">
            <v>1496.2938899999999</v>
          </cell>
        </row>
        <row r="163">
          <cell r="A163" t="str">
            <v/>
          </cell>
          <cell r="C163" t="str">
            <v>a</v>
          </cell>
          <cell r="F163" t="str">
            <v xml:space="preserve">VËt liÖu </v>
          </cell>
        </row>
        <row r="164">
          <cell r="A164" t="str">
            <v/>
          </cell>
          <cell r="D164" t="str">
            <v>bitum</v>
          </cell>
          <cell r="F164" t="str">
            <v>Nhùa ®­êng shell sè 3</v>
          </cell>
          <cell r="G164" t="str">
            <v>Kg</v>
          </cell>
          <cell r="H164">
            <v>0.78650000000000009</v>
          </cell>
          <cell r="I164">
            <v>6801.9498571428576</v>
          </cell>
          <cell r="J164">
            <v>5349.7335626428585</v>
          </cell>
        </row>
        <row r="165">
          <cell r="A165" t="str">
            <v/>
          </cell>
          <cell r="D165" t="str">
            <v>dauhoa</v>
          </cell>
          <cell r="F165" t="str">
            <v>DÇu háa</v>
          </cell>
          <cell r="G165" t="str">
            <v>kg</v>
          </cell>
          <cell r="H165">
            <v>0.32100000000000001</v>
          </cell>
          <cell r="I165">
            <v>9164.3678160919535</v>
          </cell>
          <cell r="J165">
            <v>2941.7620689655173</v>
          </cell>
        </row>
        <row r="166">
          <cell r="A166" t="str">
            <v/>
          </cell>
          <cell r="C166" t="str">
            <v>b</v>
          </cell>
          <cell r="F166" t="str">
            <v xml:space="preserve">Nh©n c«ng </v>
          </cell>
        </row>
        <row r="167">
          <cell r="A167" t="str">
            <v/>
          </cell>
          <cell r="D167">
            <v>3.5</v>
          </cell>
          <cell r="F167" t="str">
            <v>Nh©n c«ng bËc 3,5/7</v>
          </cell>
          <cell r="G167" t="str">
            <v>c«ng</v>
          </cell>
          <cell r="H167">
            <v>3.14E-3</v>
          </cell>
          <cell r="I167">
            <v>53854.615384615376</v>
          </cell>
          <cell r="K167">
            <v>169.10349230769228</v>
          </cell>
        </row>
        <row r="168">
          <cell r="A168" t="str">
            <v/>
          </cell>
          <cell r="C168" t="str">
            <v>c</v>
          </cell>
          <cell r="F168" t="str">
            <v xml:space="preserve">M¸y thi c«ng </v>
          </cell>
        </row>
        <row r="169">
          <cell r="A169" t="str">
            <v/>
          </cell>
          <cell r="E169">
            <v>332</v>
          </cell>
          <cell r="F169" t="str">
            <v>ThiÕt bÞ nÊu nhùa</v>
          </cell>
          <cell r="G169" t="str">
            <v>ca</v>
          </cell>
          <cell r="H169">
            <v>4.8999999999999998E-4</v>
          </cell>
          <cell r="I169">
            <v>69956</v>
          </cell>
          <cell r="L169">
            <v>34.278439999999996</v>
          </cell>
        </row>
        <row r="170">
          <cell r="A170" t="str">
            <v/>
          </cell>
          <cell r="E170">
            <v>328</v>
          </cell>
          <cell r="F170" t="str">
            <v>M¸y phun nhùa ®­êng - 190CV</v>
          </cell>
          <cell r="G170" t="str">
            <v>ca</v>
          </cell>
          <cell r="H170">
            <v>9.7999999999999997E-4</v>
          </cell>
          <cell r="I170">
            <v>1245373</v>
          </cell>
          <cell r="L170">
            <v>1220.4655399999999</v>
          </cell>
        </row>
        <row r="171">
          <cell r="A171" t="str">
            <v/>
          </cell>
          <cell r="E171">
            <v>401</v>
          </cell>
          <cell r="F171" t="str">
            <v>M¸y nÐn khÝ ®.c¬ §IEZEN -360m3/h</v>
          </cell>
          <cell r="G171" t="str">
            <v>ca</v>
          </cell>
          <cell r="H171">
            <v>4.8999999999999998E-4</v>
          </cell>
          <cell r="I171">
            <v>492959</v>
          </cell>
          <cell r="L171">
            <v>241.54990999999998</v>
          </cell>
        </row>
        <row r="172">
          <cell r="A172">
            <v>29</v>
          </cell>
          <cell r="B172">
            <v>24</v>
          </cell>
          <cell r="C172" t="str">
            <v>*AD-24211</v>
          </cell>
          <cell r="F172" t="str">
            <v>T­íi nhùa dÝnh b¸m, tiªu chuÈn nhùa 0,3kg/m2</v>
          </cell>
          <cell r="G172" t="str">
            <v>m2</v>
          </cell>
          <cell r="J172">
            <v>2201.6443603850839</v>
          </cell>
          <cell r="K172">
            <v>169.10349230769228</v>
          </cell>
          <cell r="L172">
            <v>1496.2938899999999</v>
          </cell>
        </row>
        <row r="173">
          <cell r="A173" t="str">
            <v/>
          </cell>
          <cell r="C173" t="str">
            <v>a</v>
          </cell>
          <cell r="F173" t="str">
            <v xml:space="preserve">VËt liÖu </v>
          </cell>
        </row>
        <row r="174">
          <cell r="A174" t="str">
            <v/>
          </cell>
          <cell r="D174" t="str">
            <v>bitum</v>
          </cell>
          <cell r="F174" t="str">
            <v>Nhùa ®­êng shell sè 3</v>
          </cell>
          <cell r="G174" t="str">
            <v>Kg</v>
          </cell>
          <cell r="H174">
            <v>0.19393200000000002</v>
          </cell>
          <cell r="I174">
            <v>6801.9498571428576</v>
          </cell>
          <cell r="J174">
            <v>1319.1157396954288</v>
          </cell>
        </row>
        <row r="175">
          <cell r="A175" t="str">
            <v/>
          </cell>
          <cell r="D175" t="str">
            <v>dauhoa</v>
          </cell>
          <cell r="F175" t="str">
            <v>DÇu háa</v>
          </cell>
          <cell r="G175" t="str">
            <v>kg</v>
          </cell>
          <cell r="H175">
            <v>9.6300000000000011E-2</v>
          </cell>
          <cell r="I175">
            <v>9164.3678160919535</v>
          </cell>
          <cell r="J175">
            <v>882.52862068965521</v>
          </cell>
        </row>
        <row r="176">
          <cell r="A176" t="str">
            <v/>
          </cell>
          <cell r="C176" t="str">
            <v>b</v>
          </cell>
          <cell r="F176" t="str">
            <v xml:space="preserve">Nh©n c«ng </v>
          </cell>
        </row>
        <row r="177">
          <cell r="A177" t="str">
            <v/>
          </cell>
          <cell r="D177">
            <v>3.5</v>
          </cell>
          <cell r="F177" t="str">
            <v>Nh©n c«ng bËc 3,5/7</v>
          </cell>
          <cell r="G177" t="str">
            <v>c«ng</v>
          </cell>
          <cell r="H177">
            <v>3.14E-3</v>
          </cell>
          <cell r="I177">
            <v>53854.615384615376</v>
          </cell>
          <cell r="K177">
            <v>169.10349230769228</v>
          </cell>
        </row>
        <row r="178">
          <cell r="A178" t="str">
            <v/>
          </cell>
          <cell r="C178" t="str">
            <v>c</v>
          </cell>
          <cell r="F178" t="str">
            <v xml:space="preserve">M¸y thi c«ng </v>
          </cell>
        </row>
        <row r="179">
          <cell r="A179" t="str">
            <v/>
          </cell>
          <cell r="E179">
            <v>332</v>
          </cell>
          <cell r="F179" t="str">
            <v>ThiÕt bÞ nÊu nhùa</v>
          </cell>
          <cell r="G179" t="str">
            <v>ca</v>
          </cell>
          <cell r="H179">
            <v>4.8999999999999998E-4</v>
          </cell>
          <cell r="I179">
            <v>69956</v>
          </cell>
          <cell r="L179">
            <v>34.278439999999996</v>
          </cell>
        </row>
        <row r="180">
          <cell r="A180" t="str">
            <v/>
          </cell>
          <cell r="E180">
            <v>328</v>
          </cell>
          <cell r="F180" t="str">
            <v>M¸y phun nhùa ®­êng - 190CV</v>
          </cell>
          <cell r="G180" t="str">
            <v>ca</v>
          </cell>
          <cell r="H180">
            <v>9.7999999999999997E-4</v>
          </cell>
          <cell r="I180">
            <v>1245373</v>
          </cell>
          <cell r="L180">
            <v>1220.4655399999999</v>
          </cell>
        </row>
        <row r="181">
          <cell r="A181" t="str">
            <v/>
          </cell>
          <cell r="E181">
            <v>401</v>
          </cell>
          <cell r="F181" t="str">
            <v>M¸y nÐn khÝ ®.c¬ §IEZEN -360m3/h</v>
          </cell>
          <cell r="G181" t="str">
            <v>ca</v>
          </cell>
          <cell r="H181">
            <v>4.8999999999999998E-4</v>
          </cell>
          <cell r="I181">
            <v>492959</v>
          </cell>
          <cell r="L181">
            <v>241.54990999999998</v>
          </cell>
        </row>
        <row r="182">
          <cell r="A182">
            <v>30</v>
          </cell>
          <cell r="B182">
            <v>24</v>
          </cell>
          <cell r="C182" t="str">
            <v>AD-23225</v>
          </cell>
          <cell r="F182" t="str">
            <v>Th¶m BTN h¹t trung dµy 5 cm</v>
          </cell>
          <cell r="G182" t="str">
            <v>m2</v>
          </cell>
          <cell r="J182">
            <v>68571.394133119335</v>
          </cell>
          <cell r="K182">
            <v>1053.2340000000002</v>
          </cell>
          <cell r="L182">
            <v>2824.6890722400003</v>
          </cell>
        </row>
        <row r="183">
          <cell r="A183" t="str">
            <v/>
          </cell>
          <cell r="C183" t="str">
            <v>a</v>
          </cell>
          <cell r="F183" t="str">
            <v xml:space="preserve">VËt liÖu </v>
          </cell>
        </row>
        <row r="184">
          <cell r="A184" t="str">
            <v/>
          </cell>
          <cell r="D184" t="str">
            <v>btn</v>
          </cell>
          <cell r="F184" t="str">
            <v>Bª t«ng nhùa h¹t trung</v>
          </cell>
          <cell r="G184" t="str">
            <v>TÊn</v>
          </cell>
          <cell r="H184">
            <v>0.11869999999999999</v>
          </cell>
          <cell r="I184">
            <v>577686.55546014616</v>
          </cell>
          <cell r="J184">
            <v>68571.394133119335</v>
          </cell>
        </row>
        <row r="185">
          <cell r="A185" t="str">
            <v/>
          </cell>
          <cell r="C185" t="str">
            <v>b</v>
          </cell>
          <cell r="F185" t="str">
            <v xml:space="preserve">Nh©n c«ng </v>
          </cell>
        </row>
        <row r="186">
          <cell r="A186" t="str">
            <v/>
          </cell>
          <cell r="D186">
            <v>4</v>
          </cell>
          <cell r="F186" t="str">
            <v>Nh©n c«ng bËc 4/7</v>
          </cell>
          <cell r="G186" t="str">
            <v>c«ng</v>
          </cell>
          <cell r="H186">
            <v>1.8200000000000001E-2</v>
          </cell>
          <cell r="I186">
            <v>57870</v>
          </cell>
          <cell r="K186">
            <v>1053.2340000000002</v>
          </cell>
        </row>
        <row r="187">
          <cell r="A187" t="str">
            <v/>
          </cell>
          <cell r="C187" t="str">
            <v>c</v>
          </cell>
          <cell r="F187" t="str">
            <v xml:space="preserve">M¸y thi c«ng </v>
          </cell>
        </row>
        <row r="188">
          <cell r="A188" t="str">
            <v/>
          </cell>
          <cell r="E188" t="str">
            <v>593-YB</v>
          </cell>
          <cell r="F188" t="str">
            <v>M¸y r¶i  BTN - 130CV-140CV (VD Yªn B¸i)</v>
          </cell>
          <cell r="G188" t="str">
            <v>ca</v>
          </cell>
          <cell r="H188">
            <v>4.3400000000000003E-4</v>
          </cell>
          <cell r="I188">
            <v>3911818</v>
          </cell>
          <cell r="L188">
            <v>1697.7290120000002</v>
          </cell>
        </row>
        <row r="189">
          <cell r="A189" t="str">
            <v/>
          </cell>
          <cell r="E189">
            <v>88</v>
          </cell>
          <cell r="F189" t="str">
            <v>M¸y ®Çm b¸nh thÐp tù hµnh 10T</v>
          </cell>
          <cell r="G189" t="str">
            <v>ca</v>
          </cell>
          <cell r="H189">
            <v>1.1999999999999999E-3</v>
          </cell>
          <cell r="I189">
            <v>493877</v>
          </cell>
          <cell r="L189">
            <v>592.65239999999994</v>
          </cell>
        </row>
        <row r="190">
          <cell r="A190" t="str">
            <v/>
          </cell>
          <cell r="E190">
            <v>78</v>
          </cell>
          <cell r="F190" t="str">
            <v>M¸y ®Çm b¸nh h¬i tù hµnh 16T</v>
          </cell>
          <cell r="G190" t="str">
            <v>ca</v>
          </cell>
          <cell r="H190">
            <v>6.4000000000000005E-4</v>
          </cell>
          <cell r="I190">
            <v>748315</v>
          </cell>
          <cell r="L190">
            <v>478.92160000000001</v>
          </cell>
        </row>
        <row r="191">
          <cell r="A191" t="str">
            <v/>
          </cell>
          <cell r="E191" t="str">
            <v>_mk</v>
          </cell>
          <cell r="F191" t="str">
            <v>M¸y kh¸c</v>
          </cell>
          <cell r="G191" t="str">
            <v>-</v>
          </cell>
          <cell r="H191">
            <v>0.02</v>
          </cell>
          <cell r="I191">
            <v>2769.3030120000003</v>
          </cell>
          <cell r="L191">
            <v>55.386060240000006</v>
          </cell>
        </row>
        <row r="192">
          <cell r="A192">
            <v>31</v>
          </cell>
          <cell r="B192">
            <v>24</v>
          </cell>
          <cell r="C192" t="str">
            <v>AD-2721</v>
          </cell>
          <cell r="F192" t="str">
            <v>VËn chuyÓn BTN tõ tr¹m trén vÒ c«ng tr×nh</v>
          </cell>
          <cell r="G192" t="str">
            <v>tÊn</v>
          </cell>
          <cell r="J192">
            <v>0</v>
          </cell>
          <cell r="K192">
            <v>0</v>
          </cell>
          <cell r="L192">
            <v>24888.048199999997</v>
          </cell>
        </row>
        <row r="193">
          <cell r="A193" t="str">
            <v/>
          </cell>
          <cell r="C193" t="str">
            <v>c</v>
          </cell>
          <cell r="F193" t="str">
            <v xml:space="preserve">M¸y thi c«ng </v>
          </cell>
        </row>
        <row r="194">
          <cell r="A194" t="str">
            <v/>
          </cell>
          <cell r="E194">
            <v>111</v>
          </cell>
          <cell r="F194" t="str">
            <v>¤ t« tù ®æ 10T v/c 4km ®Çu</v>
          </cell>
          <cell r="G194" t="str">
            <v>ca</v>
          </cell>
          <cell r="H194">
            <v>2.8500000000000001E-2</v>
          </cell>
          <cell r="I194">
            <v>792613</v>
          </cell>
          <cell r="L194">
            <v>22589.470499999999</v>
          </cell>
        </row>
        <row r="195">
          <cell r="A195" t="str">
            <v/>
          </cell>
          <cell r="E195">
            <v>111</v>
          </cell>
          <cell r="F195" t="str">
            <v xml:space="preserve">¤ t« tù ®æ 10T v/c tiÕp 1 km </v>
          </cell>
          <cell r="G195" t="str">
            <v>ca</v>
          </cell>
          <cell r="H195">
            <v>2.8999999999999998E-3</v>
          </cell>
          <cell r="I195">
            <v>792613</v>
          </cell>
          <cell r="L195">
            <v>2298.5776999999998</v>
          </cell>
        </row>
        <row r="196">
          <cell r="A196">
            <v>32</v>
          </cell>
          <cell r="B196">
            <v>24</v>
          </cell>
          <cell r="C196" t="str">
            <v>AD-21218</v>
          </cell>
          <cell r="F196" t="str">
            <v>MÆt ®­êng ®¸ th¶i dµy 20 cm</v>
          </cell>
          <cell r="G196" t="str">
            <v>m2</v>
          </cell>
          <cell r="J196">
            <v>23231.846399999999</v>
          </cell>
          <cell r="K196">
            <v>2256.0649615384609</v>
          </cell>
          <cell r="L196">
            <v>10352.065720000001</v>
          </cell>
        </row>
        <row r="197">
          <cell r="A197" t="str">
            <v/>
          </cell>
          <cell r="C197" t="str">
            <v>a</v>
          </cell>
          <cell r="F197" t="str">
            <v xml:space="preserve">VËt liÖu </v>
          </cell>
        </row>
        <row r="198">
          <cell r="A198" t="str">
            <v/>
          </cell>
          <cell r="D198" t="str">
            <v>d.th</v>
          </cell>
          <cell r="F198" t="str">
            <v>§¸ th¶i</v>
          </cell>
          <cell r="G198" t="str">
            <v>m3</v>
          </cell>
          <cell r="H198">
            <v>0.28559999999999997</v>
          </cell>
          <cell r="I198">
            <v>81344</v>
          </cell>
          <cell r="J198">
            <v>23231.846399999999</v>
          </cell>
        </row>
        <row r="199">
          <cell r="A199" t="str">
            <v/>
          </cell>
          <cell r="C199" t="str">
            <v>b</v>
          </cell>
          <cell r="F199" t="str">
            <v xml:space="preserve">Nh©n c«ng </v>
          </cell>
        </row>
        <row r="200">
          <cell r="A200" t="str">
            <v/>
          </cell>
          <cell r="D200">
            <v>2.5</v>
          </cell>
          <cell r="F200" t="str">
            <v>Nh©n c«ng bËc 2,5/7</v>
          </cell>
          <cell r="G200" t="str">
            <v>c«ng</v>
          </cell>
          <cell r="H200">
            <v>4.87E-2</v>
          </cell>
          <cell r="I200">
            <v>46325.76923076922</v>
          </cell>
          <cell r="K200">
            <v>2256.0649615384609</v>
          </cell>
        </row>
        <row r="201">
          <cell r="A201" t="str">
            <v/>
          </cell>
          <cell r="C201" t="str">
            <v>c</v>
          </cell>
          <cell r="F201" t="str">
            <v xml:space="preserve">M¸y thi c«ng </v>
          </cell>
        </row>
        <row r="202">
          <cell r="A202" t="str">
            <v/>
          </cell>
          <cell r="E202">
            <v>87</v>
          </cell>
          <cell r="F202" t="str">
            <v>M¸y ®Çm b¸nh thÐp 8,5T</v>
          </cell>
          <cell r="G202" t="str">
            <v>ca</v>
          </cell>
          <cell r="H202">
            <v>2.41E-2</v>
          </cell>
          <cell r="I202">
            <v>413406</v>
          </cell>
          <cell r="L202">
            <v>9963.0846000000001</v>
          </cell>
        </row>
        <row r="203">
          <cell r="A203" t="str">
            <v/>
          </cell>
          <cell r="E203">
            <v>135</v>
          </cell>
          <cell r="F203" t="str">
            <v>¤ t« t­íi n­íc 5m3</v>
          </cell>
          <cell r="G203" t="str">
            <v>ca</v>
          </cell>
          <cell r="H203">
            <v>8.7999999999999992E-4</v>
          </cell>
          <cell r="I203">
            <v>442024</v>
          </cell>
          <cell r="L203">
            <v>388.98111999999998</v>
          </cell>
        </row>
        <row r="204">
          <cell r="A204">
            <v>33</v>
          </cell>
          <cell r="B204">
            <v>24</v>
          </cell>
          <cell r="C204" t="str">
            <v>AG-11510</v>
          </cell>
          <cell r="F204" t="str">
            <v>Bª t«ng th©n r·nh 20Mpa ®óc s½n</v>
          </cell>
          <cell r="G204" t="str">
            <v>m3</v>
          </cell>
          <cell r="J204">
            <v>662946.82194635528</v>
          </cell>
          <cell r="K204">
            <v>120634.33846153846</v>
          </cell>
          <cell r="L204">
            <v>10471.736000000001</v>
          </cell>
        </row>
        <row r="205">
          <cell r="A205" t="str">
            <v/>
          </cell>
          <cell r="C205" t="str">
            <v>a</v>
          </cell>
          <cell r="F205" t="str">
            <v>VËt liÖu</v>
          </cell>
        </row>
        <row r="206">
          <cell r="A206" t="str">
            <v/>
          </cell>
          <cell r="D206" t="str">
            <v>250.1x2.2-4</v>
          </cell>
          <cell r="F206" t="str">
            <v>V÷a bª t«ng M250 ®¸ 1x2; sôt 2-4cm</v>
          </cell>
          <cell r="G206" t="str">
            <v>m3</v>
          </cell>
          <cell r="H206">
            <v>1.0149999999999999</v>
          </cell>
          <cell r="I206">
            <v>649900.07788285706</v>
          </cell>
          <cell r="J206">
            <v>659648.57905109983</v>
          </cell>
        </row>
        <row r="207">
          <cell r="A207" t="str">
            <v/>
          </cell>
          <cell r="F207" t="str">
            <v>VËt liÖu kh¸c</v>
          </cell>
          <cell r="H207">
            <v>5.0000000000000001E-3</v>
          </cell>
          <cell r="I207">
            <v>659648.57905109983</v>
          </cell>
          <cell r="J207">
            <v>3298.2428952554992</v>
          </cell>
        </row>
        <row r="208">
          <cell r="A208" t="str">
            <v/>
          </cell>
          <cell r="C208" t="str">
            <v>b</v>
          </cell>
          <cell r="F208" t="str">
            <v xml:space="preserve">Nh©n c«ng </v>
          </cell>
        </row>
        <row r="209">
          <cell r="A209" t="str">
            <v/>
          </cell>
          <cell r="D209">
            <v>3.5</v>
          </cell>
          <cell r="F209" t="str">
            <v>Nh©n c«ng bËc 3,5/7</v>
          </cell>
          <cell r="G209" t="str">
            <v>c«ng</v>
          </cell>
          <cell r="H209">
            <v>2.2400000000000002</v>
          </cell>
          <cell r="I209">
            <v>53854.615384615376</v>
          </cell>
          <cell r="K209">
            <v>120634.33846153846</v>
          </cell>
        </row>
        <row r="210">
          <cell r="A210" t="str">
            <v/>
          </cell>
          <cell r="C210" t="str">
            <v>c</v>
          </cell>
          <cell r="F210" t="str">
            <v>M¸y thi c«ng</v>
          </cell>
        </row>
        <row r="211">
          <cell r="A211" t="str">
            <v/>
          </cell>
          <cell r="E211">
            <v>270</v>
          </cell>
          <cell r="F211" t="str">
            <v>M¸y trén bª t«ng 250L</v>
          </cell>
          <cell r="G211" t="str">
            <v>ca</v>
          </cell>
          <cell r="H211">
            <v>9.5000000000000001E-2</v>
          </cell>
          <cell r="I211">
            <v>100208</v>
          </cell>
          <cell r="L211">
            <v>9519.76</v>
          </cell>
        </row>
        <row r="212">
          <cell r="A212" t="str">
            <v/>
          </cell>
          <cell r="F212" t="str">
            <v>M¸y kh¸c</v>
          </cell>
          <cell r="H212">
            <v>0.1</v>
          </cell>
          <cell r="I212">
            <v>9519.76</v>
          </cell>
          <cell r="L212">
            <v>951.97600000000011</v>
          </cell>
        </row>
        <row r="213">
          <cell r="A213">
            <v>34</v>
          </cell>
          <cell r="B213">
            <v>24</v>
          </cell>
          <cell r="C213" t="str">
            <v>AG-13311</v>
          </cell>
          <cell r="F213" t="str">
            <v>Gia c«ng cèt thÐp th©n r·nh ®óc s½n D&lt;= 10mm</v>
          </cell>
          <cell r="G213" t="str">
            <v>tÊn</v>
          </cell>
          <cell r="J213">
            <v>9530125.9386514295</v>
          </cell>
          <cell r="K213">
            <v>1376148.6</v>
          </cell>
          <cell r="L213">
            <v>28248.800000000003</v>
          </cell>
        </row>
        <row r="214">
          <cell r="A214" t="str">
            <v/>
          </cell>
          <cell r="C214" t="str">
            <v>a</v>
          </cell>
          <cell r="F214" t="str">
            <v>VËt liÖu</v>
          </cell>
        </row>
        <row r="215">
          <cell r="A215" t="str">
            <v/>
          </cell>
          <cell r="D215" t="str">
            <v>th10</v>
          </cell>
          <cell r="F215" t="str">
            <v>ThÐp CT3 D &lt;= 10 mm</v>
          </cell>
          <cell r="G215" t="str">
            <v>Kg</v>
          </cell>
          <cell r="H215">
            <v>1005</v>
          </cell>
          <cell r="I215">
            <v>9300.6811428571436</v>
          </cell>
          <cell r="J215">
            <v>9347184.5485714301</v>
          </cell>
        </row>
        <row r="216">
          <cell r="A216" t="str">
            <v/>
          </cell>
          <cell r="D216" t="str">
            <v>dtb</v>
          </cell>
          <cell r="F216" t="str">
            <v>ThÐp buéc</v>
          </cell>
          <cell r="G216" t="str">
            <v>Kg</v>
          </cell>
          <cell r="H216">
            <v>21.42</v>
          </cell>
          <cell r="I216">
            <v>8540.6811428571436</v>
          </cell>
          <cell r="J216">
            <v>182941.39008000004</v>
          </cell>
        </row>
        <row r="217">
          <cell r="A217" t="str">
            <v/>
          </cell>
          <cell r="C217" t="str">
            <v>b</v>
          </cell>
          <cell r="F217" t="str">
            <v xml:space="preserve">Nh©n c«ng </v>
          </cell>
        </row>
        <row r="218">
          <cell r="A218" t="str">
            <v/>
          </cell>
          <cell r="D218">
            <v>4</v>
          </cell>
          <cell r="F218" t="str">
            <v>Nh©n c«ng bËc 4/7</v>
          </cell>
          <cell r="G218" t="str">
            <v>c«ng</v>
          </cell>
          <cell r="H218">
            <v>23.78</v>
          </cell>
          <cell r="I218">
            <v>57870</v>
          </cell>
          <cell r="K218">
            <v>1376148.6</v>
          </cell>
        </row>
        <row r="219">
          <cell r="A219" t="str">
            <v/>
          </cell>
          <cell r="C219" t="str">
            <v>c</v>
          </cell>
          <cell r="F219" t="str">
            <v>M¸y thi c«ng</v>
          </cell>
        </row>
        <row r="220">
          <cell r="A220" t="str">
            <v/>
          </cell>
          <cell r="E220">
            <v>454</v>
          </cell>
          <cell r="F220" t="str">
            <v>M¸y c¾t uèn thÐp - 5,0kw</v>
          </cell>
          <cell r="G220" t="str">
            <v>ca</v>
          </cell>
          <cell r="H220">
            <v>0.4</v>
          </cell>
          <cell r="I220">
            <v>70622</v>
          </cell>
          <cell r="L220">
            <v>28248.800000000003</v>
          </cell>
        </row>
        <row r="221">
          <cell r="A221">
            <v>35</v>
          </cell>
          <cell r="B221">
            <v>24</v>
          </cell>
          <cell r="C221" t="str">
            <v>AF-13210</v>
          </cell>
          <cell r="F221" t="str">
            <v>BT r·nh 12Mpa ®æ t¹i chç</v>
          </cell>
          <cell r="G221" t="str">
            <v>m3</v>
          </cell>
          <cell r="J221">
            <v>571727.07031702087</v>
          </cell>
          <cell r="K221">
            <v>119018.69999999998</v>
          </cell>
          <cell r="L221">
            <v>9519.76</v>
          </cell>
        </row>
        <row r="222">
          <cell r="A222" t="str">
            <v/>
          </cell>
          <cell r="C222" t="str">
            <v>a</v>
          </cell>
          <cell r="F222" t="str">
            <v>VËt liÖu</v>
          </cell>
        </row>
        <row r="223">
          <cell r="A223" t="str">
            <v/>
          </cell>
          <cell r="D223" t="str">
            <v>150.2x4.2-4</v>
          </cell>
          <cell r="F223" t="str">
            <v xml:space="preserve">V÷a bª t«ng M150 ®¸ 2x4; sôt 2-4cm </v>
          </cell>
          <cell r="G223" t="str">
            <v>m3</v>
          </cell>
          <cell r="H223">
            <v>1.0249999999999999</v>
          </cell>
          <cell r="I223">
            <v>552259.90854095237</v>
          </cell>
          <cell r="J223">
            <v>566066.40625447617</v>
          </cell>
        </row>
        <row r="224">
          <cell r="A224" t="str">
            <v/>
          </cell>
          <cell r="F224" t="str">
            <v>VËt liÖu kh¸c</v>
          </cell>
          <cell r="H224">
            <v>0.01</v>
          </cell>
          <cell r="I224">
            <v>566066.40625447617</v>
          </cell>
          <cell r="J224">
            <v>5660.6640625447617</v>
          </cell>
        </row>
        <row r="225">
          <cell r="A225" t="str">
            <v/>
          </cell>
          <cell r="C225" t="str">
            <v>b</v>
          </cell>
          <cell r="F225" t="str">
            <v xml:space="preserve">Nh©n c«ng </v>
          </cell>
        </row>
        <row r="226">
          <cell r="A226" t="str">
            <v/>
          </cell>
          <cell r="D226">
            <v>3.5</v>
          </cell>
          <cell r="F226" t="str">
            <v>Nh©n c«ng bËc 3,5/7</v>
          </cell>
          <cell r="G226" t="str">
            <v>c«ng</v>
          </cell>
          <cell r="H226">
            <v>2.21</v>
          </cell>
          <cell r="I226">
            <v>53854.615384615376</v>
          </cell>
          <cell r="K226">
            <v>119018.69999999998</v>
          </cell>
        </row>
        <row r="227">
          <cell r="A227" t="str">
            <v/>
          </cell>
          <cell r="C227" t="str">
            <v>c</v>
          </cell>
          <cell r="F227" t="str">
            <v>M¸y thi c«ng</v>
          </cell>
        </row>
        <row r="228">
          <cell r="A228" t="str">
            <v/>
          </cell>
          <cell r="E228">
            <v>270</v>
          </cell>
          <cell r="F228" t="str">
            <v>M¸y trén bª t«ng 250L</v>
          </cell>
          <cell r="G228" t="str">
            <v>ca</v>
          </cell>
          <cell r="H228">
            <v>9.5000000000000001E-2</v>
          </cell>
          <cell r="I228">
            <v>100208</v>
          </cell>
          <cell r="L228">
            <v>9519.76</v>
          </cell>
        </row>
        <row r="229">
          <cell r="A229">
            <v>36</v>
          </cell>
          <cell r="B229">
            <v>24</v>
          </cell>
          <cell r="C229" t="str">
            <v>AB-11333</v>
          </cell>
          <cell r="F229" t="str">
            <v>§µo hè mãng ®Êt cÊp III b»ng thñ c«ng</v>
          </cell>
          <cell r="G229" t="str">
            <v>m3</v>
          </cell>
          <cell r="J229">
            <v>0</v>
          </cell>
          <cell r="K229">
            <v>68778.138461538445</v>
          </cell>
          <cell r="L229">
            <v>0</v>
          </cell>
        </row>
        <row r="230">
          <cell r="A230" t="str">
            <v/>
          </cell>
          <cell r="C230" t="str">
            <v>b</v>
          </cell>
          <cell r="F230" t="str">
            <v xml:space="preserve">Nh©n c«ng </v>
          </cell>
        </row>
        <row r="231">
          <cell r="A231" t="str">
            <v/>
          </cell>
          <cell r="D231">
            <v>3</v>
          </cell>
          <cell r="F231" t="str">
            <v>Nh©n c«ng bËc 3/7</v>
          </cell>
          <cell r="G231" t="str">
            <v>c«ng</v>
          </cell>
          <cell r="H231">
            <v>1.38</v>
          </cell>
          <cell r="I231">
            <v>49839.230769230766</v>
          </cell>
          <cell r="K231">
            <v>68778.138461538445</v>
          </cell>
        </row>
        <row r="232">
          <cell r="A232">
            <v>37</v>
          </cell>
          <cell r="B232" t="str">
            <v>24</v>
          </cell>
          <cell r="C232" t="str">
            <v>AB-25123</v>
          </cell>
          <cell r="F232" t="str">
            <v>§µo hè mãng ®Êt cÊp III b»ng m¸y ®µo</v>
          </cell>
          <cell r="G232" t="str">
            <v>m3</v>
          </cell>
          <cell r="J232">
            <v>0</v>
          </cell>
          <cell r="K232">
            <v>3727.9744615384616</v>
          </cell>
          <cell r="L232">
            <v>5212.5039299999999</v>
          </cell>
        </row>
        <row r="233">
          <cell r="A233" t="str">
            <v/>
          </cell>
          <cell r="C233" t="str">
            <v>b</v>
          </cell>
          <cell r="F233" t="str">
            <v xml:space="preserve">Nh©n c«ng </v>
          </cell>
        </row>
        <row r="234">
          <cell r="A234" t="str">
            <v/>
          </cell>
          <cell r="D234">
            <v>3</v>
          </cell>
          <cell r="F234" t="str">
            <v>Nh©n c«ng bËc 3/7</v>
          </cell>
          <cell r="G234" t="str">
            <v>c«ng</v>
          </cell>
          <cell r="H234">
            <v>7.4800000000000005E-2</v>
          </cell>
          <cell r="I234">
            <v>49839.230769230766</v>
          </cell>
          <cell r="K234">
            <v>3727.9744615384616</v>
          </cell>
        </row>
        <row r="235">
          <cell r="A235" t="str">
            <v/>
          </cell>
          <cell r="C235" t="str">
            <v>c</v>
          </cell>
          <cell r="F235" t="str">
            <v xml:space="preserve">M¸y thi c«ng </v>
          </cell>
        </row>
        <row r="236">
          <cell r="A236" t="str">
            <v/>
          </cell>
          <cell r="E236">
            <v>28</v>
          </cell>
          <cell r="F236" t="str">
            <v>M¸y ®µo b¸nh h¬i 1,25m3</v>
          </cell>
          <cell r="G236" t="str">
            <v>ca</v>
          </cell>
          <cell r="H236">
            <v>3.2100000000000002E-3</v>
          </cell>
          <cell r="I236">
            <v>1623833</v>
          </cell>
          <cell r="L236">
            <v>5212.5039299999999</v>
          </cell>
        </row>
        <row r="237">
          <cell r="A237">
            <v>38</v>
          </cell>
          <cell r="B237">
            <v>24</v>
          </cell>
          <cell r="C237" t="str">
            <v>AB-65130</v>
          </cell>
          <cell r="F237" t="str">
            <v>§¾p ®Êt b»ng thñ c«ng &amp; m¸y ®Çm cãc</v>
          </cell>
          <cell r="G237" t="str">
            <v>m3</v>
          </cell>
          <cell r="J237">
            <v>0</v>
          </cell>
          <cell r="K237">
            <v>5891.1660000000002</v>
          </cell>
          <cell r="L237">
            <v>6282.1288999999997</v>
          </cell>
        </row>
        <row r="238">
          <cell r="A238" t="str">
            <v/>
          </cell>
          <cell r="C238" t="str">
            <v>b</v>
          </cell>
          <cell r="F238" t="str">
            <v xml:space="preserve">Nh©n c«ng </v>
          </cell>
        </row>
        <row r="239">
          <cell r="A239" t="str">
            <v/>
          </cell>
          <cell r="D239">
            <v>4</v>
          </cell>
          <cell r="F239" t="str">
            <v>Nh©n c«ng bËc 4/7</v>
          </cell>
          <cell r="G239" t="str">
            <v>c«ng</v>
          </cell>
          <cell r="H239">
            <v>0.1018</v>
          </cell>
          <cell r="I239">
            <v>57870</v>
          </cell>
          <cell r="K239">
            <v>5891.1660000000002</v>
          </cell>
        </row>
        <row r="240">
          <cell r="A240" t="str">
            <v/>
          </cell>
          <cell r="C240" t="str">
            <v>c</v>
          </cell>
          <cell r="F240" t="str">
            <v>M¸y thi c«ng</v>
          </cell>
        </row>
        <row r="241">
          <cell r="A241" t="str">
            <v/>
          </cell>
          <cell r="E241">
            <v>72</v>
          </cell>
          <cell r="F241" t="str">
            <v>M¸y ®Çm ®Êt cÇm tay 80kg</v>
          </cell>
          <cell r="G241" t="str">
            <v>ca</v>
          </cell>
          <cell r="H241">
            <v>5.0900000000000001E-2</v>
          </cell>
          <cell r="I241">
            <v>123421</v>
          </cell>
          <cell r="L241">
            <v>6282.1288999999997</v>
          </cell>
        </row>
        <row r="242">
          <cell r="A242">
            <v>39</v>
          </cell>
          <cell r="B242">
            <v>24</v>
          </cell>
          <cell r="C242" t="str">
            <v>AK-98120</v>
          </cell>
          <cell r="F242" t="str">
            <v>§¸ d¨m ®Öm mãng</v>
          </cell>
          <cell r="G242" t="str">
            <v>m3</v>
          </cell>
          <cell r="J242">
            <v>165994.79999999999</v>
          </cell>
          <cell r="K242">
            <v>81018</v>
          </cell>
          <cell r="L242">
            <v>0</v>
          </cell>
        </row>
        <row r="243">
          <cell r="A243" t="str">
            <v/>
          </cell>
          <cell r="C243" t="str">
            <v>a</v>
          </cell>
          <cell r="F243" t="str">
            <v xml:space="preserve">VËt liÖu </v>
          </cell>
        </row>
        <row r="244">
          <cell r="A244" t="str">
            <v/>
          </cell>
          <cell r="D244" t="str">
            <v>d4x6</v>
          </cell>
          <cell r="F244" t="str">
            <v>§¸ d¨m 4x6</v>
          </cell>
          <cell r="G244" t="str">
            <v>m3</v>
          </cell>
          <cell r="H244">
            <v>1.2</v>
          </cell>
          <cell r="I244">
            <v>116586</v>
          </cell>
          <cell r="J244">
            <v>139903.19999999998</v>
          </cell>
        </row>
        <row r="245">
          <cell r="A245" t="str">
            <v/>
          </cell>
          <cell r="D245" t="str">
            <v>cvx</v>
          </cell>
          <cell r="F245" t="str">
            <v>C¸t vµng x©y</v>
          </cell>
          <cell r="G245" t="str">
            <v>m3</v>
          </cell>
          <cell r="H245">
            <v>0.3</v>
          </cell>
          <cell r="I245">
            <v>86972</v>
          </cell>
          <cell r="J245">
            <v>26091.599999999999</v>
          </cell>
        </row>
        <row r="246">
          <cell r="A246" t="str">
            <v/>
          </cell>
          <cell r="C246" t="str">
            <v>b</v>
          </cell>
          <cell r="F246" t="str">
            <v>Nh©n c«ng</v>
          </cell>
        </row>
        <row r="247">
          <cell r="A247" t="str">
            <v/>
          </cell>
          <cell r="D247">
            <v>4</v>
          </cell>
          <cell r="F247" t="str">
            <v>Nh©n c«ng bËc 4/7</v>
          </cell>
          <cell r="G247" t="str">
            <v>c«ng</v>
          </cell>
          <cell r="H247">
            <v>1.4</v>
          </cell>
          <cell r="I247">
            <v>57870</v>
          </cell>
          <cell r="K247">
            <v>81018</v>
          </cell>
        </row>
        <row r="248">
          <cell r="A248">
            <v>40</v>
          </cell>
          <cell r="B248">
            <v>24</v>
          </cell>
          <cell r="C248" t="str">
            <v>AE-12110</v>
          </cell>
          <cell r="F248" t="str">
            <v>§¸ héc xÕp khan kh«ng miÕt m¹ch</v>
          </cell>
          <cell r="G248" t="str">
            <v>m3</v>
          </cell>
          <cell r="J248">
            <v>129127.746</v>
          </cell>
          <cell r="K248">
            <v>64625.538461538446</v>
          </cell>
          <cell r="L248">
            <v>0</v>
          </cell>
        </row>
        <row r="249">
          <cell r="A249" t="str">
            <v/>
          </cell>
          <cell r="C249" t="str">
            <v>a</v>
          </cell>
          <cell r="F249" t="str">
            <v xml:space="preserve">VËt liÖu </v>
          </cell>
        </row>
        <row r="250">
          <cell r="A250" t="str">
            <v/>
          </cell>
          <cell r="D250" t="str">
            <v>dh</v>
          </cell>
          <cell r="F250" t="str">
            <v>§¸ héc</v>
          </cell>
          <cell r="G250" t="str">
            <v>m3</v>
          </cell>
          <cell r="H250">
            <v>1.2</v>
          </cell>
          <cell r="I250">
            <v>101680</v>
          </cell>
          <cell r="J250">
            <v>122016</v>
          </cell>
        </row>
        <row r="251">
          <cell r="A251" t="str">
            <v/>
          </cell>
          <cell r="D251" t="str">
            <v>d4x6</v>
          </cell>
          <cell r="F251" t="str">
            <v>§¸ d¨m 4x6</v>
          </cell>
          <cell r="G251" t="str">
            <v>m3</v>
          </cell>
          <cell r="H251">
            <v>6.0999999999999999E-2</v>
          </cell>
          <cell r="I251">
            <v>116586</v>
          </cell>
          <cell r="J251">
            <v>7111.7460000000001</v>
          </cell>
        </row>
        <row r="252">
          <cell r="A252" t="str">
            <v/>
          </cell>
          <cell r="C252" t="str">
            <v>b</v>
          </cell>
          <cell r="F252" t="str">
            <v xml:space="preserve">Nh©n c«ng </v>
          </cell>
        </row>
        <row r="253">
          <cell r="A253" t="str">
            <v/>
          </cell>
          <cell r="D253">
            <v>3.5</v>
          </cell>
          <cell r="F253" t="str">
            <v>Nh©n c«ng bËc 3,5/7</v>
          </cell>
          <cell r="G253" t="str">
            <v>c«ng</v>
          </cell>
          <cell r="H253">
            <v>1.2</v>
          </cell>
          <cell r="I253">
            <v>53854.615384615376</v>
          </cell>
          <cell r="K253">
            <v>64625.538461538446</v>
          </cell>
        </row>
        <row r="254">
          <cell r="A254">
            <v>41</v>
          </cell>
          <cell r="B254">
            <v>24</v>
          </cell>
          <cell r="C254" t="str">
            <v>AE-11920</v>
          </cell>
          <cell r="F254" t="str">
            <v xml:space="preserve">§¸ héc x©y VXM M100 </v>
          </cell>
          <cell r="G254" t="str">
            <v>m3</v>
          </cell>
          <cell r="J254">
            <v>301616.01898559998</v>
          </cell>
          <cell r="K254">
            <v>117941.60769230768</v>
          </cell>
          <cell r="L254">
            <v>0</v>
          </cell>
        </row>
        <row r="255">
          <cell r="A255" t="str">
            <v/>
          </cell>
          <cell r="C255" t="str">
            <v>a</v>
          </cell>
          <cell r="F255" t="str">
            <v xml:space="preserve">VËt liÖu </v>
          </cell>
        </row>
        <row r="256">
          <cell r="A256" t="str">
            <v/>
          </cell>
          <cell r="D256" t="str">
            <v>dh</v>
          </cell>
          <cell r="F256" t="str">
            <v>§¸ héc</v>
          </cell>
          <cell r="G256" t="str">
            <v>m3</v>
          </cell>
          <cell r="H256">
            <v>1.2</v>
          </cell>
          <cell r="I256">
            <v>101680</v>
          </cell>
          <cell r="J256">
            <v>122016</v>
          </cell>
        </row>
        <row r="257">
          <cell r="A257" t="str">
            <v/>
          </cell>
          <cell r="D257" t="str">
            <v>d4x6</v>
          </cell>
          <cell r="F257" t="str">
            <v>§¸ d¨m 4x6</v>
          </cell>
          <cell r="G257" t="str">
            <v>m3</v>
          </cell>
          <cell r="H257">
            <v>5.7000000000000002E-2</v>
          </cell>
          <cell r="I257">
            <v>116586</v>
          </cell>
          <cell r="J257">
            <v>6645.402</v>
          </cell>
        </row>
        <row r="258">
          <cell r="A258" t="str">
            <v/>
          </cell>
          <cell r="D258" t="str">
            <v>Vxm100</v>
          </cell>
          <cell r="F258" t="str">
            <v>V÷a xi m¨ng c¸t vµng M100</v>
          </cell>
          <cell r="G258" t="str">
            <v>m3</v>
          </cell>
          <cell r="H258">
            <v>0.42</v>
          </cell>
          <cell r="I258">
            <v>411796.70710857143</v>
          </cell>
          <cell r="J258">
            <v>172954.61698560001</v>
          </cell>
        </row>
        <row r="259">
          <cell r="A259" t="str">
            <v/>
          </cell>
          <cell r="C259" t="str">
            <v>b</v>
          </cell>
          <cell r="F259" t="str">
            <v xml:space="preserve">Nh©n c«ng </v>
          </cell>
        </row>
        <row r="260">
          <cell r="A260" t="str">
            <v/>
          </cell>
          <cell r="D260">
            <v>3.5</v>
          </cell>
          <cell r="F260" t="str">
            <v>Nh©n c«ng bËc 3,5/7</v>
          </cell>
          <cell r="G260" t="str">
            <v>c«ng</v>
          </cell>
          <cell r="H260">
            <v>2.19</v>
          </cell>
          <cell r="I260">
            <v>53854.615384615376</v>
          </cell>
          <cell r="K260">
            <v>117941.60769230768</v>
          </cell>
        </row>
        <row r="261">
          <cell r="A261">
            <v>42</v>
          </cell>
          <cell r="B261">
            <v>24</v>
          </cell>
          <cell r="C261" t="str">
            <v>AF-11210</v>
          </cell>
          <cell r="F261" t="str">
            <v>Bª t«ng mãng cèng 16Mpa ®æ t¹i chç</v>
          </cell>
          <cell r="G261" t="str">
            <v>m3</v>
          </cell>
          <cell r="J261">
            <v>586402.924062729</v>
          </cell>
          <cell r="K261">
            <v>81736.338461538457</v>
          </cell>
          <cell r="L261">
            <v>15540.966</v>
          </cell>
        </row>
        <row r="262">
          <cell r="A262" t="str">
            <v/>
          </cell>
          <cell r="C262" t="str">
            <v>a</v>
          </cell>
          <cell r="F262" t="str">
            <v>VËt liÖu</v>
          </cell>
        </row>
        <row r="263">
          <cell r="A263" t="str">
            <v/>
          </cell>
          <cell r="D263" t="str">
            <v>200.4x6.2-4</v>
          </cell>
          <cell r="F263" t="str">
            <v xml:space="preserve">V÷a bª t«ng M200 ®¸ 4x6; sôt 2-4cm </v>
          </cell>
          <cell r="G263" t="str">
            <v>m3</v>
          </cell>
          <cell r="H263">
            <v>1.0249999999999999</v>
          </cell>
          <cell r="I263">
            <v>566436.05318785703</v>
          </cell>
          <cell r="J263">
            <v>580596.95451755344</v>
          </cell>
        </row>
        <row r="264">
          <cell r="A264" t="str">
            <v/>
          </cell>
          <cell r="F264" t="str">
            <v>VËt liÖu kh¸c</v>
          </cell>
          <cell r="H264">
            <v>0.01</v>
          </cell>
          <cell r="I264">
            <v>580596.95451755344</v>
          </cell>
          <cell r="J264">
            <v>5805.9695451755342</v>
          </cell>
        </row>
        <row r="265">
          <cell r="A265" t="str">
            <v/>
          </cell>
          <cell r="C265" t="str">
            <v>b</v>
          </cell>
          <cell r="F265" t="str">
            <v xml:space="preserve">Nh©n c«ng </v>
          </cell>
        </row>
        <row r="266">
          <cell r="A266" t="str">
            <v/>
          </cell>
          <cell r="D266">
            <v>3</v>
          </cell>
          <cell r="F266" t="str">
            <v>Nh©n c«ng bËc 3/7</v>
          </cell>
          <cell r="G266" t="str">
            <v>c«ng</v>
          </cell>
          <cell r="H266">
            <v>1.64</v>
          </cell>
          <cell r="I266">
            <v>49839.230769230766</v>
          </cell>
          <cell r="K266">
            <v>81736.338461538457</v>
          </cell>
        </row>
        <row r="267">
          <cell r="A267" t="str">
            <v/>
          </cell>
          <cell r="C267" t="str">
            <v>c</v>
          </cell>
          <cell r="F267" t="str">
            <v>M¸y thi c«ng</v>
          </cell>
        </row>
        <row r="268">
          <cell r="A268" t="str">
            <v/>
          </cell>
          <cell r="E268">
            <v>270</v>
          </cell>
          <cell r="F268" t="str">
            <v>M¸y trén bª t«ng 250L</v>
          </cell>
          <cell r="G268" t="str">
            <v>ca</v>
          </cell>
          <cell r="H268">
            <v>9.5000000000000001E-2</v>
          </cell>
          <cell r="I268">
            <v>100208</v>
          </cell>
          <cell r="L268">
            <v>9519.76</v>
          </cell>
        </row>
        <row r="269">
          <cell r="A269" t="str">
            <v/>
          </cell>
          <cell r="E269">
            <v>310</v>
          </cell>
          <cell r="F269" t="str">
            <v>M¸y ®Çm dïi 1,5kw</v>
          </cell>
          <cell r="G269" t="str">
            <v>ca</v>
          </cell>
          <cell r="H269">
            <v>8.8999999999999996E-2</v>
          </cell>
          <cell r="I269">
            <v>67654</v>
          </cell>
          <cell r="L269">
            <v>6021.2060000000001</v>
          </cell>
        </row>
        <row r="270">
          <cell r="A270">
            <v>43</v>
          </cell>
          <cell r="B270">
            <v>24</v>
          </cell>
          <cell r="C270" t="str">
            <v>AF-12130</v>
          </cell>
          <cell r="F270" t="str">
            <v>BT t­êng ®Çu, t­êng c¸nh 16Mpa ®æ t¹i chç</v>
          </cell>
          <cell r="G270" t="str">
            <v>m3</v>
          </cell>
          <cell r="J270">
            <v>635324.93441062816</v>
          </cell>
          <cell r="K270">
            <v>177181.68461538458</v>
          </cell>
          <cell r="L270">
            <v>21697.48</v>
          </cell>
        </row>
        <row r="271">
          <cell r="A271" t="str">
            <v/>
          </cell>
          <cell r="C271" t="str">
            <v>a</v>
          </cell>
          <cell r="F271" t="str">
            <v>VËt liÖu</v>
          </cell>
        </row>
        <row r="272">
          <cell r="A272" t="str">
            <v/>
          </cell>
          <cell r="D272" t="str">
            <v>200.2x4.2-4</v>
          </cell>
          <cell r="F272" t="str">
            <v>V÷a bª t«ng M200 ®¸ 2x4; sôt 2-4cm</v>
          </cell>
          <cell r="G272" t="str">
            <v>m3</v>
          </cell>
          <cell r="H272">
            <v>1.0249999999999999</v>
          </cell>
          <cell r="I272">
            <v>586739.78482071427</v>
          </cell>
          <cell r="J272">
            <v>601408.27944123209</v>
          </cell>
        </row>
        <row r="273">
          <cell r="A273" t="str">
            <v/>
          </cell>
          <cell r="D273" t="str">
            <v>gvk</v>
          </cell>
          <cell r="F273" t="str">
            <v>Gç v¸n khu«n</v>
          </cell>
          <cell r="G273" t="str">
            <v>m3</v>
          </cell>
          <cell r="H273">
            <v>0.02</v>
          </cell>
          <cell r="I273">
            <v>1027256.3657142858</v>
          </cell>
          <cell r="J273">
            <v>20545.127314285717</v>
          </cell>
        </row>
        <row r="274">
          <cell r="A274" t="str">
            <v/>
          </cell>
          <cell r="D274" t="str">
            <v>dinh</v>
          </cell>
          <cell r="F274" t="str">
            <v xml:space="preserve">§inh </v>
          </cell>
          <cell r="G274" t="str">
            <v>Kg</v>
          </cell>
          <cell r="H274">
            <v>4.8000000000000001E-2</v>
          </cell>
          <cell r="I274">
            <v>8500</v>
          </cell>
          <cell r="J274">
            <v>408</v>
          </cell>
        </row>
        <row r="275">
          <cell r="A275" t="str">
            <v/>
          </cell>
          <cell r="D275" t="str">
            <v>dd8x250</v>
          </cell>
          <cell r="F275" t="str">
            <v>§inh ®Øa D 8x250</v>
          </cell>
          <cell r="G275" t="str">
            <v>c¸i</v>
          </cell>
          <cell r="H275">
            <v>0.35199999999999998</v>
          </cell>
          <cell r="I275">
            <v>1438</v>
          </cell>
          <cell r="J275">
            <v>506.17599999999999</v>
          </cell>
        </row>
        <row r="276">
          <cell r="A276" t="str">
            <v/>
          </cell>
          <cell r="F276" t="str">
            <v>VËt liÖu kh¸c</v>
          </cell>
          <cell r="H276">
            <v>0.02</v>
          </cell>
          <cell r="I276">
            <v>622867.5827555178</v>
          </cell>
          <cell r="J276">
            <v>12457.351655110357</v>
          </cell>
        </row>
        <row r="277">
          <cell r="A277" t="str">
            <v/>
          </cell>
          <cell r="C277" t="str">
            <v>b</v>
          </cell>
          <cell r="F277" t="str">
            <v xml:space="preserve">Nh©n c«ng </v>
          </cell>
        </row>
        <row r="278">
          <cell r="A278" t="str">
            <v/>
          </cell>
          <cell r="D278">
            <v>3.5</v>
          </cell>
          <cell r="F278" t="str">
            <v>Nh©n c«ng bËc 3,5/7</v>
          </cell>
          <cell r="G278" t="str">
            <v>c«ng</v>
          </cell>
          <cell r="H278">
            <v>3.29</v>
          </cell>
          <cell r="I278">
            <v>53854.615384615376</v>
          </cell>
          <cell r="K278">
            <v>177181.68461538458</v>
          </cell>
        </row>
        <row r="279">
          <cell r="A279" t="str">
            <v/>
          </cell>
          <cell r="C279" t="str">
            <v>c</v>
          </cell>
          <cell r="F279" t="str">
            <v>M¸y thi c«ng</v>
          </cell>
        </row>
        <row r="280">
          <cell r="A280" t="str">
            <v/>
          </cell>
          <cell r="E280">
            <v>270</v>
          </cell>
          <cell r="F280" t="str">
            <v>M¸y trén bª t«ng 250L</v>
          </cell>
          <cell r="G280" t="str">
            <v>ca</v>
          </cell>
          <cell r="H280">
            <v>9.5000000000000001E-2</v>
          </cell>
          <cell r="I280">
            <v>100208</v>
          </cell>
          <cell r="L280">
            <v>9519.76</v>
          </cell>
        </row>
        <row r="281">
          <cell r="A281" t="str">
            <v/>
          </cell>
          <cell r="E281">
            <v>310</v>
          </cell>
          <cell r="F281" t="str">
            <v>M¸y ®Çm dïi 1,5kw</v>
          </cell>
          <cell r="G281" t="str">
            <v>ca</v>
          </cell>
          <cell r="H281">
            <v>0.18</v>
          </cell>
          <cell r="I281">
            <v>67654</v>
          </cell>
          <cell r="L281">
            <v>12177.72</v>
          </cell>
        </row>
        <row r="282">
          <cell r="A282">
            <v>44</v>
          </cell>
          <cell r="B282">
            <v>24</v>
          </cell>
          <cell r="C282" t="str">
            <v>AF-11310</v>
          </cell>
          <cell r="F282" t="str">
            <v>Bª t«ng s©n cèng 16Mpa ®æ t¹i chç</v>
          </cell>
          <cell r="G282" t="str">
            <v>m3</v>
          </cell>
          <cell r="J282">
            <v>610385.39814898907</v>
          </cell>
          <cell r="K282">
            <v>85090.292307692303</v>
          </cell>
          <cell r="L282">
            <v>15361.720000000001</v>
          </cell>
        </row>
        <row r="283">
          <cell r="A283" t="str">
            <v/>
          </cell>
          <cell r="C283" t="str">
            <v>a</v>
          </cell>
          <cell r="F283" t="str">
            <v>VËt liÖu</v>
          </cell>
        </row>
        <row r="284">
          <cell r="A284" t="str">
            <v/>
          </cell>
          <cell r="D284" t="str">
            <v>200.2x4.2-4</v>
          </cell>
          <cell r="F284" t="str">
            <v>V÷a bª t«ng M200 ®¸ 2x4; sôt 2-4cm</v>
          </cell>
          <cell r="G284" t="str">
            <v>m3</v>
          </cell>
          <cell r="H284">
            <v>1.03</v>
          </cell>
          <cell r="I284">
            <v>586739.78482071427</v>
          </cell>
          <cell r="J284">
            <v>604341.97836533573</v>
          </cell>
        </row>
        <row r="285">
          <cell r="A285" t="str">
            <v/>
          </cell>
          <cell r="F285" t="str">
            <v>VËt liÖu kh¸c</v>
          </cell>
          <cell r="H285">
            <v>0.01</v>
          </cell>
          <cell r="I285">
            <v>604341.97836533573</v>
          </cell>
          <cell r="J285">
            <v>6043.4197836533576</v>
          </cell>
        </row>
        <row r="286">
          <cell r="A286" t="str">
            <v/>
          </cell>
          <cell r="C286" t="str">
            <v>b</v>
          </cell>
          <cell r="F286" t="str">
            <v xml:space="preserve">Nh©n c«ng </v>
          </cell>
        </row>
        <row r="287">
          <cell r="A287" t="str">
            <v/>
          </cell>
          <cell r="D287">
            <v>3.5</v>
          </cell>
          <cell r="F287" t="str">
            <v>Nh©n c«ng bËc 3,5/7</v>
          </cell>
          <cell r="G287" t="str">
            <v>c«ng</v>
          </cell>
          <cell r="H287">
            <v>1.58</v>
          </cell>
          <cell r="I287">
            <v>53854.615384615376</v>
          </cell>
          <cell r="K287">
            <v>85090.292307692303</v>
          </cell>
        </row>
        <row r="288">
          <cell r="A288" t="str">
            <v/>
          </cell>
          <cell r="C288" t="str">
            <v>c</v>
          </cell>
          <cell r="F288" t="str">
            <v>M¸y thi c«ng</v>
          </cell>
        </row>
        <row r="289">
          <cell r="A289" t="str">
            <v/>
          </cell>
          <cell r="E289">
            <v>270</v>
          </cell>
          <cell r="F289" t="str">
            <v>M¸y trén bª t«ng 250L</v>
          </cell>
          <cell r="G289" t="str">
            <v>ca</v>
          </cell>
          <cell r="H289">
            <v>9.5000000000000001E-2</v>
          </cell>
          <cell r="I289">
            <v>100208</v>
          </cell>
          <cell r="L289">
            <v>9519.76</v>
          </cell>
        </row>
        <row r="290">
          <cell r="A290" t="str">
            <v/>
          </cell>
          <cell r="E290">
            <v>305</v>
          </cell>
          <cell r="F290" t="str">
            <v>M¸y ®Çm bµn 1,0kw</v>
          </cell>
          <cell r="G290" t="str">
            <v>ca</v>
          </cell>
          <cell r="H290">
            <v>8.8999999999999996E-2</v>
          </cell>
          <cell r="I290">
            <v>65640</v>
          </cell>
          <cell r="L290">
            <v>5841.96</v>
          </cell>
        </row>
        <row r="291">
          <cell r="A291">
            <v>45</v>
          </cell>
          <cell r="B291">
            <v>24</v>
          </cell>
          <cell r="C291" t="str">
            <v>AF-17210</v>
          </cell>
          <cell r="F291" t="str">
            <v>Bª t«ng hè thu 16Mpa ®æ t¹i chç</v>
          </cell>
          <cell r="G291" t="str">
            <v>m3</v>
          </cell>
          <cell r="J291">
            <v>632697.49975606857</v>
          </cell>
          <cell r="K291">
            <v>150254.3769230769</v>
          </cell>
          <cell r="L291">
            <v>15540.966</v>
          </cell>
        </row>
        <row r="292">
          <cell r="A292" t="str">
            <v/>
          </cell>
          <cell r="C292" t="str">
            <v>a</v>
          </cell>
          <cell r="F292" t="str">
            <v>VËt liÖu</v>
          </cell>
        </row>
        <row r="293">
          <cell r="A293" t="str">
            <v/>
          </cell>
          <cell r="D293" t="str">
            <v>200.1x2.2-4</v>
          </cell>
          <cell r="F293" t="str">
            <v>V÷a bª t«ng M200 ®¸ 1x2; sôt 2-4cm</v>
          </cell>
          <cell r="G293" t="str">
            <v>m3</v>
          </cell>
          <cell r="H293">
            <v>1.0249999999999999</v>
          </cell>
          <cell r="I293">
            <v>611154.31031738094</v>
          </cell>
          <cell r="J293">
            <v>626433.16807531542</v>
          </cell>
        </row>
        <row r="294">
          <cell r="A294" t="str">
            <v/>
          </cell>
          <cell r="F294" t="str">
            <v>VËt liÖu kh¸c</v>
          </cell>
          <cell r="H294">
            <v>0.01</v>
          </cell>
          <cell r="I294">
            <v>626433.16807531542</v>
          </cell>
          <cell r="J294">
            <v>6264.3316807531546</v>
          </cell>
        </row>
        <row r="295">
          <cell r="A295" t="str">
            <v/>
          </cell>
          <cell r="C295" t="str">
            <v>b</v>
          </cell>
          <cell r="F295" t="str">
            <v xml:space="preserve">Nh©n c«ng </v>
          </cell>
        </row>
        <row r="296">
          <cell r="A296" t="str">
            <v/>
          </cell>
          <cell r="D296">
            <v>3.5</v>
          </cell>
          <cell r="F296" t="str">
            <v>Nh©n c«ng bËc 3,5/7</v>
          </cell>
          <cell r="G296" t="str">
            <v>c«ng</v>
          </cell>
          <cell r="H296">
            <v>2.79</v>
          </cell>
          <cell r="I296">
            <v>53854.615384615376</v>
          </cell>
          <cell r="K296">
            <v>150254.3769230769</v>
          </cell>
        </row>
        <row r="297">
          <cell r="A297" t="str">
            <v/>
          </cell>
          <cell r="C297" t="str">
            <v>c</v>
          </cell>
          <cell r="F297" t="str">
            <v>M¸y thi c«ng</v>
          </cell>
        </row>
        <row r="298">
          <cell r="A298" t="str">
            <v/>
          </cell>
          <cell r="E298">
            <v>270</v>
          </cell>
          <cell r="F298" t="str">
            <v>M¸y trén bª t«ng 250L</v>
          </cell>
          <cell r="G298" t="str">
            <v>ca</v>
          </cell>
          <cell r="H298">
            <v>9.5000000000000001E-2</v>
          </cell>
          <cell r="I298">
            <v>100208</v>
          </cell>
          <cell r="L298">
            <v>9519.76</v>
          </cell>
        </row>
        <row r="299">
          <cell r="A299" t="str">
            <v/>
          </cell>
          <cell r="E299">
            <v>310</v>
          </cell>
          <cell r="F299" t="str">
            <v>M¸y ®Çm dïi 1,5kw</v>
          </cell>
          <cell r="G299" t="str">
            <v>ca</v>
          </cell>
          <cell r="H299">
            <v>8.8999999999999996E-2</v>
          </cell>
          <cell r="I299">
            <v>67654</v>
          </cell>
          <cell r="L299">
            <v>6021.2060000000001</v>
          </cell>
        </row>
        <row r="300">
          <cell r="A300">
            <v>46</v>
          </cell>
          <cell r="B300">
            <v>24</v>
          </cell>
          <cell r="C300" t="str">
            <v>AF-12110</v>
          </cell>
          <cell r="F300" t="str">
            <v>BT 20Mpa ®æ t¹i chç</v>
          </cell>
          <cell r="G300" t="str">
            <v>m3</v>
          </cell>
          <cell r="J300">
            <v>733815.68254492711</v>
          </cell>
          <cell r="K300">
            <v>191722.43076923073</v>
          </cell>
          <cell r="L300">
            <v>21697.48</v>
          </cell>
        </row>
        <row r="301">
          <cell r="A301" t="str">
            <v/>
          </cell>
          <cell r="C301" t="str">
            <v>a</v>
          </cell>
          <cell r="F301" t="str">
            <v>VËt liÖu</v>
          </cell>
        </row>
        <row r="302">
          <cell r="A302" t="str">
            <v/>
          </cell>
          <cell r="D302" t="str">
            <v>250.1x2.2-4</v>
          </cell>
          <cell r="F302" t="str">
            <v>V÷a bª t«ng M250 ®¸ 1x2; sôt 2-4cm</v>
          </cell>
          <cell r="G302" t="str">
            <v>m3</v>
          </cell>
          <cell r="H302">
            <v>1.0249999999999999</v>
          </cell>
          <cell r="I302">
            <v>649900.07788285706</v>
          </cell>
          <cell r="J302">
            <v>666147.57982992847</v>
          </cell>
        </row>
        <row r="303">
          <cell r="A303" t="str">
            <v/>
          </cell>
          <cell r="D303" t="str">
            <v>gvk</v>
          </cell>
          <cell r="F303" t="str">
            <v>Gç v¸n khu«n</v>
          </cell>
          <cell r="G303" t="str">
            <v>m3</v>
          </cell>
          <cell r="H303">
            <v>4.9000000000000002E-2</v>
          </cell>
          <cell r="I303">
            <v>1027256.3657142858</v>
          </cell>
          <cell r="J303">
            <v>50335.561920000007</v>
          </cell>
        </row>
        <row r="304">
          <cell r="A304" t="str">
            <v/>
          </cell>
          <cell r="D304" t="str">
            <v>dinh</v>
          </cell>
          <cell r="F304" t="str">
            <v xml:space="preserve">§inh </v>
          </cell>
          <cell r="G304" t="str">
            <v>Kg</v>
          </cell>
          <cell r="H304">
            <v>0.19900000000000001</v>
          </cell>
          <cell r="I304">
            <v>8500</v>
          </cell>
          <cell r="J304">
            <v>1691.5</v>
          </cell>
        </row>
        <row r="305">
          <cell r="A305" t="str">
            <v/>
          </cell>
          <cell r="D305" t="str">
            <v>dd8x250</v>
          </cell>
          <cell r="F305" t="str">
            <v>§inh ®Øa D 8x250</v>
          </cell>
          <cell r="G305" t="str">
            <v>c¸i</v>
          </cell>
          <cell r="H305">
            <v>0.871</v>
          </cell>
          <cell r="I305">
            <v>1438</v>
          </cell>
          <cell r="J305">
            <v>1252.498</v>
          </cell>
        </row>
        <row r="306">
          <cell r="A306" t="str">
            <v/>
          </cell>
          <cell r="F306" t="str">
            <v>VËt liÖu kh¸c</v>
          </cell>
          <cell r="H306">
            <v>0.02</v>
          </cell>
          <cell r="I306">
            <v>719427.13974992849</v>
          </cell>
          <cell r="J306">
            <v>14388.54279499857</v>
          </cell>
        </row>
        <row r="307">
          <cell r="A307" t="str">
            <v/>
          </cell>
          <cell r="C307" t="str">
            <v>b</v>
          </cell>
          <cell r="F307" t="str">
            <v xml:space="preserve">Nh©n c«ng </v>
          </cell>
        </row>
        <row r="308">
          <cell r="A308" t="str">
            <v/>
          </cell>
          <cell r="D308">
            <v>3.5</v>
          </cell>
          <cell r="F308" t="str">
            <v>Nh©n c«ng bËc 3,5/7</v>
          </cell>
          <cell r="G308" t="str">
            <v>c«ng</v>
          </cell>
          <cell r="H308">
            <v>3.56</v>
          </cell>
          <cell r="I308">
            <v>53854.615384615376</v>
          </cell>
          <cell r="K308">
            <v>191722.43076923073</v>
          </cell>
        </row>
        <row r="309">
          <cell r="A309" t="str">
            <v/>
          </cell>
          <cell r="C309" t="str">
            <v>c</v>
          </cell>
          <cell r="F309" t="str">
            <v>M¸y thi c«ng</v>
          </cell>
        </row>
        <row r="310">
          <cell r="A310" t="str">
            <v/>
          </cell>
          <cell r="E310">
            <v>270</v>
          </cell>
          <cell r="F310" t="str">
            <v>M¸y trén bª t«ng 250L</v>
          </cell>
          <cell r="G310" t="str">
            <v>ca</v>
          </cell>
          <cell r="H310">
            <v>9.5000000000000001E-2</v>
          </cell>
          <cell r="I310">
            <v>100208</v>
          </cell>
          <cell r="L310">
            <v>9519.76</v>
          </cell>
        </row>
        <row r="311">
          <cell r="A311" t="str">
            <v/>
          </cell>
          <cell r="E311">
            <v>310</v>
          </cell>
          <cell r="F311" t="str">
            <v>M¸y ®Çm dïi 1,5kw</v>
          </cell>
          <cell r="G311" t="str">
            <v>ca</v>
          </cell>
          <cell r="H311">
            <v>0.18</v>
          </cell>
          <cell r="I311">
            <v>67654</v>
          </cell>
          <cell r="L311">
            <v>12177.72</v>
          </cell>
        </row>
        <row r="312">
          <cell r="A312">
            <v>47</v>
          </cell>
          <cell r="B312">
            <v>24</v>
          </cell>
          <cell r="C312" t="str">
            <v>AF-82111</v>
          </cell>
          <cell r="F312" t="str">
            <v>V¸n khu«n thÐp bª t«ng ®æ t¹i chç</v>
          </cell>
          <cell r="G312" t="str">
            <v>m2</v>
          </cell>
          <cell r="J312">
            <v>20978.921111969998</v>
          </cell>
          <cell r="K312">
            <v>22152.636000000002</v>
          </cell>
          <cell r="L312">
            <v>1945.6550999999999</v>
          </cell>
        </row>
        <row r="313">
          <cell r="A313" t="str">
            <v/>
          </cell>
          <cell r="C313" t="str">
            <v>a</v>
          </cell>
          <cell r="F313" t="str">
            <v>VËt liÖu</v>
          </cell>
        </row>
        <row r="314">
          <cell r="A314" t="str">
            <v/>
          </cell>
          <cell r="D314" t="str">
            <v>th.t</v>
          </cell>
          <cell r="F314" t="str">
            <v>ThÐp tÊm</v>
          </cell>
          <cell r="G314" t="str">
            <v>Kg</v>
          </cell>
          <cell r="H314">
            <v>0.5181</v>
          </cell>
          <cell r="I314">
            <v>8736.5985714285707</v>
          </cell>
          <cell r="J314">
            <v>4526.4317198571425</v>
          </cell>
        </row>
        <row r="315">
          <cell r="A315" t="str">
            <v/>
          </cell>
          <cell r="D315" t="str">
            <v>th.h</v>
          </cell>
          <cell r="F315" t="str">
            <v>ThÐp h×nh</v>
          </cell>
          <cell r="G315" t="str">
            <v>Kg</v>
          </cell>
          <cell r="H315">
            <v>0.48840000000000006</v>
          </cell>
          <cell r="I315">
            <v>8536.5985714285707</v>
          </cell>
          <cell r="J315">
            <v>4169.2747422857146</v>
          </cell>
        </row>
        <row r="316">
          <cell r="A316" t="str">
            <v/>
          </cell>
          <cell r="D316" t="str">
            <v>gcv</v>
          </cell>
          <cell r="F316" t="str">
            <v>Gç nhãm 4</v>
          </cell>
          <cell r="G316" t="str">
            <v>m3</v>
          </cell>
          <cell r="H316">
            <v>4.96E-3</v>
          </cell>
          <cell r="I316">
            <v>2137019.84</v>
          </cell>
          <cell r="J316">
            <v>10599.618406399999</v>
          </cell>
        </row>
        <row r="317">
          <cell r="A317" t="str">
            <v/>
          </cell>
          <cell r="D317" t="str">
            <v>qh</v>
          </cell>
          <cell r="F317" t="str">
            <v>Que hµn</v>
          </cell>
          <cell r="G317" t="str">
            <v>Kg</v>
          </cell>
          <cell r="H317">
            <v>5.5999999999999994E-2</v>
          </cell>
          <cell r="I317">
            <v>12225</v>
          </cell>
          <cell r="J317">
            <v>684.59999999999991</v>
          </cell>
        </row>
        <row r="318">
          <cell r="A318" t="str">
            <v/>
          </cell>
          <cell r="F318" t="str">
            <v>VËt liÖu kh¸c</v>
          </cell>
          <cell r="H318">
            <v>0.05</v>
          </cell>
          <cell r="I318">
            <v>19979.924868542854</v>
          </cell>
          <cell r="J318">
            <v>998.99624342714276</v>
          </cell>
        </row>
        <row r="319">
          <cell r="A319" t="str">
            <v/>
          </cell>
          <cell r="C319" t="str">
            <v>b</v>
          </cell>
          <cell r="F319" t="str">
            <v xml:space="preserve">Nh©n c«ng </v>
          </cell>
        </row>
        <row r="320">
          <cell r="A320" t="str">
            <v/>
          </cell>
          <cell r="D320">
            <v>4</v>
          </cell>
          <cell r="F320" t="str">
            <v>Nh©n c«ng bËc 4/7</v>
          </cell>
          <cell r="G320" t="str">
            <v>c«ng</v>
          </cell>
          <cell r="H320">
            <v>0.38280000000000003</v>
          </cell>
          <cell r="I320">
            <v>57870</v>
          </cell>
          <cell r="K320">
            <v>22152.636000000002</v>
          </cell>
        </row>
        <row r="321">
          <cell r="A321" t="str">
            <v/>
          </cell>
          <cell r="C321" t="str">
            <v>c</v>
          </cell>
          <cell r="F321" t="str">
            <v>M¸y thi c«ng</v>
          </cell>
        </row>
        <row r="322">
          <cell r="A322" t="str">
            <v/>
          </cell>
          <cell r="E322">
            <v>423</v>
          </cell>
          <cell r="F322" t="str">
            <v>M¸y  hµn xoay chiÒu - 23kw</v>
          </cell>
          <cell r="G322" t="str">
            <v>ca</v>
          </cell>
          <cell r="H322">
            <v>1.4999999999999999E-2</v>
          </cell>
          <cell r="I322">
            <v>127167</v>
          </cell>
          <cell r="L322">
            <v>1907.5049999999999</v>
          </cell>
        </row>
        <row r="323">
          <cell r="A323" t="str">
            <v/>
          </cell>
          <cell r="F323" t="str">
            <v>M¸y kh¸c</v>
          </cell>
          <cell r="H323">
            <v>0.02</v>
          </cell>
          <cell r="I323">
            <v>1907.5049999999999</v>
          </cell>
          <cell r="L323">
            <v>38.150100000000002</v>
          </cell>
        </row>
        <row r="324">
          <cell r="A324">
            <v>48</v>
          </cell>
          <cell r="B324">
            <v>24</v>
          </cell>
          <cell r="C324" t="str">
            <v>AF-81111</v>
          </cell>
          <cell r="F324" t="str">
            <v>V¸n khu«n r·nh gia cè</v>
          </cell>
          <cell r="G324" t="str">
            <v>m2</v>
          </cell>
          <cell r="J324">
            <v>21021.446780093716</v>
          </cell>
          <cell r="K324">
            <v>7876.107</v>
          </cell>
          <cell r="L324">
            <v>0</v>
          </cell>
        </row>
        <row r="325">
          <cell r="A325" t="str">
            <v/>
          </cell>
          <cell r="C325" t="str">
            <v>a</v>
          </cell>
          <cell r="F325" t="str">
            <v>VËt liÖu</v>
          </cell>
        </row>
        <row r="326">
          <cell r="A326" t="str">
            <v/>
          </cell>
          <cell r="D326" t="str">
            <v>gvk</v>
          </cell>
          <cell r="F326" t="str">
            <v>Gç v¸n khu«n</v>
          </cell>
          <cell r="G326" t="str">
            <v>m3</v>
          </cell>
          <cell r="H326">
            <v>7.92E-3</v>
          </cell>
          <cell r="I326">
            <v>1027256.3657142858</v>
          </cell>
          <cell r="J326">
            <v>8135.8704164571427</v>
          </cell>
        </row>
        <row r="327">
          <cell r="A327" t="str">
            <v/>
          </cell>
          <cell r="D327" t="str">
            <v>gcv</v>
          </cell>
          <cell r="F327" t="str">
            <v>Gç nhãm 4 (gç ®µ nÑp)</v>
          </cell>
          <cell r="G327" t="str">
            <v>m3</v>
          </cell>
          <cell r="H327">
            <v>8.6499999999999988E-4</v>
          </cell>
          <cell r="I327">
            <v>2137019.84</v>
          </cell>
          <cell r="J327">
            <v>1848.5221615999997</v>
          </cell>
        </row>
        <row r="328">
          <cell r="A328" t="str">
            <v/>
          </cell>
          <cell r="D328" t="str">
            <v>gcv</v>
          </cell>
          <cell r="F328" t="str">
            <v>Gç nhãm 4 (gç chèng)</v>
          </cell>
          <cell r="G328" t="str">
            <v>m3</v>
          </cell>
          <cell r="H328">
            <v>4.5900000000000003E-3</v>
          </cell>
          <cell r="I328">
            <v>2137019.84</v>
          </cell>
          <cell r="J328">
            <v>9808.9210655999996</v>
          </cell>
        </row>
        <row r="329">
          <cell r="A329" t="str">
            <v/>
          </cell>
          <cell r="D329" t="str">
            <v>dinh</v>
          </cell>
          <cell r="F329" t="str">
            <v xml:space="preserve">§inh </v>
          </cell>
          <cell r="G329" t="str">
            <v>Kg</v>
          </cell>
          <cell r="H329">
            <v>0.12</v>
          </cell>
          <cell r="I329">
            <v>8500</v>
          </cell>
          <cell r="J329">
            <v>1020</v>
          </cell>
        </row>
        <row r="330">
          <cell r="A330" t="str">
            <v/>
          </cell>
          <cell r="F330" t="str">
            <v>VËt liÖu kh¸c</v>
          </cell>
          <cell r="H330">
            <v>0.01</v>
          </cell>
          <cell r="I330">
            <v>20813.313643657144</v>
          </cell>
          <cell r="J330">
            <v>208.13313643657145</v>
          </cell>
        </row>
        <row r="331">
          <cell r="A331" t="str">
            <v/>
          </cell>
          <cell r="C331" t="str">
            <v>b</v>
          </cell>
          <cell r="F331" t="str">
            <v xml:space="preserve">Nh©n c«ng </v>
          </cell>
        </row>
        <row r="332">
          <cell r="A332" t="str">
            <v/>
          </cell>
          <cell r="D332">
            <v>4</v>
          </cell>
          <cell r="F332" t="str">
            <v>Nh©n c«ng bËc 4/7</v>
          </cell>
          <cell r="G332" t="str">
            <v>c«ng</v>
          </cell>
          <cell r="H332">
            <v>0.1361</v>
          </cell>
          <cell r="I332">
            <v>57870</v>
          </cell>
          <cell r="K332">
            <v>7876.107</v>
          </cell>
        </row>
        <row r="333">
          <cell r="A333">
            <v>49</v>
          </cell>
          <cell r="B333">
            <v>24</v>
          </cell>
          <cell r="C333" t="str">
            <v>AG-11510</v>
          </cell>
          <cell r="F333" t="str">
            <v>Bª t«ng èng cèng 20Mpa ®óc s½n</v>
          </cell>
          <cell r="G333" t="str">
            <v>m3</v>
          </cell>
          <cell r="J333">
            <v>673096.887612683</v>
          </cell>
          <cell r="K333">
            <v>120634.33846153846</v>
          </cell>
          <cell r="L333">
            <v>10471.736000000001</v>
          </cell>
        </row>
        <row r="334">
          <cell r="A334" t="str">
            <v/>
          </cell>
          <cell r="C334" t="str">
            <v>a</v>
          </cell>
          <cell r="F334" t="str">
            <v>VËt liÖu</v>
          </cell>
        </row>
        <row r="335">
          <cell r="A335" t="str">
            <v/>
          </cell>
          <cell r="D335" t="str">
            <v>250.1x2.6-8</v>
          </cell>
          <cell r="F335" t="str">
            <v>V÷a BT èng cèng M250 ®¸ 1x2; sôt 6-8cm</v>
          </cell>
          <cell r="G335" t="str">
            <v>m3</v>
          </cell>
          <cell r="H335">
            <v>1.0149999999999999</v>
          </cell>
          <cell r="I335">
            <v>659850.39101309516</v>
          </cell>
          <cell r="J335">
            <v>669748.1468782915</v>
          </cell>
        </row>
        <row r="336">
          <cell r="A336" t="str">
            <v/>
          </cell>
          <cell r="F336" t="str">
            <v>VËt liÖu kh¸c</v>
          </cell>
          <cell r="H336">
            <v>5.0000000000000001E-3</v>
          </cell>
          <cell r="I336">
            <v>669748.1468782915</v>
          </cell>
          <cell r="J336">
            <v>3348.7407343914574</v>
          </cell>
        </row>
        <row r="337">
          <cell r="A337" t="str">
            <v/>
          </cell>
          <cell r="C337" t="str">
            <v>b</v>
          </cell>
          <cell r="F337" t="str">
            <v xml:space="preserve">Nh©n c«ng </v>
          </cell>
        </row>
        <row r="338">
          <cell r="A338" t="str">
            <v/>
          </cell>
          <cell r="D338">
            <v>3.5</v>
          </cell>
          <cell r="F338" t="str">
            <v>Nh©n c«ng bËc 3,5/7</v>
          </cell>
          <cell r="G338" t="str">
            <v>c«ng</v>
          </cell>
          <cell r="H338">
            <v>2.2400000000000002</v>
          </cell>
          <cell r="I338">
            <v>53854.615384615376</v>
          </cell>
          <cell r="K338">
            <v>120634.33846153846</v>
          </cell>
        </row>
        <row r="339">
          <cell r="A339" t="str">
            <v/>
          </cell>
          <cell r="C339" t="str">
            <v>c</v>
          </cell>
          <cell r="F339" t="str">
            <v>M¸y thi c«ng</v>
          </cell>
        </row>
        <row r="340">
          <cell r="A340" t="str">
            <v/>
          </cell>
          <cell r="E340">
            <v>270</v>
          </cell>
          <cell r="F340" t="str">
            <v>M¸y trén bª t«ng 250L</v>
          </cell>
          <cell r="G340" t="str">
            <v>ca</v>
          </cell>
          <cell r="H340">
            <v>9.5000000000000001E-2</v>
          </cell>
          <cell r="I340">
            <v>100208</v>
          </cell>
          <cell r="L340">
            <v>9519.76</v>
          </cell>
        </row>
        <row r="341">
          <cell r="A341" t="str">
            <v/>
          </cell>
          <cell r="F341" t="str">
            <v>M¸y kh¸c</v>
          </cell>
          <cell r="H341">
            <v>0.1</v>
          </cell>
          <cell r="I341">
            <v>9519.76</v>
          </cell>
          <cell r="L341">
            <v>951.97600000000011</v>
          </cell>
        </row>
        <row r="342">
          <cell r="A342">
            <v>50</v>
          </cell>
          <cell r="B342">
            <v>24</v>
          </cell>
          <cell r="C342" t="str">
            <v>AG-32211</v>
          </cell>
          <cell r="F342" t="str">
            <v>V¸n khu«n thÐp èng cèng ®óc s½n</v>
          </cell>
          <cell r="G342" t="str">
            <v>m2</v>
          </cell>
          <cell r="J342">
            <v>3287.3860117500003</v>
          </cell>
          <cell r="K342">
            <v>18379.511999999999</v>
          </cell>
          <cell r="L342">
            <v>1009.070145</v>
          </cell>
        </row>
        <row r="343">
          <cell r="A343" t="str">
            <v/>
          </cell>
          <cell r="C343" t="str">
            <v>a</v>
          </cell>
          <cell r="F343" t="str">
            <v>VËt liÖu</v>
          </cell>
        </row>
        <row r="344">
          <cell r="A344" t="str">
            <v/>
          </cell>
          <cell r="D344" t="str">
            <v>th.t</v>
          </cell>
          <cell r="F344" t="str">
            <v>ThÐp tÊm</v>
          </cell>
          <cell r="G344" t="str">
            <v>Kg</v>
          </cell>
          <cell r="H344">
            <v>0.17269999999999999</v>
          </cell>
          <cell r="I344">
            <v>8736.5985714285707</v>
          </cell>
          <cell r="J344">
            <v>1508.8105732857141</v>
          </cell>
        </row>
        <row r="345">
          <cell r="A345" t="str">
            <v/>
          </cell>
          <cell r="D345" t="str">
            <v>th.h</v>
          </cell>
          <cell r="F345" t="str">
            <v>ThÐp h×nh</v>
          </cell>
          <cell r="G345" t="str">
            <v>Kg</v>
          </cell>
          <cell r="H345">
            <v>0.1628</v>
          </cell>
          <cell r="I345">
            <v>8536.5985714285707</v>
          </cell>
          <cell r="J345">
            <v>1389.7582474285714</v>
          </cell>
        </row>
        <row r="346">
          <cell r="A346" t="str">
            <v/>
          </cell>
          <cell r="D346" t="str">
            <v>qh</v>
          </cell>
          <cell r="F346" t="str">
            <v>Que hµn</v>
          </cell>
          <cell r="G346" t="str">
            <v>Kg</v>
          </cell>
          <cell r="H346">
            <v>1.9E-2</v>
          </cell>
          <cell r="I346">
            <v>12225</v>
          </cell>
          <cell r="J346">
            <v>232.27500000000001</v>
          </cell>
        </row>
        <row r="347">
          <cell r="A347" t="str">
            <v/>
          </cell>
          <cell r="F347" t="str">
            <v>VËt liÖu kh¸c</v>
          </cell>
          <cell r="H347">
            <v>0.05</v>
          </cell>
          <cell r="I347">
            <v>3130.8438207142858</v>
          </cell>
          <cell r="J347">
            <v>156.5421910357143</v>
          </cell>
        </row>
        <row r="348">
          <cell r="A348" t="str">
            <v/>
          </cell>
          <cell r="C348" t="str">
            <v>b</v>
          </cell>
          <cell r="F348" t="str">
            <v xml:space="preserve">Nh©n c«ng </v>
          </cell>
        </row>
        <row r="349">
          <cell r="A349" t="str">
            <v/>
          </cell>
          <cell r="D349">
            <v>4</v>
          </cell>
          <cell r="F349" t="str">
            <v>Nh©n c«ng bËc 4/7</v>
          </cell>
          <cell r="G349" t="str">
            <v>c«ng</v>
          </cell>
          <cell r="H349">
            <v>0.31759999999999999</v>
          </cell>
          <cell r="I349">
            <v>57870</v>
          </cell>
          <cell r="K349">
            <v>18379.511999999999</v>
          </cell>
        </row>
        <row r="350">
          <cell r="A350" t="str">
            <v/>
          </cell>
          <cell r="C350" t="str">
            <v>c</v>
          </cell>
          <cell r="F350" t="str">
            <v>M¸y thi c«ng</v>
          </cell>
        </row>
        <row r="351">
          <cell r="A351" t="str">
            <v/>
          </cell>
          <cell r="E351">
            <v>423</v>
          </cell>
          <cell r="F351" t="str">
            <v>M¸y  hµn xoay chiÒu - 23kw</v>
          </cell>
          <cell r="G351" t="str">
            <v>ca</v>
          </cell>
          <cell r="H351">
            <v>6.8999999999999999E-3</v>
          </cell>
          <cell r="I351">
            <v>127167</v>
          </cell>
          <cell r="L351">
            <v>877.45230000000004</v>
          </cell>
        </row>
        <row r="352">
          <cell r="A352" t="str">
            <v/>
          </cell>
          <cell r="F352" t="str">
            <v>M¸y kh¸c</v>
          </cell>
          <cell r="H352">
            <v>0.15</v>
          </cell>
          <cell r="I352">
            <v>877.45230000000004</v>
          </cell>
          <cell r="L352">
            <v>131.61784499999999</v>
          </cell>
        </row>
        <row r="353">
          <cell r="A353">
            <v>51</v>
          </cell>
          <cell r="B353">
            <v>24</v>
          </cell>
          <cell r="C353" t="str">
            <v>AG-13311</v>
          </cell>
          <cell r="F353" t="str">
            <v>Gia c«ng cèt thÐp èng cèng ®óc s½n D&lt;= 10mm</v>
          </cell>
          <cell r="G353" t="str">
            <v>tÊn</v>
          </cell>
          <cell r="J353">
            <v>9530125.9386514295</v>
          </cell>
          <cell r="K353">
            <v>1376148.6</v>
          </cell>
          <cell r="L353">
            <v>28248.800000000003</v>
          </cell>
        </row>
        <row r="354">
          <cell r="A354" t="str">
            <v/>
          </cell>
          <cell r="C354" t="str">
            <v>a</v>
          </cell>
          <cell r="F354" t="str">
            <v>VËt liÖu</v>
          </cell>
        </row>
        <row r="355">
          <cell r="A355" t="str">
            <v/>
          </cell>
          <cell r="D355" t="str">
            <v>th10</v>
          </cell>
          <cell r="F355" t="str">
            <v>ThÐp CT3 D &lt;= 10 mm</v>
          </cell>
          <cell r="G355" t="str">
            <v>Kg</v>
          </cell>
          <cell r="H355">
            <v>1005</v>
          </cell>
          <cell r="I355">
            <v>9300.6811428571436</v>
          </cell>
          <cell r="J355">
            <v>9347184.5485714301</v>
          </cell>
        </row>
        <row r="356">
          <cell r="A356" t="str">
            <v/>
          </cell>
          <cell r="D356" t="str">
            <v>dtb</v>
          </cell>
          <cell r="F356" t="str">
            <v>ThÐp buéc</v>
          </cell>
          <cell r="G356" t="str">
            <v>Kg</v>
          </cell>
          <cell r="H356">
            <v>21.42</v>
          </cell>
          <cell r="I356">
            <v>8540.6811428571436</v>
          </cell>
          <cell r="J356">
            <v>182941.39008000004</v>
          </cell>
        </row>
        <row r="357">
          <cell r="A357" t="str">
            <v/>
          </cell>
          <cell r="C357" t="str">
            <v>b</v>
          </cell>
          <cell r="F357" t="str">
            <v xml:space="preserve">Nh©n c«ng </v>
          </cell>
        </row>
        <row r="358">
          <cell r="A358" t="str">
            <v/>
          </cell>
          <cell r="D358">
            <v>4</v>
          </cell>
          <cell r="F358" t="str">
            <v>Nh©n c«ng bËc 4/7</v>
          </cell>
          <cell r="G358" t="str">
            <v>c«ng</v>
          </cell>
          <cell r="H358">
            <v>23.78</v>
          </cell>
          <cell r="I358">
            <v>57870</v>
          </cell>
          <cell r="K358">
            <v>1376148.6</v>
          </cell>
        </row>
        <row r="359">
          <cell r="A359" t="str">
            <v/>
          </cell>
          <cell r="C359" t="str">
            <v>c</v>
          </cell>
          <cell r="F359" t="str">
            <v>M¸y thi c«ng</v>
          </cell>
        </row>
        <row r="360">
          <cell r="A360" t="str">
            <v/>
          </cell>
          <cell r="E360">
            <v>454</v>
          </cell>
          <cell r="F360" t="str">
            <v>M¸y c¾t uèn thÐp - 5,0kw</v>
          </cell>
          <cell r="G360" t="str">
            <v>ca</v>
          </cell>
          <cell r="H360">
            <v>0.4</v>
          </cell>
          <cell r="I360">
            <v>70622</v>
          </cell>
          <cell r="L360">
            <v>28248.800000000003</v>
          </cell>
        </row>
        <row r="361">
          <cell r="A361">
            <v>52</v>
          </cell>
          <cell r="B361">
            <v>24</v>
          </cell>
          <cell r="C361" t="str">
            <v>AG.42211</v>
          </cell>
          <cell r="F361" t="str">
            <v>L¾p ®Æt kÕt cÊu ®óc s½n</v>
          </cell>
          <cell r="G361" t="str">
            <v>cÊu kiÖn</v>
          </cell>
          <cell r="J361">
            <v>36303.937892199996</v>
          </cell>
          <cell r="K361">
            <v>60763.5</v>
          </cell>
          <cell r="L361">
            <v>51944.65</v>
          </cell>
        </row>
        <row r="362">
          <cell r="A362" t="str">
            <v/>
          </cell>
          <cell r="C362" t="str">
            <v>a</v>
          </cell>
          <cell r="F362" t="str">
            <v>VËt liÖu</v>
          </cell>
        </row>
        <row r="363">
          <cell r="A363" t="str">
            <v/>
          </cell>
          <cell r="D363" t="str">
            <v>Vxm125</v>
          </cell>
          <cell r="F363" t="str">
            <v>V÷a xi m¨ng c¸t vµng M125</v>
          </cell>
          <cell r="G363" t="str">
            <v>m3</v>
          </cell>
          <cell r="H363">
            <v>7.0000000000000007E-2</v>
          </cell>
          <cell r="I363">
            <v>471479.71288571425</v>
          </cell>
          <cell r="J363">
            <v>33003.579901999998</v>
          </cell>
        </row>
        <row r="364">
          <cell r="A364" t="str">
            <v/>
          </cell>
          <cell r="F364" t="str">
            <v>VËt liÖu kh¸c</v>
          </cell>
          <cell r="H364">
            <v>0.1</v>
          </cell>
          <cell r="I364">
            <v>33003.579901999998</v>
          </cell>
          <cell r="J364">
            <v>3300.3579902000001</v>
          </cell>
        </row>
        <row r="365">
          <cell r="A365" t="str">
            <v/>
          </cell>
          <cell r="C365" t="str">
            <v>b</v>
          </cell>
          <cell r="F365" t="str">
            <v xml:space="preserve">Nh©n c«ng </v>
          </cell>
        </row>
        <row r="366">
          <cell r="A366" t="str">
            <v/>
          </cell>
          <cell r="D366">
            <v>4</v>
          </cell>
          <cell r="F366" t="str">
            <v>Nh©n c«ng bËc 4/7</v>
          </cell>
          <cell r="G366" t="str">
            <v>c«ng</v>
          </cell>
          <cell r="H366">
            <v>1.05</v>
          </cell>
          <cell r="I366">
            <v>57870</v>
          </cell>
          <cell r="K366">
            <v>60763.5</v>
          </cell>
        </row>
        <row r="367">
          <cell r="A367" t="str">
            <v/>
          </cell>
          <cell r="C367" t="str">
            <v>c</v>
          </cell>
          <cell r="F367" t="str">
            <v>M¸y thi c«ng</v>
          </cell>
        </row>
        <row r="368">
          <cell r="A368" t="str">
            <v/>
          </cell>
          <cell r="E368">
            <v>178</v>
          </cell>
          <cell r="F368" t="str">
            <v>CÇn trôc «t« 10T</v>
          </cell>
          <cell r="G368" t="str">
            <v>ca</v>
          </cell>
          <cell r="H368">
            <v>0.05</v>
          </cell>
          <cell r="I368">
            <v>1038893</v>
          </cell>
          <cell r="L368">
            <v>51944.65</v>
          </cell>
        </row>
        <row r="369">
          <cell r="A369">
            <v>53</v>
          </cell>
          <cell r="B369">
            <v>24</v>
          </cell>
          <cell r="C369" t="str">
            <v>AK-95111</v>
          </cell>
          <cell r="F369" t="str">
            <v>QuÐt nhùa ®­êng vµ mèi nèi èng cèng D=0,75m</v>
          </cell>
          <cell r="G369" t="str">
            <v>m</v>
          </cell>
          <cell r="J369">
            <v>88344.663328571434</v>
          </cell>
          <cell r="K369">
            <v>24773.123076923075</v>
          </cell>
          <cell r="L369">
            <v>0</v>
          </cell>
        </row>
        <row r="370">
          <cell r="A370" t="str">
            <v/>
          </cell>
          <cell r="C370" t="str">
            <v>a</v>
          </cell>
          <cell r="F370" t="str">
            <v>VËt liÖu</v>
          </cell>
        </row>
        <row r="371">
          <cell r="A371" t="str">
            <v/>
          </cell>
          <cell r="D371" t="str">
            <v>bitum</v>
          </cell>
          <cell r="F371" t="str">
            <v>Nhùa ®­êng shell sè 3</v>
          </cell>
          <cell r="G371" t="str">
            <v>Kg</v>
          </cell>
          <cell r="H371">
            <v>11.7</v>
          </cell>
          <cell r="I371">
            <v>6801.9498571428576</v>
          </cell>
          <cell r="J371">
            <v>79582.813328571428</v>
          </cell>
        </row>
        <row r="372">
          <cell r="A372" t="str">
            <v/>
          </cell>
          <cell r="D372" t="str">
            <v>g.dau</v>
          </cell>
          <cell r="F372" t="str">
            <v>GiÊy dÇu</v>
          </cell>
          <cell r="G372" t="str">
            <v>m2</v>
          </cell>
          <cell r="H372">
            <v>1.07</v>
          </cell>
          <cell r="I372">
            <v>2875</v>
          </cell>
          <cell r="J372">
            <v>3076.25</v>
          </cell>
        </row>
        <row r="373">
          <cell r="A373" t="str">
            <v/>
          </cell>
          <cell r="D373" t="str">
            <v>day</v>
          </cell>
          <cell r="F373" t="str">
            <v>D©y ®ay</v>
          </cell>
          <cell r="G373" t="str">
            <v>Kg</v>
          </cell>
          <cell r="H373">
            <v>0.48</v>
          </cell>
          <cell r="I373">
            <v>11845</v>
          </cell>
          <cell r="J373">
            <v>5685.5999999999995</v>
          </cell>
        </row>
        <row r="374">
          <cell r="A374" t="str">
            <v/>
          </cell>
          <cell r="C374" t="str">
            <v>b</v>
          </cell>
          <cell r="F374" t="str">
            <v xml:space="preserve">Nh©n c«ng </v>
          </cell>
        </row>
        <row r="375">
          <cell r="A375" t="str">
            <v/>
          </cell>
          <cell r="D375">
            <v>3.5</v>
          </cell>
          <cell r="F375" t="str">
            <v>Nh©n c«ng bËc 3,5/7</v>
          </cell>
          <cell r="G375" t="str">
            <v>c«ng</v>
          </cell>
          <cell r="H375">
            <v>0.46</v>
          </cell>
          <cell r="I375">
            <v>53854.615384615376</v>
          </cell>
          <cell r="K375">
            <v>24773.123076923075</v>
          </cell>
        </row>
        <row r="376">
          <cell r="A376">
            <v>54</v>
          </cell>
          <cell r="B376">
            <v>24</v>
          </cell>
          <cell r="C376" t="str">
            <v>AK-95121</v>
          </cell>
          <cell r="F376" t="str">
            <v>QuÐt nhùa ®­êng vµ mèi nèi èng cèng D=1,0m</v>
          </cell>
          <cell r="G376" t="str">
            <v>m</v>
          </cell>
          <cell r="J376">
            <v>116778.08378857143</v>
          </cell>
          <cell r="K376">
            <v>29081.492307692304</v>
          </cell>
          <cell r="L376">
            <v>0</v>
          </cell>
        </row>
        <row r="377">
          <cell r="A377" t="str">
            <v/>
          </cell>
          <cell r="C377" t="str">
            <v>a</v>
          </cell>
          <cell r="F377" t="str">
            <v>VËt liÖu</v>
          </cell>
        </row>
        <row r="378">
          <cell r="A378" t="str">
            <v/>
          </cell>
          <cell r="D378" t="str">
            <v>bitum</v>
          </cell>
          <cell r="F378" t="str">
            <v>Nhùa ®­êng shell sè 3</v>
          </cell>
          <cell r="G378" t="str">
            <v>Kg</v>
          </cell>
          <cell r="H378">
            <v>15.48</v>
          </cell>
          <cell r="I378">
            <v>6801.9498571428576</v>
          </cell>
          <cell r="J378">
            <v>105294.18378857143</v>
          </cell>
        </row>
        <row r="379">
          <cell r="A379" t="str">
            <v/>
          </cell>
          <cell r="D379" t="str">
            <v>g.dau</v>
          </cell>
          <cell r="F379" t="str">
            <v>GiÊy dÇu</v>
          </cell>
          <cell r="G379" t="str">
            <v>m2</v>
          </cell>
          <cell r="H379">
            <v>1.44</v>
          </cell>
          <cell r="I379">
            <v>2875</v>
          </cell>
          <cell r="J379">
            <v>4140</v>
          </cell>
        </row>
        <row r="380">
          <cell r="A380" t="str">
            <v/>
          </cell>
          <cell r="D380" t="str">
            <v>day</v>
          </cell>
          <cell r="F380" t="str">
            <v>D©y ®ay</v>
          </cell>
          <cell r="G380" t="str">
            <v>Kg</v>
          </cell>
          <cell r="H380">
            <v>0.62</v>
          </cell>
          <cell r="I380">
            <v>11845</v>
          </cell>
          <cell r="J380">
            <v>7343.9</v>
          </cell>
        </row>
        <row r="381">
          <cell r="A381" t="str">
            <v/>
          </cell>
          <cell r="C381" t="str">
            <v>b</v>
          </cell>
          <cell r="F381" t="str">
            <v xml:space="preserve">Nh©n c«ng </v>
          </cell>
        </row>
        <row r="382">
          <cell r="A382" t="str">
            <v/>
          </cell>
          <cell r="D382">
            <v>3.5</v>
          </cell>
          <cell r="F382" t="str">
            <v>Nh©n c«ng bËc 3,5/7</v>
          </cell>
          <cell r="G382" t="str">
            <v>c«ng</v>
          </cell>
          <cell r="H382">
            <v>0.54</v>
          </cell>
          <cell r="I382">
            <v>53854.615384615376</v>
          </cell>
          <cell r="K382">
            <v>29081.492307692304</v>
          </cell>
        </row>
        <row r="383">
          <cell r="A383">
            <v>55</v>
          </cell>
          <cell r="B383">
            <v>24</v>
          </cell>
          <cell r="C383" t="str">
            <v>AK-95141</v>
          </cell>
          <cell r="F383" t="str">
            <v>QuÐt nhùa ®­êng vµ mèi nèi èng cèng D=1,5m</v>
          </cell>
          <cell r="G383" t="str">
            <v>m</v>
          </cell>
          <cell r="J383">
            <v>171270.16175714287</v>
          </cell>
          <cell r="K383">
            <v>54931.707692307682</v>
          </cell>
          <cell r="L383">
            <v>0</v>
          </cell>
        </row>
        <row r="384">
          <cell r="A384" t="str">
            <v/>
          </cell>
          <cell r="C384" t="str">
            <v>a</v>
          </cell>
          <cell r="F384" t="str">
            <v>VËt liÖu</v>
          </cell>
        </row>
        <row r="385">
          <cell r="A385" t="str">
            <v/>
          </cell>
          <cell r="D385" t="str">
            <v>bitum</v>
          </cell>
          <cell r="F385" t="str">
            <v>Nhùa ®­êng shell sè 3</v>
          </cell>
          <cell r="G385" t="str">
            <v>Kg</v>
          </cell>
          <cell r="H385">
            <v>22.7</v>
          </cell>
          <cell r="I385">
            <v>6801.9498571428576</v>
          </cell>
          <cell r="J385">
            <v>154404.26175714287</v>
          </cell>
        </row>
        <row r="386">
          <cell r="A386" t="str">
            <v/>
          </cell>
          <cell r="D386" t="str">
            <v>g.dau</v>
          </cell>
          <cell r="F386" t="str">
            <v>GiÊy dÇu</v>
          </cell>
          <cell r="G386" t="str">
            <v>m2</v>
          </cell>
          <cell r="H386">
            <v>1.87</v>
          </cell>
          <cell r="I386">
            <v>2875</v>
          </cell>
          <cell r="J386">
            <v>5376.25</v>
          </cell>
        </row>
        <row r="387">
          <cell r="A387" t="str">
            <v/>
          </cell>
          <cell r="D387" t="str">
            <v>day</v>
          </cell>
          <cell r="F387" t="str">
            <v>D©y ®ay</v>
          </cell>
          <cell r="G387" t="str">
            <v>Kg</v>
          </cell>
          <cell r="H387">
            <v>0.97</v>
          </cell>
          <cell r="I387">
            <v>11845</v>
          </cell>
          <cell r="J387">
            <v>11489.65</v>
          </cell>
        </row>
        <row r="388">
          <cell r="A388" t="str">
            <v/>
          </cell>
          <cell r="C388" t="str">
            <v>b</v>
          </cell>
          <cell r="F388" t="str">
            <v xml:space="preserve">Nh©n c«ng </v>
          </cell>
        </row>
        <row r="389">
          <cell r="A389" t="str">
            <v/>
          </cell>
          <cell r="D389">
            <v>3.5</v>
          </cell>
          <cell r="F389" t="str">
            <v>Nh©n c«ng bËc 3,5/7</v>
          </cell>
          <cell r="G389" t="str">
            <v>c«ng</v>
          </cell>
          <cell r="H389">
            <v>1.02</v>
          </cell>
          <cell r="I389">
            <v>53854.615384615376</v>
          </cell>
          <cell r="K389">
            <v>54931.707692307682</v>
          </cell>
        </row>
        <row r="390">
          <cell r="A390">
            <v>56</v>
          </cell>
          <cell r="B390">
            <v>24</v>
          </cell>
          <cell r="C390" t="str">
            <v>*AL-15121</v>
          </cell>
          <cell r="F390" t="str">
            <v>Rä ®¸ 1x1x1m</v>
          </cell>
          <cell r="G390" t="str">
            <v>rä</v>
          </cell>
          <cell r="J390">
            <v>174627.59771428574</v>
          </cell>
          <cell r="K390">
            <v>107709.23076923075</v>
          </cell>
          <cell r="L390">
            <v>0</v>
          </cell>
        </row>
        <row r="391">
          <cell r="A391" t="str">
            <v/>
          </cell>
          <cell r="C391" t="str">
            <v>a</v>
          </cell>
          <cell r="F391" t="str">
            <v xml:space="preserve">VËt liÖu </v>
          </cell>
        </row>
        <row r="392">
          <cell r="A392" t="str">
            <v/>
          </cell>
          <cell r="D392" t="str">
            <v>dh</v>
          </cell>
          <cell r="F392" t="str">
            <v>§¸ héc</v>
          </cell>
          <cell r="G392" t="str">
            <v>m3</v>
          </cell>
          <cell r="H392">
            <v>1.1000000000000001</v>
          </cell>
          <cell r="I392">
            <v>101680</v>
          </cell>
          <cell r="J392">
            <v>111848.00000000001</v>
          </cell>
        </row>
        <row r="393">
          <cell r="A393" t="str">
            <v/>
          </cell>
          <cell r="D393" t="str">
            <v>th10</v>
          </cell>
          <cell r="F393" t="str">
            <v>ThÐp CT3 D &lt;= 10 mm</v>
          </cell>
          <cell r="G393" t="str">
            <v>Kg</v>
          </cell>
          <cell r="H393">
            <v>6.75</v>
          </cell>
          <cell r="I393">
            <v>9300.6811428571436</v>
          </cell>
          <cell r="J393">
            <v>62779.597714285723</v>
          </cell>
        </row>
        <row r="394">
          <cell r="A394" t="str">
            <v/>
          </cell>
          <cell r="C394" t="str">
            <v>b</v>
          </cell>
          <cell r="F394" t="str">
            <v xml:space="preserve">Nh©n c«ng </v>
          </cell>
        </row>
        <row r="395">
          <cell r="A395" t="str">
            <v/>
          </cell>
          <cell r="D395">
            <v>3.5</v>
          </cell>
          <cell r="F395" t="str">
            <v>Nh©n c«ng bËc 3,5/7</v>
          </cell>
          <cell r="G395" t="str">
            <v>c«ng</v>
          </cell>
          <cell r="H395">
            <v>2</v>
          </cell>
          <cell r="I395">
            <v>53854.615384615376</v>
          </cell>
          <cell r="K395">
            <v>107709.23076923075</v>
          </cell>
        </row>
        <row r="396">
          <cell r="A396">
            <v>57</v>
          </cell>
          <cell r="B396">
            <v>24</v>
          </cell>
          <cell r="C396" t="str">
            <v>*AL-15122</v>
          </cell>
          <cell r="F396" t="str">
            <v>Rä ®¸ 0,5x0,5x1m</v>
          </cell>
          <cell r="G396" t="str">
            <v>rä</v>
          </cell>
          <cell r="J396">
            <v>53538.873142857148</v>
          </cell>
          <cell r="K396">
            <v>32312.769230769223</v>
          </cell>
          <cell r="L396">
            <v>0</v>
          </cell>
        </row>
        <row r="397">
          <cell r="A397" t="str">
            <v/>
          </cell>
          <cell r="C397" t="str">
            <v>a</v>
          </cell>
          <cell r="F397" t="str">
            <v xml:space="preserve">VËt liÖu </v>
          </cell>
        </row>
        <row r="398">
          <cell r="A398" t="str">
            <v/>
          </cell>
          <cell r="D398" t="str">
            <v>dh</v>
          </cell>
          <cell r="F398" t="str">
            <v>§¸ héc</v>
          </cell>
          <cell r="G398" t="str">
            <v>m3</v>
          </cell>
          <cell r="H398">
            <v>0.27500000000000002</v>
          </cell>
          <cell r="I398">
            <v>101680</v>
          </cell>
          <cell r="J398">
            <v>27962.000000000004</v>
          </cell>
        </row>
        <row r="399">
          <cell r="A399" t="str">
            <v/>
          </cell>
          <cell r="D399" t="str">
            <v>th10</v>
          </cell>
          <cell r="F399" t="str">
            <v>ThÐp CT3 D &lt;= 10 mm</v>
          </cell>
          <cell r="G399" t="str">
            <v>Kg</v>
          </cell>
          <cell r="H399">
            <v>2.75</v>
          </cell>
          <cell r="I399">
            <v>9300.6811428571436</v>
          </cell>
          <cell r="J399">
            <v>25576.873142857145</v>
          </cell>
        </row>
        <row r="400">
          <cell r="A400" t="str">
            <v/>
          </cell>
          <cell r="C400" t="str">
            <v>b</v>
          </cell>
          <cell r="F400" t="str">
            <v xml:space="preserve">Nh©n c«ng </v>
          </cell>
        </row>
        <row r="401">
          <cell r="A401" t="str">
            <v/>
          </cell>
          <cell r="D401">
            <v>3.5</v>
          </cell>
          <cell r="F401" t="str">
            <v>Nh©n c«ng bËc 3,5/7</v>
          </cell>
          <cell r="G401" t="str">
            <v>c«ng</v>
          </cell>
          <cell r="H401">
            <v>0.6</v>
          </cell>
          <cell r="I401">
            <v>53854.615384615376</v>
          </cell>
          <cell r="K401">
            <v>32312.769230769223</v>
          </cell>
        </row>
        <row r="402">
          <cell r="A402">
            <v>58</v>
          </cell>
          <cell r="B402">
            <v>24</v>
          </cell>
          <cell r="C402" t="str">
            <v>AA-21112</v>
          </cell>
          <cell r="F402" t="str">
            <v>Ph¸ dì ®¸ x©y cèng cò</v>
          </cell>
          <cell r="G402" t="str">
            <v>m3</v>
          </cell>
          <cell r="J402">
            <v>0</v>
          </cell>
          <cell r="K402">
            <v>81859.01538461537</v>
          </cell>
          <cell r="L402">
            <v>0</v>
          </cell>
        </row>
        <row r="403">
          <cell r="A403" t="str">
            <v/>
          </cell>
          <cell r="C403" t="str">
            <v>b</v>
          </cell>
          <cell r="F403" t="str">
            <v xml:space="preserve">Nh©n c«ng </v>
          </cell>
        </row>
        <row r="404">
          <cell r="A404" t="str">
            <v/>
          </cell>
          <cell r="D404">
            <v>3.5</v>
          </cell>
          <cell r="F404" t="str">
            <v>Nh©n c«ng bËc 3,5/7</v>
          </cell>
          <cell r="G404" t="str">
            <v>c«ng</v>
          </cell>
          <cell r="H404">
            <v>1.52</v>
          </cell>
          <cell r="I404">
            <v>53854.615384615376</v>
          </cell>
          <cell r="K404">
            <v>81859.01538461537</v>
          </cell>
        </row>
        <row r="405">
          <cell r="A405">
            <v>59</v>
          </cell>
          <cell r="B405">
            <v>24</v>
          </cell>
          <cell r="C405" t="str">
            <v>AA-21221</v>
          </cell>
          <cell r="F405" t="str">
            <v>Ph¸ dì bª t«ng cèng cò</v>
          </cell>
          <cell r="G405" t="str">
            <v>m3</v>
          </cell>
          <cell r="J405">
            <v>0</v>
          </cell>
          <cell r="K405">
            <v>191722.43076923073</v>
          </cell>
          <cell r="L405">
            <v>0</v>
          </cell>
        </row>
        <row r="406">
          <cell r="A406" t="str">
            <v/>
          </cell>
          <cell r="C406" t="str">
            <v>b</v>
          </cell>
          <cell r="F406" t="str">
            <v xml:space="preserve">Nh©n c«ng </v>
          </cell>
        </row>
        <row r="407">
          <cell r="A407" t="str">
            <v/>
          </cell>
          <cell r="D407">
            <v>3.5</v>
          </cell>
          <cell r="F407" t="str">
            <v>Nh©n c«ng bËc 3,5/7</v>
          </cell>
          <cell r="G407" t="str">
            <v>c«ng</v>
          </cell>
          <cell r="H407">
            <v>3.56</v>
          </cell>
          <cell r="I407">
            <v>53854.615384615376</v>
          </cell>
          <cell r="K407">
            <v>191722.43076923073</v>
          </cell>
        </row>
        <row r="408">
          <cell r="A408">
            <v>60</v>
          </cell>
          <cell r="B408">
            <v>29</v>
          </cell>
          <cell r="C408" t="str">
            <v>*AA-11512</v>
          </cell>
          <cell r="F408" t="str">
            <v>Thanh th¶i ®Êt lßng cèng</v>
          </cell>
          <cell r="G408" t="str">
            <v>m3</v>
          </cell>
          <cell r="J408">
            <v>0</v>
          </cell>
          <cell r="K408">
            <v>49007.7</v>
          </cell>
          <cell r="L408">
            <v>0</v>
          </cell>
        </row>
        <row r="409">
          <cell r="A409" t="str">
            <v/>
          </cell>
          <cell r="C409" t="str">
            <v>b</v>
          </cell>
          <cell r="F409" t="str">
            <v xml:space="preserve">Nh©n c«ng </v>
          </cell>
        </row>
        <row r="410">
          <cell r="A410" t="str">
            <v/>
          </cell>
          <cell r="D410">
            <v>3.5</v>
          </cell>
          <cell r="F410" t="str">
            <v>Nh©n c«ng bËc 3,5/7</v>
          </cell>
          <cell r="G410" t="str">
            <v>c«ng</v>
          </cell>
          <cell r="H410">
            <v>0.91</v>
          </cell>
          <cell r="I410">
            <v>53854.615384615376</v>
          </cell>
          <cell r="K410">
            <v>49007.7</v>
          </cell>
        </row>
        <row r="411">
          <cell r="A411">
            <v>61</v>
          </cell>
          <cell r="B411">
            <v>24</v>
          </cell>
          <cell r="C411" t="str">
            <v>AF-11210</v>
          </cell>
          <cell r="F411" t="str">
            <v>V÷a XM M300 chÌn mèi nèi</v>
          </cell>
          <cell r="G411" t="str">
            <v>m3</v>
          </cell>
          <cell r="J411">
            <v>751247.48076957697</v>
          </cell>
          <cell r="K411">
            <v>81736.338461538457</v>
          </cell>
          <cell r="L411">
            <v>0</v>
          </cell>
        </row>
        <row r="412">
          <cell r="A412" t="str">
            <v/>
          </cell>
          <cell r="C412" t="str">
            <v>a</v>
          </cell>
          <cell r="F412" t="str">
            <v>VËt liÖu</v>
          </cell>
        </row>
        <row r="413">
          <cell r="A413" t="str">
            <v/>
          </cell>
          <cell r="D413" t="str">
            <v>Vxm300</v>
          </cell>
          <cell r="F413" t="str">
            <v>V÷a xi m¨ng c¸t vµng M300</v>
          </cell>
          <cell r="G413" t="str">
            <v>m3</v>
          </cell>
          <cell r="H413">
            <v>1.0249999999999999</v>
          </cell>
          <cell r="I413">
            <v>725667.69453714276</v>
          </cell>
          <cell r="J413">
            <v>743809.38690057129</v>
          </cell>
        </row>
        <row r="414">
          <cell r="A414" t="str">
            <v/>
          </cell>
          <cell r="F414" t="str">
            <v>VËt liÖu kh¸c</v>
          </cell>
          <cell r="H414">
            <v>0.01</v>
          </cell>
          <cell r="I414">
            <v>743809.38690057129</v>
          </cell>
          <cell r="J414">
            <v>7438.0938690057128</v>
          </cell>
        </row>
        <row r="415">
          <cell r="A415" t="str">
            <v/>
          </cell>
          <cell r="C415" t="str">
            <v>b</v>
          </cell>
          <cell r="F415" t="str">
            <v xml:space="preserve">Nh©n c«ng </v>
          </cell>
        </row>
        <row r="416">
          <cell r="A416" t="str">
            <v/>
          </cell>
          <cell r="D416">
            <v>3</v>
          </cell>
          <cell r="F416" t="str">
            <v>Nh©n c«ng bËc 3/7</v>
          </cell>
          <cell r="G416" t="str">
            <v>c«ng</v>
          </cell>
          <cell r="H416">
            <v>1.64</v>
          </cell>
          <cell r="I416">
            <v>49839.230769230766</v>
          </cell>
          <cell r="K416">
            <v>81736.338461538457</v>
          </cell>
        </row>
        <row r="417">
          <cell r="A417">
            <v>62</v>
          </cell>
          <cell r="B417">
            <v>24</v>
          </cell>
          <cell r="C417" t="str">
            <v>AG-11410</v>
          </cell>
          <cell r="F417" t="str">
            <v>Bª t«ng tÊm b¶n M200 ®óc s½n</v>
          </cell>
          <cell r="G417" t="str">
            <v>m3</v>
          </cell>
          <cell r="J417">
            <v>623423.23309700226</v>
          </cell>
          <cell r="K417">
            <v>128086.82307692306</v>
          </cell>
          <cell r="L417">
            <v>9519.76</v>
          </cell>
        </row>
        <row r="418">
          <cell r="A418" t="str">
            <v/>
          </cell>
          <cell r="C418" t="str">
            <v>a</v>
          </cell>
          <cell r="F418" t="str">
            <v>VËt liÖu</v>
          </cell>
        </row>
        <row r="419">
          <cell r="A419" t="str">
            <v/>
          </cell>
          <cell r="D419" t="str">
            <v>200.1x2.2-4</v>
          </cell>
          <cell r="F419" t="str">
            <v>V÷a bª t«ng M200 ®¸ 1x2; sôt 2-4cm</v>
          </cell>
          <cell r="G419" t="str">
            <v>m3</v>
          </cell>
          <cell r="H419">
            <v>1.0149999999999999</v>
          </cell>
          <cell r="I419">
            <v>611154.31031738094</v>
          </cell>
          <cell r="J419">
            <v>620321.62497214158</v>
          </cell>
        </row>
        <row r="420">
          <cell r="A420" t="str">
            <v/>
          </cell>
          <cell r="F420" t="str">
            <v>VËt liÖu kh¸c</v>
          </cell>
          <cell r="H420">
            <v>5.0000000000000001E-3</v>
          </cell>
          <cell r="I420">
            <v>620321.62497214158</v>
          </cell>
          <cell r="J420">
            <v>3101.6081248607079</v>
          </cell>
        </row>
        <row r="421">
          <cell r="A421" t="str">
            <v/>
          </cell>
          <cell r="C421" t="str">
            <v>b</v>
          </cell>
          <cell r="F421" t="str">
            <v xml:space="preserve">Nh©n c«ng </v>
          </cell>
        </row>
        <row r="422">
          <cell r="A422" t="str">
            <v/>
          </cell>
          <cell r="D422">
            <v>3</v>
          </cell>
          <cell r="F422" t="str">
            <v>Nh©n c«ng bËc 3/7</v>
          </cell>
          <cell r="G422" t="str">
            <v>c«ng</v>
          </cell>
          <cell r="H422">
            <v>2.57</v>
          </cell>
          <cell r="I422">
            <v>49839.230769230766</v>
          </cell>
          <cell r="K422">
            <v>128086.82307692306</v>
          </cell>
        </row>
        <row r="423">
          <cell r="A423" t="str">
            <v/>
          </cell>
          <cell r="C423" t="str">
            <v>c</v>
          </cell>
          <cell r="F423" t="str">
            <v>M¸y thi c«ng</v>
          </cell>
        </row>
        <row r="424">
          <cell r="A424" t="str">
            <v/>
          </cell>
          <cell r="E424">
            <v>270</v>
          </cell>
          <cell r="F424" t="str">
            <v>M¸y trén bª t«ng 250L</v>
          </cell>
          <cell r="G424" t="str">
            <v>ca</v>
          </cell>
          <cell r="H424">
            <v>9.5000000000000001E-2</v>
          </cell>
          <cell r="I424">
            <v>100208</v>
          </cell>
          <cell r="L424">
            <v>9519.76</v>
          </cell>
        </row>
        <row r="425">
          <cell r="A425">
            <v>63</v>
          </cell>
          <cell r="B425">
            <v>24</v>
          </cell>
          <cell r="C425" t="str">
            <v>AG-11410</v>
          </cell>
          <cell r="F425" t="str">
            <v>Bª t«ng tÊm b¶n 20Mpa ®óc s½n</v>
          </cell>
          <cell r="G425" t="str">
            <v>m3</v>
          </cell>
          <cell r="J425">
            <v>662946.82194635528</v>
          </cell>
          <cell r="K425">
            <v>128086.82307692306</v>
          </cell>
          <cell r="L425">
            <v>9519.76</v>
          </cell>
        </row>
        <row r="426">
          <cell r="A426" t="str">
            <v/>
          </cell>
          <cell r="C426" t="str">
            <v>a</v>
          </cell>
          <cell r="F426" t="str">
            <v>VËt liÖu</v>
          </cell>
        </row>
        <row r="427">
          <cell r="A427" t="str">
            <v/>
          </cell>
          <cell r="D427" t="str">
            <v>250.1x2.2-4</v>
          </cell>
          <cell r="F427" t="str">
            <v>V÷a bª t«ng M250 ®¸ 1x2; sôt 2-4cm</v>
          </cell>
          <cell r="G427" t="str">
            <v>m3</v>
          </cell>
          <cell r="H427">
            <v>1.0149999999999999</v>
          </cell>
          <cell r="I427">
            <v>649900.07788285706</v>
          </cell>
          <cell r="J427">
            <v>659648.57905109983</v>
          </cell>
        </row>
        <row r="428">
          <cell r="A428" t="str">
            <v/>
          </cell>
          <cell r="F428" t="str">
            <v>VËt liÖu kh¸c</v>
          </cell>
          <cell r="H428">
            <v>5.0000000000000001E-3</v>
          </cell>
          <cell r="I428">
            <v>659648.57905109983</v>
          </cell>
          <cell r="J428">
            <v>3298.2428952554992</v>
          </cell>
        </row>
        <row r="429">
          <cell r="A429" t="str">
            <v/>
          </cell>
          <cell r="C429" t="str">
            <v>b</v>
          </cell>
          <cell r="F429" t="str">
            <v xml:space="preserve">Nh©n c«ng </v>
          </cell>
        </row>
        <row r="430">
          <cell r="A430" t="str">
            <v/>
          </cell>
          <cell r="D430">
            <v>3</v>
          </cell>
          <cell r="F430" t="str">
            <v>Nh©n c«ng bËc 3/7</v>
          </cell>
          <cell r="G430" t="str">
            <v>c«ng</v>
          </cell>
          <cell r="H430">
            <v>2.57</v>
          </cell>
          <cell r="I430">
            <v>49839.230769230766</v>
          </cell>
          <cell r="K430">
            <v>128086.82307692306</v>
          </cell>
        </row>
        <row r="431">
          <cell r="A431" t="str">
            <v/>
          </cell>
          <cell r="C431" t="str">
            <v>c</v>
          </cell>
          <cell r="F431" t="str">
            <v>M¸y thi c«ng</v>
          </cell>
        </row>
        <row r="432">
          <cell r="A432" t="str">
            <v/>
          </cell>
          <cell r="E432">
            <v>270</v>
          </cell>
          <cell r="F432" t="str">
            <v>M¸y trén bª t«ng 250L</v>
          </cell>
          <cell r="G432" t="str">
            <v>ca</v>
          </cell>
          <cell r="H432">
            <v>9.5000000000000001E-2</v>
          </cell>
          <cell r="I432">
            <v>100208</v>
          </cell>
          <cell r="L432">
            <v>9519.76</v>
          </cell>
        </row>
        <row r="433">
          <cell r="A433">
            <v>64</v>
          </cell>
          <cell r="B433">
            <v>24</v>
          </cell>
          <cell r="C433" t="str">
            <v>AF-13210</v>
          </cell>
          <cell r="F433" t="str">
            <v>Bª t«ng xµ mò 16Mpa ®æ t¹i chç</v>
          </cell>
          <cell r="G433" t="str">
            <v>m3</v>
          </cell>
          <cell r="J433">
            <v>632697.49975606857</v>
          </cell>
          <cell r="K433">
            <v>119018.69999999998</v>
          </cell>
          <cell r="L433">
            <v>9519.76</v>
          </cell>
        </row>
        <row r="434">
          <cell r="A434" t="str">
            <v/>
          </cell>
          <cell r="C434" t="str">
            <v>a</v>
          </cell>
          <cell r="F434" t="str">
            <v>VËt liÖu</v>
          </cell>
        </row>
        <row r="435">
          <cell r="A435" t="str">
            <v/>
          </cell>
          <cell r="D435" t="str">
            <v>200.1x2.2-4</v>
          </cell>
          <cell r="F435" t="str">
            <v>V÷a bª t«ng M200 ®¸ 1x2; sôt 2-4cm</v>
          </cell>
          <cell r="G435" t="str">
            <v>m3</v>
          </cell>
          <cell r="H435">
            <v>1.0249999999999999</v>
          </cell>
          <cell r="I435">
            <v>611154.31031738094</v>
          </cell>
          <cell r="J435">
            <v>626433.16807531542</v>
          </cell>
        </row>
        <row r="436">
          <cell r="A436" t="str">
            <v/>
          </cell>
          <cell r="F436" t="str">
            <v>VËt liÖu kh¸c</v>
          </cell>
          <cell r="H436">
            <v>0.01</v>
          </cell>
          <cell r="I436">
            <v>626433.16807531542</v>
          </cell>
          <cell r="J436">
            <v>6264.3316807531546</v>
          </cell>
        </row>
        <row r="437">
          <cell r="A437" t="str">
            <v/>
          </cell>
          <cell r="C437" t="str">
            <v>b</v>
          </cell>
          <cell r="F437" t="str">
            <v xml:space="preserve">Nh©n c«ng </v>
          </cell>
        </row>
        <row r="438">
          <cell r="A438" t="str">
            <v/>
          </cell>
          <cell r="D438">
            <v>3.5</v>
          </cell>
          <cell r="F438" t="str">
            <v>Nh©n c«ng bËc 3,5/7</v>
          </cell>
          <cell r="G438" t="str">
            <v>c«ng</v>
          </cell>
          <cell r="H438">
            <v>2.21</v>
          </cell>
          <cell r="I438">
            <v>53854.615384615376</v>
          </cell>
          <cell r="K438">
            <v>119018.69999999998</v>
          </cell>
        </row>
        <row r="439">
          <cell r="A439" t="str">
            <v/>
          </cell>
          <cell r="C439" t="str">
            <v>c</v>
          </cell>
          <cell r="F439" t="str">
            <v>M¸y thi c«ng</v>
          </cell>
        </row>
        <row r="440">
          <cell r="A440" t="str">
            <v/>
          </cell>
          <cell r="E440">
            <v>270</v>
          </cell>
          <cell r="F440" t="str">
            <v>M¸y trén bª t«ng 250L</v>
          </cell>
          <cell r="G440" t="str">
            <v>ca</v>
          </cell>
          <cell r="H440">
            <v>9.5000000000000001E-2</v>
          </cell>
          <cell r="I440">
            <v>100208</v>
          </cell>
          <cell r="L440">
            <v>9519.76</v>
          </cell>
        </row>
        <row r="441">
          <cell r="A441">
            <v>65</v>
          </cell>
          <cell r="B441">
            <v>24</v>
          </cell>
          <cell r="C441" t="str">
            <v>AF-63220</v>
          </cell>
          <cell r="F441" t="str">
            <v>Cèt thÐp bª t«ng ®æ t¹i chç D&lt;=10mm</v>
          </cell>
          <cell r="G441" t="str">
            <v>tÊn</v>
          </cell>
          <cell r="J441">
            <v>9673448.1924342867</v>
          </cell>
          <cell r="K441">
            <v>384897.73846153839</v>
          </cell>
          <cell r="L441">
            <v>185372.80000000002</v>
          </cell>
        </row>
        <row r="442">
          <cell r="A442" t="str">
            <v/>
          </cell>
          <cell r="C442" t="str">
            <v>a</v>
          </cell>
          <cell r="F442" t="str">
            <v>VËt liÖu</v>
          </cell>
        </row>
        <row r="443">
          <cell r="A443" t="str">
            <v/>
          </cell>
          <cell r="D443" t="str">
            <v>th10</v>
          </cell>
          <cell r="F443" t="str">
            <v>ThÐp CT3 D &lt;= 10 mm</v>
          </cell>
          <cell r="G443" t="str">
            <v>Kg</v>
          </cell>
          <cell r="H443">
            <v>1020</v>
          </cell>
          <cell r="I443">
            <v>9300.6811428571436</v>
          </cell>
          <cell r="J443">
            <v>9486694.7657142859</v>
          </cell>
        </row>
        <row r="444">
          <cell r="A444" t="str">
            <v/>
          </cell>
          <cell r="D444" t="str">
            <v>dtb</v>
          </cell>
          <cell r="F444" t="str">
            <v>ThÐp buéc</v>
          </cell>
          <cell r="G444" t="str">
            <v>Kg</v>
          </cell>
          <cell r="H444">
            <v>14.28</v>
          </cell>
          <cell r="I444">
            <v>8540.6811428571436</v>
          </cell>
          <cell r="J444">
            <v>121960.92672</v>
          </cell>
        </row>
        <row r="445">
          <cell r="A445" t="str">
            <v/>
          </cell>
          <cell r="D445" t="str">
            <v>qh</v>
          </cell>
          <cell r="F445" t="str">
            <v>Que hµn</v>
          </cell>
          <cell r="G445" t="str">
            <v>Kg</v>
          </cell>
          <cell r="H445">
            <v>5.3</v>
          </cell>
          <cell r="I445">
            <v>12225</v>
          </cell>
          <cell r="J445">
            <v>64792.5</v>
          </cell>
        </row>
        <row r="446">
          <cell r="A446" t="str">
            <v/>
          </cell>
          <cell r="C446" t="str">
            <v>b</v>
          </cell>
          <cell r="F446" t="str">
            <v xml:space="preserve">Nh©n c«ng </v>
          </cell>
        </row>
        <row r="447">
          <cell r="A447" t="str">
            <v/>
          </cell>
          <cell r="D447">
            <v>3.7</v>
          </cell>
          <cell r="F447" t="str">
            <v>Nh©n c«ng bËc 3,7/7</v>
          </cell>
          <cell r="G447" t="str">
            <v>c«ng</v>
          </cell>
          <cell r="H447">
            <v>6.94</v>
          </cell>
          <cell r="I447">
            <v>55460.76923076922</v>
          </cell>
          <cell r="K447">
            <v>384897.73846153839</v>
          </cell>
        </row>
        <row r="448">
          <cell r="A448" t="str">
            <v/>
          </cell>
          <cell r="C448" t="str">
            <v>c</v>
          </cell>
          <cell r="F448" t="str">
            <v>M¸y thi c«ng</v>
          </cell>
        </row>
        <row r="449">
          <cell r="A449" t="str">
            <v/>
          </cell>
          <cell r="E449">
            <v>423</v>
          </cell>
          <cell r="F449" t="str">
            <v>M¸y  hµn xoay chiÒu - 23kw</v>
          </cell>
          <cell r="G449" t="str">
            <v>ca</v>
          </cell>
          <cell r="H449">
            <v>1.28</v>
          </cell>
          <cell r="I449">
            <v>127167</v>
          </cell>
          <cell r="L449">
            <v>162773.76000000001</v>
          </cell>
        </row>
        <row r="450">
          <cell r="A450" t="str">
            <v/>
          </cell>
          <cell r="E450">
            <v>454</v>
          </cell>
          <cell r="F450" t="str">
            <v>M¸y c¾t uèn thÐp - 5,0kw</v>
          </cell>
          <cell r="G450" t="str">
            <v>ca</v>
          </cell>
          <cell r="H450">
            <v>0.32</v>
          </cell>
          <cell r="I450">
            <v>70622</v>
          </cell>
          <cell r="L450">
            <v>22599.040000000001</v>
          </cell>
        </row>
        <row r="451">
          <cell r="A451">
            <v>66</v>
          </cell>
          <cell r="B451">
            <v>24</v>
          </cell>
          <cell r="C451" t="str">
            <v>AG-32211</v>
          </cell>
          <cell r="F451" t="str">
            <v>V¸n khu«n thÐp bª t«ng ®óc s½n</v>
          </cell>
          <cell r="G451" t="str">
            <v>m2</v>
          </cell>
          <cell r="J451">
            <v>3287.3860117500003</v>
          </cell>
          <cell r="K451">
            <v>18379.511999999999</v>
          </cell>
          <cell r="L451">
            <v>1009.070145</v>
          </cell>
        </row>
        <row r="452">
          <cell r="A452" t="str">
            <v/>
          </cell>
          <cell r="C452" t="str">
            <v>a</v>
          </cell>
          <cell r="F452" t="str">
            <v>VËt liÖu</v>
          </cell>
        </row>
        <row r="453">
          <cell r="A453" t="str">
            <v/>
          </cell>
          <cell r="D453" t="str">
            <v>th.t</v>
          </cell>
          <cell r="F453" t="str">
            <v>ThÐp tÊm</v>
          </cell>
          <cell r="G453" t="str">
            <v>Kg</v>
          </cell>
          <cell r="H453">
            <v>0.17269999999999999</v>
          </cell>
          <cell r="I453">
            <v>8736.5985714285707</v>
          </cell>
          <cell r="J453">
            <v>1508.8105732857141</v>
          </cell>
        </row>
        <row r="454">
          <cell r="A454" t="str">
            <v/>
          </cell>
          <cell r="D454" t="str">
            <v>th.h</v>
          </cell>
          <cell r="F454" t="str">
            <v>ThÐp h×nh</v>
          </cell>
          <cell r="G454" t="str">
            <v>Kg</v>
          </cell>
          <cell r="H454">
            <v>0.1628</v>
          </cell>
          <cell r="I454">
            <v>8536.5985714285707</v>
          </cell>
          <cell r="J454">
            <v>1389.7582474285714</v>
          </cell>
        </row>
        <row r="455">
          <cell r="A455" t="str">
            <v/>
          </cell>
          <cell r="D455" t="str">
            <v>qh</v>
          </cell>
          <cell r="F455" t="str">
            <v>Que hµn</v>
          </cell>
          <cell r="G455" t="str">
            <v>Kg</v>
          </cell>
          <cell r="H455">
            <v>1.9E-2</v>
          </cell>
          <cell r="I455">
            <v>12225</v>
          </cell>
          <cell r="J455">
            <v>232.27500000000001</v>
          </cell>
        </row>
        <row r="456">
          <cell r="A456" t="str">
            <v/>
          </cell>
          <cell r="F456" t="str">
            <v>VËt liÖu kh¸c</v>
          </cell>
          <cell r="H456">
            <v>0.05</v>
          </cell>
          <cell r="I456">
            <v>3130.8438207142858</v>
          </cell>
          <cell r="J456">
            <v>156.5421910357143</v>
          </cell>
        </row>
        <row r="457">
          <cell r="A457" t="str">
            <v/>
          </cell>
          <cell r="C457" t="str">
            <v>b</v>
          </cell>
          <cell r="F457" t="str">
            <v xml:space="preserve">Nh©n c«ng </v>
          </cell>
        </row>
        <row r="458">
          <cell r="A458" t="str">
            <v/>
          </cell>
          <cell r="D458">
            <v>4</v>
          </cell>
          <cell r="F458" t="str">
            <v>Nh©n c«ng bËc 4/7</v>
          </cell>
          <cell r="G458" t="str">
            <v>c«ng</v>
          </cell>
          <cell r="H458">
            <v>0.31759999999999999</v>
          </cell>
          <cell r="I458">
            <v>57870</v>
          </cell>
          <cell r="K458">
            <v>18379.511999999999</v>
          </cell>
        </row>
        <row r="459">
          <cell r="A459" t="str">
            <v/>
          </cell>
          <cell r="C459" t="str">
            <v>c</v>
          </cell>
          <cell r="F459" t="str">
            <v xml:space="preserve">M¸y thi c«ng </v>
          </cell>
        </row>
        <row r="460">
          <cell r="A460" t="str">
            <v/>
          </cell>
          <cell r="E460">
            <v>423</v>
          </cell>
          <cell r="F460" t="str">
            <v>M¸y  hµn xoay chiÒu - 23kw</v>
          </cell>
          <cell r="G460" t="str">
            <v>ca</v>
          </cell>
          <cell r="H460">
            <v>6.8999999999999999E-3</v>
          </cell>
          <cell r="I460">
            <v>127167</v>
          </cell>
          <cell r="L460">
            <v>877.45230000000004</v>
          </cell>
        </row>
        <row r="461">
          <cell r="A461" t="str">
            <v/>
          </cell>
          <cell r="F461" t="str">
            <v>M¸y kh¸c</v>
          </cell>
          <cell r="H461">
            <v>0.15</v>
          </cell>
          <cell r="I461">
            <v>877.45230000000004</v>
          </cell>
          <cell r="L461">
            <v>131.61784499999999</v>
          </cell>
        </row>
        <row r="462">
          <cell r="A462">
            <v>67</v>
          </cell>
          <cell r="B462">
            <v>24</v>
          </cell>
          <cell r="C462" t="str">
            <v>AG-42141</v>
          </cell>
          <cell r="F462" t="str">
            <v xml:space="preserve">L¾p ®Æt kÕt cÊu  b¶n BTCT ®óc s½n </v>
          </cell>
          <cell r="G462" t="str">
            <v>c¸i</v>
          </cell>
          <cell r="J462">
            <v>5978.4837541942852</v>
          </cell>
          <cell r="K462">
            <v>49189.5</v>
          </cell>
          <cell r="L462">
            <v>0</v>
          </cell>
        </row>
        <row r="463">
          <cell r="A463" t="str">
            <v/>
          </cell>
          <cell r="C463" t="str">
            <v>a</v>
          </cell>
          <cell r="F463" t="str">
            <v>VËt liÖu</v>
          </cell>
        </row>
        <row r="464">
          <cell r="A464" t="str">
            <v/>
          </cell>
          <cell r="D464" t="str">
            <v>Vxm200</v>
          </cell>
          <cell r="F464" t="str">
            <v>V÷a xi m¨ng c¸t vµng M200</v>
          </cell>
          <cell r="G464" t="str">
            <v>m3</v>
          </cell>
          <cell r="H464">
            <v>0.01</v>
          </cell>
          <cell r="I464">
            <v>543498.52310857142</v>
          </cell>
          <cell r="J464">
            <v>5434.9852310857141</v>
          </cell>
        </row>
        <row r="465">
          <cell r="A465" t="str">
            <v/>
          </cell>
          <cell r="F465" t="str">
            <v>VËt liÖu kh¸c</v>
          </cell>
          <cell r="H465">
            <v>0.1</v>
          </cell>
          <cell r="I465">
            <v>5434.9852310857141</v>
          </cell>
          <cell r="J465">
            <v>543.49852310857148</v>
          </cell>
        </row>
        <row r="466">
          <cell r="A466" t="str">
            <v/>
          </cell>
          <cell r="C466" t="str">
            <v>b</v>
          </cell>
          <cell r="F466" t="str">
            <v xml:space="preserve">Nh©n c«ng </v>
          </cell>
        </row>
        <row r="467">
          <cell r="A467" t="str">
            <v/>
          </cell>
          <cell r="D467">
            <v>4</v>
          </cell>
          <cell r="F467" t="str">
            <v>Nh©n c«ng bËc 4/7</v>
          </cell>
          <cell r="G467" t="str">
            <v>c«ng</v>
          </cell>
          <cell r="H467">
            <v>0.85</v>
          </cell>
          <cell r="I467">
            <v>57870</v>
          </cell>
          <cell r="K467">
            <v>49189.5</v>
          </cell>
        </row>
        <row r="468">
          <cell r="A468">
            <v>68</v>
          </cell>
          <cell r="B468">
            <v>24</v>
          </cell>
          <cell r="C468" t="str">
            <v>AG-13221</v>
          </cell>
          <cell r="F468" t="str">
            <v>Cèt thÐp tÊm b¶n ®óc s½n D&lt;=10mm</v>
          </cell>
          <cell r="G468" t="str">
            <v>TÊn</v>
          </cell>
          <cell r="J468">
            <v>9530125.9386514295</v>
          </cell>
          <cell r="K468">
            <v>920913.92307692301</v>
          </cell>
          <cell r="L468">
            <v>28248.800000000003</v>
          </cell>
        </row>
        <row r="469">
          <cell r="A469" t="str">
            <v/>
          </cell>
          <cell r="C469" t="str">
            <v>a</v>
          </cell>
          <cell r="F469" t="str">
            <v>VËt liÖu</v>
          </cell>
        </row>
        <row r="470">
          <cell r="A470" t="str">
            <v/>
          </cell>
          <cell r="D470" t="str">
            <v>th10</v>
          </cell>
          <cell r="F470" t="str">
            <v>ThÐp CT3 D &lt;= 10 mm</v>
          </cell>
          <cell r="G470" t="str">
            <v>Kg</v>
          </cell>
          <cell r="H470">
            <v>1005</v>
          </cell>
          <cell r="I470">
            <v>9300.6811428571436</v>
          </cell>
          <cell r="J470">
            <v>9347184.5485714301</v>
          </cell>
        </row>
        <row r="471">
          <cell r="A471" t="str">
            <v/>
          </cell>
          <cell r="D471" t="str">
            <v>dtb</v>
          </cell>
          <cell r="F471" t="str">
            <v>ThÐp buéc</v>
          </cell>
          <cell r="G471" t="str">
            <v>Kg</v>
          </cell>
          <cell r="H471">
            <v>21.42</v>
          </cell>
          <cell r="I471">
            <v>8540.6811428571436</v>
          </cell>
          <cell r="J471">
            <v>182941.39008000004</v>
          </cell>
        </row>
        <row r="472">
          <cell r="A472" t="str">
            <v/>
          </cell>
          <cell r="C472" t="str">
            <v>b</v>
          </cell>
          <cell r="F472" t="str">
            <v xml:space="preserve">Nh©n c«ng </v>
          </cell>
        </row>
        <row r="473">
          <cell r="A473" t="str">
            <v/>
          </cell>
          <cell r="D473">
            <v>3.5</v>
          </cell>
          <cell r="F473" t="str">
            <v>Nh©n c«ng bËc 3,5/7</v>
          </cell>
          <cell r="G473" t="str">
            <v>c«ng</v>
          </cell>
          <cell r="H473">
            <v>17.100000000000001</v>
          </cell>
          <cell r="I473">
            <v>53854.615384615376</v>
          </cell>
          <cell r="K473">
            <v>920913.92307692301</v>
          </cell>
        </row>
        <row r="474">
          <cell r="A474" t="str">
            <v/>
          </cell>
          <cell r="C474" t="str">
            <v>c</v>
          </cell>
          <cell r="F474" t="str">
            <v>M¸y thi c«ng</v>
          </cell>
        </row>
        <row r="475">
          <cell r="A475" t="str">
            <v/>
          </cell>
          <cell r="E475">
            <v>454</v>
          </cell>
          <cell r="F475" t="str">
            <v>M¸y c¾t uèn thÐp - 5,0kw</v>
          </cell>
          <cell r="G475" t="str">
            <v>ca</v>
          </cell>
          <cell r="H475">
            <v>0.4</v>
          </cell>
          <cell r="I475">
            <v>70622</v>
          </cell>
          <cell r="L475">
            <v>28248.800000000003</v>
          </cell>
        </row>
        <row r="476">
          <cell r="A476">
            <v>69</v>
          </cell>
          <cell r="B476">
            <v>24</v>
          </cell>
          <cell r="C476" t="str">
            <v>AG-13212</v>
          </cell>
          <cell r="F476" t="str">
            <v>Cèt thÐp tÊm b¶n ®óc s½n D&lt;=18mm</v>
          </cell>
          <cell r="G476" t="str">
            <v>TÊn</v>
          </cell>
          <cell r="J476">
            <v>10009895.192434287</v>
          </cell>
          <cell r="K476">
            <v>707649.64615384606</v>
          </cell>
          <cell r="L476">
            <v>293083.24899999995</v>
          </cell>
        </row>
        <row r="477">
          <cell r="A477" t="str">
            <v/>
          </cell>
          <cell r="C477" t="str">
            <v>a</v>
          </cell>
          <cell r="F477" t="str">
            <v>VËt liÖu</v>
          </cell>
        </row>
        <row r="478">
          <cell r="A478" t="str">
            <v/>
          </cell>
          <cell r="D478" t="str">
            <v>th18</v>
          </cell>
          <cell r="F478" t="str">
            <v>ThÐp CT5 D &lt;= 18 mm</v>
          </cell>
          <cell r="G478" t="str">
            <v>Kg</v>
          </cell>
          <cell r="H478">
            <v>1020</v>
          </cell>
          <cell r="I478">
            <v>9638.6811428571436</v>
          </cell>
          <cell r="J478">
            <v>9831454.7657142859</v>
          </cell>
        </row>
        <row r="479">
          <cell r="A479" t="str">
            <v/>
          </cell>
          <cell r="D479" t="str">
            <v>dtb</v>
          </cell>
          <cell r="F479" t="str">
            <v>ThÐp buéc</v>
          </cell>
          <cell r="G479" t="str">
            <v>Kg</v>
          </cell>
          <cell r="H479">
            <v>14.28</v>
          </cell>
          <cell r="I479">
            <v>8540.6811428571436</v>
          </cell>
          <cell r="J479">
            <v>121960.92672</v>
          </cell>
        </row>
        <row r="480">
          <cell r="A480" t="str">
            <v/>
          </cell>
          <cell r="D480" t="str">
            <v>qh</v>
          </cell>
          <cell r="F480" t="str">
            <v>Que hµn</v>
          </cell>
          <cell r="G480" t="str">
            <v>Kg</v>
          </cell>
          <cell r="H480">
            <v>4.62</v>
          </cell>
          <cell r="I480">
            <v>12225</v>
          </cell>
          <cell r="J480">
            <v>56479.5</v>
          </cell>
        </row>
        <row r="481">
          <cell r="A481" t="str">
            <v/>
          </cell>
          <cell r="C481" t="str">
            <v>b</v>
          </cell>
          <cell r="F481" t="str">
            <v xml:space="preserve">Nh©n c«ng </v>
          </cell>
        </row>
        <row r="482">
          <cell r="A482" t="str">
            <v/>
          </cell>
          <cell r="D482">
            <v>3.5</v>
          </cell>
          <cell r="F482" t="str">
            <v>Nh©n c«ng bËc 3,5/7</v>
          </cell>
          <cell r="G482" t="str">
            <v>c«ng</v>
          </cell>
          <cell r="H482">
            <v>13.14</v>
          </cell>
          <cell r="I482">
            <v>53854.615384615376</v>
          </cell>
          <cell r="K482">
            <v>707649.64615384606</v>
          </cell>
        </row>
        <row r="483">
          <cell r="A483" t="str">
            <v/>
          </cell>
          <cell r="C483" t="str">
            <v>c</v>
          </cell>
          <cell r="F483" t="str">
            <v>M¸y thi c«ng</v>
          </cell>
        </row>
        <row r="484">
          <cell r="A484" t="str">
            <v/>
          </cell>
          <cell r="E484">
            <v>423</v>
          </cell>
          <cell r="F484" t="str">
            <v>M¸y  hµn xoay chiÒu - 23kw</v>
          </cell>
          <cell r="G484" t="str">
            <v>ca</v>
          </cell>
          <cell r="H484">
            <v>2.1269999999999998</v>
          </cell>
          <cell r="I484">
            <v>127167</v>
          </cell>
          <cell r="L484">
            <v>270484.20899999997</v>
          </cell>
        </row>
        <row r="485">
          <cell r="A485" t="str">
            <v/>
          </cell>
          <cell r="E485">
            <v>454</v>
          </cell>
          <cell r="F485" t="str">
            <v>M¸y c¾t uèn thÐp - 5,0kw</v>
          </cell>
          <cell r="G485" t="str">
            <v>ca</v>
          </cell>
          <cell r="H485">
            <v>0.32</v>
          </cell>
          <cell r="I485">
            <v>70622</v>
          </cell>
          <cell r="L485">
            <v>22599.040000000001</v>
          </cell>
        </row>
        <row r="486">
          <cell r="A486">
            <v>70</v>
          </cell>
          <cell r="B486">
            <v>24</v>
          </cell>
          <cell r="C486" t="str">
            <v>TkÕ</v>
          </cell>
          <cell r="F486" t="str">
            <v xml:space="preserve">Cét Km BTCT lµm míi </v>
          </cell>
          <cell r="G486" t="str">
            <v>c¸i</v>
          </cell>
          <cell r="J486">
            <v>276212.4657482857</v>
          </cell>
          <cell r="K486">
            <v>86518.799999999988</v>
          </cell>
          <cell r="L486">
            <v>0</v>
          </cell>
        </row>
        <row r="487">
          <cell r="A487" t="str">
            <v/>
          </cell>
          <cell r="C487" t="str">
            <v>a</v>
          </cell>
          <cell r="F487" t="str">
            <v xml:space="preserve">VËt liÖu </v>
          </cell>
        </row>
        <row r="488">
          <cell r="A488" t="str">
            <v/>
          </cell>
          <cell r="D488" t="str">
            <v>200.1x2.2-4</v>
          </cell>
          <cell r="F488" t="str">
            <v>V÷a bª t«ng M200 ®¸ 1x2; sôt 2-4cm</v>
          </cell>
          <cell r="G488" t="str">
            <v>m3</v>
          </cell>
          <cell r="H488">
            <v>0.13539999999999999</v>
          </cell>
          <cell r="I488">
            <v>611154.31031738094</v>
          </cell>
          <cell r="J488">
            <v>82750.293616973373</v>
          </cell>
        </row>
        <row r="489">
          <cell r="A489" t="str">
            <v/>
          </cell>
          <cell r="D489" t="str">
            <v>150.2x4.2-4</v>
          </cell>
          <cell r="F489" t="str">
            <v xml:space="preserve">V÷a bª t«ng M150 ®¸ 2x4; sôt 2-4cm </v>
          </cell>
          <cell r="G489" t="str">
            <v>m3</v>
          </cell>
          <cell r="H489">
            <v>2.3400000000000001E-2</v>
          </cell>
          <cell r="I489">
            <v>552259.90854095237</v>
          </cell>
          <cell r="J489">
            <v>12922.881859858286</v>
          </cell>
        </row>
        <row r="490">
          <cell r="A490" t="str">
            <v/>
          </cell>
          <cell r="D490" t="str">
            <v>th10</v>
          </cell>
          <cell r="F490" t="str">
            <v>ThÐp CT3 D &lt;= 10 mm</v>
          </cell>
          <cell r="G490" t="str">
            <v>Kg</v>
          </cell>
          <cell r="H490">
            <v>1.6419999999999999</v>
          </cell>
          <cell r="I490">
            <v>9300.6811428571436</v>
          </cell>
          <cell r="J490">
            <v>15271.718436571429</v>
          </cell>
        </row>
        <row r="491">
          <cell r="A491" t="str">
            <v/>
          </cell>
          <cell r="D491" t="str">
            <v>th18</v>
          </cell>
          <cell r="F491" t="str">
            <v>ThÐp CT5 D &lt;= 18 mm</v>
          </cell>
          <cell r="G491" t="str">
            <v>Kg</v>
          </cell>
          <cell r="H491">
            <v>7.0430000000000001</v>
          </cell>
          <cell r="I491">
            <v>9638.6811428571436</v>
          </cell>
          <cell r="J491">
            <v>67885.231289142859</v>
          </cell>
        </row>
        <row r="492">
          <cell r="A492" t="str">
            <v/>
          </cell>
          <cell r="D492" t="str">
            <v>bsth</v>
          </cell>
          <cell r="F492" t="str">
            <v>S¬n mµu</v>
          </cell>
          <cell r="G492" t="str">
            <v>Kg</v>
          </cell>
          <cell r="H492">
            <v>2.0350000000000001</v>
          </cell>
          <cell r="I492">
            <v>40000</v>
          </cell>
          <cell r="J492">
            <v>81400</v>
          </cell>
        </row>
        <row r="493">
          <cell r="A493" t="str">
            <v/>
          </cell>
          <cell r="D493" t="str">
            <v>gvk</v>
          </cell>
          <cell r="F493" t="str">
            <v>Gç v¸n khu«n</v>
          </cell>
          <cell r="G493" t="str">
            <v>m3</v>
          </cell>
          <cell r="H493">
            <v>0.01</v>
          </cell>
          <cell r="I493">
            <v>1027256.3657142858</v>
          </cell>
          <cell r="J493">
            <v>10272.563657142859</v>
          </cell>
        </row>
        <row r="494">
          <cell r="A494" t="str">
            <v/>
          </cell>
          <cell r="D494" t="str">
            <v>dinh</v>
          </cell>
          <cell r="F494" t="str">
            <v xml:space="preserve">§inh </v>
          </cell>
          <cell r="G494" t="str">
            <v>Kg</v>
          </cell>
          <cell r="H494">
            <v>0.35</v>
          </cell>
          <cell r="I494">
            <v>8500</v>
          </cell>
          <cell r="J494">
            <v>2975</v>
          </cell>
        </row>
        <row r="495">
          <cell r="A495" t="str">
            <v/>
          </cell>
          <cell r="F495" t="str">
            <v>VËt liÖu kh¸c</v>
          </cell>
          <cell r="H495">
            <v>0.01</v>
          </cell>
          <cell r="I495">
            <v>273477.68885968882</v>
          </cell>
          <cell r="J495">
            <v>2734.7768885968881</v>
          </cell>
        </row>
        <row r="496">
          <cell r="A496" t="str">
            <v/>
          </cell>
          <cell r="C496" t="str">
            <v>b</v>
          </cell>
          <cell r="F496" t="str">
            <v xml:space="preserve">Nh©n c«ng </v>
          </cell>
        </row>
        <row r="497">
          <cell r="A497" t="str">
            <v/>
          </cell>
          <cell r="D497">
            <v>3.7</v>
          </cell>
          <cell r="F497" t="str">
            <v>Nh©n c«ng bËc 3,7/7</v>
          </cell>
          <cell r="G497" t="str">
            <v>c«ng</v>
          </cell>
          <cell r="H497">
            <v>1.56</v>
          </cell>
          <cell r="I497">
            <v>55460.76923076922</v>
          </cell>
          <cell r="K497">
            <v>86518.799999999988</v>
          </cell>
        </row>
        <row r="498">
          <cell r="A498">
            <v>71</v>
          </cell>
          <cell r="B498">
            <v>24</v>
          </cell>
          <cell r="C498" t="str">
            <v>*AD-31121</v>
          </cell>
          <cell r="F498" t="str">
            <v>Cét Km tËn dông ch«n l¹i vµ s¬n míi</v>
          </cell>
          <cell r="G498" t="str">
            <v>c¸i</v>
          </cell>
          <cell r="J498">
            <v>95136.881859858287</v>
          </cell>
          <cell r="K498">
            <v>43259.399999999994</v>
          </cell>
          <cell r="L498">
            <v>0</v>
          </cell>
        </row>
        <row r="499">
          <cell r="A499" t="str">
            <v/>
          </cell>
          <cell r="C499" t="str">
            <v>a</v>
          </cell>
          <cell r="F499" t="str">
            <v xml:space="preserve">VËt liÖu </v>
          </cell>
        </row>
        <row r="500">
          <cell r="A500" t="str">
            <v/>
          </cell>
          <cell r="D500" t="str">
            <v>150.2x4.2-4</v>
          </cell>
          <cell r="F500" t="str">
            <v xml:space="preserve">V÷a bª t«ng M150 ®¸ 2x4; sôt 2-4cm </v>
          </cell>
          <cell r="G500" t="str">
            <v>m3</v>
          </cell>
          <cell r="H500">
            <v>2.3400000000000001E-2</v>
          </cell>
          <cell r="I500">
            <v>552259.90854095237</v>
          </cell>
          <cell r="J500">
            <v>12922.881859858286</v>
          </cell>
        </row>
        <row r="501">
          <cell r="A501" t="str">
            <v/>
          </cell>
          <cell r="D501" t="str">
            <v>bsth</v>
          </cell>
          <cell r="F501" t="str">
            <v>S¬n mµu</v>
          </cell>
          <cell r="G501" t="str">
            <v>Kg</v>
          </cell>
          <cell r="H501">
            <v>2.0350000000000001</v>
          </cell>
          <cell r="I501">
            <v>40000</v>
          </cell>
          <cell r="J501">
            <v>81400</v>
          </cell>
        </row>
        <row r="502">
          <cell r="A502" t="str">
            <v/>
          </cell>
          <cell r="F502" t="str">
            <v>VËt liÖu kh¸c</v>
          </cell>
          <cell r="H502">
            <v>0.01</v>
          </cell>
          <cell r="I502">
            <v>81400</v>
          </cell>
          <cell r="J502">
            <v>814</v>
          </cell>
        </row>
        <row r="503">
          <cell r="A503" t="str">
            <v/>
          </cell>
          <cell r="C503" t="str">
            <v>b</v>
          </cell>
          <cell r="F503" t="str">
            <v xml:space="preserve">Nh©n c«ng </v>
          </cell>
        </row>
        <row r="504">
          <cell r="A504" t="str">
            <v/>
          </cell>
          <cell r="D504">
            <v>3.7</v>
          </cell>
          <cell r="F504" t="str">
            <v>Nh©n c«ng bËc 3,7/7</v>
          </cell>
          <cell r="G504" t="str">
            <v>C«ng</v>
          </cell>
          <cell r="H504">
            <v>0.78</v>
          </cell>
          <cell r="I504">
            <v>55460.76923076922</v>
          </cell>
          <cell r="K504">
            <v>43259.399999999994</v>
          </cell>
        </row>
        <row r="505">
          <cell r="A505">
            <v>72</v>
          </cell>
          <cell r="B505">
            <v>24</v>
          </cell>
          <cell r="C505" t="str">
            <v>TkÕ</v>
          </cell>
          <cell r="F505" t="str">
            <v xml:space="preserve">Cäc tiªu BTCT lµm míi </v>
          </cell>
          <cell r="G505" t="str">
            <v>c¸i</v>
          </cell>
          <cell r="J505">
            <v>87158.376425490846</v>
          </cell>
          <cell r="K505">
            <v>8873.7230769230755</v>
          </cell>
          <cell r="L505">
            <v>0</v>
          </cell>
        </row>
        <row r="506">
          <cell r="A506" t="str">
            <v/>
          </cell>
          <cell r="C506" t="str">
            <v>a</v>
          </cell>
          <cell r="F506" t="str">
            <v xml:space="preserve">VËt liÖu </v>
          </cell>
        </row>
        <row r="507">
          <cell r="A507" t="str">
            <v/>
          </cell>
          <cell r="D507" t="str">
            <v>200.1x2.2-4</v>
          </cell>
          <cell r="F507" t="str">
            <v>V÷a bª t«ng M200 ®¸ 1x2; sôt 2-4cm</v>
          </cell>
          <cell r="G507" t="str">
            <v>m3</v>
          </cell>
          <cell r="H507">
            <v>1.47E-2</v>
          </cell>
          <cell r="I507">
            <v>611154.31031738094</v>
          </cell>
          <cell r="J507">
            <v>8983.9683616655002</v>
          </cell>
        </row>
        <row r="508">
          <cell r="A508" t="str">
            <v/>
          </cell>
          <cell r="D508" t="str">
            <v>150.2x4.2-4</v>
          </cell>
          <cell r="F508" t="str">
            <v xml:space="preserve">V÷a bª t«ng M150 ®¸ 2x4; sôt 2-4cm </v>
          </cell>
          <cell r="G508" t="str">
            <v>m3</v>
          </cell>
          <cell r="H508">
            <v>4.6240000000000003E-2</v>
          </cell>
          <cell r="I508">
            <v>552259.90854095237</v>
          </cell>
          <cell r="J508">
            <v>25536.498170933639</v>
          </cell>
        </row>
        <row r="509">
          <cell r="A509" t="str">
            <v/>
          </cell>
          <cell r="D509" t="str">
            <v>th10</v>
          </cell>
          <cell r="F509" t="str">
            <v>ThÐp CT3 D &lt;= 10 mm</v>
          </cell>
          <cell r="G509" t="str">
            <v>Kg</v>
          </cell>
          <cell r="H509">
            <v>2.2210000000000001</v>
          </cell>
          <cell r="I509">
            <v>9300.6811428571436</v>
          </cell>
          <cell r="J509">
            <v>20656.812818285718</v>
          </cell>
        </row>
        <row r="510">
          <cell r="A510" t="str">
            <v/>
          </cell>
          <cell r="D510" t="str">
            <v>bsth</v>
          </cell>
          <cell r="F510" t="str">
            <v>S¬n mµu</v>
          </cell>
          <cell r="G510" t="str">
            <v>Kg</v>
          </cell>
          <cell r="H510">
            <v>0.76600000000000001</v>
          </cell>
          <cell r="I510">
            <v>40000</v>
          </cell>
          <cell r="J510">
            <v>30640</v>
          </cell>
        </row>
        <row r="511">
          <cell r="A511" t="str">
            <v/>
          </cell>
          <cell r="C511" t="str">
            <v>AD-31121</v>
          </cell>
          <cell r="D511" t="str">
            <v>dtb</v>
          </cell>
          <cell r="F511" t="str">
            <v>ThÐp buéc</v>
          </cell>
          <cell r="G511" t="str">
            <v>Kg</v>
          </cell>
          <cell r="H511">
            <v>1.7000000000000001E-2</v>
          </cell>
          <cell r="I511">
            <v>8540.6811428571436</v>
          </cell>
          <cell r="J511">
            <v>145.19157942857146</v>
          </cell>
        </row>
        <row r="512">
          <cell r="A512" t="str">
            <v/>
          </cell>
          <cell r="D512" t="str">
            <v>gvk</v>
          </cell>
          <cell r="F512" t="str">
            <v>Gç v¸n khu«n</v>
          </cell>
          <cell r="G512" t="str">
            <v>m3</v>
          </cell>
          <cell r="H512">
            <v>2.0000000000000001E-4</v>
          </cell>
          <cell r="I512">
            <v>1027256.3657142858</v>
          </cell>
          <cell r="J512">
            <v>205.45127314285716</v>
          </cell>
        </row>
        <row r="513">
          <cell r="A513" t="str">
            <v/>
          </cell>
          <cell r="D513" t="str">
            <v>dinh</v>
          </cell>
          <cell r="F513" t="str">
            <v xml:space="preserve">§inh </v>
          </cell>
          <cell r="G513" t="str">
            <v>Kg</v>
          </cell>
          <cell r="H513">
            <v>1.4999999999999999E-2</v>
          </cell>
          <cell r="I513">
            <v>8500</v>
          </cell>
          <cell r="J513">
            <v>127.5</v>
          </cell>
        </row>
        <row r="514">
          <cell r="A514" t="str">
            <v/>
          </cell>
          <cell r="F514" t="str">
            <v>VËt liÖu kh¸c</v>
          </cell>
          <cell r="H514">
            <v>0.01</v>
          </cell>
          <cell r="I514">
            <v>86295.422203456284</v>
          </cell>
          <cell r="J514">
            <v>862.95422203456292</v>
          </cell>
        </row>
        <row r="515">
          <cell r="A515" t="str">
            <v/>
          </cell>
          <cell r="C515" t="str">
            <v>b</v>
          </cell>
          <cell r="F515" t="str">
            <v xml:space="preserve">Nh©n c«ng </v>
          </cell>
        </row>
        <row r="516">
          <cell r="A516" t="str">
            <v/>
          </cell>
          <cell r="D516">
            <v>3.7</v>
          </cell>
          <cell r="F516" t="str">
            <v>Nh©n c«ng bËc 3,7/7</v>
          </cell>
          <cell r="G516" t="str">
            <v>c«ng</v>
          </cell>
          <cell r="H516">
            <v>0.16</v>
          </cell>
          <cell r="I516">
            <v>55460.76923076922</v>
          </cell>
          <cell r="K516">
            <v>8873.7230769230755</v>
          </cell>
        </row>
        <row r="517">
          <cell r="A517">
            <v>73</v>
          </cell>
          <cell r="B517">
            <v>24</v>
          </cell>
          <cell r="C517" t="str">
            <v>*AD-31111</v>
          </cell>
          <cell r="F517" t="str">
            <v>Cäc tiªu BTCT tËn dông ch«n l¹i vµ s¬n míi</v>
          </cell>
          <cell r="G517" t="str">
            <v>c¸i</v>
          </cell>
          <cell r="J517">
            <v>56738.263152642976</v>
          </cell>
          <cell r="K517">
            <v>4436.8615384615377</v>
          </cell>
          <cell r="L517">
            <v>0</v>
          </cell>
        </row>
        <row r="518">
          <cell r="A518" t="str">
            <v/>
          </cell>
          <cell r="C518" t="str">
            <v>a</v>
          </cell>
          <cell r="F518" t="str">
            <v xml:space="preserve">VËt liÖu </v>
          </cell>
        </row>
        <row r="519">
          <cell r="A519" t="str">
            <v/>
          </cell>
          <cell r="D519" t="str">
            <v>150.2x4.2-4</v>
          </cell>
          <cell r="F519" t="str">
            <v xml:space="preserve">V÷a bª t«ng M150 ®¸ 2x4; sôt 2-4cm </v>
          </cell>
          <cell r="G519" t="str">
            <v>m3</v>
          </cell>
          <cell r="H519">
            <v>4.6240000000000003E-2</v>
          </cell>
          <cell r="I519">
            <v>552259.90854095237</v>
          </cell>
          <cell r="J519">
            <v>25536.498170933639</v>
          </cell>
        </row>
        <row r="520">
          <cell r="A520" t="str">
            <v/>
          </cell>
          <cell r="D520" t="str">
            <v>bsth</v>
          </cell>
          <cell r="F520" t="str">
            <v>S¬n mµu</v>
          </cell>
          <cell r="G520" t="str">
            <v>Kg</v>
          </cell>
          <cell r="H520">
            <v>0.76600000000000001</v>
          </cell>
          <cell r="I520">
            <v>40000</v>
          </cell>
          <cell r="J520">
            <v>30640</v>
          </cell>
        </row>
        <row r="521">
          <cell r="A521" t="str">
            <v/>
          </cell>
          <cell r="F521" t="str">
            <v>VËt liÖu kh¸c</v>
          </cell>
          <cell r="H521">
            <v>0.01</v>
          </cell>
          <cell r="I521">
            <v>56176.498170933643</v>
          </cell>
          <cell r="J521">
            <v>561.76498170933644</v>
          </cell>
        </row>
        <row r="522">
          <cell r="A522" t="str">
            <v/>
          </cell>
          <cell r="C522" t="str">
            <v>b</v>
          </cell>
          <cell r="F522" t="str">
            <v xml:space="preserve">Nh©n c«ng </v>
          </cell>
        </row>
        <row r="523">
          <cell r="A523" t="str">
            <v/>
          </cell>
          <cell r="D523">
            <v>3.7</v>
          </cell>
          <cell r="F523" t="str">
            <v>Nh©n c«ng bËc 3,7/7</v>
          </cell>
          <cell r="G523" t="str">
            <v>c«ng</v>
          </cell>
          <cell r="H523">
            <v>0.08</v>
          </cell>
          <cell r="I523">
            <v>55460.76923076922</v>
          </cell>
          <cell r="K523">
            <v>4436.8615384615377</v>
          </cell>
        </row>
        <row r="524">
          <cell r="A524">
            <v>74</v>
          </cell>
          <cell r="B524">
            <v>24</v>
          </cell>
          <cell r="C524" t="str">
            <v>*AD-31111</v>
          </cell>
          <cell r="F524" t="str">
            <v>Cäc H tËn dông ch«n l¹i vµ s¬n míi</v>
          </cell>
          <cell r="G524" t="str">
            <v>c¸i</v>
          </cell>
          <cell r="J524">
            <v>87684.663152642985</v>
          </cell>
          <cell r="K524">
            <v>6211.6061538461518</v>
          </cell>
          <cell r="L524">
            <v>0</v>
          </cell>
        </row>
        <row r="525">
          <cell r="A525" t="str">
            <v/>
          </cell>
          <cell r="C525" t="str">
            <v>a</v>
          </cell>
          <cell r="F525" t="str">
            <v xml:space="preserve">VËt liÖu </v>
          </cell>
        </row>
        <row r="526">
          <cell r="A526" t="str">
            <v/>
          </cell>
          <cell r="D526" t="str">
            <v>150.2x4.2-4</v>
          </cell>
          <cell r="F526" t="str">
            <v xml:space="preserve">V÷a bª t«ng M150 ®¸ 2x4; sôt 2-4cm </v>
          </cell>
          <cell r="G526" t="str">
            <v>m3</v>
          </cell>
          <cell r="H526">
            <v>4.6240000000000003E-2</v>
          </cell>
          <cell r="I526">
            <v>552259.90854095237</v>
          </cell>
          <cell r="J526">
            <v>25536.498170933639</v>
          </cell>
        </row>
        <row r="527">
          <cell r="A527" t="str">
            <v/>
          </cell>
          <cell r="D527" t="str">
            <v>bsth</v>
          </cell>
          <cell r="F527" t="str">
            <v>S¬n mµu</v>
          </cell>
          <cell r="G527" t="str">
            <v>Kg</v>
          </cell>
          <cell r="H527">
            <v>1.532</v>
          </cell>
          <cell r="I527">
            <v>40000</v>
          </cell>
          <cell r="J527">
            <v>61280</v>
          </cell>
        </row>
        <row r="528">
          <cell r="A528" t="str">
            <v/>
          </cell>
          <cell r="F528" t="str">
            <v>VËt liÖu kh¸c</v>
          </cell>
          <cell r="H528">
            <v>0.01</v>
          </cell>
          <cell r="I528">
            <v>86816.498170933643</v>
          </cell>
          <cell r="J528">
            <v>868.16498170933642</v>
          </cell>
        </row>
        <row r="529">
          <cell r="A529" t="str">
            <v/>
          </cell>
          <cell r="C529" t="str">
            <v>b</v>
          </cell>
          <cell r="F529" t="str">
            <v xml:space="preserve">Nh©n c«ng </v>
          </cell>
        </row>
        <row r="530">
          <cell r="A530" t="str">
            <v/>
          </cell>
          <cell r="D530">
            <v>3.7</v>
          </cell>
          <cell r="F530" t="str">
            <v>Nh©n c«ng bËc 3,7/7</v>
          </cell>
          <cell r="G530" t="str">
            <v>c«ng</v>
          </cell>
          <cell r="H530">
            <v>0.11199999999999999</v>
          </cell>
          <cell r="I530">
            <v>55460.76923076922</v>
          </cell>
          <cell r="K530">
            <v>6211.6061538461518</v>
          </cell>
        </row>
        <row r="531">
          <cell r="A531">
            <v>75</v>
          </cell>
          <cell r="B531" t="str">
            <v>HCM</v>
          </cell>
          <cell r="C531" t="str">
            <v>1152</v>
          </cell>
          <cell r="F531" t="str">
            <v xml:space="preserve">BiÓn b¸o ph¶n quang tam gi¸c </v>
          </cell>
          <cell r="G531" t="str">
            <v>c¸i</v>
          </cell>
          <cell r="J531">
            <v>513649.39985969337</v>
          </cell>
          <cell r="K531">
            <v>46032.438461538448</v>
          </cell>
          <cell r="L531">
            <v>13409.45</v>
          </cell>
        </row>
        <row r="532">
          <cell r="A532" t="str">
            <v/>
          </cell>
          <cell r="C532" t="str">
            <v>a</v>
          </cell>
          <cell r="F532" t="str">
            <v>VËt liÖu</v>
          </cell>
        </row>
        <row r="533">
          <cell r="A533" t="str">
            <v/>
          </cell>
          <cell r="D533" t="str">
            <v>bpqtg</v>
          </cell>
          <cell r="F533" t="str">
            <v>BiÓn b¸o ph¶n quang tam gi¸c L700</v>
          </cell>
          <cell r="G533" t="str">
            <v>BiÓn</v>
          </cell>
          <cell r="H533">
            <v>1</v>
          </cell>
          <cell r="I533">
            <v>172666.66666666663</v>
          </cell>
          <cell r="J533">
            <v>172666.66666666663</v>
          </cell>
        </row>
        <row r="534">
          <cell r="A534" t="str">
            <v/>
          </cell>
          <cell r="D534" t="str">
            <v>cbb</v>
          </cell>
          <cell r="F534" t="str">
            <v>Cét ®ì biÓn b¸o</v>
          </cell>
          <cell r="G534" t="str">
            <v>m</v>
          </cell>
          <cell r="H534">
            <v>3.3</v>
          </cell>
          <cell r="I534">
            <v>78095.238095238092</v>
          </cell>
          <cell r="J534">
            <v>257714.28571428568</v>
          </cell>
        </row>
        <row r="535">
          <cell r="A535" t="str">
            <v/>
          </cell>
          <cell r="D535" t="str">
            <v>250.1x2.2-4</v>
          </cell>
          <cell r="F535" t="str">
            <v>V÷a bª t«ng M250 ®¸ 1x2; sôt 2-4cm</v>
          </cell>
          <cell r="G535" t="str">
            <v>m3</v>
          </cell>
          <cell r="H535">
            <v>0.12812499999999999</v>
          </cell>
          <cell r="I535">
            <v>649900.07788285706</v>
          </cell>
          <cell r="J535">
            <v>83268.447478741058</v>
          </cell>
        </row>
        <row r="536">
          <cell r="A536" t="str">
            <v/>
          </cell>
          <cell r="C536" t="str">
            <v>b</v>
          </cell>
          <cell r="F536" t="str">
            <v>Nh©n c«ng</v>
          </cell>
        </row>
        <row r="537">
          <cell r="A537" t="str">
            <v/>
          </cell>
          <cell r="D537">
            <v>3.7</v>
          </cell>
          <cell r="F537" t="str">
            <v>Nh©n c«ng bËc 3,7/7</v>
          </cell>
          <cell r="G537" t="str">
            <v>c«ng</v>
          </cell>
          <cell r="H537">
            <v>0.83</v>
          </cell>
          <cell r="I537">
            <v>55460.76923076922</v>
          </cell>
          <cell r="K537">
            <v>46032.438461538448</v>
          </cell>
        </row>
        <row r="538">
          <cell r="A538" t="str">
            <v/>
          </cell>
          <cell r="C538" t="str">
            <v>c</v>
          </cell>
          <cell r="F538" t="str">
            <v>M¸y thi c«ng</v>
          </cell>
        </row>
        <row r="539">
          <cell r="A539" t="str">
            <v/>
          </cell>
          <cell r="E539">
            <v>99</v>
          </cell>
          <cell r="F539" t="str">
            <v>¤ t« t¶i thïng 7T</v>
          </cell>
          <cell r="G539" t="str">
            <v>ca</v>
          </cell>
          <cell r="H539">
            <v>2.5000000000000001E-2</v>
          </cell>
          <cell r="I539">
            <v>536378</v>
          </cell>
          <cell r="L539">
            <v>13409.45</v>
          </cell>
        </row>
        <row r="540">
          <cell r="A540">
            <v>76</v>
          </cell>
          <cell r="B540" t="str">
            <v>HCM</v>
          </cell>
          <cell r="C540" t="str">
            <v>1153</v>
          </cell>
          <cell r="F540" t="str">
            <v>BiÓn b¸o ph¶n quang ch÷ nhËt biÓn 414</v>
          </cell>
          <cell r="G540" t="str">
            <v>c¸i</v>
          </cell>
          <cell r="J540">
            <v>1726316.0665263599</v>
          </cell>
          <cell r="K540">
            <v>88737.230769230751</v>
          </cell>
          <cell r="L540">
            <v>13409.45</v>
          </cell>
        </row>
        <row r="541">
          <cell r="A541" t="str">
            <v/>
          </cell>
          <cell r="C541" t="str">
            <v>a</v>
          </cell>
          <cell r="F541" t="str">
            <v>VËt liÖu</v>
          </cell>
        </row>
        <row r="542">
          <cell r="A542" t="str">
            <v/>
          </cell>
          <cell r="D542" t="str">
            <v>bpqcn</v>
          </cell>
          <cell r="F542" t="str">
            <v xml:space="preserve">BiÓn b¸o ph¶n quang ch÷ nhËt </v>
          </cell>
          <cell r="G542" t="str">
            <v>m2</v>
          </cell>
          <cell r="H542">
            <v>1.6</v>
          </cell>
          <cell r="I542">
            <v>704761.90476190473</v>
          </cell>
          <cell r="J542">
            <v>1127619.0476190476</v>
          </cell>
        </row>
        <row r="543">
          <cell r="A543" t="str">
            <v/>
          </cell>
          <cell r="D543" t="str">
            <v>cbb</v>
          </cell>
          <cell r="F543" t="str">
            <v>Cét ®ì biÓn b¸o</v>
          </cell>
          <cell r="G543" t="str">
            <v>m</v>
          </cell>
          <cell r="H543">
            <v>6.6</v>
          </cell>
          <cell r="I543">
            <v>78095.238095238092</v>
          </cell>
          <cell r="J543">
            <v>515428.57142857136</v>
          </cell>
        </row>
        <row r="544">
          <cell r="A544" t="str">
            <v/>
          </cell>
          <cell r="D544" t="str">
            <v>250.1x2.2-4</v>
          </cell>
          <cell r="F544" t="str">
            <v>V÷a bª t«ng M250 ®¸ 1x2; sôt 2-4cm</v>
          </cell>
          <cell r="G544" t="str">
            <v>m3</v>
          </cell>
          <cell r="H544">
            <v>0.12812499999999999</v>
          </cell>
          <cell r="I544">
            <v>649900.07788285706</v>
          </cell>
          <cell r="J544">
            <v>83268.447478741058</v>
          </cell>
        </row>
        <row r="545">
          <cell r="A545" t="str">
            <v/>
          </cell>
          <cell r="C545" t="str">
            <v>b</v>
          </cell>
          <cell r="F545" t="str">
            <v>Nh©n c«ng</v>
          </cell>
        </row>
        <row r="546">
          <cell r="A546" t="str">
            <v/>
          </cell>
          <cell r="D546">
            <v>3.7</v>
          </cell>
          <cell r="F546" t="str">
            <v>Nh©n c«ng bËc 3,7/7</v>
          </cell>
          <cell r="G546" t="str">
            <v>c«ng</v>
          </cell>
          <cell r="H546">
            <v>1.6</v>
          </cell>
          <cell r="I546">
            <v>55460.76923076922</v>
          </cell>
          <cell r="K546">
            <v>88737.230769230751</v>
          </cell>
        </row>
        <row r="547">
          <cell r="A547" t="str">
            <v/>
          </cell>
          <cell r="C547" t="str">
            <v>c</v>
          </cell>
          <cell r="F547" t="str">
            <v>M¸y thi c«ng</v>
          </cell>
        </row>
        <row r="548">
          <cell r="A548" t="str">
            <v/>
          </cell>
          <cell r="E548">
            <v>99</v>
          </cell>
          <cell r="F548" t="str">
            <v>¤ t« t¶i thïng 7T</v>
          </cell>
          <cell r="G548" t="str">
            <v>ca</v>
          </cell>
          <cell r="H548">
            <v>2.5000000000000001E-2</v>
          </cell>
          <cell r="I548">
            <v>536378</v>
          </cell>
          <cell r="L548">
            <v>13409.45</v>
          </cell>
        </row>
        <row r="549">
          <cell r="A549">
            <v>77</v>
          </cell>
          <cell r="B549" t="str">
            <v>HCM</v>
          </cell>
          <cell r="C549" t="str">
            <v>1152</v>
          </cell>
          <cell r="F549" t="str">
            <v>BiÓn b¸o ph¶n quang tam gi¸c tËn dông ch«n l¹i</v>
          </cell>
          <cell r="G549" t="str">
            <v>c¸i</v>
          </cell>
          <cell r="J549">
            <v>93647.869852678108</v>
          </cell>
          <cell r="K549">
            <v>46032.438461538448</v>
          </cell>
          <cell r="L549">
            <v>0</v>
          </cell>
        </row>
        <row r="550">
          <cell r="A550" t="str">
            <v/>
          </cell>
          <cell r="C550" t="str">
            <v>a</v>
          </cell>
          <cell r="F550" t="str">
            <v>VËt liÖu</v>
          </cell>
        </row>
        <row r="551">
          <cell r="A551" t="str">
            <v/>
          </cell>
          <cell r="D551" t="str">
            <v>250.1x2.2-4</v>
          </cell>
          <cell r="F551" t="str">
            <v>V÷a bª t«ng M250 ®¸ 1x2; sôt 2-4cm</v>
          </cell>
          <cell r="G551" t="str">
            <v>m3</v>
          </cell>
          <cell r="H551">
            <v>0.12812499999999999</v>
          </cell>
          <cell r="I551">
            <v>649900.07788285706</v>
          </cell>
          <cell r="J551">
            <v>83268.447478741058</v>
          </cell>
        </row>
        <row r="552">
          <cell r="A552" t="str">
            <v/>
          </cell>
          <cell r="D552" t="str">
            <v>bsth</v>
          </cell>
          <cell r="F552" t="str">
            <v>S¬n mµu</v>
          </cell>
          <cell r="G552" t="str">
            <v>Kg</v>
          </cell>
          <cell r="H552">
            <v>0.14799999999999999</v>
          </cell>
          <cell r="I552">
            <v>40000</v>
          </cell>
          <cell r="J552">
            <v>5920</v>
          </cell>
        </row>
        <row r="553">
          <cell r="A553" t="str">
            <v/>
          </cell>
          <cell r="F553" t="str">
            <v>VËt liÖu kh¸c</v>
          </cell>
          <cell r="H553">
            <v>0.05</v>
          </cell>
          <cell r="I553">
            <v>89188.447478741058</v>
          </cell>
          <cell r="J553">
            <v>4459.4223739370527</v>
          </cell>
        </row>
        <row r="554">
          <cell r="A554" t="str">
            <v/>
          </cell>
          <cell r="C554" t="str">
            <v>b</v>
          </cell>
          <cell r="F554" t="str">
            <v>Nh©n c«ng</v>
          </cell>
        </row>
        <row r="555">
          <cell r="A555" t="str">
            <v/>
          </cell>
          <cell r="D555">
            <v>3.7</v>
          </cell>
          <cell r="F555" t="str">
            <v>Nh©n c«ng bËc 3,7/7</v>
          </cell>
          <cell r="G555" t="str">
            <v>c«ng</v>
          </cell>
          <cell r="H555">
            <v>0.83</v>
          </cell>
          <cell r="I555">
            <v>55460.76923076922</v>
          </cell>
          <cell r="K555">
            <v>46032.438461538448</v>
          </cell>
        </row>
        <row r="556">
          <cell r="A556">
            <v>78</v>
          </cell>
          <cell r="B556">
            <v>24</v>
          </cell>
          <cell r="C556" t="str">
            <v>AK-91111</v>
          </cell>
          <cell r="F556" t="str">
            <v xml:space="preserve">S¬n kÎ ®­êng b»ng s¬n kÎ nhiÖt </v>
          </cell>
          <cell r="G556" t="str">
            <v>m2</v>
          </cell>
          <cell r="J556">
            <v>40041.449999999997</v>
          </cell>
          <cell r="K556">
            <v>9403.2692307692323</v>
          </cell>
          <cell r="L556">
            <v>18333.012840000003</v>
          </cell>
        </row>
        <row r="557">
          <cell r="A557" t="str">
            <v/>
          </cell>
          <cell r="C557" t="str">
            <v>a</v>
          </cell>
          <cell r="F557" t="str">
            <v>VËt liÖu</v>
          </cell>
        </row>
        <row r="558">
          <cell r="A558" t="str">
            <v/>
          </cell>
          <cell r="D558" t="str">
            <v>sdeo</v>
          </cell>
          <cell r="F558" t="str">
            <v>S¬n dÎo nhiÖt</v>
          </cell>
          <cell r="G558" t="str">
            <v>kg</v>
          </cell>
          <cell r="H558">
            <v>2.91</v>
          </cell>
          <cell r="I558">
            <v>10000</v>
          </cell>
          <cell r="J558">
            <v>29100</v>
          </cell>
        </row>
        <row r="559">
          <cell r="A559" t="str">
            <v/>
          </cell>
          <cell r="D559" t="str">
            <v>sonlot</v>
          </cell>
          <cell r="F559" t="str">
            <v>S¬n lãt</v>
          </cell>
          <cell r="G559" t="str">
            <v>kg</v>
          </cell>
          <cell r="H559">
            <v>0.25</v>
          </cell>
          <cell r="I559">
            <v>36000</v>
          </cell>
          <cell r="J559">
            <v>9000</v>
          </cell>
        </row>
        <row r="560">
          <cell r="A560" t="str">
            <v/>
          </cell>
          <cell r="D560" t="str">
            <v>gas</v>
          </cell>
          <cell r="F560" t="str">
            <v>Gas ®èt</v>
          </cell>
          <cell r="G560" t="str">
            <v>kg</v>
          </cell>
          <cell r="H560">
            <v>0.10299999999999999</v>
          </cell>
          <cell r="I560">
            <v>15000</v>
          </cell>
          <cell r="J560">
            <v>1545</v>
          </cell>
        </row>
        <row r="561">
          <cell r="A561" t="str">
            <v/>
          </cell>
          <cell r="F561" t="str">
            <v>VËt liÖu kh¸c</v>
          </cell>
          <cell r="H561">
            <v>0.01</v>
          </cell>
          <cell r="I561">
            <v>39645</v>
          </cell>
          <cell r="J561">
            <v>396.45</v>
          </cell>
        </row>
        <row r="562">
          <cell r="A562" t="str">
            <v/>
          </cell>
          <cell r="C562" t="str">
            <v>b</v>
          </cell>
          <cell r="F562" t="str">
            <v>Nh©n c«ng</v>
          </cell>
        </row>
        <row r="563">
          <cell r="A563" t="str">
            <v/>
          </cell>
          <cell r="D563">
            <v>4.5</v>
          </cell>
          <cell r="F563" t="str">
            <v>Nh©n c«ng bËc 4,5/7</v>
          </cell>
          <cell r="G563" t="str">
            <v>c«ng</v>
          </cell>
          <cell r="H563">
            <v>0.15</v>
          </cell>
          <cell r="I563">
            <v>62688.461538461546</v>
          </cell>
          <cell r="K563">
            <v>9403.2692307692323</v>
          </cell>
        </row>
        <row r="564">
          <cell r="A564" t="str">
            <v/>
          </cell>
          <cell r="C564" t="str">
            <v>c</v>
          </cell>
          <cell r="F564" t="str">
            <v>M¸y thi c«ng</v>
          </cell>
        </row>
        <row r="565">
          <cell r="A565" t="str">
            <v/>
          </cell>
          <cell r="E565">
            <v>333</v>
          </cell>
          <cell r="F565" t="str">
            <v>M¸y kÎ v¹ch YHK-10A</v>
          </cell>
          <cell r="G565" t="str">
            <v>ca</v>
          </cell>
          <cell r="H565">
            <v>2.1999999999999999E-2</v>
          </cell>
          <cell r="I565">
            <v>103049</v>
          </cell>
          <cell r="L565">
            <v>2267.078</v>
          </cell>
        </row>
        <row r="566">
          <cell r="A566" t="str">
            <v/>
          </cell>
          <cell r="E566">
            <v>334</v>
          </cell>
          <cell r="F566" t="str">
            <v>Lß nÊu s¬n YHK-3A</v>
          </cell>
          <cell r="G566" t="str">
            <v>ca</v>
          </cell>
          <cell r="H566">
            <v>2.4E-2</v>
          </cell>
          <cell r="I566">
            <v>345541</v>
          </cell>
          <cell r="L566">
            <v>8292.9840000000004</v>
          </cell>
        </row>
        <row r="567">
          <cell r="A567" t="str">
            <v/>
          </cell>
          <cell r="E567">
            <v>95</v>
          </cell>
          <cell r="F567" t="str">
            <v>¤ t« t¶i thïng 2,5T</v>
          </cell>
          <cell r="G567" t="str">
            <v>ca</v>
          </cell>
          <cell r="H567">
            <v>2.4E-2</v>
          </cell>
          <cell r="I567">
            <v>308895</v>
          </cell>
          <cell r="L567">
            <v>7413.4800000000005</v>
          </cell>
        </row>
        <row r="568">
          <cell r="A568" t="str">
            <v/>
          </cell>
          <cell r="E568" t="str">
            <v>_mk</v>
          </cell>
          <cell r="F568" t="str">
            <v>M¸y kh¸c</v>
          </cell>
          <cell r="H568">
            <v>0.02</v>
          </cell>
          <cell r="I568">
            <v>17973.542000000001</v>
          </cell>
          <cell r="L568">
            <v>359.47084000000001</v>
          </cell>
        </row>
        <row r="569">
          <cell r="A569">
            <v>79</v>
          </cell>
          <cell r="B569">
            <v>24</v>
          </cell>
          <cell r="C569" t="str">
            <v>AD-34130</v>
          </cell>
          <cell r="F569" t="str">
            <v>T­êng hé lan mÒm b»ng t«n sãng</v>
          </cell>
          <cell r="G569" t="str">
            <v>m</v>
          </cell>
          <cell r="H569">
            <v>185.10333333333332</v>
          </cell>
          <cell r="J569">
            <v>364301.15387132991</v>
          </cell>
          <cell r="K569">
            <v>14469.110016923074</v>
          </cell>
          <cell r="L569">
            <v>0</v>
          </cell>
        </row>
        <row r="570">
          <cell r="A570" t="str">
            <v/>
          </cell>
          <cell r="C570" t="str">
            <v>a</v>
          </cell>
          <cell r="F570" t="str">
            <v>VËt liÖu  (tÝnh cho 555,31m)</v>
          </cell>
          <cell r="G570" t="str">
            <v>m</v>
          </cell>
          <cell r="H570">
            <v>555.30999999999995</v>
          </cell>
          <cell r="J570">
            <v>202300073.7562882</v>
          </cell>
        </row>
        <row r="571">
          <cell r="A571" t="str">
            <v/>
          </cell>
          <cell r="D571" t="str">
            <v>lcm</v>
          </cell>
          <cell r="F571" t="str">
            <v>T«n sãng m¹ kÏm (177 tÊm)</v>
          </cell>
          <cell r="G571" t="str">
            <v>m</v>
          </cell>
          <cell r="H571">
            <v>531</v>
          </cell>
          <cell r="I571">
            <v>174285.71428571429</v>
          </cell>
          <cell r="J571">
            <v>92545714.285714284</v>
          </cell>
        </row>
        <row r="572">
          <cell r="D572" t="str">
            <v>cotu</v>
          </cell>
          <cell r="F572" t="str">
            <v>Cét U160x160mm m¹ nhóng kÏm  (184 cét)</v>
          </cell>
          <cell r="G572" t="str">
            <v>m</v>
          </cell>
          <cell r="H572">
            <v>322</v>
          </cell>
          <cell r="I572">
            <v>297142.8571428571</v>
          </cell>
          <cell r="J572">
            <v>95679999.999999985</v>
          </cell>
        </row>
        <row r="573">
          <cell r="D573" t="str">
            <v>tamcuoi</v>
          </cell>
          <cell r="F573" t="str">
            <v>§u«i sãng m¹ kÏm nhóng nãng (12 tÊm)</v>
          </cell>
          <cell r="G573" t="str">
            <v>c¸i</v>
          </cell>
          <cell r="H573">
            <v>12</v>
          </cell>
          <cell r="I573">
            <v>133333.33333333331</v>
          </cell>
          <cell r="J573">
            <v>1599999.9999999998</v>
          </cell>
        </row>
        <row r="574">
          <cell r="D574" t="str">
            <v>Blm16</v>
          </cell>
          <cell r="F574" t="str">
            <v xml:space="preserve">Bu l«ng M16 </v>
          </cell>
          <cell r="G574" t="str">
            <v>bé</v>
          </cell>
          <cell r="H574">
            <v>1472</v>
          </cell>
          <cell r="I574">
            <v>2380.9523809523807</v>
          </cell>
          <cell r="J574">
            <v>3504761.9047619044</v>
          </cell>
        </row>
        <row r="575">
          <cell r="D575" t="str">
            <v>Blm18</v>
          </cell>
          <cell r="F575" t="str">
            <v>Bu l«ng M18</v>
          </cell>
          <cell r="G575" t="str">
            <v>bé</v>
          </cell>
          <cell r="H575">
            <v>196</v>
          </cell>
          <cell r="I575">
            <v>10000</v>
          </cell>
          <cell r="J575">
            <v>1960000</v>
          </cell>
        </row>
        <row r="576">
          <cell r="D576" t="str">
            <v>tieu</v>
          </cell>
          <cell r="F576" t="str">
            <v>Tiªu ph¶n quang</v>
          </cell>
          <cell r="G576" t="str">
            <v>c¸i</v>
          </cell>
          <cell r="H576">
            <v>184</v>
          </cell>
          <cell r="I576">
            <v>9047.6190476190477</v>
          </cell>
          <cell r="J576">
            <v>1664761.9047619049</v>
          </cell>
        </row>
        <row r="577">
          <cell r="A577" t="str">
            <v/>
          </cell>
          <cell r="D577" t="str">
            <v>200.2x4.2-4</v>
          </cell>
          <cell r="F577" t="str">
            <v>V÷a bª t«ng M200 ®¸ 2x4; sôt 2-4cm</v>
          </cell>
          <cell r="G577" t="str">
            <v>m3</v>
          </cell>
          <cell r="H577">
            <v>9.1093799999999998</v>
          </cell>
          <cell r="I577">
            <v>586739.78482071427</v>
          </cell>
          <cell r="J577">
            <v>5344835.6610501176</v>
          </cell>
        </row>
        <row r="578">
          <cell r="A578" t="str">
            <v/>
          </cell>
          <cell r="C578" t="str">
            <v>b</v>
          </cell>
          <cell r="F578" t="str">
            <v xml:space="preserve">Nh©n c«ng </v>
          </cell>
        </row>
        <row r="579">
          <cell r="A579" t="str">
            <v/>
          </cell>
          <cell r="D579">
            <v>4</v>
          </cell>
          <cell r="F579" t="str">
            <v>Nh©n c«ng bËc 4/7 - LD hé lan</v>
          </cell>
          <cell r="G579" t="str">
            <v>c«ng</v>
          </cell>
          <cell r="H579">
            <v>6.5000000000000002E-2</v>
          </cell>
          <cell r="I579">
            <v>57870</v>
          </cell>
          <cell r="K579">
            <v>3761.55</v>
          </cell>
        </row>
        <row r="580">
          <cell r="A580" t="str">
            <v/>
          </cell>
          <cell r="D580">
            <v>3</v>
          </cell>
          <cell r="F580" t="str">
            <v>Nh©n c«ng bËc 3/7(®µo mãng cét AB-11413 )</v>
          </cell>
          <cell r="G580" t="str">
            <v>c«ng</v>
          </cell>
          <cell r="H580">
            <v>0.12824999999999998</v>
          </cell>
          <cell r="I580">
            <v>49839.230769230766</v>
          </cell>
          <cell r="K580">
            <v>6391.8813461538448</v>
          </cell>
        </row>
        <row r="581">
          <cell r="A581" t="str">
            <v/>
          </cell>
          <cell r="D581">
            <v>3</v>
          </cell>
          <cell r="F581" t="str">
            <v>Nh©n c«ng bËc 3/7(®æ bª t«ng AF-11210)</v>
          </cell>
          <cell r="G581" t="str">
            <v>c«ng</v>
          </cell>
          <cell r="H581">
            <v>8.6591999999999988E-2</v>
          </cell>
          <cell r="I581">
            <v>49839.230769230766</v>
          </cell>
          <cell r="K581">
            <v>4315.6786707692299</v>
          </cell>
        </row>
        <row r="582">
          <cell r="A582">
            <v>80</v>
          </cell>
          <cell r="B582">
            <v>24</v>
          </cell>
          <cell r="C582" t="str">
            <v>AB-11313</v>
          </cell>
          <cell r="F582" t="str">
            <v>§µo r·nh ®Êt cÊp III b»ng thñ c«ng</v>
          </cell>
          <cell r="G582" t="str">
            <v>m3</v>
          </cell>
          <cell r="J582">
            <v>0</v>
          </cell>
          <cell r="K582">
            <v>61800.646153846152</v>
          </cell>
          <cell r="L582">
            <v>0</v>
          </cell>
        </row>
        <row r="583">
          <cell r="A583" t="str">
            <v/>
          </cell>
          <cell r="C583" t="str">
            <v>b</v>
          </cell>
          <cell r="F583" t="str">
            <v xml:space="preserve">Nh©n c«ng </v>
          </cell>
        </row>
        <row r="584">
          <cell r="A584" t="str">
            <v/>
          </cell>
          <cell r="D584">
            <v>3</v>
          </cell>
          <cell r="F584" t="str">
            <v>Nh©n c«ng bËc 3/7</v>
          </cell>
          <cell r="G584" t="str">
            <v>c«ng</v>
          </cell>
          <cell r="H584">
            <v>1.24</v>
          </cell>
          <cell r="I584">
            <v>49839.230769230766</v>
          </cell>
          <cell r="K584">
            <v>61800.646153846152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1.xml><?xml version="1.0" encoding="utf-8"?>
<externalLink xmlns="http://schemas.openxmlformats.org/spreadsheetml/2006/main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Loai-4-5"/>
      <sheetName val="om"/>
      <sheetName val="OM6"/>
      <sheetName val="om05"/>
      <sheetName val="NSU"/>
      <sheetName val="XL4Test5"/>
      <sheetName val="ESTI."/>
      <sheetName val="DI-ESTI"/>
      <sheetName val="Input"/>
      <sheetName val="SPL4-TOTAL"/>
      <sheetName val="ptdg "/>
      <sheetName val="ptke"/>
      <sheetName val="ctdg"/>
      <sheetName val="ptdg"/>
      <sheetName val="IBASE"/>
      <sheetName val="(24)-Truc 9"/>
      <sheetName val="clecÿÿt"/>
      <sheetName val="ÿÿngia"/>
      <sheetName val="DCV"/>
      <sheetName val="khung ten TD"/>
    </sheetNames>
    <sheetDataSet>
      <sheetData sheetId="0"/>
      <sheetData sheetId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H9">
            <v>43.36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H10">
            <v>3.33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I11">
            <v>7.34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I12">
            <v>2.83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H13">
            <v>0.69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H14">
            <v>0.77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H15">
            <v>0.16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H18">
            <v>5.69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H21">
            <v>9.4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H22">
            <v>0.24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H23">
            <v>7.35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H24">
            <v>0.85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H25">
            <v>24.71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H26">
            <v>1.99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G27">
            <v>0.86</v>
          </cell>
          <cell r="H27">
            <v>0.3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H28">
            <v>0.16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H29">
            <v>1.1000000000000001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I30">
            <v>0.97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I31">
            <v>1.75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I32">
            <v>0.24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H33">
            <v>0.09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H34">
            <v>7.0000000000000007E-2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H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F36">
            <v>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H37">
            <v>0.51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I38">
            <v>5.3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H39">
            <v>1.86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F40">
            <v>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I46">
            <v>3.2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I47">
            <v>0.66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H48">
            <v>1.1299999999999999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H49">
            <v>1.96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F50">
            <v>57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H51">
            <v>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I52">
            <v>0.4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H53">
            <v>0.36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H60">
            <v>0.28999999999999998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H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H66">
            <v>0.22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H67">
            <v>0.1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H68">
            <v>0.2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F69">
            <v>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H70">
            <v>1.69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H71">
            <v>0.25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H74">
            <v>3.45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H75">
            <v>1.68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F76">
            <v>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H77">
            <v>0.25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H78">
            <v>0.31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I79">
            <v>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H81">
            <v>0.27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H82">
            <v>0.26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I84">
            <v>0.28999999999999998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H85">
            <v>0.2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H89">
            <v>0.36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H90">
            <v>0.39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I91">
            <v>0.2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I94">
            <v>3.7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I95">
            <v>2.35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H96">
            <v>0.56999999999999995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I97">
            <v>0.3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H98">
            <v>0.41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F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H100">
            <v>0.15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H101">
            <v>0.26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H102">
            <v>0.19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H103">
            <v>0.13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H104">
            <v>0.23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H105">
            <v>0.17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F106">
            <v>53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H111">
            <v>0.32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H112">
            <v>0.13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H117">
            <v>2.19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H118">
            <v>0.23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H119">
            <v>0.26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H120">
            <v>0.5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H121">
            <v>0.34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I125">
            <v>1.51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H126">
            <v>0.66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</row>
        <row r="7">
          <cell r="B7" t="str">
            <v>I. NÃÖN MOÏNG :</v>
          </cell>
          <cell r="C7">
            <v>0</v>
          </cell>
          <cell r="E7">
            <v>190.81</v>
          </cell>
          <cell r="F7">
            <v>0</v>
          </cell>
          <cell r="G7">
            <v>0</v>
          </cell>
          <cell r="H7">
            <v>136.96</v>
          </cell>
          <cell r="I7">
            <v>1218.76</v>
          </cell>
          <cell r="J7">
            <v>0</v>
          </cell>
          <cell r="K7">
            <v>23.45</v>
          </cell>
        </row>
        <row r="8">
          <cell r="A8">
            <v>1</v>
          </cell>
          <cell r="B8" t="str">
            <v xml:space="preserve">Gia cäng sàõt theïp f &lt;= 10 moïng cäüt </v>
          </cell>
          <cell r="C8" t="str">
            <v>kg</v>
          </cell>
          <cell r="D8">
            <v>12.43</v>
          </cell>
          <cell r="E8">
            <v>12.43</v>
          </cell>
          <cell r="K8">
            <v>0.27</v>
          </cell>
        </row>
        <row r="9">
          <cell r="A9">
            <v>2</v>
          </cell>
          <cell r="B9" t="str">
            <v xml:space="preserve">Gia cäng sàõt theïp f &lt;= 18 moïng cäüt </v>
          </cell>
          <cell r="C9" t="str">
            <v>kg</v>
          </cell>
          <cell r="D9">
            <v>229.89000000000001</v>
          </cell>
          <cell r="H9">
            <v>136.96</v>
          </cell>
          <cell r="I9">
            <v>92.93</v>
          </cell>
          <cell r="K9">
            <v>3.28</v>
          </cell>
        </row>
        <row r="10">
          <cell r="A10">
            <v>3</v>
          </cell>
          <cell r="B10" t="str">
            <v xml:space="preserve">Gia cäng sàõt theïp giàòng moïng f &lt;= 18 </v>
          </cell>
          <cell r="C10" t="str">
            <v>kg</v>
          </cell>
          <cell r="D10">
            <v>1125.83</v>
          </cell>
          <cell r="I10">
            <v>1125.83</v>
          </cell>
          <cell r="K10">
            <v>16.079999999999998</v>
          </cell>
        </row>
        <row r="11">
          <cell r="A11">
            <v>4</v>
          </cell>
          <cell r="B11" t="str">
            <v>Gia cäng sàõt theïp giàòng moïng f &lt;= 10</v>
          </cell>
          <cell r="C11" t="str">
            <v>kg</v>
          </cell>
          <cell r="D11">
            <v>178.38</v>
          </cell>
          <cell r="E11">
            <v>178.38</v>
          </cell>
          <cell r="K11">
            <v>3.82</v>
          </cell>
        </row>
        <row r="12">
          <cell r="B12" t="str">
            <v>II. THÁN NHAÌ :</v>
          </cell>
          <cell r="C12">
            <v>0</v>
          </cell>
          <cell r="D12">
            <v>0</v>
          </cell>
          <cell r="E12">
            <v>228.7</v>
          </cell>
          <cell r="F12">
            <v>0</v>
          </cell>
          <cell r="G12">
            <v>0</v>
          </cell>
          <cell r="H12">
            <v>548.23</v>
          </cell>
          <cell r="I12">
            <v>558.33999999999992</v>
          </cell>
          <cell r="J12">
            <v>176.46</v>
          </cell>
          <cell r="K12">
            <v>23.22</v>
          </cell>
        </row>
        <row r="13">
          <cell r="A13">
            <v>1</v>
          </cell>
          <cell r="B13" t="str">
            <v>Gia cäng sàõt theïp truû f &lt;= 10</v>
          </cell>
          <cell r="C13" t="str">
            <v>kg</v>
          </cell>
          <cell r="D13">
            <v>23.02</v>
          </cell>
          <cell r="E13">
            <v>23.02</v>
          </cell>
          <cell r="K13">
            <v>0.49</v>
          </cell>
        </row>
        <row r="14">
          <cell r="A14">
            <v>2</v>
          </cell>
          <cell r="B14" t="str">
            <v>Gia cäng sàõt theïp truû f &lt;= 18</v>
          </cell>
          <cell r="C14" t="str">
            <v>kg</v>
          </cell>
          <cell r="D14">
            <v>143.26</v>
          </cell>
          <cell r="I14">
            <v>143.26</v>
          </cell>
          <cell r="K14">
            <v>2.0499999999999998</v>
          </cell>
        </row>
        <row r="15">
          <cell r="A15">
            <v>3</v>
          </cell>
          <cell r="B15" t="str">
            <v>Gia cäng sàõt theïp lanh tä f &lt;= 10</v>
          </cell>
          <cell r="C15" t="str">
            <v>kg</v>
          </cell>
          <cell r="D15">
            <v>49.419999999999995</v>
          </cell>
          <cell r="E15">
            <v>49.419999999999995</v>
          </cell>
          <cell r="K15">
            <v>1.06</v>
          </cell>
        </row>
        <row r="16">
          <cell r="A16">
            <v>4</v>
          </cell>
          <cell r="B16" t="str">
            <v>Gia cäng sàõt theïp lanh tä f &lt;= 18</v>
          </cell>
          <cell r="C16" t="str">
            <v>kg</v>
          </cell>
          <cell r="D16">
            <v>210.44000000000003</v>
          </cell>
          <cell r="H16">
            <v>210.44000000000003</v>
          </cell>
          <cell r="K16">
            <v>3.01</v>
          </cell>
        </row>
        <row r="17">
          <cell r="A17">
            <v>5</v>
          </cell>
          <cell r="B17" t="str">
            <v>Gia cäng sàõt theïp ä vàng f &lt;= 10</v>
          </cell>
          <cell r="C17" t="str">
            <v>kg</v>
          </cell>
          <cell r="D17">
            <v>17.02</v>
          </cell>
          <cell r="E17">
            <v>17.02</v>
          </cell>
          <cell r="K17">
            <v>0.36</v>
          </cell>
        </row>
        <row r="18">
          <cell r="A18">
            <v>6</v>
          </cell>
          <cell r="B18" t="str">
            <v>Gia cäng sàõt theïp dáöm f &lt;= 18</v>
          </cell>
          <cell r="C18" t="str">
            <v>kg</v>
          </cell>
          <cell r="D18">
            <v>929.33</v>
          </cell>
          <cell r="H18">
            <v>337.78999999999996</v>
          </cell>
          <cell r="I18">
            <v>415.08</v>
          </cell>
          <cell r="J18">
            <v>176.46</v>
          </cell>
          <cell r="K18">
            <v>13.27</v>
          </cell>
        </row>
        <row r="19">
          <cell r="A19">
            <v>7</v>
          </cell>
          <cell r="B19" t="str">
            <v>Gia cäng sàõt theïp dáöm f &lt;= 10</v>
          </cell>
          <cell r="C19" t="str">
            <v>kg</v>
          </cell>
          <cell r="D19">
            <v>139.24</v>
          </cell>
          <cell r="E19">
            <v>139.24</v>
          </cell>
          <cell r="K19">
            <v>2.98</v>
          </cell>
        </row>
        <row r="20">
          <cell r="B20" t="str">
            <v>III. TRÁÖN + MAÏI NHAÌ :</v>
          </cell>
          <cell r="C20">
            <v>0</v>
          </cell>
          <cell r="D20">
            <v>0</v>
          </cell>
          <cell r="E20">
            <v>199.06</v>
          </cell>
          <cell r="F20">
            <v>183.28</v>
          </cell>
          <cell r="G20">
            <v>0</v>
          </cell>
          <cell r="H20">
            <v>52.21</v>
          </cell>
          <cell r="I20">
            <v>0</v>
          </cell>
          <cell r="J20">
            <v>0</v>
          </cell>
          <cell r="K20">
            <v>10.02</v>
          </cell>
        </row>
        <row r="21">
          <cell r="A21">
            <v>1</v>
          </cell>
          <cell r="B21" t="str">
            <v xml:space="preserve">Gia cäng sàõt theïp saìn maïi , sã nä f &lt;= 10 </v>
          </cell>
          <cell r="C21" t="str">
            <v>kg</v>
          </cell>
          <cell r="D21">
            <v>416.59000000000003</v>
          </cell>
          <cell r="E21">
            <v>182.55</v>
          </cell>
          <cell r="F21">
            <v>183.28</v>
          </cell>
          <cell r="K21">
            <v>8.92</v>
          </cell>
        </row>
        <row r="22">
          <cell r="A22">
            <v>2</v>
          </cell>
          <cell r="B22" t="str">
            <v>Gia cäng sàõt theïp lam ngang f &lt;= 18</v>
          </cell>
          <cell r="C22" t="str">
            <v>kg</v>
          </cell>
          <cell r="D22">
            <v>52.21</v>
          </cell>
          <cell r="H22">
            <v>52.21</v>
          </cell>
          <cell r="K22">
            <v>0.75</v>
          </cell>
        </row>
        <row r="23">
          <cell r="A23">
            <v>3</v>
          </cell>
          <cell r="B23" t="str">
            <v>Gia cäng sàõt theïp lam ngang f &lt;= 10</v>
          </cell>
          <cell r="C23" t="str">
            <v>kg</v>
          </cell>
          <cell r="D23">
            <v>16.509999999999998</v>
          </cell>
          <cell r="E23">
            <v>16.509999999999998</v>
          </cell>
          <cell r="K23">
            <v>0.35</v>
          </cell>
        </row>
        <row r="24">
          <cell r="B24" t="str">
            <v>IV. KHU VÃÛ SINH - BÃØ TÆÛ HOAÛI - BÃÚP - HÄÚ GA :</v>
          </cell>
          <cell r="E24">
            <v>99.4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2.12</v>
          </cell>
        </row>
        <row r="25">
          <cell r="A25">
            <v>1</v>
          </cell>
          <cell r="B25" t="str">
            <v>Gia cäng sàõt theïp táúm âan f &lt;= 10</v>
          </cell>
          <cell r="C25" t="str">
            <v>kg</v>
          </cell>
          <cell r="D25">
            <v>61.849999999999994</v>
          </cell>
          <cell r="E25">
            <v>61.849999999999994</v>
          </cell>
          <cell r="K25">
            <v>1.32</v>
          </cell>
        </row>
        <row r="26">
          <cell r="B26" t="str">
            <v xml:space="preserve">c, Bãúp : </v>
          </cell>
          <cell r="C26">
            <v>0</v>
          </cell>
        </row>
        <row r="27">
          <cell r="A27">
            <v>1</v>
          </cell>
          <cell r="B27" t="str">
            <v>Gia cäng sàõt theïp bãû bãúp f &lt;= 10</v>
          </cell>
          <cell r="C27" t="str">
            <v>kg</v>
          </cell>
          <cell r="D27">
            <v>18.899999999999999</v>
          </cell>
          <cell r="E27">
            <v>18.899999999999999</v>
          </cell>
          <cell r="K27">
            <v>0.4</v>
          </cell>
        </row>
        <row r="28">
          <cell r="B28" t="str">
            <v>d, Häú ga :</v>
          </cell>
          <cell r="C28">
            <v>0</v>
          </cell>
        </row>
        <row r="29">
          <cell r="A29">
            <v>1</v>
          </cell>
          <cell r="B29" t="str">
            <v>Gia cäng sàõt theïp táúm âan f &lt;= 10</v>
          </cell>
          <cell r="C29" t="str">
            <v>kg</v>
          </cell>
          <cell r="D29">
            <v>18.649999999999999</v>
          </cell>
          <cell r="E29">
            <v>18.649999999999999</v>
          </cell>
          <cell r="K29">
            <v>0.4</v>
          </cell>
        </row>
        <row r="30">
          <cell r="B30" t="str">
            <v xml:space="preserve">V. THAÏP NÆÅÏC </v>
          </cell>
          <cell r="C30">
            <v>0</v>
          </cell>
          <cell r="E30">
            <v>194.42</v>
          </cell>
          <cell r="F30">
            <v>0</v>
          </cell>
          <cell r="G30">
            <v>0</v>
          </cell>
          <cell r="H30">
            <v>218.31</v>
          </cell>
          <cell r="I30">
            <v>31.46</v>
          </cell>
          <cell r="J30">
            <v>286.93</v>
          </cell>
          <cell r="K30">
            <v>11.830000000000002</v>
          </cell>
        </row>
        <row r="31">
          <cell r="A31">
            <v>1</v>
          </cell>
          <cell r="B31" t="str">
            <v>Gia cäng sàõt theïp moïng cäüt f &lt;= 10</v>
          </cell>
          <cell r="C31" t="str">
            <v>kg</v>
          </cell>
          <cell r="D31">
            <v>25.57</v>
          </cell>
          <cell r="E31">
            <v>25.57</v>
          </cell>
          <cell r="K31">
            <v>0.55000000000000004</v>
          </cell>
        </row>
        <row r="32">
          <cell r="A32">
            <v>2</v>
          </cell>
          <cell r="B32" t="str">
            <v>Gia cäng sàõt theïp moïng cäüt f &lt;= 18</v>
          </cell>
          <cell r="C32" t="str">
            <v>kg</v>
          </cell>
          <cell r="D32">
            <v>213.12</v>
          </cell>
          <cell r="H32">
            <v>139.81</v>
          </cell>
          <cell r="J32">
            <v>73.31</v>
          </cell>
          <cell r="K32">
            <v>3.04</v>
          </cell>
        </row>
        <row r="33">
          <cell r="A33">
            <v>3</v>
          </cell>
          <cell r="B33" t="str">
            <v>Gia cäng sàõt theïp thaïp næåïc f &lt;= 18</v>
          </cell>
          <cell r="C33" t="str">
            <v>kg</v>
          </cell>
          <cell r="D33">
            <v>323.57999999999993</v>
          </cell>
          <cell r="H33">
            <v>78.5</v>
          </cell>
          <cell r="I33">
            <v>31.46</v>
          </cell>
          <cell r="J33">
            <v>213.62</v>
          </cell>
          <cell r="K33">
            <v>4.62</v>
          </cell>
        </row>
        <row r="34">
          <cell r="A34">
            <v>4</v>
          </cell>
          <cell r="B34" t="str">
            <v>Gia cäng sàõt theïp thaïp næåïc f &lt;= 10</v>
          </cell>
          <cell r="C34" t="str">
            <v>kg</v>
          </cell>
          <cell r="D34">
            <v>168.85</v>
          </cell>
          <cell r="E34">
            <v>168.85</v>
          </cell>
          <cell r="K34">
            <v>3.62</v>
          </cell>
        </row>
        <row r="35">
          <cell r="B35" t="str">
            <v xml:space="preserve">VIII. HAÌNG RAÌO - CÄØNG NGOÎ </v>
          </cell>
          <cell r="C35">
            <v>0</v>
          </cell>
          <cell r="E35">
            <v>45.02</v>
          </cell>
          <cell r="F35">
            <v>0</v>
          </cell>
          <cell r="G35">
            <v>192.5</v>
          </cell>
          <cell r="H35">
            <v>0</v>
          </cell>
          <cell r="I35">
            <v>0</v>
          </cell>
          <cell r="J35">
            <v>0</v>
          </cell>
          <cell r="K35">
            <v>5.09</v>
          </cell>
        </row>
        <row r="36">
          <cell r="B36" t="str">
            <v>2, tæåìng raìo :</v>
          </cell>
          <cell r="C36">
            <v>0</v>
          </cell>
        </row>
        <row r="37">
          <cell r="A37">
            <v>1</v>
          </cell>
          <cell r="B37" t="str">
            <v>Gia cäng sàõt theïp cäüt f &lt;= 10</v>
          </cell>
          <cell r="C37" t="str">
            <v>kg</v>
          </cell>
          <cell r="D37">
            <v>237.52</v>
          </cell>
          <cell r="E37">
            <v>45.02</v>
          </cell>
          <cell r="G37">
            <v>192.5</v>
          </cell>
          <cell r="K37">
            <v>5.09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 refreshError="1"/>
      <sheetData sheetId="60" refreshError="1"/>
    </sheetDataSet>
  </externalBook>
</externalLink>
</file>

<file path=xl/externalLinks/externalLink24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VL"/>
      <sheetName val="VL-NL"/>
      <sheetName val="C.phoi"/>
      <sheetName val="PTDG"/>
      <sheetName val="Cau 9 m"/>
      <sheetName val="Cau 6 m"/>
      <sheetName val="XXXXXXXX"/>
      <sheetName val="XL4Test5"/>
      <sheetName val="XL4Poppy"/>
      <sheetName val="10000000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43.xml><?xml version="1.0" encoding="utf-8"?>
<externalLink xmlns="http://schemas.openxmlformats.org/spreadsheetml/2006/main">
  <externalBook xmlns:r="http://schemas.openxmlformats.org/officeDocument/2006/relationships" r:id="rId1">
    <sheetNames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44.xml><?xml version="1.0" encoding="utf-8"?>
<externalLink xmlns="http://schemas.openxmlformats.org/spreadsheetml/2006/main">
  <externalBook xmlns:r="http://schemas.openxmlformats.org/officeDocument/2006/relationships" r:id="rId1">
    <sheetNames>
      <sheetName val="giagoc"/>
      <sheetName val="tra-vat-lieu"/>
      <sheetName val="CVC"/>
      <sheetName val="ptdg "/>
      <sheetName val="Duong-tk"/>
      <sheetName val="THd-tk"/>
      <sheetName val="ptke"/>
      <sheetName val="tonghop-tk"/>
      <sheetName val="Sheet1"/>
      <sheetName val="Duong-tc"/>
      <sheetName val="TH-tc"/>
      <sheetName val="dtke-tc"/>
      <sheetName val="THk-tc"/>
      <sheetName val="THop-TC"/>
      <sheetName val="Congty"/>
      <sheetName val="VPPN"/>
      <sheetName val="XN74"/>
      <sheetName val="XN54"/>
      <sheetName val="XN33"/>
      <sheetName val="NK96"/>
      <sheetName val="XL4Test5"/>
      <sheetName val="tra_vat_lieu"/>
      <sheetName val="[Duong272-287.xls恴¼iagoc"/>
      <sheetName val="Tra_bang"/>
      <sheetName val="gvl"/>
      <sheetName val="[Duong272-287.xls?¼iagoc"/>
      <sheetName val="S(eet1"/>
      <sheetName val="ESTI."/>
      <sheetName val="DI-ESTI"/>
      <sheetName val="TinhToan"/>
      <sheetName val="ptdg"/>
      <sheetName val="Thuc thanh"/>
      <sheetName val="_Duong272-287.xls恴¼iagoc"/>
      <sheetName val="_Duong272-287.xls_¼iagoc"/>
      <sheetName val="DT-Dcv"/>
      <sheetName val="BANGTRA"/>
      <sheetName val="Bu_vat_lieu"/>
    </sheetNames>
    <sheetDataSet>
      <sheetData sheetId="0"/>
      <sheetData sheetId="1" refreshError="1">
        <row r="4">
          <cell r="B4" t="str">
            <v>c</v>
          </cell>
          <cell r="C4" t="str">
            <v>C¸t vµng</v>
          </cell>
          <cell r="D4" t="str">
            <v>m3</v>
          </cell>
          <cell r="E4">
            <v>111095.39999999998</v>
          </cell>
        </row>
        <row r="5">
          <cell r="B5" t="str">
            <v>x</v>
          </cell>
          <cell r="C5" t="str">
            <v>Xim¨ng PC-300</v>
          </cell>
          <cell r="D5" t="str">
            <v>kg</v>
          </cell>
          <cell r="E5">
            <v>857.43961904761898</v>
          </cell>
        </row>
        <row r="6">
          <cell r="B6" t="str">
            <v>nc</v>
          </cell>
          <cell r="C6" t="str">
            <v>N­íc</v>
          </cell>
          <cell r="D6" t="str">
            <v>LÝt</v>
          </cell>
          <cell r="E6">
            <v>4</v>
          </cell>
        </row>
        <row r="7">
          <cell r="B7" t="str">
            <v>nu</v>
          </cell>
          <cell r="C7" t="str">
            <v>N­íc</v>
          </cell>
          <cell r="D7" t="str">
            <v>LÝt</v>
          </cell>
          <cell r="E7">
            <v>4</v>
          </cell>
        </row>
        <row r="8">
          <cell r="B8" t="str">
            <v>btn</v>
          </cell>
          <cell r="C8" t="str">
            <v>Bªt«ng nhùa</v>
          </cell>
          <cell r="D8" t="str">
            <v xml:space="preserve">TÊn </v>
          </cell>
        </row>
        <row r="9">
          <cell r="B9" t="str">
            <v>#</v>
          </cell>
          <cell r="C9" t="str">
            <v>VËt liÖu kh¸c</v>
          </cell>
          <cell r="D9" t="str">
            <v>%</v>
          </cell>
        </row>
        <row r="10">
          <cell r="B10">
            <v>4</v>
          </cell>
          <cell r="C10" t="str">
            <v>§¸ d¨m 4x6</v>
          </cell>
          <cell r="D10" t="str">
            <v>m3</v>
          </cell>
          <cell r="E10">
            <v>116732.40714285713</v>
          </cell>
        </row>
        <row r="11">
          <cell r="B11" t="str">
            <v>n</v>
          </cell>
          <cell r="C11" t="str">
            <v>Nhùa ®­êng</v>
          </cell>
          <cell r="D11" t="str">
            <v>kg</v>
          </cell>
          <cell r="E11">
            <v>3448.667904761905</v>
          </cell>
        </row>
        <row r="12">
          <cell r="B12">
            <v>1</v>
          </cell>
          <cell r="C12" t="str">
            <v>§¸ d¨m 1x2</v>
          </cell>
          <cell r="D12" t="str">
            <v>m3</v>
          </cell>
          <cell r="E12">
            <v>175526.1714285714</v>
          </cell>
        </row>
        <row r="13">
          <cell r="B13" t="str">
            <v>cpdd1</v>
          </cell>
          <cell r="C13" t="str">
            <v>CÊp phèi ®¸ d¨m</v>
          </cell>
          <cell r="D13" t="str">
            <v>m3</v>
          </cell>
          <cell r="E13">
            <v>162135.8142857143</v>
          </cell>
        </row>
        <row r="14">
          <cell r="B14" t="str">
            <v>cpdd2</v>
          </cell>
          <cell r="C14" t="str">
            <v>CÊp phèi ®¸ d¨m</v>
          </cell>
          <cell r="D14" t="str">
            <v>m3</v>
          </cell>
          <cell r="E14">
            <v>152612.00476190477</v>
          </cell>
        </row>
        <row r="15">
          <cell r="B15" t="str">
            <v>dmz</v>
          </cell>
          <cell r="C15" t="str">
            <v>DÇu Mazut</v>
          </cell>
          <cell r="D15" t="str">
            <v>kg</v>
          </cell>
          <cell r="E15">
            <v>4500</v>
          </cell>
        </row>
        <row r="16">
          <cell r="B16" t="str">
            <v>cpdd</v>
          </cell>
          <cell r="C16" t="str">
            <v>CÊp phèi ®¸ d¨m</v>
          </cell>
          <cell r="D16" t="str">
            <v>m3</v>
          </cell>
          <cell r="E16">
            <v>162135.8142857143</v>
          </cell>
        </row>
        <row r="17">
          <cell r="B17" t="str">
            <v>cui</v>
          </cell>
          <cell r="C17" t="str">
            <v>Cñi</v>
          </cell>
          <cell r="D17" t="str">
            <v>kg</v>
          </cell>
          <cell r="E17">
            <v>500</v>
          </cell>
        </row>
        <row r="18">
          <cell r="B18" t="str">
            <v>d</v>
          </cell>
          <cell r="C18" t="str">
            <v xml:space="preserve">D©y thÐp </v>
          </cell>
          <cell r="D18" t="str">
            <v>kg</v>
          </cell>
          <cell r="E18">
            <v>6333.333333333333</v>
          </cell>
        </row>
        <row r="19">
          <cell r="B19" t="str">
            <v>dh</v>
          </cell>
          <cell r="C19" t="str">
            <v xml:space="preserve">§¸ héc </v>
          </cell>
          <cell r="D19" t="str">
            <v>m3</v>
          </cell>
          <cell r="E19">
            <v>121678.03095238096</v>
          </cell>
        </row>
        <row r="20">
          <cell r="B20">
            <v>2</v>
          </cell>
          <cell r="C20" t="str">
            <v>§¸ d¨m 2x4</v>
          </cell>
          <cell r="D20" t="str">
            <v>m3</v>
          </cell>
          <cell r="E20">
            <v>171659.62380952376</v>
          </cell>
        </row>
        <row r="21">
          <cell r="B21" t="str">
            <v>tbb</v>
          </cell>
          <cell r="C21" t="str">
            <v>Trô biÓn b¸o</v>
          </cell>
          <cell r="D21" t="str">
            <v>Trô</v>
          </cell>
          <cell r="E21">
            <v>235000</v>
          </cell>
        </row>
        <row r="22">
          <cell r="B22">
            <v>0.5</v>
          </cell>
          <cell r="C22" t="str">
            <v>§¸ d¨m 0,5x1</v>
          </cell>
          <cell r="D22" t="str">
            <v>m3</v>
          </cell>
          <cell r="E22">
            <v>175526.1714285714</v>
          </cell>
        </row>
        <row r="23">
          <cell r="B23" t="str">
            <v>di</v>
          </cell>
          <cell r="C23" t="str">
            <v>§inh</v>
          </cell>
          <cell r="D23" t="str">
            <v>kg</v>
          </cell>
          <cell r="E23">
            <v>6190.4761904761899</v>
          </cell>
        </row>
        <row r="24">
          <cell r="B24" t="str">
            <v>g</v>
          </cell>
          <cell r="C24" t="str">
            <v>Gç v¸n</v>
          </cell>
          <cell r="D24" t="str">
            <v>m3</v>
          </cell>
          <cell r="E24">
            <v>1282553.48</v>
          </cell>
        </row>
        <row r="25">
          <cell r="B25" t="str">
            <v>dn</v>
          </cell>
          <cell r="C25" t="str">
            <v xml:space="preserve">Gç ®µ nÑp </v>
          </cell>
          <cell r="D25" t="str">
            <v>m3</v>
          </cell>
          <cell r="E25">
            <v>1282553.48</v>
          </cell>
        </row>
        <row r="26">
          <cell r="B26" t="str">
            <v>s</v>
          </cell>
          <cell r="C26" t="str">
            <v>S¬n</v>
          </cell>
          <cell r="D26" t="str">
            <v>kg</v>
          </cell>
          <cell r="E26">
            <v>26666.666666666664</v>
          </cell>
        </row>
        <row r="27">
          <cell r="B27" t="str">
            <v>q</v>
          </cell>
          <cell r="C27" t="str">
            <v>Que hµn</v>
          </cell>
          <cell r="D27" t="str">
            <v>kg</v>
          </cell>
          <cell r="E27">
            <v>11428.571428571428</v>
          </cell>
        </row>
        <row r="28">
          <cell r="B28" t="str">
            <v>d12</v>
          </cell>
          <cell r="C28" t="str">
            <v>ThÐp trßn d=12mm</v>
          </cell>
          <cell r="D28" t="str">
            <v>kg</v>
          </cell>
          <cell r="E28">
            <v>4391.0716190476187</v>
          </cell>
        </row>
        <row r="29">
          <cell r="B29" t="str">
            <v>d6</v>
          </cell>
          <cell r="C29" t="str">
            <v>ThÐp trßn d=6mm</v>
          </cell>
          <cell r="D29" t="str">
            <v>kg</v>
          </cell>
          <cell r="E29">
            <v>4724.4049523809517</v>
          </cell>
        </row>
        <row r="30">
          <cell r="B30" t="str">
            <v>bdbtn</v>
          </cell>
          <cell r="C30" t="str">
            <v>Bét ®¸ (7%)</v>
          </cell>
          <cell r="D30" t="str">
            <v>kg</v>
          </cell>
          <cell r="E30">
            <v>500</v>
          </cell>
        </row>
        <row r="31">
          <cell r="B31" t="str">
            <v>d16</v>
          </cell>
          <cell r="C31" t="str">
            <v>ThÐp trßn d=16mm</v>
          </cell>
          <cell r="D31" t="str">
            <v>kg</v>
          </cell>
          <cell r="E31">
            <v>4343.452571428571</v>
          </cell>
        </row>
        <row r="32">
          <cell r="B32" t="str">
            <v>dia</v>
          </cell>
          <cell r="C32" t="str">
            <v xml:space="preserve">§inh ®Üa </v>
          </cell>
          <cell r="D32" t="str">
            <v>C¸i</v>
          </cell>
          <cell r="E32">
            <v>2380.9523809523807</v>
          </cell>
        </row>
        <row r="33">
          <cell r="B33" t="str">
            <v>gc</v>
          </cell>
          <cell r="C33" t="str">
            <v>gç v¸n cÇu c«ng t¸c</v>
          </cell>
          <cell r="D33" t="str">
            <v>m3</v>
          </cell>
          <cell r="E33">
            <v>2147779.84</v>
          </cell>
        </row>
        <row r="34">
          <cell r="B34" t="str">
            <v>gg</v>
          </cell>
          <cell r="C34" t="str">
            <v>Gç chèng</v>
          </cell>
          <cell r="D34" t="str">
            <v>m3</v>
          </cell>
          <cell r="E34">
            <v>2147779.84</v>
          </cell>
        </row>
        <row r="35">
          <cell r="B35" t="str">
            <v>ddap</v>
          </cell>
          <cell r="C35" t="str">
            <v>§Êt ®¾p</v>
          </cell>
          <cell r="D35" t="str">
            <v>m3</v>
          </cell>
          <cell r="E35">
            <v>2500</v>
          </cell>
        </row>
        <row r="36">
          <cell r="B36" t="str">
            <v>bl</v>
          </cell>
          <cell r="C36" t="str">
            <v>Bul«ng</v>
          </cell>
          <cell r="D36" t="str">
            <v>C¸i</v>
          </cell>
          <cell r="E36">
            <v>5000</v>
          </cell>
        </row>
        <row r="37">
          <cell r="B37" t="str">
            <v>vc</v>
          </cell>
          <cell r="C37" t="str">
            <v>V«i côc</v>
          </cell>
          <cell r="D37" t="str">
            <v>kg</v>
          </cell>
          <cell r="E37">
            <v>1000</v>
          </cell>
        </row>
        <row r="38">
          <cell r="B38" t="str">
            <v>bd</v>
          </cell>
          <cell r="C38" t="str">
            <v>Bét ®¸</v>
          </cell>
          <cell r="D38" t="str">
            <v>kg</v>
          </cell>
          <cell r="E38">
            <v>476.19047619047615</v>
          </cell>
        </row>
        <row r="39">
          <cell r="B39" t="str">
            <v>dt</v>
          </cell>
          <cell r="C39" t="str">
            <v>D©y thÐp d=3mm</v>
          </cell>
          <cell r="D39" t="str">
            <v>kg</v>
          </cell>
          <cell r="E39">
            <v>4724.4049523809517</v>
          </cell>
        </row>
        <row r="40">
          <cell r="B40" t="str">
            <v>td</v>
          </cell>
          <cell r="C40" t="str">
            <v>T¨ng ®¬</v>
          </cell>
          <cell r="D40" t="str">
            <v>C¸i</v>
          </cell>
          <cell r="E40">
            <v>10000</v>
          </cell>
        </row>
        <row r="41">
          <cell r="B41" t="str">
            <v>bt</v>
          </cell>
          <cell r="C41" t="str">
            <v>Bao t¶i.</v>
          </cell>
          <cell r="D41" t="str">
            <v>m2</v>
          </cell>
          <cell r="E41">
            <v>3800</v>
          </cell>
        </row>
        <row r="42">
          <cell r="B42" t="str">
            <v>ds</v>
          </cell>
          <cell r="C42" t="str">
            <v>§Êt sÐt dÎo</v>
          </cell>
          <cell r="D42" t="str">
            <v>m3</v>
          </cell>
          <cell r="E42">
            <v>30000</v>
          </cell>
        </row>
        <row r="43">
          <cell r="B43" t="str">
            <v>ph</v>
          </cell>
          <cell r="C43" t="str">
            <v>PhÌn chua</v>
          </cell>
          <cell r="D43" t="str">
            <v>Kg</v>
          </cell>
          <cell r="E43">
            <v>10000</v>
          </cell>
        </row>
        <row r="44">
          <cell r="B44" t="str">
            <v>m16</v>
          </cell>
          <cell r="C44" t="str">
            <v>Bul«ng M16</v>
          </cell>
          <cell r="D44" t="str">
            <v>C¸i</v>
          </cell>
          <cell r="E44">
            <v>2500</v>
          </cell>
        </row>
        <row r="45">
          <cell r="B45" t="str">
            <v>x400</v>
          </cell>
          <cell r="C45" t="str">
            <v>Xim¨ng PC-400</v>
          </cell>
          <cell r="D45" t="str">
            <v>kg</v>
          </cell>
          <cell r="E45">
            <v>871.72533333333331</v>
          </cell>
        </row>
        <row r="46">
          <cell r="B46" t="str">
            <v>d8</v>
          </cell>
          <cell r="C46" t="str">
            <v>ThÐp trßn d=8mm</v>
          </cell>
          <cell r="D46" t="str">
            <v>kg</v>
          </cell>
          <cell r="E46">
            <v>4724.4049523809517</v>
          </cell>
        </row>
        <row r="47">
          <cell r="B47" t="str">
            <v>d10</v>
          </cell>
          <cell r="C47" t="str">
            <v>ThÐp trßn d=10mm</v>
          </cell>
          <cell r="D47" t="str">
            <v>kg</v>
          </cell>
          <cell r="E47">
            <v>4438.6906666666664</v>
          </cell>
        </row>
        <row r="48">
          <cell r="B48" t="str">
            <v>d14</v>
          </cell>
          <cell r="C48" t="str">
            <v>ThÐp trßn d=14mm</v>
          </cell>
          <cell r="D48" t="str">
            <v>kg</v>
          </cell>
          <cell r="E48">
            <v>4391.0716190476187</v>
          </cell>
        </row>
        <row r="49">
          <cell r="B49" t="str">
            <v>gid</v>
          </cell>
          <cell r="C49" t="str">
            <v>GiÊy dÇu</v>
          </cell>
          <cell r="D49" t="str">
            <v>m2</v>
          </cell>
          <cell r="E49">
            <v>7000</v>
          </cell>
        </row>
        <row r="50">
          <cell r="B50" t="str">
            <v>®ay</v>
          </cell>
          <cell r="C50" t="str">
            <v>§ay</v>
          </cell>
          <cell r="D50" t="str">
            <v>kg</v>
          </cell>
          <cell r="E50">
            <v>7000</v>
          </cell>
        </row>
        <row r="51">
          <cell r="B51" t="str">
            <v>xg</v>
          </cell>
          <cell r="C51" t="str">
            <v>X¨ng</v>
          </cell>
          <cell r="D51" t="str">
            <v>kg</v>
          </cell>
          <cell r="E51">
            <v>6440</v>
          </cell>
        </row>
        <row r="52">
          <cell r="B52" t="str">
            <v>«</v>
          </cell>
          <cell r="C52" t="str">
            <v>«xy</v>
          </cell>
          <cell r="D52" t="str">
            <v>chai</v>
          </cell>
          <cell r="E52">
            <v>53000</v>
          </cell>
        </row>
        <row r="53">
          <cell r="B53" t="str">
            <v>th</v>
          </cell>
          <cell r="C53" t="str">
            <v>ThÐp h×nh</v>
          </cell>
          <cell r="D53" t="str">
            <v>kg</v>
          </cell>
          <cell r="E53">
            <v>4629.1668571428563</v>
          </cell>
        </row>
        <row r="54">
          <cell r="B54" t="str">
            <v>t</v>
          </cell>
          <cell r="C54" t="str">
            <v>ThÐp b¶n</v>
          </cell>
          <cell r="D54" t="str">
            <v>kg</v>
          </cell>
          <cell r="E54">
            <v>4629.1668571428563</v>
          </cell>
        </row>
        <row r="55">
          <cell r="B55" t="str">
            <v>d18</v>
          </cell>
          <cell r="C55" t="str">
            <v>ThÐp trßn d=18mm</v>
          </cell>
          <cell r="D55" t="str">
            <v>kg</v>
          </cell>
          <cell r="E55">
            <v>4343.452571428571</v>
          </cell>
        </row>
        <row r="56">
          <cell r="B56" t="str">
            <v>tba</v>
          </cell>
          <cell r="C56" t="str">
            <v>ThÐp b¶n</v>
          </cell>
          <cell r="D56" t="str">
            <v>kg</v>
          </cell>
          <cell r="E56">
            <v>4629.1668571428563</v>
          </cell>
        </row>
        <row r="57">
          <cell r="B57" t="str">
            <v>xb</v>
          </cell>
          <cell r="C57" t="str">
            <v>§¸ x« bå</v>
          </cell>
          <cell r="D57" t="str">
            <v>m3</v>
          </cell>
          <cell r="E57">
            <v>33333.333333333328</v>
          </cell>
        </row>
        <row r="58">
          <cell r="B58" t="str">
            <v>d22</v>
          </cell>
          <cell r="C58" t="str">
            <v>ThÐp trßn d=22mm</v>
          </cell>
          <cell r="D58" t="str">
            <v>kg</v>
          </cell>
          <cell r="E58">
            <v>4343.452571428571</v>
          </cell>
        </row>
        <row r="59">
          <cell r="B59" t="str">
            <v>®</v>
          </cell>
          <cell r="C59" t="str">
            <v>§Êt ®Ìn</v>
          </cell>
          <cell r="D59" t="str">
            <v>kg</v>
          </cell>
          <cell r="E59">
            <v>8600</v>
          </cell>
        </row>
        <row r="60">
          <cell r="B60" t="str">
            <v>a</v>
          </cell>
          <cell r="C60" t="str">
            <v>Axªtylen</v>
          </cell>
          <cell r="D60" t="str">
            <v>Chai</v>
          </cell>
          <cell r="E60">
            <v>140000</v>
          </cell>
        </row>
        <row r="61">
          <cell r="B61" t="str">
            <v>m28</v>
          </cell>
          <cell r="C61" t="str">
            <v>Bul«ng M28x105</v>
          </cell>
          <cell r="D61" t="str">
            <v>C¸i</v>
          </cell>
          <cell r="E61">
            <v>5600</v>
          </cell>
        </row>
        <row r="62">
          <cell r="B62" t="str">
            <v>dau</v>
          </cell>
          <cell r="C62" t="str">
            <v>DÇu b«i tr¬n</v>
          </cell>
          <cell r="D62" t="str">
            <v>kg</v>
          </cell>
          <cell r="E62">
            <v>2500</v>
          </cell>
        </row>
        <row r="63">
          <cell r="B63" t="str">
            <v>pc</v>
          </cell>
          <cell r="C63" t="str">
            <v>PhÌn chua</v>
          </cell>
          <cell r="D63" t="str">
            <v>kg</v>
          </cell>
          <cell r="E63">
            <v>9600</v>
          </cell>
        </row>
        <row r="64">
          <cell r="B64" t="str">
            <v>gmc</v>
          </cell>
          <cell r="C64" t="str">
            <v>Gç mÆt cÇu</v>
          </cell>
          <cell r="D64" t="str">
            <v>m3</v>
          </cell>
          <cell r="E64">
            <v>2148409.84</v>
          </cell>
        </row>
        <row r="65">
          <cell r="B65" t="str">
            <v>cc</v>
          </cell>
          <cell r="C65" t="str">
            <v>C©y chèng</v>
          </cell>
          <cell r="D65" t="str">
            <v>C©y</v>
          </cell>
          <cell r="E65">
            <v>8000</v>
          </cell>
        </row>
        <row r="66">
          <cell r="B66" t="str">
            <v>db</v>
          </cell>
          <cell r="C66" t="str">
            <v>D©y buéc</v>
          </cell>
          <cell r="D66" t="str">
            <v>kg</v>
          </cell>
          <cell r="E66">
            <v>6045.454545454545</v>
          </cell>
        </row>
        <row r="67">
          <cell r="B67" t="str">
            <v>d20</v>
          </cell>
          <cell r="C67" t="str">
            <v>ThÐp trßn d=20mm</v>
          </cell>
          <cell r="D67" t="str">
            <v>kg</v>
          </cell>
          <cell r="E67">
            <v>4343.452571428571</v>
          </cell>
        </row>
        <row r="68">
          <cell r="B68" t="str">
            <v>d25</v>
          </cell>
          <cell r="C68" t="str">
            <v>ThÐp trßn d=25mm</v>
          </cell>
          <cell r="D68" t="str">
            <v>kg</v>
          </cell>
          <cell r="E68">
            <v>4343.452571428571</v>
          </cell>
        </row>
        <row r="69">
          <cell r="B69" t="str">
            <v>0.5btn</v>
          </cell>
          <cell r="C69" t="str">
            <v>§¸ 0,5x1 (20%)</v>
          </cell>
          <cell r="D69" t="str">
            <v>m3</v>
          </cell>
          <cell r="E69">
            <v>159647.84761904762</v>
          </cell>
        </row>
        <row r="70">
          <cell r="B70" t="str">
            <v>1btn</v>
          </cell>
          <cell r="C70" t="str">
            <v>§¸ 1x2 (30%)</v>
          </cell>
          <cell r="D70" t="str">
            <v>m3</v>
          </cell>
          <cell r="E70">
            <v>159647.84761904762</v>
          </cell>
        </row>
        <row r="71">
          <cell r="B71" t="str">
            <v>cbtn</v>
          </cell>
          <cell r="C71" t="str">
            <v>C¸t (43%)</v>
          </cell>
          <cell r="D71" t="str">
            <v>m3</v>
          </cell>
          <cell r="E71">
            <v>91545.333333333314</v>
          </cell>
        </row>
        <row r="72">
          <cell r="B72" t="str">
            <v>nbtn</v>
          </cell>
          <cell r="C72" t="str">
            <v>Nhùa (5,8%)</v>
          </cell>
          <cell r="D72" t="str">
            <v>kg</v>
          </cell>
          <cell r="E72">
            <v>3431.3915238095237</v>
          </cell>
        </row>
        <row r="73">
          <cell r="B73" t="str">
            <v>#p</v>
          </cell>
          <cell r="C73" t="str">
            <v>VËt liÖu phô</v>
          </cell>
          <cell r="D73" t="str">
            <v>%</v>
          </cell>
        </row>
        <row r="74">
          <cell r="B74" t="str">
            <v>&gt;18</v>
          </cell>
          <cell r="C74" t="str">
            <v>ThÐp trßn d&gt;18mm</v>
          </cell>
          <cell r="D74" t="str">
            <v>kg</v>
          </cell>
        </row>
        <row r="75">
          <cell r="B75" t="str">
            <v>dmn</v>
          </cell>
          <cell r="C75" t="str">
            <v>§¸ m¹t (18%)</v>
          </cell>
          <cell r="D75" t="str">
            <v>m3</v>
          </cell>
        </row>
        <row r="76">
          <cell r="B76" t="str">
            <v>am</v>
          </cell>
          <cell r="C76" t="str">
            <v>§¸ d¨m</v>
          </cell>
          <cell r="D76" t="str">
            <v>m3</v>
          </cell>
        </row>
        <row r="77">
          <cell r="B77" t="str">
            <v>dm</v>
          </cell>
          <cell r="C77" t="str">
            <v>§¸ m¹t</v>
          </cell>
          <cell r="D77" t="str">
            <v>m3</v>
          </cell>
        </row>
        <row r="78">
          <cell r="B78" t="str">
            <v>ddtc</v>
          </cell>
          <cell r="C78" t="str">
            <v>§¸ d¨m tiªu chuÈn</v>
          </cell>
          <cell r="D78" t="str">
            <v>m3</v>
          </cell>
        </row>
        <row r="79">
          <cell r="B79" t="str">
            <v>dhc</v>
          </cell>
          <cell r="C79" t="str">
            <v>§Êt h÷u c¬</v>
          </cell>
          <cell r="D79" t="str">
            <v>m3</v>
          </cell>
        </row>
        <row r="80">
          <cell r="B80" t="str">
            <v>dg</v>
          </cell>
          <cell r="C80" t="str">
            <v>§inh ®­êng</v>
          </cell>
          <cell r="D80" t="str">
            <v>C¸i</v>
          </cell>
        </row>
        <row r="81">
          <cell r="B81" t="str">
            <v>cr</v>
          </cell>
          <cell r="C81" t="str">
            <v>§inh Cr¨mpong</v>
          </cell>
          <cell r="D81" t="str">
            <v>C¸i</v>
          </cell>
          <cell r="E81">
            <v>2500</v>
          </cell>
        </row>
        <row r="82">
          <cell r="B82" t="str">
            <v>m20</v>
          </cell>
          <cell r="C82" t="str">
            <v>Bul«ng M20</v>
          </cell>
          <cell r="D82" t="str">
            <v>C¸i</v>
          </cell>
          <cell r="E82">
            <v>5000</v>
          </cell>
        </row>
        <row r="83">
          <cell r="B83" t="str">
            <v>cgo</v>
          </cell>
          <cell r="C83" t="str">
            <v>Cäc gç d=8-10cm</v>
          </cell>
          <cell r="D83" t="str">
            <v>m</v>
          </cell>
        </row>
        <row r="84">
          <cell r="B84" t="str">
            <v>ctre</v>
          </cell>
          <cell r="C84" t="str">
            <v>Cäc tre</v>
          </cell>
          <cell r="D84" t="str">
            <v>m</v>
          </cell>
        </row>
        <row r="85">
          <cell r="B85" t="str">
            <v>ct</v>
          </cell>
          <cell r="C85" t="str">
            <v>Cèt thÐp</v>
          </cell>
          <cell r="D85" t="str">
            <v>kg</v>
          </cell>
        </row>
        <row r="86">
          <cell r="B86" t="str">
            <v>day</v>
          </cell>
          <cell r="C86" t="str">
            <v>D©y</v>
          </cell>
          <cell r="D86" t="str">
            <v>kg</v>
          </cell>
        </row>
        <row r="87">
          <cell r="B87" t="str">
            <v>o</v>
          </cell>
          <cell r="C87" t="str">
            <v>èng ®æ d=300</v>
          </cell>
          <cell r="D87" t="str">
            <v xml:space="preserve">m </v>
          </cell>
        </row>
        <row r="88">
          <cell r="B88" t="str">
            <v>o60</v>
          </cell>
          <cell r="C88" t="str">
            <v>èng d=60cm; L=4m</v>
          </cell>
          <cell r="D88" t="str">
            <v>èng</v>
          </cell>
        </row>
        <row r="89">
          <cell r="B89" t="str">
            <v>o100</v>
          </cell>
          <cell r="C89" t="str">
            <v>èng d=100cm; L=1m</v>
          </cell>
          <cell r="D89" t="str">
            <v>m</v>
          </cell>
        </row>
        <row r="90">
          <cell r="B90" t="str">
            <v>on</v>
          </cell>
          <cell r="C90" t="str">
            <v>èng nèi</v>
          </cell>
          <cell r="D90" t="str">
            <v>m</v>
          </cell>
        </row>
        <row r="91">
          <cell r="B91" t="str">
            <v>ot</v>
          </cell>
          <cell r="C91" t="str">
            <v>èng thÐp luån c¸p</v>
          </cell>
          <cell r="D91" t="str">
            <v>m</v>
          </cell>
        </row>
        <row r="92">
          <cell r="B92" t="str">
            <v>g25x25</v>
          </cell>
          <cell r="C92" t="str">
            <v>G¹ch 25x25</v>
          </cell>
          <cell r="D92" t="str">
            <v>Viªn</v>
          </cell>
        </row>
        <row r="93">
          <cell r="B93" t="str">
            <v>go</v>
          </cell>
          <cell r="C93" t="str">
            <v>G¹ch èng 10x10x20</v>
          </cell>
          <cell r="D93" t="str">
            <v>viªn</v>
          </cell>
        </row>
        <row r="94">
          <cell r="B94" t="str">
            <v>gt</v>
          </cell>
          <cell r="C94" t="str">
            <v xml:space="preserve">G¹ch thÎ </v>
          </cell>
          <cell r="D94" t="str">
            <v>viªn</v>
          </cell>
        </row>
        <row r="95">
          <cell r="B95" t="str">
            <v>gk</v>
          </cell>
          <cell r="C95" t="str">
            <v>Gç kª</v>
          </cell>
          <cell r="D95" t="str">
            <v>m3</v>
          </cell>
          <cell r="E95">
            <v>2148409.84</v>
          </cell>
        </row>
        <row r="96">
          <cell r="B96" t="str">
            <v>gd</v>
          </cell>
          <cell r="C96" t="str">
            <v>Gç lµm khe co gian</v>
          </cell>
          <cell r="D96" t="str">
            <v>m3</v>
          </cell>
        </row>
        <row r="97">
          <cell r="B97" t="str">
            <v>ll</v>
          </cell>
          <cell r="C97" t="str">
            <v>LËp l¸ch</v>
          </cell>
          <cell r="D97" t="str">
            <v xml:space="preserve">bé </v>
          </cell>
          <cell r="E97">
            <v>200000</v>
          </cell>
        </row>
        <row r="98">
          <cell r="B98" t="str">
            <v>lc</v>
          </cell>
          <cell r="C98" t="str">
            <v>L­ìi c­a s¾t</v>
          </cell>
          <cell r="D98" t="str">
            <v>C¸i</v>
          </cell>
        </row>
        <row r="99">
          <cell r="B99" t="str">
            <v>lt</v>
          </cell>
          <cell r="C99" t="str">
            <v>L­íi thÐp ®Þnh vÞ</v>
          </cell>
          <cell r="D99" t="str">
            <v>kg</v>
          </cell>
        </row>
        <row r="100">
          <cell r="B100" t="str">
            <v>nt</v>
          </cell>
          <cell r="C100" t="str">
            <v>Nhò t­¬ng 60% nhùa</v>
          </cell>
          <cell r="D100" t="str">
            <v>Kg</v>
          </cell>
        </row>
        <row r="101">
          <cell r="B101" t="str">
            <v>r</v>
          </cell>
          <cell r="C101" t="str">
            <v>Ray</v>
          </cell>
          <cell r="D101" t="str">
            <v>kg</v>
          </cell>
          <cell r="E101">
            <v>4500</v>
          </cell>
        </row>
        <row r="102">
          <cell r="B102" t="str">
            <v>tv</v>
          </cell>
          <cell r="C102" t="str">
            <v>Tµ vÑt gç (14x20x180)</v>
          </cell>
          <cell r="D102" t="str">
            <v>thanh</v>
          </cell>
          <cell r="E102">
            <v>108248.10393600001</v>
          </cell>
        </row>
        <row r="103">
          <cell r="B103" t="str">
            <v>gcn</v>
          </cell>
          <cell r="C103" t="str">
            <v>Gç chång nÒ (14x18x140)</v>
          </cell>
          <cell r="D103" t="str">
            <v>thanh</v>
          </cell>
          <cell r="E103">
            <v>108248.10393600001</v>
          </cell>
        </row>
        <row r="104">
          <cell r="B104" t="str">
            <v>tg</v>
          </cell>
          <cell r="C104" t="str">
            <v>ThÐp gãc</v>
          </cell>
          <cell r="D104" t="str">
            <v>kg</v>
          </cell>
        </row>
        <row r="105">
          <cell r="B105" t="str">
            <v>i</v>
          </cell>
          <cell r="C105" t="str">
            <v>ThÐp I</v>
          </cell>
          <cell r="D105" t="str">
            <v>kg</v>
          </cell>
        </row>
        <row r="106">
          <cell r="B106" t="str">
            <v>tr</v>
          </cell>
          <cell r="C106" t="str">
            <v>ThÐp trßn</v>
          </cell>
          <cell r="D106" t="str">
            <v>kg</v>
          </cell>
          <cell r="E106">
            <v>4724.4049523809517</v>
          </cell>
        </row>
        <row r="107">
          <cell r="B107">
            <v>10</v>
          </cell>
          <cell r="C107" t="str">
            <v>ThÐp trßn d&lt;=10mm</v>
          </cell>
          <cell r="D107" t="str">
            <v>kg</v>
          </cell>
        </row>
        <row r="108">
          <cell r="B108" t="str">
            <v>t4-6</v>
          </cell>
          <cell r="C108" t="str">
            <v>ThÐp trßn d=4-6mm</v>
          </cell>
          <cell r="D108" t="str">
            <v>kg</v>
          </cell>
        </row>
        <row r="109">
          <cell r="B109" t="str">
            <v>d4</v>
          </cell>
          <cell r="C109" t="str">
            <v>ThÐp trßn d=4mm</v>
          </cell>
          <cell r="D109" t="str">
            <v>kg</v>
          </cell>
        </row>
        <row r="110">
          <cell r="B110" t="str">
            <v>&gt;10</v>
          </cell>
          <cell r="C110" t="str">
            <v>ThÐp trßn d&gt;10mm</v>
          </cell>
          <cell r="D110" t="str">
            <v>kg</v>
          </cell>
        </row>
        <row r="111">
          <cell r="B111" t="str">
            <v>vl</v>
          </cell>
          <cell r="C111" t="str">
            <v>V÷a lãt</v>
          </cell>
          <cell r="D111" t="str">
            <v>m3</v>
          </cell>
        </row>
        <row r="112">
          <cell r="B112" t="str">
            <v>vu</v>
          </cell>
          <cell r="C112" t="str">
            <v>V÷a M</v>
          </cell>
          <cell r="D112" t="str">
            <v>m3</v>
          </cell>
        </row>
        <row r="113">
          <cell r="B113" t="str">
            <v>bbcn</v>
          </cell>
          <cell r="C113" t="str">
            <v>BiÓn b¸o tªn cÇu</v>
          </cell>
          <cell r="D113" t="str">
            <v>C¸i</v>
          </cell>
          <cell r="E113">
            <v>450000</v>
          </cell>
        </row>
        <row r="114">
          <cell r="B114" t="str">
            <v>vmm</v>
          </cell>
          <cell r="C114" t="str">
            <v xml:space="preserve">V÷a miÕt m¹ch </v>
          </cell>
          <cell r="D114" t="str">
            <v>m3</v>
          </cell>
        </row>
        <row r="115">
          <cell r="B115" t="str">
            <v>xmt</v>
          </cell>
          <cell r="C115" t="str">
            <v>Xim¨ng tr¾ng</v>
          </cell>
          <cell r="D115" t="str">
            <v>kg</v>
          </cell>
        </row>
        <row r="116">
          <cell r="B116" t="str">
            <v>Tra nh©n c«ng</v>
          </cell>
          <cell r="E116" t="str">
            <v>§­êng</v>
          </cell>
        </row>
        <row r="117">
          <cell r="B117">
            <v>2.5</v>
          </cell>
          <cell r="C117" t="str">
            <v>Nh©n c«ng bËc 2,5/7</v>
          </cell>
          <cell r="D117" t="str">
            <v xml:space="preserve">C«ng </v>
          </cell>
          <cell r="E117">
            <v>12517.48</v>
          </cell>
        </row>
        <row r="118">
          <cell r="B118">
            <v>2.7</v>
          </cell>
          <cell r="C118" t="str">
            <v>Nh©n c«ng bËc 2,7/7</v>
          </cell>
          <cell r="D118" t="str">
            <v xml:space="preserve">C«ng </v>
          </cell>
          <cell r="E118">
            <v>12754.74</v>
          </cell>
        </row>
        <row r="119">
          <cell r="B119">
            <v>3</v>
          </cell>
          <cell r="C119" t="str">
            <v>Nh©n c«ng bËc 3,0/7</v>
          </cell>
          <cell r="D119" t="str">
            <v xml:space="preserve">C«ng </v>
          </cell>
          <cell r="E119">
            <v>13110.65</v>
          </cell>
        </row>
        <row r="120">
          <cell r="B120">
            <v>3.2</v>
          </cell>
          <cell r="C120" t="str">
            <v>Nh©n c«ng bËc 3,2/7</v>
          </cell>
          <cell r="D120" t="str">
            <v xml:space="preserve">C«ng </v>
          </cell>
          <cell r="E120">
            <v>13389.78</v>
          </cell>
        </row>
        <row r="121">
          <cell r="B121">
            <v>3.5</v>
          </cell>
          <cell r="C121" t="str">
            <v>Nh©n c«ng bËc 3,5/7</v>
          </cell>
          <cell r="D121" t="str">
            <v xml:space="preserve">C«ng </v>
          </cell>
          <cell r="E121">
            <v>13808.49</v>
          </cell>
        </row>
        <row r="122">
          <cell r="B122">
            <v>3.7</v>
          </cell>
          <cell r="C122" t="str">
            <v>Nh©n c«ng bËc 3,7/7</v>
          </cell>
          <cell r="D122" t="str">
            <v xml:space="preserve">C«ng </v>
          </cell>
          <cell r="E122">
            <v>14087.63</v>
          </cell>
        </row>
        <row r="123">
          <cell r="B123" t="str">
            <v>n4</v>
          </cell>
          <cell r="C123" t="str">
            <v>Nh©n c«ng bËc 4,0/7</v>
          </cell>
          <cell r="D123" t="str">
            <v xml:space="preserve">C«ng </v>
          </cell>
          <cell r="E123">
            <v>14506.34</v>
          </cell>
        </row>
        <row r="124">
          <cell r="B124">
            <v>4.5</v>
          </cell>
          <cell r="C124" t="str">
            <v>Nh©n c«ng bËc 4,5/7</v>
          </cell>
          <cell r="D124" t="str">
            <v xml:space="preserve">C«ng </v>
          </cell>
          <cell r="E124">
            <v>15936.92</v>
          </cell>
        </row>
        <row r="125">
          <cell r="E125" t="str">
            <v>CÇu cèng</v>
          </cell>
        </row>
        <row r="126">
          <cell r="B126" t="str">
            <v>2,5c</v>
          </cell>
          <cell r="C126" t="str">
            <v>Nh©n c«ng bËc 2,5/7</v>
          </cell>
          <cell r="D126" t="str">
            <v xml:space="preserve">C«ng </v>
          </cell>
          <cell r="E126">
            <v>13215.32</v>
          </cell>
        </row>
        <row r="127">
          <cell r="B127" t="str">
            <v>2,7c</v>
          </cell>
          <cell r="C127" t="str">
            <v>Nh©n c«ng bËc 2,7/7</v>
          </cell>
          <cell r="D127" t="str">
            <v xml:space="preserve">C«ng </v>
          </cell>
          <cell r="E127">
            <v>13480.5</v>
          </cell>
        </row>
        <row r="128">
          <cell r="B128" t="str">
            <v>3c</v>
          </cell>
          <cell r="C128" t="str">
            <v>Nh©n c«ng bËc 3,0/7</v>
          </cell>
          <cell r="D128" t="str">
            <v xml:space="preserve">C«ng </v>
          </cell>
          <cell r="E128">
            <v>13878.28</v>
          </cell>
        </row>
        <row r="129">
          <cell r="B129" t="str">
            <v>3,2c</v>
          </cell>
          <cell r="C129" t="str">
            <v>Nh©n c«ng bËc 3,2/7</v>
          </cell>
          <cell r="D129" t="str">
            <v xml:space="preserve">C«ng </v>
          </cell>
          <cell r="E129">
            <v>14171.37</v>
          </cell>
        </row>
        <row r="130">
          <cell r="B130" t="str">
            <v>3,5c</v>
          </cell>
          <cell r="C130" t="str">
            <v>Nh©n c«ng bËc 3,5/7</v>
          </cell>
          <cell r="D130" t="str">
            <v xml:space="preserve">C«ng </v>
          </cell>
          <cell r="E130">
            <v>14611.02</v>
          </cell>
        </row>
        <row r="131">
          <cell r="B131" t="str">
            <v>3,7c</v>
          </cell>
          <cell r="C131" t="str">
            <v>Nh©n c«ng bËc 3,7/7</v>
          </cell>
          <cell r="D131" t="str">
            <v xml:space="preserve">C«ng </v>
          </cell>
          <cell r="E131">
            <v>14904.11</v>
          </cell>
        </row>
        <row r="132">
          <cell r="B132" t="str">
            <v>4c</v>
          </cell>
          <cell r="C132" t="str">
            <v>Nh©n c«ng bËc 4,0/7</v>
          </cell>
          <cell r="D132" t="str">
            <v xml:space="preserve">C«ng </v>
          </cell>
          <cell r="E132">
            <v>15343.75</v>
          </cell>
        </row>
        <row r="133">
          <cell r="B133" t="str">
            <v>4,5c</v>
          </cell>
          <cell r="C133" t="str">
            <v>Nh©n c«ng bËc 4,5/7</v>
          </cell>
          <cell r="D133" t="str">
            <v xml:space="preserve">C«ng </v>
          </cell>
          <cell r="E133">
            <v>16913.91</v>
          </cell>
        </row>
        <row r="135">
          <cell r="B135" t="str">
            <v>TRA MAÏY TC</v>
          </cell>
        </row>
        <row r="136">
          <cell r="B136" t="str">
            <v>bv</v>
          </cell>
          <cell r="C136" t="str">
            <v>B¬m v÷a XM</v>
          </cell>
          <cell r="D136" t="str">
            <v>Ca</v>
          </cell>
          <cell r="E136">
            <v>125828</v>
          </cell>
        </row>
        <row r="137">
          <cell r="B137" t="str">
            <v>mr50</v>
          </cell>
          <cell r="C137" t="str">
            <v>M¸y r¶I 50-60m3/h</v>
          </cell>
          <cell r="D137" t="str">
            <v>Ca</v>
          </cell>
          <cell r="E137">
            <v>1177680</v>
          </cell>
        </row>
        <row r="138">
          <cell r="B138" t="str">
            <v>c10t</v>
          </cell>
          <cell r="C138" t="str">
            <v>CÈu 10T</v>
          </cell>
          <cell r="D138" t="str">
            <v>Ca</v>
          </cell>
          <cell r="E138">
            <v>615511</v>
          </cell>
        </row>
        <row r="139">
          <cell r="B139" t="str">
            <v>c5t</v>
          </cell>
          <cell r="C139" t="str">
            <v>CÈu 5T</v>
          </cell>
          <cell r="D139" t="str">
            <v>Ca</v>
          </cell>
          <cell r="E139">
            <v>292034</v>
          </cell>
        </row>
        <row r="140">
          <cell r="B140" t="str">
            <v>c16t</v>
          </cell>
          <cell r="C140" t="str">
            <v>CÈu 16T</v>
          </cell>
          <cell r="D140" t="str">
            <v>Ca</v>
          </cell>
          <cell r="E140">
            <v>823425</v>
          </cell>
        </row>
        <row r="141">
          <cell r="B141" t="str">
            <v>c25T</v>
          </cell>
          <cell r="C141" t="str">
            <v>CÈu 25T</v>
          </cell>
          <cell r="D141" t="str">
            <v>Ca</v>
          </cell>
          <cell r="E141">
            <v>1148366</v>
          </cell>
        </row>
        <row r="142">
          <cell r="B142" t="str">
            <v>50t</v>
          </cell>
          <cell r="C142" t="str">
            <v>CÈu xÝch 50T</v>
          </cell>
          <cell r="D142" t="str">
            <v>Ca</v>
          </cell>
          <cell r="E142">
            <v>1639226</v>
          </cell>
        </row>
        <row r="143">
          <cell r="B143" t="str">
            <v>k250</v>
          </cell>
          <cell r="C143" t="str">
            <v>KÝch 250T</v>
          </cell>
          <cell r="D143" t="str">
            <v>Ca</v>
          </cell>
          <cell r="E143">
            <v>86813</v>
          </cell>
        </row>
        <row r="144">
          <cell r="B144" t="str">
            <v>k500</v>
          </cell>
          <cell r="C144" t="str">
            <v>KÝch 500T</v>
          </cell>
          <cell r="D144" t="str">
            <v>Ca</v>
          </cell>
          <cell r="E144">
            <v>102248</v>
          </cell>
        </row>
        <row r="145">
          <cell r="B145" t="str">
            <v>db1</v>
          </cell>
          <cell r="C145" t="str">
            <v>M¸y ®Çm bµn 1KW</v>
          </cell>
          <cell r="D145" t="str">
            <v>Ca</v>
          </cell>
          <cell r="E145">
            <v>32525</v>
          </cell>
        </row>
        <row r="146">
          <cell r="B146" t="str">
            <v>b75</v>
          </cell>
          <cell r="C146" t="str">
            <v>M¸y b¬m n­íc 75CV</v>
          </cell>
          <cell r="D146" t="str">
            <v>Ca</v>
          </cell>
          <cell r="E146">
            <v>466499</v>
          </cell>
        </row>
        <row r="147">
          <cell r="B147" t="str">
            <v>b20</v>
          </cell>
          <cell r="C147" t="str">
            <v>M¸y b¬m n­íc 20CV</v>
          </cell>
          <cell r="D147" t="str">
            <v>Ca</v>
          </cell>
          <cell r="E147">
            <v>140009</v>
          </cell>
        </row>
        <row r="148">
          <cell r="B148" t="str">
            <v>cg</v>
          </cell>
          <cell r="C148" t="str">
            <v>M¸y c¾t èng</v>
          </cell>
          <cell r="D148" t="str">
            <v>Ca</v>
          </cell>
          <cell r="E148">
            <v>46496</v>
          </cell>
        </row>
        <row r="149">
          <cell r="B149" t="str">
            <v>cth</v>
          </cell>
          <cell r="C149" t="str">
            <v>M¸y c¾t thÐp</v>
          </cell>
          <cell r="D149" t="str">
            <v>Ca</v>
          </cell>
          <cell r="E149">
            <v>164322</v>
          </cell>
        </row>
        <row r="150">
          <cell r="B150" t="str">
            <v>cong</v>
          </cell>
          <cell r="C150" t="str">
            <v>M¸y cuèn èng</v>
          </cell>
          <cell r="D150" t="str">
            <v>Ca</v>
          </cell>
          <cell r="E150">
            <v>43589</v>
          </cell>
        </row>
        <row r="151">
          <cell r="B151" t="str">
            <v>h23</v>
          </cell>
          <cell r="C151" t="str">
            <v>M¸y hµn 23KW</v>
          </cell>
          <cell r="D151" t="str">
            <v>Ca</v>
          </cell>
          <cell r="E151">
            <v>77338</v>
          </cell>
        </row>
        <row r="152">
          <cell r="B152" t="str">
            <v>m#</v>
          </cell>
          <cell r="C152" t="str">
            <v>M¸y kh¸c</v>
          </cell>
          <cell r="D152" t="str">
            <v>%</v>
          </cell>
        </row>
        <row r="153">
          <cell r="B153" t="str">
            <v>nk</v>
          </cell>
          <cell r="C153" t="str">
            <v>M¸y nÐn khÝ 10m3/h</v>
          </cell>
          <cell r="D153" t="str">
            <v>Ca</v>
          </cell>
          <cell r="E153">
            <v>28854</v>
          </cell>
        </row>
        <row r="154">
          <cell r="B154" t="str">
            <v>250l</v>
          </cell>
          <cell r="C154" t="str">
            <v>M¸y trén 250l</v>
          </cell>
          <cell r="D154" t="str">
            <v>Ca</v>
          </cell>
          <cell r="E154">
            <v>96272</v>
          </cell>
        </row>
        <row r="155">
          <cell r="B155" t="str">
            <v>80l</v>
          </cell>
          <cell r="C155" t="str">
            <v>M¸y trén v÷a 80l</v>
          </cell>
          <cell r="D155" t="str">
            <v>Ca</v>
          </cell>
          <cell r="E155">
            <v>45294</v>
          </cell>
        </row>
        <row r="156">
          <cell r="B156" t="str">
            <v>vt</v>
          </cell>
          <cell r="C156" t="str">
            <v>M¸y vËn th¨ng 0,8T</v>
          </cell>
          <cell r="D156" t="str">
            <v>Ca</v>
          </cell>
          <cell r="E156">
            <v>54495</v>
          </cell>
        </row>
        <row r="157">
          <cell r="B157" t="str">
            <v>pl3</v>
          </cell>
          <cell r="C157" t="str">
            <v>Pal¨ng xÝch 3T</v>
          </cell>
          <cell r="D157" t="str">
            <v>Ca</v>
          </cell>
          <cell r="E157">
            <v>90447</v>
          </cell>
        </row>
        <row r="158">
          <cell r="B158" t="str">
            <v>200t</v>
          </cell>
          <cell r="C158" t="str">
            <v>Sµ lan 200T</v>
          </cell>
          <cell r="D158" t="str">
            <v>Ca</v>
          </cell>
          <cell r="E158">
            <v>325023</v>
          </cell>
        </row>
        <row r="159">
          <cell r="B159" t="str">
            <v>400t</v>
          </cell>
          <cell r="C159" t="str">
            <v>Sµ lan 400T</v>
          </cell>
          <cell r="D159" t="str">
            <v>Ca</v>
          </cell>
          <cell r="E159">
            <v>670875</v>
          </cell>
        </row>
        <row r="160">
          <cell r="B160" t="str">
            <v>toi5</v>
          </cell>
          <cell r="C160" t="str">
            <v>Têi ®iÖn 5T</v>
          </cell>
          <cell r="D160" t="str">
            <v>Ca</v>
          </cell>
          <cell r="E160">
            <v>70440</v>
          </cell>
        </row>
        <row r="161">
          <cell r="B161" t="str">
            <v>150cv</v>
          </cell>
          <cell r="C161" t="str">
            <v>Tµu kÐo 150cv</v>
          </cell>
          <cell r="D161" t="str">
            <v>Ca</v>
          </cell>
          <cell r="E161">
            <v>775474</v>
          </cell>
        </row>
        <row r="162">
          <cell r="B162" t="str">
            <v>ld</v>
          </cell>
          <cell r="C162" t="str">
            <v>Xe lao dÇm</v>
          </cell>
          <cell r="D162" t="str">
            <v>Ca</v>
          </cell>
          <cell r="E162">
            <v>2382049</v>
          </cell>
        </row>
        <row r="163">
          <cell r="B163" t="str">
            <v>mu110</v>
          </cell>
          <cell r="C163" t="str">
            <v>M¸y ñi 110cv</v>
          </cell>
          <cell r="D163" t="str">
            <v>Ca</v>
          </cell>
          <cell r="E163">
            <v>669348</v>
          </cell>
        </row>
        <row r="164">
          <cell r="B164" t="str">
            <v>ms110</v>
          </cell>
          <cell r="C164" t="str">
            <v>M¸y san 110cv</v>
          </cell>
          <cell r="D164" t="str">
            <v>Ca</v>
          </cell>
          <cell r="E164">
            <v>584271</v>
          </cell>
        </row>
        <row r="165">
          <cell r="B165" t="str">
            <v>dbl25</v>
          </cell>
          <cell r="C165" t="str">
            <v>§Çm b¸nh lèp 25T</v>
          </cell>
          <cell r="D165" t="str">
            <v>Ca</v>
          </cell>
          <cell r="E165">
            <v>505651</v>
          </cell>
        </row>
        <row r="166">
          <cell r="B166" t="str">
            <v>ottn5</v>
          </cell>
          <cell r="C166" t="str">
            <v>¤t« t­íi n­íc 5m3</v>
          </cell>
          <cell r="D166" t="str">
            <v>Ca</v>
          </cell>
          <cell r="E166">
            <v>343052</v>
          </cell>
        </row>
        <row r="167">
          <cell r="B167" t="str">
            <v>md25</v>
          </cell>
          <cell r="C167" t="str">
            <v>M¸y ®Çm 25T</v>
          </cell>
          <cell r="D167" t="str">
            <v>Ca</v>
          </cell>
          <cell r="E167">
            <v>505651</v>
          </cell>
        </row>
        <row r="168">
          <cell r="B168" t="str">
            <v>md9</v>
          </cell>
          <cell r="C168" t="str">
            <v>M¸y ®Çm 9T</v>
          </cell>
          <cell r="D168" t="str">
            <v>Ca</v>
          </cell>
          <cell r="E168">
            <v>443844</v>
          </cell>
        </row>
        <row r="169">
          <cell r="B169" t="str">
            <v>mr</v>
          </cell>
          <cell r="C169" t="str">
            <v>M¸y r¶i 20T/h</v>
          </cell>
          <cell r="D169" t="str">
            <v>Ca</v>
          </cell>
          <cell r="E169">
            <v>643252</v>
          </cell>
        </row>
        <row r="170">
          <cell r="B170" t="str">
            <v>l10</v>
          </cell>
          <cell r="C170" t="str">
            <v>Lu 10T</v>
          </cell>
          <cell r="D170" t="str">
            <v>Ca</v>
          </cell>
          <cell r="E170">
            <v>288922</v>
          </cell>
        </row>
        <row r="171">
          <cell r="B171" t="str">
            <v>l8.5</v>
          </cell>
          <cell r="C171" t="str">
            <v>M¸y lu 8.5T</v>
          </cell>
          <cell r="D171" t="str">
            <v>Ca</v>
          </cell>
          <cell r="E171">
            <v>252823</v>
          </cell>
        </row>
        <row r="172">
          <cell r="B172" t="str">
            <v>lbl16</v>
          </cell>
          <cell r="C172" t="str">
            <v>Lu b¸nh lèp 16T</v>
          </cell>
          <cell r="D172" t="str">
            <v>Ca</v>
          </cell>
          <cell r="E172">
            <v>432053</v>
          </cell>
        </row>
        <row r="173">
          <cell r="B173" t="str">
            <v>tt20-25</v>
          </cell>
          <cell r="C173" t="str">
            <v>Tr¹m trén 20-25T/h</v>
          </cell>
          <cell r="D173" t="str">
            <v>Ca</v>
          </cell>
          <cell r="E173">
            <v>5156262</v>
          </cell>
        </row>
        <row r="174">
          <cell r="B174" t="str">
            <v>mx0.6</v>
          </cell>
          <cell r="C174" t="str">
            <v>M¸y xóc 0,6m3</v>
          </cell>
          <cell r="D174" t="str">
            <v>Ca</v>
          </cell>
          <cell r="E174">
            <v>469958</v>
          </cell>
        </row>
        <row r="175">
          <cell r="B175" t="str">
            <v>mx1,25</v>
          </cell>
          <cell r="C175" t="str">
            <v>M¸y xóc 1,25m3</v>
          </cell>
          <cell r="D175" t="str">
            <v>Ca</v>
          </cell>
          <cell r="E175">
            <v>713258</v>
          </cell>
        </row>
        <row r="176">
          <cell r="B176" t="str">
            <v>lr25</v>
          </cell>
          <cell r="C176" t="str">
            <v>Lu rung 25T</v>
          </cell>
          <cell r="D176" t="str">
            <v>Ca</v>
          </cell>
          <cell r="E176">
            <v>928648</v>
          </cell>
        </row>
        <row r="177">
          <cell r="B177" t="str">
            <v>ottn7t</v>
          </cell>
          <cell r="C177" t="str">
            <v>¤t« t­íi nhùa 7T</v>
          </cell>
          <cell r="D177" t="str">
            <v>Ca</v>
          </cell>
          <cell r="E177">
            <v>745096</v>
          </cell>
        </row>
        <row r="178">
          <cell r="B178" t="str">
            <v>ot7t</v>
          </cell>
          <cell r="C178" t="str">
            <v>¤t« tù ®æ 7T</v>
          </cell>
          <cell r="D178" t="str">
            <v>Ca</v>
          </cell>
          <cell r="E178">
            <v>444551</v>
          </cell>
        </row>
        <row r="179">
          <cell r="B179" t="str">
            <v>ot10t</v>
          </cell>
          <cell r="C179" t="str">
            <v>¤t« tù ®æ 10T</v>
          </cell>
          <cell r="D179" t="str">
            <v>Ca</v>
          </cell>
          <cell r="E179">
            <v>525740</v>
          </cell>
        </row>
        <row r="180">
          <cell r="B180" t="str">
            <v>dd</v>
          </cell>
          <cell r="C180" t="str">
            <v>M¸y ®Çm dïi 1,5KW</v>
          </cell>
          <cell r="D180" t="str">
            <v>Ca</v>
          </cell>
          <cell r="E180">
            <v>37456</v>
          </cell>
        </row>
        <row r="181">
          <cell r="B181" t="str">
            <v>cu</v>
          </cell>
          <cell r="C181" t="str">
            <v>M¸y c¾t uèn cèt thÐp</v>
          </cell>
          <cell r="D181" t="str">
            <v>Ca</v>
          </cell>
          <cell r="E181">
            <v>39789</v>
          </cell>
        </row>
        <row r="182">
          <cell r="B182" t="str">
            <v>md&lt;=1,25</v>
          </cell>
          <cell r="C182" t="str">
            <v>M¸y ®µo &lt;=1,25m3</v>
          </cell>
          <cell r="D182" t="str">
            <v>Ca</v>
          </cell>
          <cell r="E182">
            <v>1238930</v>
          </cell>
        </row>
        <row r="183">
          <cell r="B183" t="str">
            <v>md&lt;=0.8</v>
          </cell>
          <cell r="C183" t="str">
            <v>M¸y ®µo &lt;=0,8m3</v>
          </cell>
          <cell r="D183" t="str">
            <v>Ca</v>
          </cell>
          <cell r="E183">
            <v>705849</v>
          </cell>
        </row>
        <row r="184">
          <cell r="B184" t="str">
            <v>nk17</v>
          </cell>
          <cell r="C184" t="str">
            <v>M¸y nÐn khÝ 17m3/h</v>
          </cell>
          <cell r="D184" t="str">
            <v>Ca</v>
          </cell>
          <cell r="E184">
            <v>36644</v>
          </cell>
        </row>
        <row r="185">
          <cell r="B185" t="str">
            <v>mu140</v>
          </cell>
          <cell r="C185" t="str">
            <v>M¸y ñi 140cv</v>
          </cell>
          <cell r="D185" t="str">
            <v>Ca</v>
          </cell>
          <cell r="E185">
            <v>865868</v>
          </cell>
        </row>
        <row r="186">
          <cell r="B186" t="str">
            <v>tt50-60</v>
          </cell>
          <cell r="C186" t="str">
            <v>Tr¹m trén 50-60T/h</v>
          </cell>
          <cell r="D186" t="str">
            <v>Ca</v>
          </cell>
          <cell r="E186">
            <v>8261175</v>
          </cell>
        </row>
        <row r="187">
          <cell r="B187" t="str">
            <v>mkxd</v>
          </cell>
          <cell r="C187" t="str">
            <v>M¸y khoan xoay ®Ëp F 65mm</v>
          </cell>
          <cell r="D187" t="str">
            <v>Ca</v>
          </cell>
          <cell r="E187">
            <v>230707</v>
          </cell>
        </row>
        <row r="188">
          <cell r="B188" t="str">
            <v>mk</v>
          </cell>
          <cell r="C188" t="str">
            <v>M¸y khoan cÇm tay F =42mm</v>
          </cell>
          <cell r="D188" t="str">
            <v>Ca</v>
          </cell>
          <cell r="E188">
            <v>35357</v>
          </cell>
        </row>
        <row r="189">
          <cell r="B189" t="str">
            <v>xdk+m</v>
          </cell>
          <cell r="C189" t="str">
            <v>Xe ®Çu kÐo vµ moãc</v>
          </cell>
          <cell r="D189" t="str">
            <v>Ca</v>
          </cell>
          <cell r="E189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5.xml><?xml version="1.0" encoding="utf-8"?>
<externalLink xmlns="http://schemas.openxmlformats.org/spreadsheetml/2006/main">
  <externalBook xmlns:r="http://schemas.openxmlformats.org/officeDocument/2006/relationships" r:id="rId1">
    <sheetNames>
      <sheetName val="SoLieu"/>
      <sheetName val="TinhtaiMo"/>
      <sheetName val="TinhtaiKCN"/>
      <sheetName val="RgoiHoattai"/>
      <sheetName val="Tohop"/>
    </sheetNames>
    <sheetDataSet>
      <sheetData sheetId="0" refreshError="1"/>
      <sheetData sheetId="1"/>
      <sheetData sheetId="2" refreshError="1">
        <row r="39">
          <cell r="D39">
            <v>163.35662500000001</v>
          </cell>
        </row>
      </sheetData>
      <sheetData sheetId="3"/>
      <sheetData sheetId="4" refreshError="1"/>
    </sheetDataSet>
  </externalBook>
</externalLink>
</file>

<file path=xl/externalLinks/externalLink246.xml><?xml version="1.0" encoding="utf-8"?>
<externalLink xmlns="http://schemas.openxmlformats.org/spreadsheetml/2006/main">
  <externalBook xmlns:r="http://schemas.openxmlformats.org/officeDocument/2006/relationships" r:id="rId1">
    <sheetNames>
      <sheetName val="tienluong"/>
      <sheetName val="CTdong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uc thanh"/>
      <sheetName val="sat"/>
      <sheetName val="ptvt"/>
      <sheetName val="Giai trinh"/>
      <sheetName val="CTNTTH"/>
      <sheetName val="XL4Poppy"/>
      <sheetName val="ptdgD"/>
      <sheetName val="LoaiDay"/>
      <sheetName val="Tongke"/>
      <sheetName val="chitiet"/>
      <sheetName val="LAM NHA"/>
      <sheetName val="1111"/>
      <sheetName val="DG "/>
      <sheetName val="rebar"/>
      <sheetName val="Bang chiet tinh TBA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47.xml><?xml version="1.0" encoding="utf-8"?>
<externalLink xmlns="http://schemas.openxmlformats.org/spreadsheetml/2006/main">
  <externalBook xmlns:r="http://schemas.openxmlformats.org/officeDocument/2006/relationships" r:id="rId1">
    <sheetNames>
      <sheetName val="DGVT"/>
      <sheetName val="CTBT"/>
      <sheetName val="TH-KHAI TOAN"/>
      <sheetName val="TH DZ0,4"/>
      <sheetName val="VL-NC-MTC  0,4kv"/>
      <sheetName val="CTDZ0,4"/>
      <sheetName val="VL-NC-CTO"/>
      <sheetName val="CUOC 89 DZ 0,4 KV"/>
      <sheetName val="CP-KSAT"/>
      <sheetName val="VL-NC-MTC  0,2kV"/>
      <sheetName val="TH-KL-DZ35MOI"/>
      <sheetName val="CTDZ35"/>
      <sheetName val="VL-NC-MTC DZ35 KV1KM"/>
      <sheetName val="THONG KE "/>
      <sheetName val="CUOC 89 DZ 35 KV"/>
      <sheetName val="THIET BI+TNGIEM"/>
      <sheetName val="TH-TBA35"/>
      <sheetName val="CTTBA"/>
      <sheetName val="VL-NC-TBA"/>
      <sheetName val="CUOC 89 TBA"/>
      <sheetName val="DAN SO+ten bv"/>
      <sheetName val="00000000"/>
    </sheetNames>
    <sheetDataSet>
      <sheetData sheetId="0">
        <row r="7">
          <cell r="B7">
            <v>6190</v>
          </cell>
        </row>
      </sheetData>
      <sheetData sheetId="1" refreshError="1"/>
      <sheetData sheetId="2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48.xml><?xml version="1.0" encoding="utf-8"?>
<externalLink xmlns="http://schemas.openxmlformats.org/spreadsheetml/2006/main">
  <externalBook xmlns:r="http://schemas.openxmlformats.org/officeDocument/2006/relationships" r:id="rId1">
    <sheetNames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49.xml><?xml version="1.0" encoding="utf-8"?>
<externalLink xmlns="http://schemas.openxmlformats.org/spreadsheetml/2006/main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[Thai Hoa 2.xls聝ctTBA"/>
      <sheetName val="tientet"/>
      <sheetName val="hochieu"/>
      <sheetName val="Sodu"/>
      <sheetName val="Sodu (2)"/>
      <sheetName val="Sodu t8"/>
      <sheetName val="THluong (2)"/>
      <sheetName val="THluong (3)"/>
      <sheetName val="Sodu t8 (2)"/>
      <sheetName val="Sodu t9(3)"/>
      <sheetName val="Sodu t11"/>
      <sheetName val="Sheet6"/>
      <sheetName val="Sheet7"/>
      <sheetName val="Sheet8"/>
      <sheetName val="Sheet9"/>
      <sheetName val="Sheet10"/>
      <sheetName val="XL4Poppy"/>
      <sheetName val="CNV nu"/>
      <sheetName val="CN nu 1"/>
      <sheetName val="CN nu 2"/>
      <sheetName val="XL4Test5"/>
      <sheetName val="THctihiphiV"/>
      <sheetName val="T1-2004"/>
      <sheetName val="T2"/>
      <sheetName val="T3"/>
      <sheetName val="quy1"/>
      <sheetName val="T4"/>
      <sheetName val="T5"/>
      <sheetName val="T6"/>
      <sheetName val="Quý 2"/>
      <sheetName val="6Thang"/>
      <sheetName val="T7"/>
      <sheetName val="Sheet3"/>
      <sheetName val="Sheet2"/>
      <sheetName val="cham diem"/>
      <sheetName val="5T"/>
      <sheetName val="00000000"/>
      <sheetName val="ma-pt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TTTram"/>
      <sheetName val="Ctinh 10kV"/>
      <sheetName val="[Thai Hoa 2.xls?ctTBA"/>
      <sheetName val="ctTÊA"/>
      <sheetName val="THcthet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/>
      <sheetData sheetId="73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BTH"/>
      <sheetName val="tohopchung"/>
      <sheetName val="Mong"/>
      <sheetName val="Hoanthien"/>
      <sheetName val="dien"/>
      <sheetName val="vesinh"/>
      <sheetName val="CPVua"/>
      <sheetName val="Gia VL"/>
      <sheetName val="Luong+may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</sheetDataSet>
  </externalBook>
</externalLink>
</file>

<file path=xl/externalLinks/externalLink250.xml><?xml version="1.0" encoding="utf-8"?>
<externalLink xmlns="http://schemas.openxmlformats.org/spreadsheetml/2006/main">
  <externalBook xmlns:r="http://schemas.openxmlformats.org/officeDocument/2006/relationships" r:id="rId1">
    <sheetNames>
      <sheetName val="du toan-KHAI TOAN"/>
      <sheetName val="TH-TBA35"/>
      <sheetName val="TH-KL-DZ35MOI"/>
      <sheetName val="VL-NC-MTC DZ35 KV1KM"/>
      <sheetName val="THIET BI+TNGIEM"/>
      <sheetName val="THONG KE VL-TB"/>
      <sheetName val="THONG KE "/>
      <sheetName val="KL BTONG MONG"/>
      <sheetName val="CUOC 89 DZ 35 KV"/>
      <sheetName val="DAO DAT"/>
      <sheetName val="BU GIA SAT"/>
      <sheetName val="CHIET TINH DZ 35 KV"/>
      <sheetName val="CUOC 89 TBA"/>
      <sheetName val="BU GIA SAT TBA"/>
      <sheetName val="CHIET TINH TBA"/>
      <sheetName val="VL-NC-TBA"/>
      <sheetName val="THONG KE-TBA"/>
      <sheetName val="KHO Kin-ho"/>
      <sheetName val="CP-KSAT"/>
      <sheetName val="DAN SO+ten bv"/>
      <sheetName val="00000000"/>
      <sheetName val="10000000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L8">
            <v>7017.272727272727</v>
          </cell>
        </row>
        <row r="26">
          <cell r="L26">
            <v>7589.9999999999991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51.xml><?xml version="1.0" encoding="utf-8"?>
<externalLink xmlns="http://schemas.openxmlformats.org/spreadsheetml/2006/main">
  <externalBook xmlns:r="http://schemas.openxmlformats.org/officeDocument/2006/relationships" r:id="rId1">
    <sheetNames>
      <sheetName val="phu cap"/>
      <sheetName val="denbu"/>
      <sheetName val="VCvatlieu"/>
      <sheetName val="dongia(dg)"/>
      <sheetName val="DT(TW)"/>
      <sheetName val="TH"/>
      <sheetName val="kltbo"/>
      <sheetName val="toanbo"/>
      <sheetName val="chiphi khac1"/>
      <sheetName val="chiphi khac2"/>
      <sheetName val="cTDT toan bo"/>
      <sheetName val="nhan con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2.xml><?xml version="1.0" encoding="utf-8"?>
<externalLink xmlns="http://schemas.openxmlformats.org/spreadsheetml/2006/main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rph (2)"/>
      <sheetName val="gVL"/>
      <sheetName val="dtoan"/>
      <sheetName val="dap"/>
      <sheetName val="dt-kphi"/>
      <sheetName val="bth-kphi"/>
      <sheetName val="gpmb"/>
      <sheetName val="dtoan -ctiet"/>
      <sheetName val="dt-kphi-iso-tong"/>
      <sheetName val="dt-kphi-iso-ctiet"/>
      <sheetName val="gia"/>
      <sheetName val="PTDG"/>
      <sheetName val="sut&lt;100"/>
      <sheetName val="sut duong"/>
      <sheetName val="sut am"/>
      <sheetName val="bu lun"/>
      <sheetName val="xoi lo chan ke"/>
      <sheetName val="TH"/>
      <sheetName val="THKL"/>
      <sheetName val="GTXL"/>
      <sheetName val="TDT"/>
      <sheetName val="00000000"/>
      <sheetName val="10000000"/>
      <sheetName val="IBASE"/>
      <sheetName val="CRC"/>
      <sheetName val="GIATRI-DAILY"/>
      <sheetName val="NVBH KHAC"/>
      <sheetName val="NVBH HOAN"/>
      <sheetName val="TONKHODAILY"/>
      <sheetName val="XL4Test5"/>
      <sheetName val="gvt"/>
      <sheetName val="ATGT"/>
      <sheetName val="DG-TH"/>
      <sheetName val="Tuong-chan"/>
      <sheetName val="Dau-cong"/>
      <sheetName val="dtoan (4)"/>
      <sheetName val="tmdtu"/>
      <sheetName val="Sheet3"/>
      <sheetName val="XL4Poppy"/>
      <sheetName val="dt-kphi (2)"/>
      <sheetName val="dt-kphi-ctiet"/>
      <sheetName val="KluongKm2,4"/>
      <sheetName val="B.cao"/>
      <sheetName val="T.tiet"/>
      <sheetName val="T.N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Sheet2"/>
      <sheetName val="dn"/>
      <sheetName val="DU TOAN"/>
      <sheetName val="CHI TIET"/>
      <sheetName val="KLnt"/>
      <sheetName val="PHAN TICH"/>
      <sheetName val="Congty"/>
      <sheetName val="VPPN"/>
      <sheetName val="XN74"/>
      <sheetName val="XN54"/>
      <sheetName val="XN33"/>
      <sheetName val="NK96"/>
      <sheetName val="Sheet1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YEU TO CONG"/>
      <sheetName val="TD 3DIEM"/>
      <sheetName val="TD 2DIEM"/>
      <sheetName val="TSCD DUNG CHUNG "/>
      <sheetName val="KHKHAUHAOTSCHUNG"/>
      <sheetName val="TSCDTOAN NHA MAY"/>
      <sheetName val="CPSXTOAN BO SP"/>
      <sheetName val="PBCPCHUNG CHO CAC DTUONG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x"/>
      <sheetName val="XXXXXXX0"/>
      <sheetName val="XXXXXXX1"/>
      <sheetName val="20000000"/>
      <sheetName val="30000000"/>
      <sheetName val="tra-vat-lieu"/>
      <sheetName val="XN79"/>
      <sheetName val="CTMT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`u lun"/>
      <sheetName val="SPL4"/>
      <sheetName val="dt-iphi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bao cao ngay 13-02"/>
      <sheetName val="CBG"/>
      <sheetName val="TO HUNG"/>
      <sheetName val="CONGNHAN NE"/>
      <sheetName val="XINGUYEP"/>
      <sheetName val="TH331"/>
      <sheetName val="ctTBA"/>
      <sheetName val="coc duc"/>
      <sheetName val="sut&lt;1 0"/>
      <sheetName val="PTCT"/>
      <sheetName val="Số liệu"/>
      <sheetName val="TKKYI"/>
      <sheetName val="TKKYII"/>
      <sheetName val="Tổng hợp theo học sinh"/>
      <sheetName val="XL4Test5 (2)"/>
      <sheetName val="ìtoan"/>
      <sheetName val="Kluong"/>
      <sheetName val="Giatri"/>
      <sheetName val="nhan cong"/>
      <sheetName val="ma-pt"/>
      <sheetName val="Sheet3 (2)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Sheet_x0001_1"/>
      <sheetName val="FPPN"/>
      <sheetName val="CHI_x0000_TIET"/>
      <sheetName val="Don gia chi tiet"/>
      <sheetName val="Du thau"/>
      <sheetName val="Tro giup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IN__x000e_X"/>
      <sheetName val="Du_lieu"/>
      <sheetName val="HK1"/>
      <sheetName val="HK2"/>
      <sheetName val="CANAM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NhapSl"/>
      <sheetName val="Nluc"/>
      <sheetName val="Tohop"/>
      <sheetName val="KT_Tthan"/>
      <sheetName val="Tra_TTTD"/>
      <sheetName val="ktduong"/>
      <sheetName val="d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dam"/>
      <sheetName val="Mocantho"/>
      <sheetName val="MoQL91"/>
      <sheetName val="tru"/>
      <sheetName val="10mduongsaumo"/>
      <sheetName val="ctt"/>
      <sheetName val="thanmkhao"/>
      <sheetName val="monho"/>
      <sheetName val="Dbþgia"/>
      <sheetName val="P3-PanAn-Factored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Khu xu ly nuoc THiep-XD"/>
      <sheetName val="Box-Girder"/>
      <sheetName val="sat"/>
      <sheetName val="ptvt"/>
      <sheetName val="_x0000_Ё_x0000__x0000__x0000__x0000_䀤_x0001__x0000__x0000__x0000__x0000_䀶_x0001__x0000_晦晦晦䀙_x0001__x0000__x0000__x0000__x0000_㿰_x0001_H-_x0000_ਈ_x0000_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TT_35NH"/>
      <sheetName val="DGCT_x0006_"/>
      <sheetName val="Phan tich don gia chi Uet"/>
      <sheetName val="ESTI."/>
      <sheetName val="DI-ESTI"/>
      <sheetName val="Nhap don gia VL dia _x0003__x0000_uong"/>
      <sheetName val="CHI"/>
      <sheetName val="CHI?TIET"/>
      <sheetName val="tuong"/>
      <sheetName val="GiaVL"/>
      <sheetName val="She_x0000_t9"/>
      <sheetName val="TN"/>
      <sheetName val="ND"/>
      <sheetName val="tai"/>
      <sheetName val="hoang"/>
      <sheetName val="hoang (2)"/>
      <sheetName val="hoang (3)"/>
      <sheetName val="_x0000_????_x0001__x0000__x0000__x0000__x0000_?_x0001_H-_x0000_?_x0000_????_x0001__x0000_????_x0001__x0000__x0000__x0000_"/>
      <sheetName val="CHI_TIET"/>
      <sheetName val="Nhap don gia VL dia _x0003_"/>
      <sheetName val="?Ё????䀤_x0001_????䀶_x0001_?晦晦晦䀙_x0001_????㿰_x0001_H-?ਈ?"/>
      <sheetName val="Nhap don gia VL dia _x0003_?uong"/>
      <sheetName val="NHAP"/>
      <sheetName val="coctuatrenda"/>
      <sheetName val="dt-kphi-ÿÿo-ctiet"/>
      <sheetName val="md5!-52"/>
      <sheetName val="She"/>
      <sheetName val="NVBH(HOAN"/>
      <sheetName val="dt-cphi-ctieT"/>
      <sheetName val="Piers of Main Flylyer (1)"/>
      <sheetName val="Pier"/>
      <sheetName val="Pile"/>
      <sheetName val="TinhToan"/>
      <sheetName val="Sheet1 (3)"/>
      <sheetName val="Sheet1 (2)"/>
      <sheetName val="YE2"/>
      <sheetName val="Piers of Mai. Flyover (1)"/>
      <sheetName val="3cau"/>
      <sheetName val="266+623"/>
      <sheetName val="TXL(266+623"/>
      <sheetName val="DDCT"/>
      <sheetName val="M"/>
      <sheetName val="vln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CTC_x000f_NG_02"/>
      <sheetName val="_x0004_GCong"/>
      <sheetName val="Du toan chi tiet"/>
      <sheetName val="Ё"/>
      <sheetName val="_"/>
      <sheetName val="Phan tich don gia chi ˆUet"/>
      <sheetName val="_____x0001_"/>
      <sheetName val="Nhap don gia VL dia _x0003__uong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YE2_x0000__x0000_ CONG"/>
      <sheetName val="Du toan chi tiet_x0000_coc nuoc"/>
      <sheetName val="Ё_x0000_䀤_x0001__x0000_䀶_x0001__x0000_晦晦晦䀙_x0001__x0000_㿰_x0001_H-_x0000_ਈ_x0000_ꏗ㵰휊䀁_x0001__x0000_尩슏⣵䀂"/>
      <sheetName val="?_x0000_?_x0001__x0000_?_x0001__x0000_????_x0001__x0000_?_x0001_H-_x0000_?_x0000_????_x0001__x0000_????"/>
      <sheetName val="?"/>
      <sheetName val="????_x0001_"/>
      <sheetName val="_x0000_?_x0000__x0000__x0000__x0000_?_x0001__x0000__x0000__x0000__x0000_?_x0001__x0000_????_x0001__x0000__x0000__x0000__x0000_?_x0001_H-_x0000_?_x0000_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???????_x0001_?????_x0001_?????_x0001_?????_x0001_H-???"/>
      <sheetName val="She?t9"/>
      <sheetName val="???_x0001_??_x0001_?????_x0001_??_x0001_H-???"/>
      <sheetName val="10mduongsa{ío"/>
      <sheetName val="dv-kphi-cviet"/>
      <sheetName val="bvh-kphi"/>
      <sheetName val="PCCPCHUNG CHO CAC DTUONG"/>
      <sheetName val="Piers of Main Flyower (1)"/>
      <sheetName val="________x0001_______x0001_______x0001_______x0001_H-___"/>
      <sheetName val="She_t9"/>
      <sheetName val="____x0001____x0001_______x0001____x0001_H-___"/>
      <sheetName val="dt-kphi-isoiendo"/>
      <sheetName val="Tuong-ٺ_x0001_an"/>
      <sheetName val="DG೼�_02"/>
      <sheetName val="Quantity"/>
      <sheetName val="S? li?u"/>
      <sheetName val="T?ng h?p theo h?c sinh"/>
      <sheetName val="DEF"/>
      <sheetName val="vua_x0000__x0000__x0000__x0000__x0000__x0000__x0000__x0000__x0000__x0000__x0000_韘࿊_x0000__x0004__x0000__x0000__x0000__x0000__x0000__x0000_酐࿊_x0000__x0000__x0000__x0000__x0000_"/>
      <sheetName val="tra_x0000__x0000__x0000__x0000__x0000_±@Z"/>
      <sheetName val="Thuc thanh"/>
      <sheetName val="Don gia"/>
      <sheetName val="KLDGTT&lt;1ü_x000c__x0000__x0000_(2)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PC-summary"/>
      <sheetName val="dtct cong"/>
      <sheetName val="0_x0000__x0000_ﱸ͕_x0000__x0004__x0000__x0000__x0000__x0000__x0000__x0000_͕_x0000__x0000__x0000__x0000__x0000__x0000__x0000__x0000_列͕_x0000__x0000__x0013__x0000__x0000__x0000_"/>
      <sheetName val="NHTN"/>
      <sheetName val="QLDD"/>
      <sheetName val="Moi truong"/>
      <sheetName val="KHĐ"/>
      <sheetName val="PBCPCHUNG CHO CAC _x0007_{WÑNG"/>
      <sheetName val="ptvì0-1"/>
      <sheetName val="fej"/>
      <sheetName val="DT1__x0010_3"/>
      <sheetName val="DGKE_00"/>
      <sheetName val="P4-T`nAn-Factored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khluong"/>
      <sheetName val="ma_pt"/>
      <sheetName val="CDPS"/>
      <sheetName val="NKC"/>
      <sheetName val="SoCaiT"/>
      <sheetName val="THDU"/>
      <sheetName val="0000000!"/>
      <sheetName val="CtVKdam_x0000_Ʀ_x0000__x0000__x0000__x0000__x0000_"/>
      <sheetName val="Giathanh1m3BT"/>
      <sheetName val="Gca may Buu dien"/>
      <sheetName val="882"/>
      <sheetName val="Giamay"/>
      <sheetName val="DM_GVT"/>
      <sheetName val="May chuyen nganh"/>
      <sheetName val="TT06"/>
      <sheetName val="KLDGTT&lt;1ü_x000c_??(2)"/>
      <sheetName val="S_ li_u"/>
      <sheetName val="T_ng h_p theo h_c sinh"/>
      <sheetName val="INV"/>
      <sheetName val="XXXXXXX2"/>
      <sheetName val="XXXXXXX3"/>
      <sheetName val="XXXXXXX4"/>
      <sheetName val="DothiP1"/>
      <sheetName val="Ctinh 10kV"/>
      <sheetName val="DG??_02"/>
      <sheetName val="TT"/>
      <sheetName val="Du toan c`i tiet coc nuoc"/>
      <sheetName val="Load"/>
      <sheetName val="T2_x0000__x0000_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3">
          <cell r="Q33">
            <v>13636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 refreshError="1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 refreshError="1"/>
      <sheetData sheetId="362" refreshError="1"/>
      <sheetData sheetId="363"/>
      <sheetData sheetId="364" refreshError="1"/>
      <sheetData sheetId="365" refreshError="1"/>
      <sheetData sheetId="366"/>
      <sheetData sheetId="367"/>
      <sheetData sheetId="368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/>
      <sheetData sheetId="437" refreshError="1"/>
      <sheetData sheetId="438" refreshError="1"/>
      <sheetData sheetId="439" refreshError="1"/>
      <sheetData sheetId="440"/>
      <sheetData sheetId="441" refreshError="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 refreshError="1"/>
      <sheetData sheetId="451" refreshError="1"/>
      <sheetData sheetId="452"/>
      <sheetData sheetId="453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/>
      <sheetData sheetId="534"/>
      <sheetData sheetId="535"/>
      <sheetData sheetId="536" refreshError="1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 refreshError="1"/>
      <sheetData sheetId="567" refreshError="1"/>
      <sheetData sheetId="568"/>
      <sheetData sheetId="569"/>
      <sheetData sheetId="570"/>
      <sheetData sheetId="571"/>
      <sheetData sheetId="572" refreshError="1"/>
      <sheetData sheetId="573" refreshError="1"/>
      <sheetData sheetId="574" refreshError="1"/>
      <sheetData sheetId="575" refreshError="1"/>
      <sheetData sheetId="576"/>
      <sheetData sheetId="577" refreshError="1"/>
      <sheetData sheetId="578"/>
    </sheetDataSet>
  </externalBook>
</externalLink>
</file>

<file path=xl/externalLinks/externalLink25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XL4Poppy"/>
    </sheetNames>
    <sheetDataSet>
      <sheetData sheetId="0"/>
      <sheetData sheetId="1"/>
      <sheetData sheetId="2"/>
      <sheetData sheetId="3"/>
    </sheetDataSet>
  </externalBook>
</externalLink>
</file>

<file path=xl/externalLinks/externalLink254.xml><?xml version="1.0" encoding="utf-8"?>
<externalLink xmlns="http://schemas.openxmlformats.org/spreadsheetml/2006/main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tuong"/>
      <sheetName val="CHO TC"/>
      <sheetName val="Tinh"/>
      <sheetName val="Tinh (m2)"/>
      <sheetName val="Datyeu"/>
      <sheetName val="SS106"/>
      <sheetName val="00000001"/>
      <sheetName val="XL4Poppy"/>
      <sheetName val="tra-vat-lieu"/>
      <sheetName val="ESTI."/>
      <sheetName val="DI-ESTI"/>
      <sheetName val="DO AM DT"/>
      <sheetName val="Gia vat tu"/>
      <sheetName val="Sheet1"/>
      <sheetName val="Tro giup"/>
      <sheetName val="20000000"/>
      <sheetName val="XL4Test5"/>
      <sheetName val="XL4Test5 (2)"/>
      <sheetName val="XL4Test5 (3)"/>
      <sheetName val="XL4Test5 (4)"/>
      <sheetName val="XL4Test5 (5)"/>
      <sheetName val="dtct cong"/>
      <sheetName val="ctTBA"/>
      <sheetName val="DG "/>
      <sheetName val="DS Nam VP"/>
      <sheetName val="Tong Hop thang"/>
      <sheetName val="DANH SACH CAN BO TAP DOAN"/>
      <sheetName val="Lam Vien"/>
      <sheetName val="so da"/>
      <sheetName val="PXCBT CHUA DONG BH"/>
      <sheetName val="DS Nu VP"/>
      <sheetName val="CTy CPTM DV CL"/>
      <sheetName val="cua suot"/>
      <sheetName val="XNCG"/>
      <sheetName val="CTY DTPT ha tang "/>
      <sheetName val="Chi nhanh"/>
      <sheetName val="CTy TNHH Bao Ve "/>
      <sheetName val="Cty TNHH An Lac Vien QN"/>
      <sheetName val="20.8"/>
      <sheetName val="D1"/>
      <sheetName val="D2"/>
      <sheetName val="D3"/>
      <sheetName val="D4"/>
      <sheetName val="Ky BH"/>
      <sheetName val="D5"/>
      <sheetName val="D6"/>
      <sheetName val="IDEVCO HA NOI"/>
      <sheetName val="Ngan Son"/>
      <sheetName val="Nha May Kinh"/>
      <sheetName val="TH PXCBT"/>
      <sheetName val="Tong Cty An Lac Vien"/>
      <sheetName val="Thuong Mai"/>
      <sheetName val="Khoi Van Phong"/>
      <sheetName val="CTy CP Xay dung"/>
      <sheetName val="KD Ve Cua Suot"/>
      <sheetName val="TONG HOP"/>
      <sheetName val="DS HA LONG"/>
      <sheetName val="BGVL"/>
      <sheetName val="NC&amp;M"/>
      <sheetName val="DG Nen"/>
      <sheetName val="B2_3"/>
      <sheetName val="CL_XD"/>
      <sheetName val="CHO_TC"/>
      <sheetName val="Tinh_(m2)"/>
      <sheetName val="DO_AM_DT"/>
      <sheetName val="DG_"/>
      <sheetName val="BC nhanh"/>
      <sheetName val="BC TCTy"/>
      <sheetName val="BC GD "/>
      <sheetName val="BC ngay"/>
      <sheetName val="SL va do am"/>
      <sheetName val="Da voi"/>
      <sheetName val="Da set"/>
      <sheetName val="Lo nung"/>
      <sheetName val="Nghien lieu"/>
      <sheetName val="Nghien xi"/>
      <sheetName val="Nghien than"/>
      <sheetName val="BC P KH"/>
      <sheetName val="THOP XL"/>
      <sheetName val="ML"/>
      <sheetName val="TT"/>
      <sheetName val="TD"/>
      <sheetName val="DV"/>
      <sheetName val="BMC"/>
      <sheetName val="DN"/>
      <sheetName val="DUL"/>
      <sheetName val="DTHH"/>
      <sheetName val="Dam chu"/>
      <sheetName val="Du_lieu"/>
      <sheetName val="Thuc thanh"/>
      <sheetName val="PTVTplhoc"/>
      <sheetName val="PTVTT.rao"/>
      <sheetName val="DTOANT.rao"/>
      <sheetName val="T.HOP "/>
      <sheetName val="DTOANDien"/>
      <sheetName val="DTOANP.HOC"/>
      <sheetName val="TLUONG pNHA O"/>
      <sheetName val="TLUONGT.rao"/>
      <sheetName val="PTVTWC"/>
      <sheetName val="CL VTU"/>
      <sheetName val="TTHEP WC"/>
      <sheetName val="THEP TRao"/>
      <sheetName val="DGIA"/>
      <sheetName val="THEP PHONG HOC"/>
      <sheetName val="Vanchuyen"/>
      <sheetName val="Bia"/>
      <sheetName val="Sheet9"/>
      <sheetName val="Sheet10"/>
      <sheetName val="Du Toan"/>
      <sheetName val="_x0000__x0000__x0000__x0000__x0000__x0000__x0000__x0000_"/>
      <sheetName val="Name"/>
      <sheetName val="Sheet2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255.xml><?xml version="1.0" encoding="utf-8"?>
<externalLink xmlns="http://schemas.openxmlformats.org/spreadsheetml/2006/main">
  <externalBook xmlns:r="http://schemas.openxmlformats.org/officeDocument/2006/relationships" r:id="rId1">
    <sheetNames>
      <sheetName val="tsc"/>
      <sheetName val="pv"/>
      <sheetName val="klc"/>
      <sheetName val="THKL"/>
      <sheetName val="ksc"/>
      <sheetName val="maucau"/>
      <sheetName val="THC1"/>
      <sheetName val="thklc"/>
      <sheetName val="THKL_1"/>
      <sheetName val="PTKT8b"/>
      <sheetName val="d1"/>
      <sheetName val="p1a"/>
      <sheetName val="p1b"/>
      <sheetName val="d2"/>
      <sheetName val="p2a"/>
      <sheetName val="p2b"/>
      <sheetName val="d3"/>
      <sheetName val="p3"/>
      <sheetName val="d4"/>
      <sheetName val="p4a"/>
      <sheetName val="p4b"/>
      <sheetName val="d5"/>
      <sheetName val="p5a"/>
      <sheetName val="p5b"/>
      <sheetName val="d6"/>
      <sheetName val="p6a"/>
      <sheetName val="p6b"/>
      <sheetName val="d7"/>
      <sheetName val="p7"/>
      <sheetName val="d8"/>
      <sheetName val="p8a"/>
      <sheetName val="p8b"/>
      <sheetName val="d9"/>
      <sheetName val="p9"/>
      <sheetName val="d10"/>
      <sheetName val="p10a"/>
      <sheetName val="p10b"/>
      <sheetName val="d11"/>
      <sheetName val="p11"/>
      <sheetName val="d12"/>
      <sheetName val="p12a"/>
      <sheetName val="p12b"/>
      <sheetName val="d13"/>
      <sheetName val="p13a"/>
      <sheetName val="p13b"/>
      <sheetName val="d14"/>
      <sheetName val="p14"/>
      <sheetName val="d15"/>
      <sheetName val="p15a"/>
      <sheetName val="p15b"/>
      <sheetName val="d16"/>
      <sheetName val="p16"/>
      <sheetName val="BDTD2"/>
      <sheetName val="XL4Poppy"/>
    </sheetNames>
    <sheetDataSet>
      <sheetData sheetId="0">
        <row r="1">
          <cell r="B1" t="str">
            <v>BAØ RÒA - VUÕNG TAØU</v>
          </cell>
        </row>
        <row r="3">
          <cell r="B3" t="str">
            <v>HOØA HOÄI -:- BÌNH CHAÂU</v>
          </cell>
        </row>
        <row r="4">
          <cell r="B4" t="str">
            <v>24-07-013-01 / 24-07-005-01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56.xml><?xml version="1.0" encoding="utf-8"?>
<externalLink xmlns="http://schemas.openxmlformats.org/spreadsheetml/2006/main">
  <externalBook xmlns:r="http://schemas.openxmlformats.org/officeDocument/2006/relationships" r:id="rId1">
    <sheetNames>
      <sheetName val="BB"/>
      <sheetName val="QD"/>
      <sheetName val="TONGHOP"/>
      <sheetName val="KSTK"/>
      <sheetName val="TH-TBA"/>
      <sheetName val="TB-VLNCMTC-TBA"/>
      <sheetName val="TT-TBA"/>
      <sheetName val="TH-DZ35KV"/>
      <sheetName val="VLNCMTCDZ35"/>
      <sheetName val="TT-DZ35"/>
      <sheetName val="ke HC 35"/>
      <sheetName val="kho bai"/>
      <sheetName val="Gia VL mong"/>
      <sheetName val="TTVanChuyen"/>
      <sheetName val="ChuyenQuan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57.xml><?xml version="1.0" encoding="utf-8"?>
<externalLink xmlns="http://schemas.openxmlformats.org/spreadsheetml/2006/main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Bthkl"/>
      <sheetName val="KM247"/>
      <sheetName val="km248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Congty"/>
      <sheetName val="VPPN"/>
      <sheetName val="XN74"/>
      <sheetName val="XN54"/>
      <sheetName val="XN33"/>
      <sheetName val="NK96"/>
      <sheetName val="tong hop"/>
      <sheetName val="phan tich DG"/>
      <sheetName val="gia vat lieu"/>
      <sheetName val="gia xe may"/>
      <sheetName val="gia nhan cong"/>
      <sheetName val="gVL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ESTI_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Macro1"/>
      <sheetName val="Macro2"/>
      <sheetName val="Macro3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Nhap"/>
      <sheetName val="Thang 8"/>
      <sheetName val="C47-456"/>
      <sheetName val="C46"/>
      <sheetName val="C47-PII"/>
      <sheetName val="Duong con' vu hcm (8)"/>
      <sheetName val="THANG 09"/>
      <sheetName val="THANG 10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TRUC TIEP"/>
      <sheetName val="GIAN TIEP"/>
      <sheetName val="HOP DONG"/>
      <sheetName val="CON LINH"/>
      <sheetName val=""/>
      <sheetName val="[RPT.x"/>
      <sheetName val="?? MTL"/>
      <sheetName val="?? DI"/>
      <sheetName val="[RPT.xlsၝCmay"/>
      <sheetName val="Bang 聧ia ca may"/>
      <sheetName val=" quy I-2005"/>
      <sheetName val="Quy 2- 2005 "/>
      <sheetName val="Quy III- 2005 "/>
      <sheetName val="Quy 4- 2005"/>
      <sheetName val="km345+400-km345ÿÿ00 (6)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km337+533î60-km3ó4 (2)"/>
      <sheetName val="km346+00-km346_x000b_240 (2)"/>
      <sheetName val="km342+297._x0015_8-km342+376.41"/>
      <sheetName val="km341+1077 -km34_x0011_+1177.61"/>
      <sheetName val="N_x0008_AN CONG"/>
      <sheetName val="K251 _x0001_C"/>
      <sheetName val="THChi"/>
      <sheetName val="THthu"/>
      <sheetName val="BCD"/>
      <sheetName val="111"/>
      <sheetName val="112"/>
      <sheetName val="131"/>
      <sheetName val="133"/>
      <sheetName val="138"/>
      <sheetName val="141"/>
      <sheetName val="142"/>
      <sheetName val="152"/>
      <sheetName val="153"/>
      <sheetName val="154"/>
      <sheetName val="211"/>
      <sheetName val="214"/>
      <sheetName val="331"/>
      <sheetName val="3331"/>
      <sheetName val="3334"/>
      <sheetName val="334"/>
      <sheetName val="411"/>
      <sheetName val="421"/>
      <sheetName val="511"/>
      <sheetName val="621"/>
      <sheetName val="622"/>
      <sheetName val="623"/>
      <sheetName val="627b"/>
      <sheetName val="632"/>
      <sheetName val="642"/>
      <sheetName val="711"/>
      <sheetName val="811"/>
      <sheetName val="911"/>
      <sheetName val="009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GTXLC@INH"/>
      <sheetName val="tienluong"/>
      <sheetName val="Bang ?ia ca may"/>
      <sheetName val="[RPT.xls?Cmay"/>
      <sheetName val="Duong cong vu hcm (8;) (:)"/>
      <sheetName val="Duofg cong vu hcm (7;) (2)"/>
      <sheetName val="Duïng cong vu hcm (13;) (2)"/>
      <sheetName val="RPT"/>
      <sheetName val="切割 II"/>
      <sheetName val="刃割 MTL"/>
      <sheetName val="Mau so 04 TFDN"/>
      <sheetName val="Ë261"/>
      <sheetName val="K261_x0000_Base"/>
      <sheetName val="K2_x0016_1 AC"/>
      <sheetName val="CON(LINH"/>
      <sheetName val="giamay"/>
      <sheetName val="Km346+60_x0010_-km346+820 (2)"/>
      <sheetName val="km346+00-km3_x0014_6+240 (_x0012_)"/>
      <sheetName val="km345+6_x0016_1-km345+000"/>
      <sheetName val="km342+_x0013_76.41- km342+520.29"/>
      <sheetName val="km342+29_x0017_.58-km3_x0014_2+376.41"/>
      <sheetName val="MTL$-INTER"/>
      <sheetName val="T1"/>
      <sheetName val="T2"/>
      <sheetName val="T3"/>
      <sheetName val="T4"/>
      <sheetName val="km338+00-km33Oé100(2)"/>
      <sheetName val="Ho=Ðdong giao khoan"/>
      <sheetName val="CHEKe VLCHINH"/>
      <sheetName val="km342+520-km342+690 (2 "/>
      <sheetName val="HDKT"/>
      <sheetName val="PIPERACK"/>
      <sheetName val="MONG T,V,E"/>
      <sheetName val="tk12A-B&amp;13A-B"/>
      <sheetName val="TAM-tk12A-B&amp;13A-B"/>
      <sheetName val="tk15&amp;11A-B"/>
      <sheetName val="TAM-tk15&amp;11A-B"/>
      <sheetName val="V31"/>
      <sheetName val="T-V31"/>
      <sheetName val="V51"/>
      <sheetName val="T-V51"/>
      <sheetName val="V11"/>
      <sheetName val="v12"/>
      <sheetName val="V13"/>
      <sheetName val="v22"/>
      <sheetName val="V23"/>
      <sheetName val="v24"/>
      <sheetName val="V25"/>
      <sheetName val="V52"/>
      <sheetName val="V61"/>
      <sheetName val="E-01"/>
      <sheetName val="E-02"/>
      <sheetName val="C-01"/>
      <sheetName val="pr-B"/>
      <sheetName val="pr-C"/>
      <sheetName val="pr-D"/>
      <sheetName val="pr-E"/>
      <sheetName val="S-SA"/>
      <sheetName val="S-SB"/>
      <sheetName val="S-SC1"/>
      <sheetName val="S-SC2"/>
      <sheetName val="S-SD1"/>
      <sheetName val="S-SD2"/>
      <sheetName val="S-SD3"/>
      <sheetName val="S-SE1"/>
      <sheetName val="S-SE2"/>
      <sheetName val="sum-sl"/>
      <sheetName val="sum-steel"/>
      <sheetName val="sum-T"/>
      <sheetName val="sum-E"/>
      <sheetName val="sum-pr"/>
      <sheetName val="REPORT"/>
      <sheetName val="Daily"/>
      <sheetName val="Data-input"/>
      <sheetName val="Data"/>
      <sheetName val="TK12"/>
      <sheetName val="Visual inspection record-07"/>
      <sheetName val="Fitup inspection record-06"/>
      <sheetName val="WELD MONITORING"/>
      <sheetName val="CHECK LIST"/>
      <sheetName val="MATERIAL B"/>
      <sheetName val="MATERIAL"/>
      <sheetName val="BENDING REPORT"/>
      <sheetName val="INPS RELEASE"/>
      <sheetName val="PAINTING REPORT"/>
      <sheetName val="hydro test"/>
      <sheetName val="XL²_x0000__x0000_t5"/>
      <sheetName val="Duong cong vu hcm (¶)"/>
      <sheetName val="cot_xa"/>
      <sheetName val="Quet rac"/>
      <sheetName val="K2_x0015_1 AC"/>
      <sheetName val="切割 MၔL"/>
      <sheetName val="Con'ty"/>
      <sheetName val="Thuc thanh"/>
      <sheetName val="K219 Subbase"/>
      <sheetName val="Duong cojg vu hcm (13;) (2)"/>
      <sheetName val="CT 13!"/>
      <sheetName val="Du an n5t Nam cau Tlong"/>
      <sheetName val="Dq/ng kim lien 0 cho dua"/>
      <sheetName val="Du an KDDC Nam trung yen"/>
      <sheetName val="TK 342 ( thue T.C !"/>
      <sheetName val="T_x000b_153"/>
      <sheetName val="IBASE"/>
      <sheetName val="m361 Base"/>
      <sheetName val="thang6"/>
      <sheetName val="Sheet4"/>
      <sheetName val="Sheet5"/>
      <sheetName val="Sheet6"/>
      <sheetName val="K_x0000_5_x0001_ @9_x0008_"/>
      <sheetName val="959 K98"/>
      <sheetName val="DG1kSAT"/>
      <sheetName val="K251 K)8"/>
      <sheetName val="Duong co_x0000_g vu hcm (4)"/>
      <sheetName val="?"/>
      <sheetName val="May no"/>
      <sheetName val="Sua chua "/>
      <sheetName val="BC luan chuyen"/>
      <sheetName val="Thang_x0000__x0000_"/>
      <sheetName val="_x0010_p_x0000_Ё"/>
      <sheetName val="K259†Base "/>
      <sheetName val="_x0010_p?Ё"/>
      <sheetName val="_x0010_p_x0000_?"/>
      <sheetName val="K259Base "/>
      <sheetName val="_x0010_p??"/>
      <sheetName val="k-337+533.60-km338 (2)"/>
      <sheetName val="km341+275-km341)350"/>
      <sheetName val="km341+1077 -km341+1!77.61"/>
      <sheetName val="km3;7+00-km337+34 (3)"/>
      <sheetName val="Duong cong vu hcm`(2)"/>
      <sheetName val="Duong cong vu_x0000_hcm (9)"/>
      <sheetName val="Duong cong vu_x0000_hcm (4;) (2)"/>
      <sheetName val="Duong cong ve hcm (6)"/>
      <sheetName val="Duong colg vu hcm (3)"/>
      <sheetName val="Duong cnng vu hcm (7;) (2)"/>
      <sheetName val="Duong cong vu hcm(_x0000_Lmat;0)!(2)"/>
      <sheetName val="Don gia"/>
      <sheetName val="Sheet04"/>
      <sheetName val="soktmay"/>
      <sheetName val="Macro2_x0000__x0000__x0000__x0000__x0000__x0000__x0000__x0000__x0000__x0000__x0000__x0000_뻰Ŏ_x0000__x0004__x0000__x0000__x0000__x0000__x0000__x0000_뱤ŏ_x0000_"/>
      <sheetName val="Duong co~g vu hcm (5)"/>
      <sheetName val="Bang ke T.toan`"/>
      <sheetName val="TSO_CHUNG"/>
      <sheetName val="km342+520-km342+690 (2 "/>
      <sheetName val="km337+136-km337ý350"/>
      <sheetName val="C²_x0000__x0000_iet TK131"/>
      <sheetName val="chi tiet z"/>
      <sheetName val="000000000000"/>
      <sheetName val="100000000000"/>
      <sheetName val="200000000000"/>
      <sheetName val="300000000000"/>
      <sheetName val="400000000000"/>
      <sheetName val="K261?Base"/>
      <sheetName val="XL²??t5"/>
      <sheetName val="_RPT.x"/>
      <sheetName val="?? M?L"/>
      <sheetName val="?? II"/>
      <sheetName val="K?5_x0001_ @9_x0008_"/>
      <sheetName val="D"/>
      <sheetName val="km337+136-km33×¶350"/>
      <sheetName val="TH9"/>
      <sheetName val="TH12"/>
      <sheetName val="Duong co?g vu hcm (4)"/>
      <sheetName val="C²??iet TK131"/>
      <sheetName val="km″42+297.58-km342+376.41"/>
      <sheetName val="Thang??"/>
      <sheetName val="WUA"/>
      <sheetName val="CTduo~g"/>
      <sheetName val="ctTBA"/>
      <sheetName val="Duong_x0000_cong vu hcm (13;) (2)"/>
      <sheetName val="Dutoan"/>
      <sheetName val="congtac vien"/>
      <sheetName val="Nhan luc2001"/>
      <sheetName val="Vattu2"/>
      <sheetName val="Vattu"/>
      <sheetName val="km345+661-km345;000"/>
      <sheetName val="Du a. nut Nam cau Tlong"/>
    </sheetNames>
    <sheetDataSet>
      <sheetData sheetId="0" refreshError="1"/>
      <sheetData sheetId="1" refreshError="1"/>
      <sheetData sheetId="2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7.0000000000000007E-2</v>
          </cell>
          <cell r="J8">
            <v>0</v>
          </cell>
          <cell r="K8">
            <v>7.0000000000000007E-2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F9">
            <v>0</v>
          </cell>
          <cell r="G9">
            <v>0</v>
          </cell>
          <cell r="H9">
            <v>0</v>
          </cell>
          <cell r="I9">
            <v>7.0000000000000007E-2</v>
          </cell>
          <cell r="J9">
            <v>0</v>
          </cell>
          <cell r="K9">
            <v>7.0000000000000007E-2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7.0000000000000007E-2</v>
          </cell>
          <cell r="J10">
            <v>0</v>
          </cell>
          <cell r="K10">
            <v>7.0000000000000007E-2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F11">
            <v>0</v>
          </cell>
          <cell r="G11">
            <v>0</v>
          </cell>
          <cell r="H11">
            <v>0</v>
          </cell>
          <cell r="I11">
            <v>7.0000000000000007E-2</v>
          </cell>
          <cell r="J11">
            <v>0</v>
          </cell>
          <cell r="K11">
            <v>7.0000000000000007E-2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7.0000000000000007E-2</v>
          </cell>
          <cell r="J12">
            <v>0</v>
          </cell>
          <cell r="K12">
            <v>7.0000000000000007E-2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7.0000000000000007E-2</v>
          </cell>
          <cell r="J13">
            <v>0</v>
          </cell>
          <cell r="K13">
            <v>7.0000000000000007E-2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F14">
            <v>0</v>
          </cell>
          <cell r="G14">
            <v>0</v>
          </cell>
          <cell r="H14">
            <v>0</v>
          </cell>
          <cell r="I14">
            <v>0.12</v>
          </cell>
          <cell r="J14">
            <v>0</v>
          </cell>
          <cell r="K14">
            <v>0.12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  <cell r="I15">
            <v>0.12</v>
          </cell>
          <cell r="J15">
            <v>0</v>
          </cell>
          <cell r="K15">
            <v>0.12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0.12</v>
          </cell>
          <cell r="J16">
            <v>0</v>
          </cell>
          <cell r="K16">
            <v>0.12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0.15</v>
          </cell>
          <cell r="J17">
            <v>0</v>
          </cell>
          <cell r="K17">
            <v>0.15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0.15</v>
          </cell>
          <cell r="J18">
            <v>0</v>
          </cell>
          <cell r="K18">
            <v>0.15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0.15</v>
          </cell>
          <cell r="J19">
            <v>0</v>
          </cell>
          <cell r="K19">
            <v>0.15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0.15</v>
          </cell>
          <cell r="J20">
            <v>0</v>
          </cell>
          <cell r="K20">
            <v>0.15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0.15</v>
          </cell>
          <cell r="J21">
            <v>0</v>
          </cell>
          <cell r="K21">
            <v>0.15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0.15</v>
          </cell>
          <cell r="J23">
            <v>0</v>
          </cell>
          <cell r="K23">
            <v>0.15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0.15</v>
          </cell>
          <cell r="J24">
            <v>0</v>
          </cell>
          <cell r="K24">
            <v>0.15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0.15</v>
          </cell>
          <cell r="J25">
            <v>0</v>
          </cell>
          <cell r="K25">
            <v>0.15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0.15</v>
          </cell>
          <cell r="J26">
            <v>0</v>
          </cell>
          <cell r="K26">
            <v>0.15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0.3</v>
          </cell>
          <cell r="J27">
            <v>0</v>
          </cell>
          <cell r="K27">
            <v>0.3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F28">
            <v>0</v>
          </cell>
          <cell r="G28">
            <v>0</v>
          </cell>
          <cell r="H28">
            <v>0</v>
          </cell>
          <cell r="I28">
            <v>0.3</v>
          </cell>
          <cell r="J28">
            <v>0</v>
          </cell>
          <cell r="K28">
            <v>0.3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0.3</v>
          </cell>
          <cell r="J29">
            <v>0</v>
          </cell>
          <cell r="K29">
            <v>0.3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0.3</v>
          </cell>
          <cell r="J30">
            <v>0</v>
          </cell>
          <cell r="K30">
            <v>0.3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F31">
            <v>0</v>
          </cell>
          <cell r="G31">
            <v>0</v>
          </cell>
          <cell r="H31">
            <v>0</v>
          </cell>
          <cell r="I31">
            <v>0.45</v>
          </cell>
          <cell r="J31">
            <v>0</v>
          </cell>
          <cell r="K31">
            <v>0.45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F32">
            <v>0</v>
          </cell>
          <cell r="G32">
            <v>0</v>
          </cell>
          <cell r="H32">
            <v>0</v>
          </cell>
          <cell r="I32">
            <v>0.45</v>
          </cell>
          <cell r="J32">
            <v>0</v>
          </cell>
          <cell r="K32">
            <v>0.45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0.9</v>
          </cell>
          <cell r="J33">
            <v>0</v>
          </cell>
          <cell r="K33">
            <v>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1.2</v>
          </cell>
          <cell r="J34">
            <v>0</v>
          </cell>
          <cell r="K34">
            <v>1.2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1.34</v>
          </cell>
          <cell r="J35">
            <v>0</v>
          </cell>
          <cell r="K35">
            <v>1.34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F36">
            <v>0</v>
          </cell>
          <cell r="G36">
            <v>0</v>
          </cell>
          <cell r="H36">
            <v>0</v>
          </cell>
          <cell r="I36">
            <v>1.65</v>
          </cell>
          <cell r="J36">
            <v>0</v>
          </cell>
          <cell r="K36">
            <v>1.65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F37">
            <v>0</v>
          </cell>
          <cell r="G37">
            <v>0</v>
          </cell>
          <cell r="H37">
            <v>0</v>
          </cell>
          <cell r="I37">
            <v>1.8</v>
          </cell>
          <cell r="J37">
            <v>0</v>
          </cell>
          <cell r="K37">
            <v>1.8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2.54</v>
          </cell>
          <cell r="J38">
            <v>0</v>
          </cell>
          <cell r="K38">
            <v>2.54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2.69</v>
          </cell>
          <cell r="J39">
            <v>0</v>
          </cell>
          <cell r="K39">
            <v>2.69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F40">
            <v>0</v>
          </cell>
          <cell r="G40">
            <v>0</v>
          </cell>
          <cell r="H40">
            <v>0</v>
          </cell>
          <cell r="I40">
            <v>2.4300000000000002</v>
          </cell>
          <cell r="J40">
            <v>1.47</v>
          </cell>
          <cell r="K40">
            <v>3.9000000000000004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F41">
            <v>0</v>
          </cell>
          <cell r="G41">
            <v>0</v>
          </cell>
          <cell r="H41">
            <v>0</v>
          </cell>
          <cell r="I41">
            <v>3.04</v>
          </cell>
          <cell r="J41">
            <v>3.11</v>
          </cell>
          <cell r="K41">
            <v>6.15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F42">
            <v>0</v>
          </cell>
          <cell r="G42">
            <v>0</v>
          </cell>
          <cell r="H42">
            <v>0</v>
          </cell>
          <cell r="I42">
            <v>1.42</v>
          </cell>
          <cell r="J42">
            <v>1.27</v>
          </cell>
          <cell r="K42">
            <v>2.69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F43">
            <v>0</v>
          </cell>
          <cell r="G43">
            <v>0</v>
          </cell>
          <cell r="H43">
            <v>0</v>
          </cell>
          <cell r="I43">
            <v>1.62</v>
          </cell>
          <cell r="J43">
            <v>1.38</v>
          </cell>
          <cell r="K43">
            <v>3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F44">
            <v>0</v>
          </cell>
          <cell r="G44">
            <v>0</v>
          </cell>
          <cell r="H44">
            <v>0</v>
          </cell>
          <cell r="I44">
            <v>1.82</v>
          </cell>
          <cell r="J44">
            <v>1.48</v>
          </cell>
          <cell r="K44">
            <v>3.3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F45">
            <v>0</v>
          </cell>
          <cell r="G45">
            <v>0</v>
          </cell>
          <cell r="H45">
            <v>0</v>
          </cell>
          <cell r="I45">
            <v>2.0299999999999998</v>
          </cell>
          <cell r="J45">
            <v>1.72</v>
          </cell>
          <cell r="K45">
            <v>3.75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2.23</v>
          </cell>
          <cell r="J46">
            <v>2.27</v>
          </cell>
          <cell r="K46">
            <v>4.5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F47">
            <v>0</v>
          </cell>
          <cell r="G47">
            <v>0</v>
          </cell>
          <cell r="H47">
            <v>0</v>
          </cell>
          <cell r="I47">
            <v>2.4300000000000002</v>
          </cell>
          <cell r="J47">
            <v>2.0699999999999998</v>
          </cell>
          <cell r="K47">
            <v>4.5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2.64</v>
          </cell>
          <cell r="J48">
            <v>4.8600000000000003</v>
          </cell>
          <cell r="K48">
            <v>7.5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2.84</v>
          </cell>
          <cell r="J49">
            <v>5.26</v>
          </cell>
          <cell r="K49">
            <v>8.1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F50">
            <v>0</v>
          </cell>
          <cell r="G50">
            <v>0</v>
          </cell>
          <cell r="H50">
            <v>0</v>
          </cell>
          <cell r="I50">
            <v>3.04</v>
          </cell>
          <cell r="J50">
            <v>5.66</v>
          </cell>
          <cell r="K50">
            <v>8.6999999999999993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3.24</v>
          </cell>
          <cell r="J51">
            <v>6.06</v>
          </cell>
          <cell r="K51">
            <v>9.3000000000000007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F52">
            <v>0</v>
          </cell>
          <cell r="G52">
            <v>0</v>
          </cell>
          <cell r="H52">
            <v>0</v>
          </cell>
          <cell r="I52">
            <v>3.45</v>
          </cell>
          <cell r="J52">
            <v>6.44</v>
          </cell>
          <cell r="K52">
            <v>9.89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12</v>
          </cell>
          <cell r="Q52">
            <v>0</v>
          </cell>
          <cell r="R52" t="str">
            <v/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F53">
            <v>0</v>
          </cell>
          <cell r="G53">
            <v>0</v>
          </cell>
          <cell r="H53">
            <v>0</v>
          </cell>
          <cell r="I53">
            <v>3.65</v>
          </cell>
          <cell r="J53">
            <v>6.84</v>
          </cell>
          <cell r="K53">
            <v>10.49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F54">
            <v>0</v>
          </cell>
          <cell r="G54">
            <v>0</v>
          </cell>
          <cell r="H54">
            <v>0</v>
          </cell>
          <cell r="I54">
            <v>7.0000000000000007E-2</v>
          </cell>
          <cell r="J54">
            <v>0</v>
          </cell>
          <cell r="K54">
            <v>7.0000000000000007E-2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F55">
            <v>0</v>
          </cell>
          <cell r="G55">
            <v>0</v>
          </cell>
          <cell r="H55">
            <v>0</v>
          </cell>
          <cell r="I55">
            <v>7.0000000000000007E-2</v>
          </cell>
          <cell r="J55">
            <v>0</v>
          </cell>
          <cell r="K55">
            <v>7.0000000000000007E-2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7.0000000000000007E-2</v>
          </cell>
          <cell r="J56">
            <v>0</v>
          </cell>
          <cell r="K56">
            <v>7.0000000000000007E-2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F57">
            <v>0</v>
          </cell>
          <cell r="G57">
            <v>0</v>
          </cell>
          <cell r="H57">
            <v>0</v>
          </cell>
          <cell r="I57">
            <v>7.0000000000000007E-2</v>
          </cell>
          <cell r="J57">
            <v>0</v>
          </cell>
          <cell r="K57">
            <v>7.0000000000000007E-2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7.0000000000000007E-2</v>
          </cell>
          <cell r="J58">
            <v>0</v>
          </cell>
          <cell r="K58">
            <v>7.0000000000000007E-2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F59">
            <v>0</v>
          </cell>
          <cell r="G59">
            <v>0</v>
          </cell>
          <cell r="H59">
            <v>0</v>
          </cell>
          <cell r="I59">
            <v>7.0000000000000007E-2</v>
          </cell>
          <cell r="J59">
            <v>0</v>
          </cell>
          <cell r="K59">
            <v>7.0000000000000007E-2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F60">
            <v>0</v>
          </cell>
          <cell r="G60">
            <v>0</v>
          </cell>
          <cell r="H60">
            <v>0</v>
          </cell>
          <cell r="I60">
            <v>7.0000000000000007E-2</v>
          </cell>
          <cell r="J60">
            <v>0</v>
          </cell>
          <cell r="K60">
            <v>7.0000000000000007E-2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F61">
            <v>0</v>
          </cell>
          <cell r="G61">
            <v>0</v>
          </cell>
          <cell r="H61">
            <v>0</v>
          </cell>
          <cell r="I61">
            <v>7.0000000000000007E-2</v>
          </cell>
          <cell r="J61">
            <v>0</v>
          </cell>
          <cell r="K61">
            <v>7.0000000000000007E-2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F62">
            <v>0</v>
          </cell>
          <cell r="G62">
            <v>0</v>
          </cell>
          <cell r="H62">
            <v>0</v>
          </cell>
          <cell r="I62">
            <v>7.0000000000000007E-2</v>
          </cell>
          <cell r="J62">
            <v>0</v>
          </cell>
          <cell r="K62">
            <v>7.0000000000000007E-2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F63">
            <v>0</v>
          </cell>
          <cell r="G63">
            <v>0</v>
          </cell>
          <cell r="H63">
            <v>0</v>
          </cell>
          <cell r="I63">
            <v>7.0000000000000007E-2</v>
          </cell>
          <cell r="J63">
            <v>0</v>
          </cell>
          <cell r="K63">
            <v>7.0000000000000007E-2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F64">
            <v>0</v>
          </cell>
          <cell r="G64">
            <v>0</v>
          </cell>
          <cell r="H64">
            <v>0</v>
          </cell>
          <cell r="I64">
            <v>7.0000000000000007E-2</v>
          </cell>
          <cell r="J64">
            <v>0</v>
          </cell>
          <cell r="K64">
            <v>7.0000000000000007E-2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F65">
            <v>0</v>
          </cell>
          <cell r="G65">
            <v>0</v>
          </cell>
          <cell r="H65">
            <v>0</v>
          </cell>
          <cell r="I65">
            <v>7.0000000000000007E-2</v>
          </cell>
          <cell r="J65">
            <v>0</v>
          </cell>
          <cell r="K65">
            <v>7.0000000000000007E-2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F66">
            <v>0</v>
          </cell>
          <cell r="G66">
            <v>0</v>
          </cell>
          <cell r="H66">
            <v>0</v>
          </cell>
          <cell r="I66">
            <v>7.0000000000000007E-2</v>
          </cell>
          <cell r="J66">
            <v>0</v>
          </cell>
          <cell r="K66">
            <v>7.0000000000000007E-2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7.0000000000000007E-2</v>
          </cell>
          <cell r="J67">
            <v>0</v>
          </cell>
          <cell r="K67">
            <v>7.0000000000000007E-2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7.0000000000000007E-2</v>
          </cell>
          <cell r="J68">
            <v>0</v>
          </cell>
          <cell r="K68">
            <v>7.0000000000000007E-2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F69">
            <v>0</v>
          </cell>
          <cell r="G69">
            <v>0</v>
          </cell>
          <cell r="H69">
            <v>0</v>
          </cell>
          <cell r="I69">
            <v>0.12</v>
          </cell>
          <cell r="J69">
            <v>0</v>
          </cell>
          <cell r="K69">
            <v>0.12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F70">
            <v>0</v>
          </cell>
          <cell r="G70">
            <v>0</v>
          </cell>
          <cell r="H70">
            <v>0</v>
          </cell>
          <cell r="I70">
            <v>0.12</v>
          </cell>
          <cell r="J70">
            <v>0</v>
          </cell>
          <cell r="K70">
            <v>0.12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F71">
            <v>0</v>
          </cell>
          <cell r="G71">
            <v>0</v>
          </cell>
          <cell r="H71">
            <v>0</v>
          </cell>
          <cell r="I71">
            <v>0.12</v>
          </cell>
          <cell r="J71">
            <v>0</v>
          </cell>
          <cell r="K71">
            <v>0.12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F72">
            <v>0</v>
          </cell>
          <cell r="G72">
            <v>0</v>
          </cell>
          <cell r="H72">
            <v>0</v>
          </cell>
          <cell r="I72">
            <v>0.15</v>
          </cell>
          <cell r="J72">
            <v>0</v>
          </cell>
          <cell r="K72">
            <v>0.15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F73">
            <v>0</v>
          </cell>
          <cell r="G73">
            <v>0</v>
          </cell>
          <cell r="H73">
            <v>0</v>
          </cell>
          <cell r="I73">
            <v>0.15</v>
          </cell>
          <cell r="J73">
            <v>0</v>
          </cell>
          <cell r="K73">
            <v>0.15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0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F74">
            <v>0</v>
          </cell>
          <cell r="G74">
            <v>0</v>
          </cell>
          <cell r="H74">
            <v>0</v>
          </cell>
          <cell r="I74">
            <v>0.15</v>
          </cell>
          <cell r="J74">
            <v>0</v>
          </cell>
          <cell r="K74">
            <v>0.15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F75">
            <v>0</v>
          </cell>
          <cell r="G75">
            <v>0</v>
          </cell>
          <cell r="H75">
            <v>0</v>
          </cell>
          <cell r="I75">
            <v>0.15</v>
          </cell>
          <cell r="J75">
            <v>0</v>
          </cell>
          <cell r="K75">
            <v>0.15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F76">
            <v>0</v>
          </cell>
          <cell r="G76">
            <v>0</v>
          </cell>
          <cell r="H76">
            <v>0</v>
          </cell>
          <cell r="I76">
            <v>0.15</v>
          </cell>
          <cell r="J76">
            <v>0</v>
          </cell>
          <cell r="K76">
            <v>0.15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F77">
            <v>0</v>
          </cell>
          <cell r="G77">
            <v>0</v>
          </cell>
          <cell r="H77">
            <v>0</v>
          </cell>
          <cell r="I77">
            <v>0.15</v>
          </cell>
          <cell r="J77">
            <v>0</v>
          </cell>
          <cell r="K77">
            <v>0.15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0.15</v>
          </cell>
          <cell r="J78">
            <v>0</v>
          </cell>
          <cell r="K78">
            <v>0.15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F79">
            <v>0</v>
          </cell>
          <cell r="G79">
            <v>0</v>
          </cell>
          <cell r="H79">
            <v>0</v>
          </cell>
          <cell r="I79">
            <v>0.15</v>
          </cell>
          <cell r="J79">
            <v>0</v>
          </cell>
          <cell r="K79">
            <v>0.15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F80">
            <v>0</v>
          </cell>
          <cell r="G80">
            <v>0</v>
          </cell>
          <cell r="H80">
            <v>0</v>
          </cell>
          <cell r="I80">
            <v>0.15</v>
          </cell>
          <cell r="J80">
            <v>0</v>
          </cell>
          <cell r="K80">
            <v>0.15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0.15</v>
          </cell>
          <cell r="J81">
            <v>0</v>
          </cell>
          <cell r="K81">
            <v>0.15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0.3</v>
          </cell>
          <cell r="J82">
            <v>0</v>
          </cell>
          <cell r="K82">
            <v>0.3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F83">
            <v>0</v>
          </cell>
          <cell r="G83">
            <v>0</v>
          </cell>
          <cell r="H83">
            <v>0</v>
          </cell>
          <cell r="I83">
            <v>0.3</v>
          </cell>
          <cell r="J83">
            <v>0</v>
          </cell>
          <cell r="K83">
            <v>0.3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F84">
            <v>0</v>
          </cell>
          <cell r="G84">
            <v>0</v>
          </cell>
          <cell r="H84">
            <v>0</v>
          </cell>
          <cell r="I84">
            <v>0.45</v>
          </cell>
          <cell r="J84">
            <v>0</v>
          </cell>
          <cell r="K84">
            <v>0.45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0.45</v>
          </cell>
          <cell r="J85">
            <v>0</v>
          </cell>
          <cell r="K85">
            <v>0.45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F86">
            <v>0</v>
          </cell>
          <cell r="G86">
            <v>0</v>
          </cell>
          <cell r="H86">
            <v>0</v>
          </cell>
          <cell r="I86">
            <v>0.6</v>
          </cell>
          <cell r="J86">
            <v>0</v>
          </cell>
          <cell r="K86">
            <v>0.6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F87">
            <v>0</v>
          </cell>
          <cell r="G87">
            <v>0</v>
          </cell>
          <cell r="H87">
            <v>0</v>
          </cell>
          <cell r="I87">
            <v>0.6</v>
          </cell>
          <cell r="J87">
            <v>0</v>
          </cell>
          <cell r="K87">
            <v>0.6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1.2</v>
          </cell>
          <cell r="J88">
            <v>0</v>
          </cell>
          <cell r="K88">
            <v>1.2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1.5</v>
          </cell>
          <cell r="J89">
            <v>0</v>
          </cell>
          <cell r="K89">
            <v>1.5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F91">
            <v>0</v>
          </cell>
          <cell r="G91">
            <v>0</v>
          </cell>
          <cell r="H91">
            <v>0</v>
          </cell>
          <cell r="I91">
            <v>1.95</v>
          </cell>
          <cell r="J91">
            <v>0</v>
          </cell>
          <cell r="K91">
            <v>1.95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F92">
            <v>0</v>
          </cell>
          <cell r="G92">
            <v>0</v>
          </cell>
          <cell r="H92">
            <v>0</v>
          </cell>
          <cell r="I92">
            <v>2.25</v>
          </cell>
          <cell r="J92">
            <v>0</v>
          </cell>
          <cell r="K92">
            <v>2.25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2.0299999999999998</v>
          </cell>
          <cell r="J93">
            <v>1.1200000000000001</v>
          </cell>
          <cell r="K93">
            <v>3.15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F94">
            <v>0</v>
          </cell>
          <cell r="G94">
            <v>0</v>
          </cell>
          <cell r="H94">
            <v>0</v>
          </cell>
          <cell r="I94">
            <v>2.23</v>
          </cell>
          <cell r="J94">
            <v>1.37</v>
          </cell>
          <cell r="K94">
            <v>3.6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F95">
            <v>0</v>
          </cell>
          <cell r="G95">
            <v>0</v>
          </cell>
          <cell r="H95">
            <v>0</v>
          </cell>
          <cell r="I95">
            <v>2.4300000000000002</v>
          </cell>
          <cell r="J95">
            <v>2.0699999999999998</v>
          </cell>
          <cell r="K95">
            <v>4.5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F96">
            <v>0</v>
          </cell>
          <cell r="G96">
            <v>0</v>
          </cell>
          <cell r="H96">
            <v>0</v>
          </cell>
          <cell r="I96">
            <v>3.04</v>
          </cell>
          <cell r="J96">
            <v>5.66</v>
          </cell>
          <cell r="K96">
            <v>8.6999999999999993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F97">
            <v>0</v>
          </cell>
          <cell r="G97">
            <v>0</v>
          </cell>
          <cell r="H97">
            <v>0</v>
          </cell>
          <cell r="I97">
            <v>0.81</v>
          </cell>
          <cell r="J97">
            <v>0.99</v>
          </cell>
          <cell r="K97">
            <v>1.8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F98">
            <v>0</v>
          </cell>
          <cell r="G98">
            <v>0</v>
          </cell>
          <cell r="H98">
            <v>0</v>
          </cell>
          <cell r="I98">
            <v>1.01</v>
          </cell>
          <cell r="J98">
            <v>1.0900000000000001</v>
          </cell>
          <cell r="K98">
            <v>2.1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F99">
            <v>0</v>
          </cell>
          <cell r="G99">
            <v>0</v>
          </cell>
          <cell r="H99">
            <v>0</v>
          </cell>
          <cell r="I99">
            <v>1.22</v>
          </cell>
          <cell r="J99">
            <v>1.32</v>
          </cell>
          <cell r="K99">
            <v>2.54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F100">
            <v>0</v>
          </cell>
          <cell r="G100">
            <v>0</v>
          </cell>
          <cell r="H100">
            <v>0</v>
          </cell>
          <cell r="I100">
            <v>1.42</v>
          </cell>
          <cell r="J100">
            <v>2.48</v>
          </cell>
          <cell r="K100">
            <v>3.9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1.62</v>
          </cell>
          <cell r="J101">
            <v>2.73</v>
          </cell>
          <cell r="K101">
            <v>4.3499999999999996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1.82</v>
          </cell>
          <cell r="J102">
            <v>3.12</v>
          </cell>
          <cell r="K102">
            <v>4.9400000000000004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F103">
            <v>0</v>
          </cell>
          <cell r="G103">
            <v>0</v>
          </cell>
          <cell r="H103">
            <v>0</v>
          </cell>
          <cell r="I103">
            <v>2.0299999999999998</v>
          </cell>
          <cell r="J103">
            <v>5.47</v>
          </cell>
          <cell r="K103">
            <v>7.5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F104">
            <v>0</v>
          </cell>
          <cell r="G104">
            <v>0</v>
          </cell>
          <cell r="H104">
            <v>0</v>
          </cell>
          <cell r="I104">
            <v>2.23</v>
          </cell>
          <cell r="J104">
            <v>6.47</v>
          </cell>
          <cell r="K104">
            <v>8.6999999999999993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2.4300000000000002</v>
          </cell>
          <cell r="J105">
            <v>6.57</v>
          </cell>
          <cell r="K105">
            <v>9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F106">
            <v>0</v>
          </cell>
          <cell r="G106">
            <v>0</v>
          </cell>
          <cell r="H106">
            <v>0</v>
          </cell>
          <cell r="I106">
            <v>2.64</v>
          </cell>
          <cell r="J106">
            <v>13.86</v>
          </cell>
          <cell r="K106">
            <v>16.5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F107">
            <v>0</v>
          </cell>
          <cell r="G107">
            <v>0</v>
          </cell>
          <cell r="H107">
            <v>0</v>
          </cell>
          <cell r="I107">
            <v>2.84</v>
          </cell>
          <cell r="J107">
            <v>15.16</v>
          </cell>
          <cell r="K107">
            <v>18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F108">
            <v>0</v>
          </cell>
          <cell r="G108">
            <v>0</v>
          </cell>
          <cell r="H108">
            <v>0</v>
          </cell>
          <cell r="I108">
            <v>3.04</v>
          </cell>
          <cell r="J108">
            <v>16.45</v>
          </cell>
          <cell r="K108">
            <v>19.489999999999998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F109">
            <v>0</v>
          </cell>
          <cell r="G109">
            <v>0</v>
          </cell>
          <cell r="H109">
            <v>0</v>
          </cell>
          <cell r="I109">
            <v>3.24</v>
          </cell>
          <cell r="J109">
            <v>17.75</v>
          </cell>
          <cell r="K109">
            <v>20.990000000000002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F110">
            <v>0</v>
          </cell>
          <cell r="G110">
            <v>0</v>
          </cell>
          <cell r="H110">
            <v>0</v>
          </cell>
          <cell r="I110">
            <v>3.45</v>
          </cell>
          <cell r="J110">
            <v>18.54</v>
          </cell>
          <cell r="K110">
            <v>21.99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F111">
            <v>0</v>
          </cell>
          <cell r="G111">
            <v>0</v>
          </cell>
          <cell r="H111">
            <v>0</v>
          </cell>
          <cell r="I111">
            <v>3.65</v>
          </cell>
          <cell r="J111">
            <v>18.84</v>
          </cell>
          <cell r="K111">
            <v>22.49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0.81</v>
          </cell>
          <cell r="J112">
            <v>1.1399999999999999</v>
          </cell>
          <cell r="K112">
            <v>1.95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F113">
            <v>0</v>
          </cell>
          <cell r="G113">
            <v>0</v>
          </cell>
          <cell r="H113">
            <v>0</v>
          </cell>
          <cell r="I113">
            <v>1.01</v>
          </cell>
          <cell r="J113">
            <v>1.99</v>
          </cell>
          <cell r="K113">
            <v>3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4</v>
          </cell>
          <cell r="Q113">
            <v>0</v>
          </cell>
          <cell r="R113">
            <v>0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F114">
            <v>0</v>
          </cell>
          <cell r="G114">
            <v>0</v>
          </cell>
          <cell r="H114">
            <v>0</v>
          </cell>
          <cell r="I114">
            <v>1.22</v>
          </cell>
          <cell r="J114">
            <v>2.68</v>
          </cell>
          <cell r="K114">
            <v>3.9000000000000004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1.42</v>
          </cell>
          <cell r="J115">
            <v>3.97</v>
          </cell>
          <cell r="K115">
            <v>5.3900000000000006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F116">
            <v>0</v>
          </cell>
          <cell r="G116">
            <v>0</v>
          </cell>
          <cell r="H116">
            <v>0</v>
          </cell>
          <cell r="I116">
            <v>1.62</v>
          </cell>
          <cell r="J116">
            <v>4.68</v>
          </cell>
          <cell r="K116">
            <v>6.3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F117">
            <v>0</v>
          </cell>
          <cell r="G117">
            <v>0</v>
          </cell>
          <cell r="H117">
            <v>0</v>
          </cell>
          <cell r="I117">
            <v>1.82</v>
          </cell>
          <cell r="J117">
            <v>6.88</v>
          </cell>
          <cell r="K117">
            <v>8.6999999999999993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F118">
            <v>0</v>
          </cell>
          <cell r="G118">
            <v>0</v>
          </cell>
          <cell r="H118">
            <v>0</v>
          </cell>
          <cell r="I118">
            <v>2.0299999999999998</v>
          </cell>
          <cell r="J118">
            <v>10.42</v>
          </cell>
          <cell r="K118">
            <v>12.45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F119">
            <v>0</v>
          </cell>
          <cell r="G119">
            <v>0</v>
          </cell>
          <cell r="H119">
            <v>0</v>
          </cell>
          <cell r="I119">
            <v>2.23</v>
          </cell>
          <cell r="J119">
            <v>11.72</v>
          </cell>
          <cell r="K119">
            <v>13.950000000000001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F120">
            <v>0</v>
          </cell>
          <cell r="G120">
            <v>0</v>
          </cell>
          <cell r="H120">
            <v>0</v>
          </cell>
          <cell r="I120">
            <v>2.4300000000000002</v>
          </cell>
          <cell r="J120">
            <v>15.57</v>
          </cell>
          <cell r="K120">
            <v>18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F121">
            <v>0</v>
          </cell>
          <cell r="G121">
            <v>0</v>
          </cell>
          <cell r="H121">
            <v>0</v>
          </cell>
          <cell r="I121">
            <v>2.84</v>
          </cell>
          <cell r="J121">
            <v>22.65</v>
          </cell>
          <cell r="K121">
            <v>25.49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F122">
            <v>0</v>
          </cell>
          <cell r="G122">
            <v>0</v>
          </cell>
          <cell r="H122">
            <v>0</v>
          </cell>
          <cell r="I122">
            <v>3.04</v>
          </cell>
          <cell r="J122">
            <v>23.96</v>
          </cell>
          <cell r="K122">
            <v>27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F123">
            <v>0</v>
          </cell>
          <cell r="G123">
            <v>0</v>
          </cell>
          <cell r="H123">
            <v>0</v>
          </cell>
          <cell r="I123">
            <v>3.24</v>
          </cell>
          <cell r="J123">
            <v>26.76</v>
          </cell>
          <cell r="K123">
            <v>30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F124">
            <v>0</v>
          </cell>
          <cell r="G124">
            <v>0</v>
          </cell>
          <cell r="H124">
            <v>0</v>
          </cell>
          <cell r="I124">
            <v>3.45</v>
          </cell>
          <cell r="J124">
            <v>28.05</v>
          </cell>
          <cell r="K124">
            <v>31.5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F125">
            <v>0</v>
          </cell>
          <cell r="G125">
            <v>0</v>
          </cell>
          <cell r="H125">
            <v>0</v>
          </cell>
          <cell r="I125">
            <v>3.65</v>
          </cell>
          <cell r="J125">
            <v>29.35</v>
          </cell>
          <cell r="K125">
            <v>33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F126">
            <v>0</v>
          </cell>
          <cell r="G126">
            <v>0</v>
          </cell>
          <cell r="H126">
            <v>0</v>
          </cell>
          <cell r="I126">
            <v>7.0000000000000007E-2</v>
          </cell>
          <cell r="J126">
            <v>0</v>
          </cell>
          <cell r="K126">
            <v>7.0000000000000007E-2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7.0000000000000007E-2</v>
          </cell>
          <cell r="J127">
            <v>0</v>
          </cell>
          <cell r="K127">
            <v>7.0000000000000007E-2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F128">
            <v>0</v>
          </cell>
          <cell r="G128">
            <v>0</v>
          </cell>
          <cell r="H128">
            <v>0</v>
          </cell>
          <cell r="I128">
            <v>7.0000000000000007E-2</v>
          </cell>
          <cell r="J128">
            <v>0</v>
          </cell>
          <cell r="K128">
            <v>7.0000000000000007E-2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F129">
            <v>0</v>
          </cell>
          <cell r="G129">
            <v>0</v>
          </cell>
          <cell r="H129">
            <v>0</v>
          </cell>
          <cell r="I129">
            <v>7.0000000000000007E-2</v>
          </cell>
          <cell r="J129">
            <v>0</v>
          </cell>
          <cell r="K129">
            <v>7.0000000000000007E-2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F130">
            <v>0</v>
          </cell>
          <cell r="G130">
            <v>0</v>
          </cell>
          <cell r="H130">
            <v>0</v>
          </cell>
          <cell r="I130">
            <v>7.0000000000000007E-2</v>
          </cell>
          <cell r="J130">
            <v>0</v>
          </cell>
          <cell r="K130">
            <v>7.0000000000000007E-2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2</v>
          </cell>
          <cell r="Q130">
            <v>0</v>
          </cell>
          <cell r="R130">
            <v>0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7.0000000000000007E-2</v>
          </cell>
          <cell r="J131">
            <v>0</v>
          </cell>
          <cell r="K131">
            <v>7.0000000000000007E-2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7.0000000000000007E-2</v>
          </cell>
          <cell r="J132">
            <v>0</v>
          </cell>
          <cell r="K132">
            <v>7.0000000000000007E-2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F133">
            <v>0</v>
          </cell>
          <cell r="G133">
            <v>0</v>
          </cell>
          <cell r="H133">
            <v>0</v>
          </cell>
          <cell r="I133">
            <v>7.0000000000000007E-2</v>
          </cell>
          <cell r="J133">
            <v>0</v>
          </cell>
          <cell r="K133">
            <v>7.0000000000000007E-2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F134">
            <v>0</v>
          </cell>
          <cell r="G134">
            <v>0</v>
          </cell>
          <cell r="H134">
            <v>0</v>
          </cell>
          <cell r="I134">
            <v>7.0000000000000007E-2</v>
          </cell>
          <cell r="J134">
            <v>0</v>
          </cell>
          <cell r="K134">
            <v>7.0000000000000007E-2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F135">
            <v>0</v>
          </cell>
          <cell r="G135">
            <v>0</v>
          </cell>
          <cell r="H135">
            <v>0</v>
          </cell>
          <cell r="I135">
            <v>7.0000000000000007E-2</v>
          </cell>
          <cell r="J135">
            <v>0</v>
          </cell>
          <cell r="K135">
            <v>7.0000000000000007E-2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F136">
            <v>0</v>
          </cell>
          <cell r="G136">
            <v>0</v>
          </cell>
          <cell r="H136">
            <v>0</v>
          </cell>
          <cell r="I136">
            <v>7.0000000000000007E-2</v>
          </cell>
          <cell r="J136">
            <v>0</v>
          </cell>
          <cell r="K136">
            <v>7.0000000000000007E-2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F137">
            <v>0</v>
          </cell>
          <cell r="G137">
            <v>0</v>
          </cell>
          <cell r="H137">
            <v>0</v>
          </cell>
          <cell r="I137">
            <v>7.0000000000000007E-2</v>
          </cell>
          <cell r="J137">
            <v>0</v>
          </cell>
          <cell r="K137">
            <v>7.0000000000000007E-2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7.0000000000000007E-2</v>
          </cell>
          <cell r="J138">
            <v>0</v>
          </cell>
          <cell r="K138">
            <v>7.0000000000000007E-2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F139">
            <v>0</v>
          </cell>
          <cell r="G139">
            <v>0</v>
          </cell>
          <cell r="H139">
            <v>0</v>
          </cell>
          <cell r="I139">
            <v>7.0000000000000007E-2</v>
          </cell>
          <cell r="J139">
            <v>0</v>
          </cell>
          <cell r="K139">
            <v>7.0000000000000007E-2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F140">
            <v>0</v>
          </cell>
          <cell r="G140">
            <v>0</v>
          </cell>
          <cell r="H140">
            <v>0</v>
          </cell>
          <cell r="I140">
            <v>7.0000000000000007E-2</v>
          </cell>
          <cell r="J140">
            <v>0</v>
          </cell>
          <cell r="K140">
            <v>7.0000000000000007E-2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F141">
            <v>0</v>
          </cell>
          <cell r="G141">
            <v>0</v>
          </cell>
          <cell r="H141">
            <v>0</v>
          </cell>
          <cell r="I141">
            <v>0.12</v>
          </cell>
          <cell r="J141">
            <v>0</v>
          </cell>
          <cell r="K141">
            <v>0.12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F142">
            <v>0</v>
          </cell>
          <cell r="G142">
            <v>0</v>
          </cell>
          <cell r="H142">
            <v>0</v>
          </cell>
          <cell r="I142">
            <v>0.12</v>
          </cell>
          <cell r="J142">
            <v>0</v>
          </cell>
          <cell r="K142">
            <v>0.12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0.12</v>
          </cell>
          <cell r="J143">
            <v>0</v>
          </cell>
          <cell r="K143">
            <v>0.12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0.15</v>
          </cell>
          <cell r="J144">
            <v>0</v>
          </cell>
          <cell r="K144">
            <v>0.15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F145">
            <v>0</v>
          </cell>
          <cell r="G145">
            <v>0</v>
          </cell>
          <cell r="H145">
            <v>0</v>
          </cell>
          <cell r="I145">
            <v>0.15</v>
          </cell>
          <cell r="J145">
            <v>0</v>
          </cell>
          <cell r="K145">
            <v>0.15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F146">
            <v>0</v>
          </cell>
          <cell r="G146">
            <v>0</v>
          </cell>
          <cell r="H146">
            <v>0</v>
          </cell>
          <cell r="I146">
            <v>0.15</v>
          </cell>
          <cell r="J146">
            <v>0</v>
          </cell>
          <cell r="K146">
            <v>0.15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0.15</v>
          </cell>
          <cell r="J147">
            <v>0</v>
          </cell>
          <cell r="K147">
            <v>0.15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F148">
            <v>0</v>
          </cell>
          <cell r="G148">
            <v>0</v>
          </cell>
          <cell r="H148">
            <v>0</v>
          </cell>
          <cell r="I148">
            <v>0.15</v>
          </cell>
          <cell r="J148">
            <v>0</v>
          </cell>
          <cell r="K148">
            <v>0.15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F149">
            <v>0</v>
          </cell>
          <cell r="G149">
            <v>0</v>
          </cell>
          <cell r="H149">
            <v>0</v>
          </cell>
          <cell r="I149">
            <v>0.15</v>
          </cell>
          <cell r="J149">
            <v>0</v>
          </cell>
          <cell r="K149">
            <v>0.15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0.3</v>
          </cell>
          <cell r="J150">
            <v>0</v>
          </cell>
          <cell r="K150">
            <v>0.3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</v>
          </cell>
          <cell r="Q150">
            <v>0</v>
          </cell>
          <cell r="R150">
            <v>0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F151">
            <v>0</v>
          </cell>
          <cell r="G151">
            <v>0</v>
          </cell>
          <cell r="H151">
            <v>0</v>
          </cell>
          <cell r="I151">
            <v>0.3</v>
          </cell>
          <cell r="J151">
            <v>0</v>
          </cell>
          <cell r="K151">
            <v>0.3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F152">
            <v>0</v>
          </cell>
          <cell r="G152">
            <v>0</v>
          </cell>
          <cell r="H152">
            <v>0</v>
          </cell>
          <cell r="I152">
            <v>0.3</v>
          </cell>
          <cell r="J152">
            <v>0</v>
          </cell>
          <cell r="K152">
            <v>0.3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F153">
            <v>0</v>
          </cell>
          <cell r="G153">
            <v>0</v>
          </cell>
          <cell r="H153">
            <v>0</v>
          </cell>
          <cell r="I153">
            <v>0.25</v>
          </cell>
          <cell r="J153">
            <v>0.2</v>
          </cell>
          <cell r="K153">
            <v>0.45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0.3</v>
          </cell>
          <cell r="J154">
            <v>0.3</v>
          </cell>
          <cell r="K154">
            <v>0.6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F155">
            <v>0</v>
          </cell>
          <cell r="G155">
            <v>0</v>
          </cell>
          <cell r="H155">
            <v>0</v>
          </cell>
          <cell r="I155">
            <v>0.35</v>
          </cell>
          <cell r="J155">
            <v>0.4</v>
          </cell>
          <cell r="K155">
            <v>0.75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0.41</v>
          </cell>
          <cell r="J156">
            <v>0.49</v>
          </cell>
          <cell r="K156">
            <v>0.89999999999999991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F157">
            <v>0</v>
          </cell>
          <cell r="G157">
            <v>0</v>
          </cell>
          <cell r="H157">
            <v>0</v>
          </cell>
          <cell r="I157">
            <v>0.51</v>
          </cell>
          <cell r="J157">
            <v>0.54</v>
          </cell>
          <cell r="K157">
            <v>1.05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F158">
            <v>0</v>
          </cell>
          <cell r="G158">
            <v>0</v>
          </cell>
          <cell r="H158">
            <v>0</v>
          </cell>
          <cell r="I158">
            <v>0.61</v>
          </cell>
          <cell r="J158">
            <v>1.04</v>
          </cell>
          <cell r="K158">
            <v>1.65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0.81</v>
          </cell>
          <cell r="J159">
            <v>1.73</v>
          </cell>
          <cell r="K159">
            <v>2.54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F160">
            <v>0</v>
          </cell>
          <cell r="G160">
            <v>0</v>
          </cell>
          <cell r="H160">
            <v>0</v>
          </cell>
          <cell r="I160">
            <v>1.01</v>
          </cell>
          <cell r="J160">
            <v>3.04</v>
          </cell>
          <cell r="K160">
            <v>4.05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F161">
            <v>0</v>
          </cell>
          <cell r="G161">
            <v>0</v>
          </cell>
          <cell r="H161">
            <v>0</v>
          </cell>
          <cell r="I161">
            <v>1.22</v>
          </cell>
          <cell r="J161">
            <v>4.0199999999999996</v>
          </cell>
          <cell r="K161">
            <v>5.2399999999999993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F162">
            <v>0</v>
          </cell>
          <cell r="G162">
            <v>0</v>
          </cell>
          <cell r="H162">
            <v>0</v>
          </cell>
          <cell r="I162">
            <v>1.42</v>
          </cell>
          <cell r="J162">
            <v>5.33</v>
          </cell>
          <cell r="K162">
            <v>6.75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F163">
            <v>0</v>
          </cell>
          <cell r="G163">
            <v>0</v>
          </cell>
          <cell r="H163">
            <v>0</v>
          </cell>
          <cell r="I163">
            <v>1.62</v>
          </cell>
          <cell r="J163">
            <v>8.42</v>
          </cell>
          <cell r="K163">
            <v>10.039999999999999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F164">
            <v>0</v>
          </cell>
          <cell r="G164">
            <v>0</v>
          </cell>
          <cell r="H164">
            <v>0</v>
          </cell>
          <cell r="I164">
            <v>1.82</v>
          </cell>
          <cell r="J164">
            <v>11.53</v>
          </cell>
          <cell r="K164">
            <v>13.35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F165">
            <v>0</v>
          </cell>
          <cell r="G165">
            <v>0</v>
          </cell>
          <cell r="H165">
            <v>0</v>
          </cell>
          <cell r="I165">
            <v>2.0299999999999998</v>
          </cell>
          <cell r="J165">
            <v>14.47</v>
          </cell>
          <cell r="K165">
            <v>16.5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F166">
            <v>0</v>
          </cell>
          <cell r="G166">
            <v>0</v>
          </cell>
          <cell r="H166">
            <v>0</v>
          </cell>
          <cell r="I166">
            <v>2.4300000000000002</v>
          </cell>
          <cell r="J166">
            <v>24.57</v>
          </cell>
          <cell r="K166">
            <v>27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F167">
            <v>0</v>
          </cell>
          <cell r="G167">
            <v>0</v>
          </cell>
          <cell r="H167">
            <v>0</v>
          </cell>
          <cell r="I167">
            <v>3.24</v>
          </cell>
          <cell r="J167">
            <v>31.26</v>
          </cell>
          <cell r="K167">
            <v>34.5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F168">
            <v>0</v>
          </cell>
          <cell r="G168">
            <v>0</v>
          </cell>
          <cell r="H168">
            <v>0</v>
          </cell>
          <cell r="I168">
            <v>3.45</v>
          </cell>
          <cell r="J168">
            <v>34.049999999999997</v>
          </cell>
          <cell r="K168">
            <v>37.5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F169">
            <v>0</v>
          </cell>
          <cell r="G169">
            <v>0</v>
          </cell>
          <cell r="H169">
            <v>0</v>
          </cell>
          <cell r="I169">
            <v>3.65</v>
          </cell>
          <cell r="J169">
            <v>41.34</v>
          </cell>
          <cell r="K169">
            <v>44.99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F170">
            <v>0</v>
          </cell>
          <cell r="G170">
            <v>0</v>
          </cell>
          <cell r="H170">
            <v>0</v>
          </cell>
          <cell r="I170">
            <v>7.0000000000000007E-2</v>
          </cell>
          <cell r="J170">
            <v>0</v>
          </cell>
          <cell r="K170">
            <v>7.0000000000000007E-2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F171">
            <v>0</v>
          </cell>
          <cell r="G171">
            <v>0</v>
          </cell>
          <cell r="H171">
            <v>0</v>
          </cell>
          <cell r="I171">
            <v>7.0000000000000007E-2</v>
          </cell>
          <cell r="J171">
            <v>0</v>
          </cell>
          <cell r="K171">
            <v>7.0000000000000007E-2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7.0000000000000007E-2</v>
          </cell>
          <cell r="J172">
            <v>0</v>
          </cell>
          <cell r="K172">
            <v>7.0000000000000007E-2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F173">
            <v>0</v>
          </cell>
          <cell r="G173">
            <v>0</v>
          </cell>
          <cell r="H173">
            <v>0</v>
          </cell>
          <cell r="I173">
            <v>7.0000000000000007E-2</v>
          </cell>
          <cell r="J173">
            <v>0</v>
          </cell>
          <cell r="K173">
            <v>7.0000000000000007E-2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7.0000000000000007E-2</v>
          </cell>
          <cell r="J174">
            <v>0</v>
          </cell>
          <cell r="K174">
            <v>7.0000000000000007E-2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7.0000000000000007E-2</v>
          </cell>
          <cell r="J175">
            <v>0</v>
          </cell>
          <cell r="K175">
            <v>7.0000000000000007E-2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7.0000000000000007E-2</v>
          </cell>
          <cell r="J176">
            <v>0</v>
          </cell>
          <cell r="K176">
            <v>7.0000000000000007E-2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7.0000000000000007E-2</v>
          </cell>
          <cell r="J177">
            <v>0</v>
          </cell>
          <cell r="K177">
            <v>7.0000000000000007E-2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F178">
            <v>0</v>
          </cell>
          <cell r="G178">
            <v>0</v>
          </cell>
          <cell r="H178">
            <v>0</v>
          </cell>
          <cell r="I178">
            <v>7.0000000000000007E-2</v>
          </cell>
          <cell r="J178">
            <v>0</v>
          </cell>
          <cell r="K178">
            <v>7.0000000000000007E-2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F179">
            <v>0</v>
          </cell>
          <cell r="G179">
            <v>0</v>
          </cell>
          <cell r="H179">
            <v>0</v>
          </cell>
          <cell r="I179">
            <v>7.0000000000000007E-2</v>
          </cell>
          <cell r="J179">
            <v>0</v>
          </cell>
          <cell r="K179">
            <v>7.0000000000000007E-2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7.0000000000000007E-2</v>
          </cell>
          <cell r="J180">
            <v>0</v>
          </cell>
          <cell r="K180">
            <v>7.0000000000000007E-2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F181">
            <v>0</v>
          </cell>
          <cell r="G181">
            <v>0</v>
          </cell>
          <cell r="H181">
            <v>0</v>
          </cell>
          <cell r="I181">
            <v>7.0000000000000007E-2</v>
          </cell>
          <cell r="J181">
            <v>0</v>
          </cell>
          <cell r="K181">
            <v>7.0000000000000007E-2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F182">
            <v>0</v>
          </cell>
          <cell r="G182">
            <v>0</v>
          </cell>
          <cell r="H182">
            <v>0</v>
          </cell>
          <cell r="I182">
            <v>7.0000000000000007E-2</v>
          </cell>
          <cell r="J182">
            <v>0</v>
          </cell>
          <cell r="K182">
            <v>7.0000000000000007E-2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F183">
            <v>0</v>
          </cell>
          <cell r="G183">
            <v>0</v>
          </cell>
          <cell r="H183">
            <v>0</v>
          </cell>
          <cell r="I183">
            <v>7.0000000000000007E-2</v>
          </cell>
          <cell r="J183">
            <v>0</v>
          </cell>
          <cell r="K183">
            <v>7.0000000000000007E-2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F184">
            <v>0</v>
          </cell>
          <cell r="G184">
            <v>0</v>
          </cell>
          <cell r="H184">
            <v>0</v>
          </cell>
          <cell r="I184">
            <v>7.0000000000000007E-2</v>
          </cell>
          <cell r="J184">
            <v>0</v>
          </cell>
          <cell r="K184">
            <v>7.0000000000000007E-2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F185">
            <v>0</v>
          </cell>
          <cell r="G185">
            <v>0</v>
          </cell>
          <cell r="H185">
            <v>0</v>
          </cell>
          <cell r="I185">
            <v>0.12</v>
          </cell>
          <cell r="J185">
            <v>0</v>
          </cell>
          <cell r="K185">
            <v>0.12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F186">
            <v>0</v>
          </cell>
          <cell r="G186">
            <v>0</v>
          </cell>
          <cell r="H186">
            <v>0</v>
          </cell>
          <cell r="I186">
            <v>0.12</v>
          </cell>
          <cell r="J186">
            <v>0</v>
          </cell>
          <cell r="K186">
            <v>0.12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F187">
            <v>0</v>
          </cell>
          <cell r="G187">
            <v>0</v>
          </cell>
          <cell r="H187">
            <v>0</v>
          </cell>
          <cell r="I187">
            <v>0.12</v>
          </cell>
          <cell r="J187">
            <v>0</v>
          </cell>
          <cell r="K187">
            <v>0.12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F188">
            <v>0</v>
          </cell>
          <cell r="G188">
            <v>0</v>
          </cell>
          <cell r="H188">
            <v>0</v>
          </cell>
          <cell r="I188">
            <v>0.15</v>
          </cell>
          <cell r="J188">
            <v>0</v>
          </cell>
          <cell r="K188">
            <v>0.15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0.15</v>
          </cell>
          <cell r="J189">
            <v>0</v>
          </cell>
          <cell r="K189">
            <v>0.15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F190">
            <v>0</v>
          </cell>
          <cell r="G190">
            <v>0</v>
          </cell>
          <cell r="H190">
            <v>0</v>
          </cell>
          <cell r="I190">
            <v>0.15</v>
          </cell>
          <cell r="J190">
            <v>8.42</v>
          </cell>
          <cell r="K190">
            <v>0.15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0.15</v>
          </cell>
          <cell r="J191">
            <v>0</v>
          </cell>
          <cell r="K191">
            <v>0.15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F192">
            <v>0</v>
          </cell>
          <cell r="G192">
            <v>0</v>
          </cell>
          <cell r="H192">
            <v>0</v>
          </cell>
          <cell r="I192">
            <v>0.15</v>
          </cell>
          <cell r="J192">
            <v>0</v>
          </cell>
          <cell r="K192">
            <v>0.15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F193">
            <v>0</v>
          </cell>
          <cell r="G193">
            <v>0</v>
          </cell>
          <cell r="H193">
            <v>0</v>
          </cell>
          <cell r="I193">
            <v>0.15</v>
          </cell>
          <cell r="J193">
            <v>0</v>
          </cell>
          <cell r="K193">
            <v>0.15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F194">
            <v>0</v>
          </cell>
          <cell r="G194">
            <v>0</v>
          </cell>
          <cell r="H194">
            <v>0</v>
          </cell>
          <cell r="I194">
            <v>0.3</v>
          </cell>
          <cell r="J194">
            <v>0</v>
          </cell>
          <cell r="K194">
            <v>0.3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F195">
            <v>0</v>
          </cell>
          <cell r="G195">
            <v>0</v>
          </cell>
          <cell r="H195">
            <v>0</v>
          </cell>
          <cell r="I195">
            <v>0.3</v>
          </cell>
          <cell r="J195">
            <v>0</v>
          </cell>
          <cell r="K195">
            <v>0.3</v>
          </cell>
          <cell r="L195">
            <v>2</v>
          </cell>
          <cell r="M195">
            <v>0</v>
          </cell>
          <cell r="N195">
            <v>4.1166770151461775E-312</v>
          </cell>
          <cell r="O195" t="str">
            <v>40S</v>
          </cell>
          <cell r="P195">
            <v>2</v>
          </cell>
          <cell r="Q195">
            <v>3.9099923706054689</v>
          </cell>
          <cell r="R195">
            <v>1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F196">
            <v>0</v>
          </cell>
          <cell r="G196">
            <v>0</v>
          </cell>
          <cell r="H196">
            <v>0</v>
          </cell>
          <cell r="I196">
            <v>0.3</v>
          </cell>
          <cell r="J196">
            <v>0</v>
          </cell>
          <cell r="K196">
            <v>0.3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F197">
            <v>0</v>
          </cell>
          <cell r="G197">
            <v>0</v>
          </cell>
          <cell r="H197">
            <v>0</v>
          </cell>
          <cell r="I197">
            <v>0.25</v>
          </cell>
          <cell r="J197">
            <v>0.2</v>
          </cell>
          <cell r="K197">
            <v>0.45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F198">
            <v>0</v>
          </cell>
          <cell r="G198">
            <v>0</v>
          </cell>
          <cell r="H198">
            <v>0</v>
          </cell>
          <cell r="I198">
            <v>0.3</v>
          </cell>
          <cell r="J198">
            <v>0.3</v>
          </cell>
          <cell r="K198">
            <v>0.6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F199">
            <v>0</v>
          </cell>
          <cell r="G199">
            <v>0</v>
          </cell>
          <cell r="H199">
            <v>0</v>
          </cell>
          <cell r="I199">
            <v>0.35</v>
          </cell>
          <cell r="J199">
            <v>0.4</v>
          </cell>
          <cell r="K199">
            <v>0.75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F200">
            <v>0</v>
          </cell>
          <cell r="G200">
            <v>0</v>
          </cell>
          <cell r="H200">
            <v>0</v>
          </cell>
          <cell r="I200">
            <v>0.41</v>
          </cell>
          <cell r="J200">
            <v>0.49</v>
          </cell>
          <cell r="K200">
            <v>0.89999999999999991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F201">
            <v>0</v>
          </cell>
          <cell r="G201">
            <v>0</v>
          </cell>
          <cell r="H201">
            <v>0</v>
          </cell>
          <cell r="I201">
            <v>0.51</v>
          </cell>
          <cell r="J201">
            <v>0.54</v>
          </cell>
          <cell r="K201">
            <v>1.05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F202">
            <v>0</v>
          </cell>
          <cell r="G202">
            <v>0</v>
          </cell>
          <cell r="H202">
            <v>0</v>
          </cell>
          <cell r="I202">
            <v>0.61</v>
          </cell>
          <cell r="J202">
            <v>1.04</v>
          </cell>
          <cell r="K202">
            <v>1.65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F203">
            <v>0</v>
          </cell>
          <cell r="G203">
            <v>0</v>
          </cell>
          <cell r="H203">
            <v>0</v>
          </cell>
          <cell r="I203">
            <v>0.81</v>
          </cell>
          <cell r="J203">
            <v>1.73</v>
          </cell>
          <cell r="K203">
            <v>2.54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F204">
            <v>0</v>
          </cell>
          <cell r="G204">
            <v>0</v>
          </cell>
          <cell r="H204">
            <v>0</v>
          </cell>
          <cell r="I204">
            <v>1.01</v>
          </cell>
          <cell r="J204">
            <v>3.04</v>
          </cell>
          <cell r="K204">
            <v>4.05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F205">
            <v>0</v>
          </cell>
          <cell r="G205">
            <v>0</v>
          </cell>
          <cell r="H205">
            <v>0</v>
          </cell>
          <cell r="I205">
            <v>1.22</v>
          </cell>
          <cell r="J205">
            <v>3.28</v>
          </cell>
          <cell r="K205">
            <v>4.5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F206">
            <v>0</v>
          </cell>
          <cell r="G206">
            <v>0</v>
          </cell>
          <cell r="H206">
            <v>0</v>
          </cell>
          <cell r="I206">
            <v>0.81</v>
          </cell>
          <cell r="J206">
            <v>2.64</v>
          </cell>
          <cell r="K206">
            <v>3.45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F207">
            <v>0</v>
          </cell>
          <cell r="G207">
            <v>0</v>
          </cell>
          <cell r="H207">
            <v>0</v>
          </cell>
          <cell r="I207">
            <v>1.01</v>
          </cell>
          <cell r="J207">
            <v>5.74</v>
          </cell>
          <cell r="K207">
            <v>6.75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F208">
            <v>0</v>
          </cell>
          <cell r="G208">
            <v>0</v>
          </cell>
          <cell r="H208">
            <v>0</v>
          </cell>
          <cell r="I208">
            <v>1.22</v>
          </cell>
          <cell r="J208">
            <v>8.3800000000000008</v>
          </cell>
          <cell r="K208">
            <v>9.6000000000000014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F209">
            <v>0</v>
          </cell>
          <cell r="G209">
            <v>0</v>
          </cell>
          <cell r="H209">
            <v>0</v>
          </cell>
          <cell r="I209">
            <v>1.42</v>
          </cell>
          <cell r="J209">
            <v>9.9700000000000006</v>
          </cell>
          <cell r="K209">
            <v>11.39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F210">
            <v>0</v>
          </cell>
          <cell r="G210">
            <v>0</v>
          </cell>
          <cell r="H210">
            <v>0</v>
          </cell>
          <cell r="I210">
            <v>1.62</v>
          </cell>
          <cell r="J210">
            <v>14.88</v>
          </cell>
          <cell r="K210">
            <v>16.5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F211">
            <v>0</v>
          </cell>
          <cell r="G211">
            <v>0</v>
          </cell>
          <cell r="H211">
            <v>0</v>
          </cell>
          <cell r="I211">
            <v>1.82</v>
          </cell>
          <cell r="J211">
            <v>20.67</v>
          </cell>
          <cell r="K211">
            <v>22.490000000000002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F212">
            <v>0</v>
          </cell>
          <cell r="G212">
            <v>0</v>
          </cell>
          <cell r="H212">
            <v>0</v>
          </cell>
          <cell r="I212">
            <v>2.0299999999999998</v>
          </cell>
          <cell r="J212">
            <v>23.47</v>
          </cell>
          <cell r="K212">
            <v>25.5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F213">
            <v>0</v>
          </cell>
          <cell r="G213">
            <v>0</v>
          </cell>
          <cell r="H213">
            <v>0</v>
          </cell>
          <cell r="I213">
            <v>2.23</v>
          </cell>
          <cell r="J213">
            <v>29.27</v>
          </cell>
          <cell r="K213">
            <v>31.5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F214">
            <v>0</v>
          </cell>
          <cell r="G214">
            <v>0</v>
          </cell>
          <cell r="H214">
            <v>0</v>
          </cell>
          <cell r="I214">
            <v>2.4300000000000002</v>
          </cell>
          <cell r="J214">
            <v>35.07</v>
          </cell>
          <cell r="K214">
            <v>37.5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F215">
            <v>0</v>
          </cell>
          <cell r="G215">
            <v>0</v>
          </cell>
          <cell r="H215">
            <v>0</v>
          </cell>
          <cell r="I215">
            <v>7.0000000000000007E-2</v>
          </cell>
          <cell r="J215">
            <v>0</v>
          </cell>
          <cell r="K215">
            <v>7.0000000000000007E-2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7.0000000000000007E-2</v>
          </cell>
          <cell r="J216">
            <v>0</v>
          </cell>
          <cell r="K216">
            <v>7.0000000000000007E-2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F217">
            <v>0</v>
          </cell>
          <cell r="G217">
            <v>0</v>
          </cell>
          <cell r="H217">
            <v>0</v>
          </cell>
          <cell r="I217">
            <v>7.0000000000000007E-2</v>
          </cell>
          <cell r="J217">
            <v>0</v>
          </cell>
          <cell r="K217">
            <v>7.0000000000000007E-2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F218">
            <v>0</v>
          </cell>
          <cell r="G218">
            <v>0</v>
          </cell>
          <cell r="H218">
            <v>0</v>
          </cell>
          <cell r="I218">
            <v>7.0000000000000007E-2</v>
          </cell>
          <cell r="J218">
            <v>0</v>
          </cell>
          <cell r="K218">
            <v>7.0000000000000007E-2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F219">
            <v>0</v>
          </cell>
          <cell r="G219">
            <v>0</v>
          </cell>
          <cell r="H219">
            <v>0</v>
          </cell>
          <cell r="I219">
            <v>7.0000000000000007E-2</v>
          </cell>
          <cell r="J219">
            <v>0</v>
          </cell>
          <cell r="K219">
            <v>7.0000000000000007E-2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F220">
            <v>0</v>
          </cell>
          <cell r="G220">
            <v>0</v>
          </cell>
          <cell r="H220">
            <v>0</v>
          </cell>
          <cell r="I220">
            <v>7.0000000000000007E-2</v>
          </cell>
          <cell r="J220">
            <v>0</v>
          </cell>
          <cell r="K220">
            <v>7.0000000000000007E-2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F221">
            <v>0</v>
          </cell>
          <cell r="G221">
            <v>0</v>
          </cell>
          <cell r="H221">
            <v>0</v>
          </cell>
          <cell r="I221">
            <v>7.0000000000000007E-2</v>
          </cell>
          <cell r="J221">
            <v>0</v>
          </cell>
          <cell r="K221">
            <v>7.0000000000000007E-2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F222">
            <v>0</v>
          </cell>
          <cell r="G222">
            <v>0</v>
          </cell>
          <cell r="H222">
            <v>0</v>
          </cell>
          <cell r="I222">
            <v>7.0000000000000007E-2</v>
          </cell>
          <cell r="J222">
            <v>0</v>
          </cell>
          <cell r="K222">
            <v>7.0000000000000007E-2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F224">
            <v>0</v>
          </cell>
          <cell r="G224">
            <v>0</v>
          </cell>
          <cell r="H224">
            <v>0</v>
          </cell>
          <cell r="I224">
            <v>7.0000000000000007E-2</v>
          </cell>
          <cell r="J224">
            <v>0</v>
          </cell>
          <cell r="K224">
            <v>7.0000000000000007E-2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F225">
            <v>0</v>
          </cell>
          <cell r="G225">
            <v>0</v>
          </cell>
          <cell r="H225">
            <v>0</v>
          </cell>
          <cell r="I225">
            <v>7.0000000000000007E-2</v>
          </cell>
          <cell r="J225">
            <v>0</v>
          </cell>
          <cell r="K225">
            <v>7.0000000000000007E-2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F226">
            <v>0</v>
          </cell>
          <cell r="G226">
            <v>0</v>
          </cell>
          <cell r="H226">
            <v>0</v>
          </cell>
          <cell r="I226">
            <v>7.0000000000000007E-2</v>
          </cell>
          <cell r="J226">
            <v>0</v>
          </cell>
          <cell r="K226">
            <v>7.0000000000000007E-2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F227">
            <v>0</v>
          </cell>
          <cell r="G227">
            <v>0</v>
          </cell>
          <cell r="H227">
            <v>0</v>
          </cell>
          <cell r="I227">
            <v>7.0000000000000007E-2</v>
          </cell>
          <cell r="J227">
            <v>0</v>
          </cell>
          <cell r="K227">
            <v>7.0000000000000007E-2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F228">
            <v>0</v>
          </cell>
          <cell r="G228">
            <v>0</v>
          </cell>
          <cell r="H228">
            <v>0</v>
          </cell>
          <cell r="I228">
            <v>7.0000000000000007E-2</v>
          </cell>
          <cell r="J228">
            <v>0</v>
          </cell>
          <cell r="K228">
            <v>7.0000000000000007E-2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F229">
            <v>0</v>
          </cell>
          <cell r="G229">
            <v>0</v>
          </cell>
          <cell r="H229">
            <v>0</v>
          </cell>
          <cell r="I229">
            <v>7.0000000000000007E-2</v>
          </cell>
          <cell r="J229">
            <v>0</v>
          </cell>
          <cell r="K229">
            <v>7.0000000000000007E-2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F230">
            <v>0</v>
          </cell>
          <cell r="G230">
            <v>0</v>
          </cell>
          <cell r="H230">
            <v>0</v>
          </cell>
          <cell r="I230">
            <v>0.15</v>
          </cell>
          <cell r="J230">
            <v>0</v>
          </cell>
          <cell r="K230">
            <v>0.15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F231">
            <v>0</v>
          </cell>
          <cell r="G231">
            <v>0</v>
          </cell>
          <cell r="H231">
            <v>0</v>
          </cell>
          <cell r="I231">
            <v>0.15</v>
          </cell>
          <cell r="J231">
            <v>0</v>
          </cell>
          <cell r="K231">
            <v>0.15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F232">
            <v>0</v>
          </cell>
          <cell r="G232">
            <v>0</v>
          </cell>
          <cell r="H232">
            <v>0</v>
          </cell>
          <cell r="I232">
            <v>0.15</v>
          </cell>
          <cell r="J232">
            <v>0</v>
          </cell>
          <cell r="K232">
            <v>0.15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F233">
            <v>0</v>
          </cell>
          <cell r="G233">
            <v>0</v>
          </cell>
          <cell r="H233">
            <v>0</v>
          </cell>
          <cell r="I233">
            <v>0.13</v>
          </cell>
          <cell r="J233">
            <v>0.17</v>
          </cell>
          <cell r="K233">
            <v>0.30000000000000004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0.13</v>
          </cell>
          <cell r="J234">
            <v>0.17</v>
          </cell>
          <cell r="K234">
            <v>0.30000000000000004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0.13</v>
          </cell>
          <cell r="J235">
            <v>0.17</v>
          </cell>
          <cell r="K235">
            <v>0.30000000000000004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F236">
            <v>0</v>
          </cell>
          <cell r="G236">
            <v>0</v>
          </cell>
          <cell r="H236">
            <v>0</v>
          </cell>
          <cell r="I236">
            <v>0.15</v>
          </cell>
          <cell r="J236">
            <v>0.15</v>
          </cell>
          <cell r="K236">
            <v>0.3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F237">
            <v>0</v>
          </cell>
          <cell r="G237">
            <v>0</v>
          </cell>
          <cell r="H237">
            <v>0</v>
          </cell>
          <cell r="I237">
            <v>0.15</v>
          </cell>
          <cell r="J237">
            <v>0.15</v>
          </cell>
          <cell r="K237">
            <v>0.3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2</v>
          </cell>
          <cell r="R237">
            <v>0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F238">
            <v>0</v>
          </cell>
          <cell r="G238">
            <v>0</v>
          </cell>
          <cell r="H238">
            <v>0</v>
          </cell>
          <cell r="I238">
            <v>0.15</v>
          </cell>
          <cell r="J238">
            <v>0.15</v>
          </cell>
          <cell r="K238">
            <v>0.3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F239">
            <v>0</v>
          </cell>
          <cell r="G239">
            <v>0</v>
          </cell>
          <cell r="H239">
            <v>0</v>
          </cell>
          <cell r="I239">
            <v>0.2</v>
          </cell>
          <cell r="J239">
            <v>0.25</v>
          </cell>
          <cell r="K239">
            <v>0.45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F240">
            <v>0</v>
          </cell>
          <cell r="G240">
            <v>0</v>
          </cell>
          <cell r="H240">
            <v>0</v>
          </cell>
          <cell r="I240">
            <v>0.2</v>
          </cell>
          <cell r="J240">
            <v>0.25</v>
          </cell>
          <cell r="K240">
            <v>0.45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F241">
            <v>0</v>
          </cell>
          <cell r="G241">
            <v>0</v>
          </cell>
          <cell r="H241">
            <v>0</v>
          </cell>
          <cell r="I241">
            <v>0.2</v>
          </cell>
          <cell r="J241">
            <v>0.25</v>
          </cell>
          <cell r="K241">
            <v>0.45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F242">
            <v>0</v>
          </cell>
          <cell r="G242">
            <v>0</v>
          </cell>
          <cell r="H242">
            <v>0</v>
          </cell>
          <cell r="I242">
            <v>0.25</v>
          </cell>
          <cell r="J242">
            <v>0.5</v>
          </cell>
          <cell r="K242">
            <v>0.75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F243">
            <v>0</v>
          </cell>
          <cell r="G243">
            <v>0</v>
          </cell>
          <cell r="H243">
            <v>0</v>
          </cell>
          <cell r="I243">
            <v>0.3</v>
          </cell>
          <cell r="J243">
            <v>0.6</v>
          </cell>
          <cell r="K243">
            <v>0.89999999999999991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F244">
            <v>0</v>
          </cell>
          <cell r="G244">
            <v>0</v>
          </cell>
          <cell r="H244">
            <v>0</v>
          </cell>
          <cell r="I244">
            <v>0.35</v>
          </cell>
          <cell r="J244">
            <v>0.85</v>
          </cell>
          <cell r="K244">
            <v>1.2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3</v>
          </cell>
        </row>
        <row r="245">
          <cell r="A245">
            <v>0</v>
          </cell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F245">
            <v>0</v>
          </cell>
          <cell r="G245">
            <v>0</v>
          </cell>
          <cell r="H245">
            <v>0</v>
          </cell>
          <cell r="I245">
            <v>0.41</v>
          </cell>
          <cell r="J245">
            <v>0.93</v>
          </cell>
          <cell r="K245">
            <v>1.34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F246">
            <v>0</v>
          </cell>
          <cell r="G246">
            <v>0</v>
          </cell>
          <cell r="H246">
            <v>0</v>
          </cell>
          <cell r="I246">
            <v>0.51</v>
          </cell>
          <cell r="J246">
            <v>1.59</v>
          </cell>
          <cell r="K246">
            <v>2.1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F247">
            <v>0</v>
          </cell>
          <cell r="G247">
            <v>0</v>
          </cell>
          <cell r="H247">
            <v>0</v>
          </cell>
          <cell r="I247">
            <v>0.61</v>
          </cell>
          <cell r="J247">
            <v>2.69</v>
          </cell>
          <cell r="K247">
            <v>3.3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F248">
            <v>0</v>
          </cell>
          <cell r="G248">
            <v>0</v>
          </cell>
          <cell r="H248">
            <v>0</v>
          </cell>
          <cell r="I248">
            <v>0.81</v>
          </cell>
          <cell r="J248">
            <v>4.58</v>
          </cell>
          <cell r="K248">
            <v>5.3900000000000006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F249">
            <v>0</v>
          </cell>
          <cell r="G249">
            <v>0</v>
          </cell>
          <cell r="H249">
            <v>0</v>
          </cell>
          <cell r="I249">
            <v>1.01</v>
          </cell>
          <cell r="J249">
            <v>7.99</v>
          </cell>
          <cell r="K249">
            <v>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F250">
            <v>0</v>
          </cell>
          <cell r="G250">
            <v>0</v>
          </cell>
          <cell r="H250">
            <v>0</v>
          </cell>
          <cell r="I250">
            <v>1.22</v>
          </cell>
          <cell r="J250">
            <v>11.68</v>
          </cell>
          <cell r="K250">
            <v>12.9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F251">
            <v>0</v>
          </cell>
          <cell r="G251">
            <v>0</v>
          </cell>
          <cell r="H251">
            <v>0</v>
          </cell>
          <cell r="I251">
            <v>1.42</v>
          </cell>
          <cell r="J251">
            <v>12.68</v>
          </cell>
          <cell r="K251">
            <v>14.1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F252">
            <v>0</v>
          </cell>
          <cell r="G252">
            <v>0</v>
          </cell>
          <cell r="H252">
            <v>0</v>
          </cell>
          <cell r="I252">
            <v>1.62</v>
          </cell>
          <cell r="J252">
            <v>19.37</v>
          </cell>
          <cell r="K252">
            <v>20.990000000000002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F253">
            <v>0</v>
          </cell>
          <cell r="G253">
            <v>0</v>
          </cell>
          <cell r="H253">
            <v>0</v>
          </cell>
          <cell r="I253">
            <v>1.82</v>
          </cell>
          <cell r="J253">
            <v>26.68</v>
          </cell>
          <cell r="K253">
            <v>28.5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F254">
            <v>0</v>
          </cell>
          <cell r="G254">
            <v>0</v>
          </cell>
          <cell r="H254">
            <v>0</v>
          </cell>
          <cell r="I254">
            <v>2.0299999999999998</v>
          </cell>
          <cell r="J254">
            <v>36.96</v>
          </cell>
          <cell r="K254">
            <v>38.99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F255">
            <v>0</v>
          </cell>
          <cell r="G255">
            <v>0</v>
          </cell>
          <cell r="H255">
            <v>0</v>
          </cell>
          <cell r="I255">
            <v>2.23</v>
          </cell>
          <cell r="J255">
            <v>45.77</v>
          </cell>
          <cell r="K255">
            <v>48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F256">
            <v>0</v>
          </cell>
          <cell r="G256">
            <v>0</v>
          </cell>
          <cell r="H256">
            <v>0</v>
          </cell>
          <cell r="I256">
            <v>2.4300000000000002</v>
          </cell>
          <cell r="J256">
            <v>53.07</v>
          </cell>
          <cell r="K256">
            <v>55.5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8</v>
          </cell>
        </row>
        <row r="257">
          <cell r="A257">
            <v>0</v>
          </cell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F257">
            <v>0</v>
          </cell>
          <cell r="G257">
            <v>0</v>
          </cell>
          <cell r="H257">
            <v>0</v>
          </cell>
          <cell r="I257">
            <v>7.0000000000000007E-2</v>
          </cell>
          <cell r="J257">
            <v>0</v>
          </cell>
          <cell r="K257">
            <v>7.0000000000000007E-2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F258">
            <v>0</v>
          </cell>
          <cell r="G258">
            <v>0</v>
          </cell>
          <cell r="H258">
            <v>0</v>
          </cell>
          <cell r="I258">
            <v>7.0000000000000007E-2</v>
          </cell>
          <cell r="J258">
            <v>0</v>
          </cell>
          <cell r="K258">
            <v>7.0000000000000007E-2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7.0000000000000007E-2</v>
          </cell>
          <cell r="J259">
            <v>0</v>
          </cell>
          <cell r="K259">
            <v>7.0000000000000007E-2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F260">
            <v>0</v>
          </cell>
          <cell r="G260">
            <v>0</v>
          </cell>
          <cell r="H260">
            <v>0</v>
          </cell>
          <cell r="I260">
            <v>7.0000000000000007E-2</v>
          </cell>
          <cell r="J260">
            <v>0</v>
          </cell>
          <cell r="K260">
            <v>7.0000000000000007E-2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</v>
          </cell>
        </row>
        <row r="261">
          <cell r="A261">
            <v>0</v>
          </cell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F261">
            <v>0</v>
          </cell>
          <cell r="G261">
            <v>0</v>
          </cell>
          <cell r="H261">
            <v>0</v>
          </cell>
          <cell r="I261">
            <v>7.0000000000000007E-2</v>
          </cell>
          <cell r="J261">
            <v>0</v>
          </cell>
          <cell r="K261">
            <v>7.0000000000000007E-2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F262">
            <v>0</v>
          </cell>
          <cell r="G262">
            <v>0</v>
          </cell>
          <cell r="H262">
            <v>0</v>
          </cell>
          <cell r="I262">
            <v>7.0000000000000007E-2</v>
          </cell>
          <cell r="J262">
            <v>0</v>
          </cell>
          <cell r="K262">
            <v>7.0000000000000007E-2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F263">
            <v>0</v>
          </cell>
          <cell r="G263">
            <v>0</v>
          </cell>
          <cell r="H263">
            <v>0</v>
          </cell>
          <cell r="I263">
            <v>7.0000000000000007E-2</v>
          </cell>
          <cell r="J263">
            <v>0</v>
          </cell>
          <cell r="K263">
            <v>7.0000000000000007E-2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F264">
            <v>0</v>
          </cell>
          <cell r="G264">
            <v>0</v>
          </cell>
          <cell r="H264">
            <v>0</v>
          </cell>
          <cell r="I264">
            <v>7.0000000000000007E-2</v>
          </cell>
          <cell r="J264">
            <v>0</v>
          </cell>
          <cell r="K264">
            <v>7.0000000000000007E-2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F265">
            <v>0</v>
          </cell>
          <cell r="G265">
            <v>0</v>
          </cell>
          <cell r="H265">
            <v>0</v>
          </cell>
          <cell r="I265">
            <v>7.0000000000000007E-2</v>
          </cell>
          <cell r="J265">
            <v>0</v>
          </cell>
          <cell r="K265">
            <v>7.0000000000000007E-2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F266">
            <v>0</v>
          </cell>
          <cell r="G266">
            <v>0</v>
          </cell>
          <cell r="H266">
            <v>0</v>
          </cell>
          <cell r="I266">
            <v>7.0000000000000007E-2</v>
          </cell>
          <cell r="J266">
            <v>0</v>
          </cell>
          <cell r="K266">
            <v>7.0000000000000007E-2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F267">
            <v>0</v>
          </cell>
          <cell r="G267">
            <v>0</v>
          </cell>
          <cell r="H267">
            <v>0</v>
          </cell>
          <cell r="I267">
            <v>7.0000000000000007E-2</v>
          </cell>
          <cell r="J267">
            <v>0</v>
          </cell>
          <cell r="K267">
            <v>7.0000000000000007E-2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F268">
            <v>0</v>
          </cell>
          <cell r="G268">
            <v>0</v>
          </cell>
          <cell r="H268">
            <v>0</v>
          </cell>
          <cell r="I268">
            <v>7.0000000000000007E-2</v>
          </cell>
          <cell r="J268">
            <v>0</v>
          </cell>
          <cell r="K268">
            <v>7.0000000000000007E-2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F269">
            <v>0</v>
          </cell>
          <cell r="G269">
            <v>0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F270">
            <v>0</v>
          </cell>
          <cell r="G270">
            <v>0</v>
          </cell>
          <cell r="H270">
            <v>0</v>
          </cell>
          <cell r="I270">
            <v>7.0000000000000007E-2</v>
          </cell>
          <cell r="J270">
            <v>0</v>
          </cell>
          <cell r="K270">
            <v>7.0000000000000007E-2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F271">
            <v>0</v>
          </cell>
          <cell r="G271">
            <v>0</v>
          </cell>
          <cell r="H271">
            <v>0</v>
          </cell>
          <cell r="I271">
            <v>7.0000000000000007E-2</v>
          </cell>
          <cell r="J271">
            <v>0</v>
          </cell>
          <cell r="K271">
            <v>7.0000000000000007E-2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</v>
          </cell>
          <cell r="Q271">
            <v>0</v>
          </cell>
          <cell r="R271">
            <v>0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F272">
            <v>0</v>
          </cell>
          <cell r="G272">
            <v>0</v>
          </cell>
          <cell r="H272">
            <v>0</v>
          </cell>
          <cell r="I272">
            <v>0.15</v>
          </cell>
          <cell r="J272">
            <v>0</v>
          </cell>
          <cell r="K272">
            <v>0.15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F273">
            <v>0</v>
          </cell>
          <cell r="G273">
            <v>0</v>
          </cell>
          <cell r="H273">
            <v>0</v>
          </cell>
          <cell r="I273">
            <v>0.15</v>
          </cell>
          <cell r="J273">
            <v>0</v>
          </cell>
          <cell r="K273">
            <v>0.15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F274">
            <v>0</v>
          </cell>
          <cell r="G274">
            <v>0</v>
          </cell>
          <cell r="H274">
            <v>0</v>
          </cell>
          <cell r="I274">
            <v>0.15</v>
          </cell>
          <cell r="J274">
            <v>0</v>
          </cell>
          <cell r="K274">
            <v>0.15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F275">
            <v>0</v>
          </cell>
          <cell r="G275">
            <v>0</v>
          </cell>
          <cell r="H275">
            <v>0</v>
          </cell>
          <cell r="I275">
            <v>0.13</v>
          </cell>
          <cell r="J275">
            <v>0.17</v>
          </cell>
          <cell r="K275">
            <v>0.30000000000000004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F276">
            <v>0</v>
          </cell>
          <cell r="G276">
            <v>0</v>
          </cell>
          <cell r="H276">
            <v>0</v>
          </cell>
          <cell r="I276">
            <v>0.13</v>
          </cell>
          <cell r="J276">
            <v>0.17</v>
          </cell>
          <cell r="K276">
            <v>0.30000000000000004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F277">
            <v>0</v>
          </cell>
          <cell r="G277">
            <v>0</v>
          </cell>
          <cell r="H277">
            <v>0</v>
          </cell>
          <cell r="I277">
            <v>0.13</v>
          </cell>
          <cell r="J277">
            <v>0.17</v>
          </cell>
          <cell r="K277">
            <v>0.30000000000000004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F278">
            <v>0</v>
          </cell>
          <cell r="G278">
            <v>0</v>
          </cell>
          <cell r="H278">
            <v>0</v>
          </cell>
          <cell r="I278">
            <v>0.15</v>
          </cell>
          <cell r="J278">
            <v>0.15</v>
          </cell>
          <cell r="K278">
            <v>0.3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F279">
            <v>0</v>
          </cell>
          <cell r="G279">
            <v>0</v>
          </cell>
          <cell r="H279">
            <v>0</v>
          </cell>
          <cell r="I279">
            <v>0.15</v>
          </cell>
          <cell r="J279">
            <v>0.15</v>
          </cell>
          <cell r="K279">
            <v>0.3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F280">
            <v>0</v>
          </cell>
          <cell r="G280">
            <v>0</v>
          </cell>
          <cell r="H280">
            <v>0</v>
          </cell>
          <cell r="I280">
            <v>0.15</v>
          </cell>
          <cell r="J280">
            <v>0.15</v>
          </cell>
          <cell r="K280">
            <v>0.3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F281">
            <v>0</v>
          </cell>
          <cell r="G281">
            <v>0</v>
          </cell>
          <cell r="H281">
            <v>0</v>
          </cell>
          <cell r="I281">
            <v>0.2</v>
          </cell>
          <cell r="J281">
            <v>0.25</v>
          </cell>
          <cell r="K281">
            <v>0.45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0.2</v>
          </cell>
          <cell r="J282">
            <v>0.25</v>
          </cell>
          <cell r="K282">
            <v>0.45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F283">
            <v>0</v>
          </cell>
          <cell r="G283">
            <v>0</v>
          </cell>
          <cell r="H283">
            <v>0</v>
          </cell>
          <cell r="I283">
            <v>0.2</v>
          </cell>
          <cell r="J283">
            <v>0.25</v>
          </cell>
          <cell r="K283">
            <v>0.45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F284">
            <v>0</v>
          </cell>
          <cell r="G284">
            <v>0</v>
          </cell>
          <cell r="H284">
            <v>0</v>
          </cell>
          <cell r="I284">
            <v>0.25</v>
          </cell>
          <cell r="J284">
            <v>0.5</v>
          </cell>
          <cell r="K284">
            <v>0.75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0.3</v>
          </cell>
          <cell r="J285">
            <v>0.6</v>
          </cell>
          <cell r="K285">
            <v>0.89999999999999991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F286">
            <v>0</v>
          </cell>
          <cell r="G286">
            <v>0</v>
          </cell>
          <cell r="H286">
            <v>0</v>
          </cell>
          <cell r="I286">
            <v>0.35</v>
          </cell>
          <cell r="J286">
            <v>0.85</v>
          </cell>
          <cell r="K286">
            <v>1.2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3</v>
          </cell>
        </row>
        <row r="287">
          <cell r="A287" t="str">
            <v>80S</v>
          </cell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F287">
            <v>0</v>
          </cell>
          <cell r="G287">
            <v>0</v>
          </cell>
          <cell r="H287">
            <v>0</v>
          </cell>
          <cell r="I287">
            <v>0.41</v>
          </cell>
          <cell r="J287">
            <v>0.93</v>
          </cell>
          <cell r="K287">
            <v>1.34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F288">
            <v>0</v>
          </cell>
          <cell r="G288">
            <v>0</v>
          </cell>
          <cell r="H288">
            <v>0</v>
          </cell>
          <cell r="I288">
            <v>0.51</v>
          </cell>
          <cell r="J288">
            <v>1.59</v>
          </cell>
          <cell r="K288">
            <v>2.1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F289">
            <v>0</v>
          </cell>
          <cell r="G289">
            <v>0</v>
          </cell>
          <cell r="H289">
            <v>0</v>
          </cell>
          <cell r="I289">
            <v>0.61</v>
          </cell>
          <cell r="J289">
            <v>2.69</v>
          </cell>
          <cell r="K289">
            <v>3.3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F290">
            <v>0</v>
          </cell>
          <cell r="G290">
            <v>0</v>
          </cell>
          <cell r="H290">
            <v>0</v>
          </cell>
          <cell r="I290">
            <v>0.81</v>
          </cell>
          <cell r="J290">
            <v>4.58</v>
          </cell>
          <cell r="K290">
            <v>5.3900000000000006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F291">
            <v>0</v>
          </cell>
          <cell r="G291">
            <v>0</v>
          </cell>
          <cell r="H291">
            <v>0</v>
          </cell>
          <cell r="I291">
            <v>1.01</v>
          </cell>
          <cell r="J291">
            <v>5.74</v>
          </cell>
          <cell r="K291">
            <v>6.75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F292">
            <v>0</v>
          </cell>
          <cell r="G292">
            <v>0</v>
          </cell>
          <cell r="H292">
            <v>0</v>
          </cell>
          <cell r="I292">
            <v>1.22</v>
          </cell>
          <cell r="J292">
            <v>6.73</v>
          </cell>
          <cell r="K292">
            <v>7.95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F293">
            <v>0</v>
          </cell>
          <cell r="G293">
            <v>0</v>
          </cell>
          <cell r="H293">
            <v>0</v>
          </cell>
          <cell r="I293">
            <v>0.81</v>
          </cell>
          <cell r="J293">
            <v>6.09</v>
          </cell>
          <cell r="K293">
            <v>6.9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F294">
            <v>0</v>
          </cell>
          <cell r="G294">
            <v>0</v>
          </cell>
          <cell r="H294">
            <v>0</v>
          </cell>
          <cell r="I294">
            <v>1.01</v>
          </cell>
          <cell r="J294">
            <v>11.44</v>
          </cell>
          <cell r="K294">
            <v>12.45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F295">
            <v>0</v>
          </cell>
          <cell r="G295">
            <v>0</v>
          </cell>
          <cell r="H295">
            <v>0</v>
          </cell>
          <cell r="I295">
            <v>1.22</v>
          </cell>
          <cell r="J295">
            <v>15.28</v>
          </cell>
          <cell r="K295">
            <v>16.5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F296">
            <v>0</v>
          </cell>
          <cell r="G296">
            <v>0</v>
          </cell>
          <cell r="H296">
            <v>0</v>
          </cell>
          <cell r="I296">
            <v>1.42</v>
          </cell>
          <cell r="J296">
            <v>21.07</v>
          </cell>
          <cell r="K296">
            <v>22.490000000000002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F297">
            <v>0</v>
          </cell>
          <cell r="G297">
            <v>0</v>
          </cell>
          <cell r="H297">
            <v>0</v>
          </cell>
          <cell r="I297">
            <v>1.62</v>
          </cell>
          <cell r="J297">
            <v>28.38</v>
          </cell>
          <cell r="K297">
            <v>30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F298">
            <v>0</v>
          </cell>
          <cell r="G298">
            <v>0</v>
          </cell>
          <cell r="H298">
            <v>0</v>
          </cell>
          <cell r="I298">
            <v>1.82</v>
          </cell>
          <cell r="J298">
            <v>37.17</v>
          </cell>
          <cell r="K298">
            <v>38.99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F299">
            <v>0</v>
          </cell>
          <cell r="G299">
            <v>0</v>
          </cell>
          <cell r="H299">
            <v>0</v>
          </cell>
          <cell r="I299">
            <v>2.0299999999999998</v>
          </cell>
          <cell r="J299">
            <v>45.97</v>
          </cell>
          <cell r="K299">
            <v>48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F300">
            <v>0</v>
          </cell>
          <cell r="G300">
            <v>0</v>
          </cell>
          <cell r="H300">
            <v>0</v>
          </cell>
          <cell r="I300">
            <v>2.23</v>
          </cell>
          <cell r="J300">
            <v>65.27</v>
          </cell>
          <cell r="K300">
            <v>67.5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F301">
            <v>0</v>
          </cell>
          <cell r="G301">
            <v>0</v>
          </cell>
          <cell r="H301">
            <v>0</v>
          </cell>
          <cell r="I301">
            <v>2.4300000000000002</v>
          </cell>
          <cell r="J301">
            <v>75.56</v>
          </cell>
          <cell r="K301">
            <v>77.990000000000009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F302">
            <v>0</v>
          </cell>
          <cell r="G302">
            <v>0</v>
          </cell>
          <cell r="H302">
            <v>0</v>
          </cell>
          <cell r="I302">
            <v>0.41</v>
          </cell>
          <cell r="J302">
            <v>1.84</v>
          </cell>
          <cell r="K302">
            <v>2.25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F303">
            <v>0</v>
          </cell>
          <cell r="G303">
            <v>0</v>
          </cell>
          <cell r="H303">
            <v>0</v>
          </cell>
          <cell r="I303">
            <v>0.51</v>
          </cell>
          <cell r="J303">
            <v>2.94</v>
          </cell>
          <cell r="K303">
            <v>3.45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F304">
            <v>0</v>
          </cell>
          <cell r="G304">
            <v>0</v>
          </cell>
          <cell r="H304">
            <v>0</v>
          </cell>
          <cell r="I304">
            <v>0.61</v>
          </cell>
          <cell r="J304">
            <v>4.1900000000000004</v>
          </cell>
          <cell r="K304">
            <v>4.8000000000000007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F305">
            <v>0</v>
          </cell>
          <cell r="G305">
            <v>0</v>
          </cell>
          <cell r="H305">
            <v>0</v>
          </cell>
          <cell r="I305">
            <v>0.81</v>
          </cell>
          <cell r="J305">
            <v>9.23</v>
          </cell>
          <cell r="K305">
            <v>10.040000000000001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F306">
            <v>0</v>
          </cell>
          <cell r="G306">
            <v>0</v>
          </cell>
          <cell r="H306">
            <v>0</v>
          </cell>
          <cell r="I306">
            <v>1.01</v>
          </cell>
          <cell r="J306">
            <v>12.49</v>
          </cell>
          <cell r="K306">
            <v>13.5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F307">
            <v>0</v>
          </cell>
          <cell r="G307">
            <v>0</v>
          </cell>
          <cell r="H307">
            <v>0</v>
          </cell>
          <cell r="I307">
            <v>1.22</v>
          </cell>
          <cell r="J307">
            <v>21.27</v>
          </cell>
          <cell r="K307">
            <v>22.49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F308">
            <v>0</v>
          </cell>
          <cell r="G308">
            <v>0</v>
          </cell>
          <cell r="H308">
            <v>0</v>
          </cell>
          <cell r="I308">
            <v>1.42</v>
          </cell>
          <cell r="J308">
            <v>25.58</v>
          </cell>
          <cell r="K308">
            <v>27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F309">
            <v>0</v>
          </cell>
          <cell r="G309">
            <v>0</v>
          </cell>
          <cell r="H309">
            <v>0</v>
          </cell>
          <cell r="I309">
            <v>1.62</v>
          </cell>
          <cell r="J309">
            <v>35.880000000000003</v>
          </cell>
          <cell r="K309">
            <v>37.5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F310">
            <v>0</v>
          </cell>
          <cell r="G310">
            <v>0</v>
          </cell>
          <cell r="H310">
            <v>0</v>
          </cell>
          <cell r="I310">
            <v>1.82</v>
          </cell>
          <cell r="J310">
            <v>47.68</v>
          </cell>
          <cell r="K310">
            <v>49.5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F311">
            <v>0</v>
          </cell>
          <cell r="G311">
            <v>0</v>
          </cell>
          <cell r="H311">
            <v>0</v>
          </cell>
          <cell r="I311">
            <v>2.0299999999999998</v>
          </cell>
          <cell r="J311">
            <v>62.47</v>
          </cell>
          <cell r="K311">
            <v>64.5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F312">
            <v>0</v>
          </cell>
          <cell r="G312">
            <v>0</v>
          </cell>
          <cell r="H312">
            <v>0</v>
          </cell>
          <cell r="I312">
            <v>2.23</v>
          </cell>
          <cell r="J312">
            <v>84.76</v>
          </cell>
          <cell r="K312">
            <v>86.990000000000009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F313">
            <v>0</v>
          </cell>
          <cell r="G313">
            <v>0</v>
          </cell>
          <cell r="H313">
            <v>0</v>
          </cell>
          <cell r="I313">
            <v>2.4300000000000002</v>
          </cell>
          <cell r="J313">
            <v>98.07</v>
          </cell>
          <cell r="K313">
            <v>100.5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8</v>
          </cell>
          <cell r="Q313">
            <v>0</v>
          </cell>
          <cell r="R313">
            <v>0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F314">
            <v>0</v>
          </cell>
          <cell r="G314">
            <v>0</v>
          </cell>
          <cell r="H314">
            <v>0</v>
          </cell>
          <cell r="I314">
            <v>0.81</v>
          </cell>
          <cell r="J314">
            <v>10.130000000000001</v>
          </cell>
          <cell r="K314">
            <v>10.940000000000001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F315">
            <v>0</v>
          </cell>
          <cell r="G315">
            <v>0</v>
          </cell>
          <cell r="H315">
            <v>0</v>
          </cell>
          <cell r="I315">
            <v>1.01</v>
          </cell>
          <cell r="J315">
            <v>18.48</v>
          </cell>
          <cell r="K315">
            <v>19.490000000000002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F316">
            <v>0</v>
          </cell>
          <cell r="G316">
            <v>0</v>
          </cell>
          <cell r="H316">
            <v>0</v>
          </cell>
          <cell r="I316">
            <v>1.22</v>
          </cell>
          <cell r="J316">
            <v>25.78</v>
          </cell>
          <cell r="K316">
            <v>27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F317">
            <v>0</v>
          </cell>
          <cell r="G317">
            <v>0</v>
          </cell>
          <cell r="H317">
            <v>0</v>
          </cell>
          <cell r="I317">
            <v>1.42</v>
          </cell>
          <cell r="J317">
            <v>31.58</v>
          </cell>
          <cell r="K317">
            <v>33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F318">
            <v>0</v>
          </cell>
          <cell r="G318">
            <v>0</v>
          </cell>
          <cell r="H318">
            <v>0</v>
          </cell>
          <cell r="I318">
            <v>1.62</v>
          </cell>
          <cell r="J318">
            <v>44.87</v>
          </cell>
          <cell r="K318">
            <v>46.489999999999995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F319">
            <v>0</v>
          </cell>
          <cell r="G319">
            <v>0</v>
          </cell>
          <cell r="H319">
            <v>0</v>
          </cell>
          <cell r="I319">
            <v>1.82</v>
          </cell>
          <cell r="J319">
            <v>59.68</v>
          </cell>
          <cell r="K319">
            <v>61.5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F320">
            <v>0</v>
          </cell>
          <cell r="G320">
            <v>0</v>
          </cell>
          <cell r="H320">
            <v>0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F321">
            <v>0</v>
          </cell>
          <cell r="G321">
            <v>0</v>
          </cell>
          <cell r="H321">
            <v>0</v>
          </cell>
          <cell r="I321">
            <v>2.23</v>
          </cell>
          <cell r="J321">
            <v>108.77</v>
          </cell>
          <cell r="K321">
            <v>111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F322">
            <v>0</v>
          </cell>
          <cell r="G322">
            <v>0</v>
          </cell>
          <cell r="H322">
            <v>0</v>
          </cell>
          <cell r="I322">
            <v>2.4300000000000002</v>
          </cell>
          <cell r="J322">
            <v>126.57</v>
          </cell>
          <cell r="K322">
            <v>129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7.0000000000000007E-2</v>
          </cell>
          <cell r="J323">
            <v>0.08</v>
          </cell>
          <cell r="K323">
            <v>0.15000000000000002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F324">
            <v>0</v>
          </cell>
          <cell r="G324">
            <v>0</v>
          </cell>
          <cell r="H324">
            <v>0</v>
          </cell>
          <cell r="I324">
            <v>7.0000000000000007E-2</v>
          </cell>
          <cell r="J324">
            <v>0.08</v>
          </cell>
          <cell r="K324">
            <v>0.15000000000000002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F325">
            <v>0</v>
          </cell>
          <cell r="G325">
            <v>0</v>
          </cell>
          <cell r="H325">
            <v>0</v>
          </cell>
          <cell r="I325">
            <v>7.0000000000000007E-2</v>
          </cell>
          <cell r="J325">
            <v>0.08</v>
          </cell>
          <cell r="K325">
            <v>0.15000000000000002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F326">
            <v>0</v>
          </cell>
          <cell r="G326">
            <v>0</v>
          </cell>
          <cell r="H326">
            <v>0</v>
          </cell>
          <cell r="I326">
            <v>0.08</v>
          </cell>
          <cell r="J326">
            <v>7.0000000000000007E-2</v>
          </cell>
          <cell r="K326">
            <v>0.15000000000000002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F327">
            <v>0</v>
          </cell>
          <cell r="G327">
            <v>0</v>
          </cell>
          <cell r="H327">
            <v>0</v>
          </cell>
          <cell r="I327">
            <v>0.08</v>
          </cell>
          <cell r="J327">
            <v>7.0000000000000007E-2</v>
          </cell>
          <cell r="K327">
            <v>0.15000000000000002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F328">
            <v>0</v>
          </cell>
          <cell r="G328">
            <v>0</v>
          </cell>
          <cell r="H328">
            <v>0</v>
          </cell>
          <cell r="I328">
            <v>0.08</v>
          </cell>
          <cell r="J328">
            <v>7.0000000000000007E-2</v>
          </cell>
          <cell r="K328">
            <v>0.15000000000000002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F329">
            <v>0</v>
          </cell>
          <cell r="G329">
            <v>0</v>
          </cell>
          <cell r="H329">
            <v>0</v>
          </cell>
          <cell r="I329">
            <v>0.1</v>
          </cell>
          <cell r="J329">
            <v>0.35</v>
          </cell>
          <cell r="K329">
            <v>0.44999999999999996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F330">
            <v>0</v>
          </cell>
          <cell r="G330">
            <v>0</v>
          </cell>
          <cell r="H330">
            <v>0</v>
          </cell>
          <cell r="I330">
            <v>0.1</v>
          </cell>
          <cell r="J330">
            <v>0.35</v>
          </cell>
          <cell r="K330">
            <v>0.44999999999999996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F331">
            <v>0</v>
          </cell>
          <cell r="G331">
            <v>0</v>
          </cell>
          <cell r="H331">
            <v>0</v>
          </cell>
          <cell r="I331">
            <v>0.1</v>
          </cell>
          <cell r="J331">
            <v>0.35</v>
          </cell>
          <cell r="K331">
            <v>0.44999999999999996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F332">
            <v>0</v>
          </cell>
          <cell r="G332">
            <v>0</v>
          </cell>
          <cell r="H332">
            <v>0</v>
          </cell>
          <cell r="I332">
            <v>0.13</v>
          </cell>
          <cell r="J332">
            <v>0.32</v>
          </cell>
          <cell r="K332">
            <v>0.45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F333">
            <v>0</v>
          </cell>
          <cell r="G333">
            <v>0</v>
          </cell>
          <cell r="H333">
            <v>0</v>
          </cell>
          <cell r="I333">
            <v>0.13</v>
          </cell>
          <cell r="J333">
            <v>0.32</v>
          </cell>
          <cell r="K333">
            <v>0.45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0.13</v>
          </cell>
          <cell r="J334">
            <v>0.32</v>
          </cell>
          <cell r="K334">
            <v>0.45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F335">
            <v>0</v>
          </cell>
          <cell r="G335">
            <v>0</v>
          </cell>
          <cell r="H335">
            <v>0</v>
          </cell>
          <cell r="I335">
            <v>0.15</v>
          </cell>
          <cell r="J335">
            <v>0.45</v>
          </cell>
          <cell r="K335">
            <v>0.6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F336">
            <v>0</v>
          </cell>
          <cell r="G336">
            <v>0</v>
          </cell>
          <cell r="H336">
            <v>0</v>
          </cell>
          <cell r="I336">
            <v>0.15</v>
          </cell>
          <cell r="J336">
            <v>0.45</v>
          </cell>
          <cell r="K336">
            <v>0.6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F337">
            <v>0</v>
          </cell>
          <cell r="G337">
            <v>0</v>
          </cell>
          <cell r="H337">
            <v>0</v>
          </cell>
          <cell r="I337">
            <v>0.15</v>
          </cell>
          <cell r="J337">
            <v>0.45</v>
          </cell>
          <cell r="K337">
            <v>0.6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F338">
            <v>0</v>
          </cell>
          <cell r="G338">
            <v>0</v>
          </cell>
          <cell r="H338">
            <v>0</v>
          </cell>
          <cell r="I338">
            <v>0.2</v>
          </cell>
          <cell r="J338">
            <v>0.7</v>
          </cell>
          <cell r="K338">
            <v>0.89999999999999991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F339">
            <v>0</v>
          </cell>
          <cell r="G339">
            <v>0</v>
          </cell>
          <cell r="H339">
            <v>0</v>
          </cell>
          <cell r="I339">
            <v>0.2</v>
          </cell>
          <cell r="J339">
            <v>0.7</v>
          </cell>
          <cell r="K339">
            <v>0.89999999999999991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F340">
            <v>0</v>
          </cell>
          <cell r="G340">
            <v>0</v>
          </cell>
          <cell r="H340">
            <v>0</v>
          </cell>
          <cell r="I340">
            <v>0.2</v>
          </cell>
          <cell r="J340">
            <v>0.7</v>
          </cell>
          <cell r="K340">
            <v>0.89999999999999991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F341">
            <v>0</v>
          </cell>
          <cell r="G341">
            <v>0</v>
          </cell>
          <cell r="H341">
            <v>0</v>
          </cell>
          <cell r="I341">
            <v>0.25</v>
          </cell>
          <cell r="J341">
            <v>0.8</v>
          </cell>
          <cell r="K341">
            <v>1.05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F342">
            <v>0</v>
          </cell>
          <cell r="G342">
            <v>0</v>
          </cell>
          <cell r="H342">
            <v>0</v>
          </cell>
          <cell r="I342">
            <v>0.3</v>
          </cell>
          <cell r="J342">
            <v>1.5</v>
          </cell>
          <cell r="K342">
            <v>1.8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F343">
            <v>0</v>
          </cell>
          <cell r="G343">
            <v>0</v>
          </cell>
          <cell r="H343">
            <v>0</v>
          </cell>
          <cell r="I343">
            <v>0.41</v>
          </cell>
          <cell r="J343">
            <v>2.59</v>
          </cell>
          <cell r="K343">
            <v>3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G344">
            <v>0</v>
          </cell>
          <cell r="H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M344">
            <v>0</v>
          </cell>
          <cell r="N344">
            <v>0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F345">
            <v>0</v>
          </cell>
          <cell r="G345">
            <v>0</v>
          </cell>
          <cell r="H345">
            <v>0</v>
          </cell>
          <cell r="I345">
            <v>0.61</v>
          </cell>
          <cell r="J345">
            <v>7.04</v>
          </cell>
          <cell r="K345">
            <v>7.65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F346">
            <v>0</v>
          </cell>
          <cell r="G346">
            <v>0</v>
          </cell>
          <cell r="H346">
            <v>0</v>
          </cell>
          <cell r="I346">
            <v>0.81</v>
          </cell>
          <cell r="J346">
            <v>11.19</v>
          </cell>
          <cell r="K346">
            <v>12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F347">
            <v>0</v>
          </cell>
          <cell r="G347">
            <v>0</v>
          </cell>
          <cell r="H347">
            <v>0</v>
          </cell>
          <cell r="I347">
            <v>1.01</v>
          </cell>
          <cell r="J347">
            <v>21.48</v>
          </cell>
          <cell r="K347">
            <v>22.490000000000002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F348">
            <v>0</v>
          </cell>
          <cell r="G348">
            <v>0</v>
          </cell>
          <cell r="H348">
            <v>0</v>
          </cell>
          <cell r="I348">
            <v>1.22</v>
          </cell>
          <cell r="J348">
            <v>31.78</v>
          </cell>
          <cell r="K348">
            <v>33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F349">
            <v>0</v>
          </cell>
          <cell r="G349">
            <v>0</v>
          </cell>
          <cell r="H349">
            <v>0</v>
          </cell>
          <cell r="I349">
            <v>1.42</v>
          </cell>
          <cell r="J349">
            <v>39.07</v>
          </cell>
          <cell r="K349">
            <v>40.49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6</v>
          </cell>
        </row>
        <row r="350">
          <cell r="A350">
            <v>160</v>
          </cell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F350">
            <v>0</v>
          </cell>
          <cell r="G350">
            <v>0</v>
          </cell>
          <cell r="H350">
            <v>0</v>
          </cell>
          <cell r="I350">
            <v>1.62</v>
          </cell>
          <cell r="J350">
            <v>53.88</v>
          </cell>
          <cell r="K350">
            <v>55.5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F351">
            <v>0</v>
          </cell>
          <cell r="G351">
            <v>0</v>
          </cell>
          <cell r="H351">
            <v>0</v>
          </cell>
          <cell r="I351">
            <v>1.82</v>
          </cell>
          <cell r="J351">
            <v>71.680000000000007</v>
          </cell>
          <cell r="K351">
            <v>73.5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F352">
            <v>0</v>
          </cell>
          <cell r="G352">
            <v>0</v>
          </cell>
          <cell r="H352">
            <v>0</v>
          </cell>
          <cell r="I352">
            <v>2.0299999999999998</v>
          </cell>
          <cell r="J352">
            <v>93.97</v>
          </cell>
          <cell r="K352">
            <v>96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F353">
            <v>0</v>
          </cell>
          <cell r="G353">
            <v>0</v>
          </cell>
          <cell r="H353">
            <v>0</v>
          </cell>
          <cell r="I353">
            <v>2.23</v>
          </cell>
          <cell r="J353">
            <v>132.77000000000001</v>
          </cell>
          <cell r="K353">
            <v>135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F354">
            <v>0</v>
          </cell>
          <cell r="G354">
            <v>0</v>
          </cell>
          <cell r="H354">
            <v>0</v>
          </cell>
          <cell r="I354">
            <v>2.4300000000000002</v>
          </cell>
          <cell r="J354">
            <v>162.56</v>
          </cell>
          <cell r="K354">
            <v>164.99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F355">
            <v>0</v>
          </cell>
          <cell r="G355">
            <v>0</v>
          </cell>
          <cell r="H355">
            <v>0</v>
          </cell>
          <cell r="I355">
            <v>7.0000000000000007E-2</v>
          </cell>
          <cell r="J355">
            <v>0</v>
          </cell>
          <cell r="K355">
            <v>7.0000000000000007E-2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F356">
            <v>0</v>
          </cell>
          <cell r="G356">
            <v>0</v>
          </cell>
          <cell r="H356">
            <v>0</v>
          </cell>
          <cell r="I356">
            <v>7.0000000000000007E-2</v>
          </cell>
          <cell r="J356">
            <v>0</v>
          </cell>
          <cell r="K356">
            <v>7.0000000000000007E-2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F357">
            <v>0</v>
          </cell>
          <cell r="G357">
            <v>0</v>
          </cell>
          <cell r="H357">
            <v>0</v>
          </cell>
          <cell r="I357">
            <v>7.0000000000000007E-2</v>
          </cell>
          <cell r="J357">
            <v>0</v>
          </cell>
          <cell r="K357">
            <v>7.0000000000000007E-2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F358">
            <v>0</v>
          </cell>
          <cell r="G358">
            <v>0</v>
          </cell>
          <cell r="H358">
            <v>0</v>
          </cell>
          <cell r="I358">
            <v>7.0000000000000007E-2</v>
          </cell>
          <cell r="J358">
            <v>0</v>
          </cell>
          <cell r="K358">
            <v>7.0000000000000007E-2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F359">
            <v>0</v>
          </cell>
          <cell r="G359">
            <v>0</v>
          </cell>
          <cell r="H359">
            <v>0</v>
          </cell>
          <cell r="I359">
            <v>7.0000000000000007E-2</v>
          </cell>
          <cell r="J359">
            <v>0</v>
          </cell>
          <cell r="K359">
            <v>7.0000000000000007E-2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F360">
            <v>0</v>
          </cell>
          <cell r="G360">
            <v>0</v>
          </cell>
          <cell r="H360">
            <v>0</v>
          </cell>
          <cell r="I360">
            <v>7.0000000000000007E-2</v>
          </cell>
          <cell r="J360">
            <v>0</v>
          </cell>
          <cell r="K360">
            <v>7.0000000000000007E-2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F361">
            <v>0</v>
          </cell>
          <cell r="G361">
            <v>0</v>
          </cell>
          <cell r="H361">
            <v>0</v>
          </cell>
          <cell r="I361">
            <v>7.0000000000000007E-2</v>
          </cell>
          <cell r="J361">
            <v>0</v>
          </cell>
          <cell r="K361">
            <v>7.0000000000000007E-2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F362">
            <v>0</v>
          </cell>
          <cell r="G362">
            <v>0</v>
          </cell>
          <cell r="H362">
            <v>0</v>
          </cell>
          <cell r="I362">
            <v>7.0000000000000007E-2</v>
          </cell>
          <cell r="J362">
            <v>0</v>
          </cell>
          <cell r="K362">
            <v>7.0000000000000007E-2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F363">
            <v>0</v>
          </cell>
          <cell r="G363">
            <v>0</v>
          </cell>
          <cell r="H363">
            <v>0</v>
          </cell>
          <cell r="I363">
            <v>7.0000000000000007E-2</v>
          </cell>
          <cell r="J363">
            <v>0</v>
          </cell>
          <cell r="K363">
            <v>7.0000000000000007E-2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F364">
            <v>0</v>
          </cell>
          <cell r="G364">
            <v>0</v>
          </cell>
          <cell r="H364">
            <v>0</v>
          </cell>
          <cell r="I364">
            <v>7.0000000000000007E-2</v>
          </cell>
          <cell r="J364">
            <v>0</v>
          </cell>
          <cell r="K364">
            <v>7.0000000000000007E-2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F365">
            <v>0</v>
          </cell>
          <cell r="G365">
            <v>0</v>
          </cell>
          <cell r="H365">
            <v>0</v>
          </cell>
          <cell r="I365">
            <v>7.0000000000000007E-2</v>
          </cell>
          <cell r="J365">
            <v>0</v>
          </cell>
          <cell r="K365">
            <v>7.0000000000000007E-2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7.0000000000000007E-2</v>
          </cell>
          <cell r="J366">
            <v>0</v>
          </cell>
          <cell r="K366">
            <v>7.0000000000000007E-2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F367">
            <v>0</v>
          </cell>
          <cell r="G367">
            <v>0</v>
          </cell>
          <cell r="H367">
            <v>0</v>
          </cell>
          <cell r="I367">
            <v>7.0000000000000007E-2</v>
          </cell>
          <cell r="J367">
            <v>0</v>
          </cell>
          <cell r="K367">
            <v>7.0000000000000007E-2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F368">
            <v>0</v>
          </cell>
          <cell r="G368">
            <v>0</v>
          </cell>
          <cell r="H368">
            <v>0</v>
          </cell>
          <cell r="I368">
            <v>7.0000000000000007E-2</v>
          </cell>
          <cell r="J368">
            <v>0</v>
          </cell>
          <cell r="K368">
            <v>7.0000000000000007E-2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F369">
            <v>0</v>
          </cell>
          <cell r="G369">
            <v>0</v>
          </cell>
          <cell r="H369">
            <v>0</v>
          </cell>
          <cell r="I369">
            <v>7.0000000000000007E-2</v>
          </cell>
          <cell r="J369">
            <v>0</v>
          </cell>
          <cell r="K369">
            <v>7.0000000000000007E-2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F370">
            <v>0</v>
          </cell>
          <cell r="G370">
            <v>0</v>
          </cell>
          <cell r="H370">
            <v>0</v>
          </cell>
          <cell r="I370">
            <v>0.12</v>
          </cell>
          <cell r="J370">
            <v>0</v>
          </cell>
          <cell r="K370">
            <v>0.12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F371">
            <v>0</v>
          </cell>
          <cell r="G371">
            <v>0</v>
          </cell>
          <cell r="H371">
            <v>0</v>
          </cell>
          <cell r="I371">
            <v>0.12</v>
          </cell>
          <cell r="J371">
            <v>0</v>
          </cell>
          <cell r="K371">
            <v>0.12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F372">
            <v>0</v>
          </cell>
          <cell r="G372">
            <v>0</v>
          </cell>
          <cell r="H372">
            <v>0</v>
          </cell>
          <cell r="I372">
            <v>0.12</v>
          </cell>
          <cell r="J372">
            <v>0</v>
          </cell>
          <cell r="K372">
            <v>0.12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F373">
            <v>0</v>
          </cell>
          <cell r="G373">
            <v>0</v>
          </cell>
          <cell r="H373">
            <v>0</v>
          </cell>
          <cell r="I373">
            <v>0.15</v>
          </cell>
          <cell r="J373">
            <v>0</v>
          </cell>
          <cell r="K373">
            <v>0.15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F374">
            <v>0</v>
          </cell>
          <cell r="G374">
            <v>0</v>
          </cell>
          <cell r="H374">
            <v>0</v>
          </cell>
          <cell r="I374">
            <v>0.15</v>
          </cell>
          <cell r="J374">
            <v>0</v>
          </cell>
          <cell r="K374">
            <v>0.15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F375">
            <v>0</v>
          </cell>
          <cell r="G375">
            <v>0</v>
          </cell>
          <cell r="H375">
            <v>0</v>
          </cell>
          <cell r="I375">
            <v>0.15</v>
          </cell>
          <cell r="J375">
            <v>0</v>
          </cell>
          <cell r="K375">
            <v>0.15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F376">
            <v>0</v>
          </cell>
          <cell r="G376">
            <v>0</v>
          </cell>
          <cell r="H376">
            <v>0</v>
          </cell>
          <cell r="I376">
            <v>0.15</v>
          </cell>
          <cell r="J376">
            <v>0</v>
          </cell>
          <cell r="K376">
            <v>0.15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F377">
            <v>0</v>
          </cell>
          <cell r="G377">
            <v>0</v>
          </cell>
          <cell r="H377">
            <v>0</v>
          </cell>
          <cell r="I377">
            <v>0.15</v>
          </cell>
          <cell r="J377">
            <v>0</v>
          </cell>
          <cell r="K377">
            <v>0.15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F378">
            <v>0</v>
          </cell>
          <cell r="G378">
            <v>0</v>
          </cell>
          <cell r="H378">
            <v>0</v>
          </cell>
          <cell r="I378">
            <v>0.15</v>
          </cell>
          <cell r="J378">
            <v>0</v>
          </cell>
          <cell r="K378">
            <v>0.15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F379">
            <v>0</v>
          </cell>
          <cell r="G379">
            <v>0</v>
          </cell>
          <cell r="H379">
            <v>0</v>
          </cell>
          <cell r="I379">
            <v>0.3</v>
          </cell>
          <cell r="J379">
            <v>0</v>
          </cell>
          <cell r="K379">
            <v>0.3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F380">
            <v>0</v>
          </cell>
          <cell r="G380">
            <v>0</v>
          </cell>
          <cell r="H380">
            <v>0</v>
          </cell>
          <cell r="I380">
            <v>0.3</v>
          </cell>
          <cell r="J380">
            <v>0</v>
          </cell>
          <cell r="K380">
            <v>0.3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0.3</v>
          </cell>
          <cell r="J381">
            <v>0</v>
          </cell>
          <cell r="K381">
            <v>0.3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F382">
            <v>0</v>
          </cell>
          <cell r="G382">
            <v>0</v>
          </cell>
          <cell r="H382">
            <v>0</v>
          </cell>
          <cell r="I382">
            <v>0.25</v>
          </cell>
          <cell r="J382">
            <v>0.2</v>
          </cell>
          <cell r="K382">
            <v>0.45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F383">
            <v>0</v>
          </cell>
          <cell r="G383">
            <v>0</v>
          </cell>
          <cell r="H383">
            <v>0</v>
          </cell>
          <cell r="I383">
            <v>0.3</v>
          </cell>
          <cell r="J383">
            <v>0.3</v>
          </cell>
          <cell r="K383">
            <v>0.6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F384">
            <v>0</v>
          </cell>
          <cell r="G384">
            <v>0</v>
          </cell>
          <cell r="H384">
            <v>0</v>
          </cell>
          <cell r="I384">
            <v>0.35</v>
          </cell>
          <cell r="J384">
            <v>0.4</v>
          </cell>
          <cell r="K384">
            <v>0.75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F385">
            <v>0</v>
          </cell>
          <cell r="G385">
            <v>0</v>
          </cell>
          <cell r="H385">
            <v>0</v>
          </cell>
          <cell r="I385">
            <v>0.41</v>
          </cell>
          <cell r="J385">
            <v>0.49</v>
          </cell>
          <cell r="K385">
            <v>0.89999999999999991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F386">
            <v>0</v>
          </cell>
          <cell r="G386">
            <v>0</v>
          </cell>
          <cell r="H386">
            <v>0</v>
          </cell>
          <cell r="I386">
            <v>0.51</v>
          </cell>
          <cell r="J386">
            <v>0.54</v>
          </cell>
          <cell r="K386">
            <v>1.05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F387">
            <v>0</v>
          </cell>
          <cell r="G387">
            <v>0</v>
          </cell>
          <cell r="H387">
            <v>0</v>
          </cell>
          <cell r="I387">
            <v>0.61</v>
          </cell>
          <cell r="J387">
            <v>1.04</v>
          </cell>
          <cell r="K387">
            <v>1.65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F388">
            <v>0</v>
          </cell>
          <cell r="G388">
            <v>0</v>
          </cell>
          <cell r="H388">
            <v>0</v>
          </cell>
          <cell r="I388">
            <v>0.81</v>
          </cell>
          <cell r="J388">
            <v>1.73</v>
          </cell>
          <cell r="K388">
            <v>2.54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F389">
            <v>0</v>
          </cell>
          <cell r="G389">
            <v>0</v>
          </cell>
          <cell r="H389">
            <v>0</v>
          </cell>
          <cell r="I389">
            <v>1.01</v>
          </cell>
          <cell r="J389">
            <v>3.04</v>
          </cell>
          <cell r="K389">
            <v>4.05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F390">
            <v>0</v>
          </cell>
          <cell r="G390">
            <v>0</v>
          </cell>
          <cell r="H390">
            <v>0</v>
          </cell>
          <cell r="I390">
            <v>1.22</v>
          </cell>
          <cell r="J390">
            <v>3.28</v>
          </cell>
          <cell r="K390">
            <v>4.5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F391">
            <v>0</v>
          </cell>
          <cell r="G391">
            <v>0</v>
          </cell>
          <cell r="H391">
            <v>0</v>
          </cell>
          <cell r="I391">
            <v>1.42</v>
          </cell>
          <cell r="J391">
            <v>3.97</v>
          </cell>
          <cell r="K391">
            <v>5.3900000000000006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F392">
            <v>0</v>
          </cell>
          <cell r="G392">
            <v>0</v>
          </cell>
          <cell r="H392">
            <v>0</v>
          </cell>
          <cell r="I392">
            <v>1.62</v>
          </cell>
          <cell r="J392">
            <v>4.68</v>
          </cell>
          <cell r="K392">
            <v>6.3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F393">
            <v>0</v>
          </cell>
          <cell r="G393">
            <v>0</v>
          </cell>
          <cell r="H393">
            <v>0</v>
          </cell>
          <cell r="I393">
            <v>1.82</v>
          </cell>
          <cell r="J393">
            <v>5.38</v>
          </cell>
          <cell r="K393">
            <v>7.2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F394">
            <v>0</v>
          </cell>
          <cell r="G394">
            <v>0</v>
          </cell>
          <cell r="H394">
            <v>0</v>
          </cell>
          <cell r="I394">
            <v>2.0299999999999998</v>
          </cell>
          <cell r="J394">
            <v>5.47</v>
          </cell>
          <cell r="K394">
            <v>7.5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F395">
            <v>0</v>
          </cell>
          <cell r="G395">
            <v>0</v>
          </cell>
          <cell r="H395">
            <v>0</v>
          </cell>
          <cell r="I395">
            <v>2.23</v>
          </cell>
          <cell r="J395">
            <v>6.47</v>
          </cell>
          <cell r="K395">
            <v>8.6999999999999993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F396">
            <v>0</v>
          </cell>
          <cell r="G396">
            <v>0</v>
          </cell>
          <cell r="H396">
            <v>0</v>
          </cell>
          <cell r="I396">
            <v>2.4300000000000002</v>
          </cell>
          <cell r="J396">
            <v>6.57</v>
          </cell>
          <cell r="K396">
            <v>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F397">
            <v>0</v>
          </cell>
          <cell r="G397">
            <v>0</v>
          </cell>
          <cell r="H397">
            <v>0</v>
          </cell>
          <cell r="I397">
            <v>2.64</v>
          </cell>
          <cell r="J397">
            <v>7.7</v>
          </cell>
          <cell r="K397">
            <v>10.34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F398">
            <v>0</v>
          </cell>
          <cell r="G398">
            <v>0</v>
          </cell>
          <cell r="H398">
            <v>0</v>
          </cell>
          <cell r="I398">
            <v>2.84</v>
          </cell>
          <cell r="J398">
            <v>8.25</v>
          </cell>
          <cell r="K398">
            <v>11.09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F399">
            <v>0</v>
          </cell>
          <cell r="G399">
            <v>0</v>
          </cell>
          <cell r="H399">
            <v>0</v>
          </cell>
          <cell r="I399">
            <v>3.04</v>
          </cell>
          <cell r="J399">
            <v>8.9600000000000009</v>
          </cell>
          <cell r="K399">
            <v>12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F400">
            <v>0</v>
          </cell>
          <cell r="G400">
            <v>0</v>
          </cell>
          <cell r="H400">
            <v>0</v>
          </cell>
          <cell r="I400">
            <v>3.24</v>
          </cell>
          <cell r="J400">
            <v>9.51</v>
          </cell>
          <cell r="K400">
            <v>12.75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F401">
            <v>0</v>
          </cell>
          <cell r="G401">
            <v>0</v>
          </cell>
          <cell r="H401">
            <v>0</v>
          </cell>
          <cell r="I401">
            <v>3.45</v>
          </cell>
          <cell r="J401">
            <v>10.050000000000001</v>
          </cell>
          <cell r="K401">
            <v>13.5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F402">
            <v>0</v>
          </cell>
          <cell r="G402">
            <v>0</v>
          </cell>
          <cell r="H402">
            <v>0</v>
          </cell>
          <cell r="I402">
            <v>3.65</v>
          </cell>
          <cell r="J402">
            <v>10.6</v>
          </cell>
          <cell r="K402">
            <v>14.25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F403">
            <v>0</v>
          </cell>
          <cell r="G403">
            <v>0</v>
          </cell>
          <cell r="H403">
            <v>0</v>
          </cell>
          <cell r="I403">
            <v>3.85</v>
          </cell>
          <cell r="J403">
            <v>11.23</v>
          </cell>
          <cell r="K403">
            <v>15.08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F404">
            <v>0</v>
          </cell>
          <cell r="G404">
            <v>0</v>
          </cell>
          <cell r="H404">
            <v>0</v>
          </cell>
          <cell r="I404">
            <v>4.0599999999999996</v>
          </cell>
          <cell r="J404">
            <v>11.66</v>
          </cell>
          <cell r="K404">
            <v>15.719999999999999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F405">
            <v>0</v>
          </cell>
          <cell r="G405">
            <v>0</v>
          </cell>
          <cell r="H405">
            <v>0</v>
          </cell>
          <cell r="I405">
            <v>4.26</v>
          </cell>
          <cell r="J405">
            <v>12.24</v>
          </cell>
          <cell r="K405">
            <v>16.5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F406">
            <v>0</v>
          </cell>
          <cell r="G406">
            <v>0</v>
          </cell>
          <cell r="H406">
            <v>0</v>
          </cell>
          <cell r="I406">
            <v>4.47</v>
          </cell>
          <cell r="J406">
            <v>17.54</v>
          </cell>
          <cell r="K406">
            <v>22.009999999999998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F407">
            <v>0</v>
          </cell>
          <cell r="G407">
            <v>0</v>
          </cell>
          <cell r="H407">
            <v>0</v>
          </cell>
          <cell r="I407">
            <v>4.67</v>
          </cell>
          <cell r="J407">
            <v>18.329999999999998</v>
          </cell>
          <cell r="K407">
            <v>23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F408">
            <v>0</v>
          </cell>
          <cell r="G408">
            <v>0</v>
          </cell>
          <cell r="H408">
            <v>0</v>
          </cell>
          <cell r="I408">
            <v>4.87</v>
          </cell>
          <cell r="J408">
            <v>19.13</v>
          </cell>
          <cell r="K408">
            <v>24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F409">
            <v>0</v>
          </cell>
          <cell r="G409">
            <v>0</v>
          </cell>
          <cell r="H409">
            <v>0</v>
          </cell>
          <cell r="I409">
            <v>7.0000000000000007E-2</v>
          </cell>
          <cell r="J409">
            <v>0</v>
          </cell>
          <cell r="K409">
            <v>7.0000000000000007E-2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F410">
            <v>0</v>
          </cell>
          <cell r="G410">
            <v>0</v>
          </cell>
          <cell r="H410">
            <v>0</v>
          </cell>
          <cell r="I410">
            <v>7.0000000000000007E-2</v>
          </cell>
          <cell r="J410">
            <v>0</v>
          </cell>
          <cell r="K410">
            <v>7.0000000000000007E-2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F411">
            <v>0</v>
          </cell>
          <cell r="G411">
            <v>0</v>
          </cell>
          <cell r="H411">
            <v>0</v>
          </cell>
          <cell r="I411">
            <v>7.0000000000000007E-2</v>
          </cell>
          <cell r="J411">
            <v>0</v>
          </cell>
          <cell r="K411">
            <v>7.0000000000000007E-2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F412">
            <v>0</v>
          </cell>
          <cell r="G412">
            <v>0</v>
          </cell>
          <cell r="H412">
            <v>0</v>
          </cell>
          <cell r="I412">
            <v>7.0000000000000007E-2</v>
          </cell>
          <cell r="J412">
            <v>0</v>
          </cell>
          <cell r="K412">
            <v>7.0000000000000007E-2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F413">
            <v>0</v>
          </cell>
          <cell r="G413">
            <v>0</v>
          </cell>
          <cell r="H413">
            <v>0</v>
          </cell>
          <cell r="I413">
            <v>7.0000000000000007E-2</v>
          </cell>
          <cell r="J413">
            <v>0</v>
          </cell>
          <cell r="K413">
            <v>7.0000000000000007E-2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F414">
            <v>0</v>
          </cell>
          <cell r="G414">
            <v>0</v>
          </cell>
          <cell r="H414">
            <v>0</v>
          </cell>
          <cell r="I414">
            <v>7.0000000000000007E-2</v>
          </cell>
          <cell r="J414">
            <v>0</v>
          </cell>
          <cell r="K414">
            <v>7.0000000000000007E-2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F416">
            <v>0</v>
          </cell>
          <cell r="G416">
            <v>0</v>
          </cell>
          <cell r="H416">
            <v>0</v>
          </cell>
          <cell r="I416">
            <v>7.0000000000000007E-2</v>
          </cell>
          <cell r="J416">
            <v>0</v>
          </cell>
          <cell r="K416">
            <v>7.0000000000000007E-2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F417">
            <v>0</v>
          </cell>
          <cell r="G417">
            <v>0</v>
          </cell>
          <cell r="H417">
            <v>0</v>
          </cell>
          <cell r="I417">
            <v>7.0000000000000007E-2</v>
          </cell>
          <cell r="J417">
            <v>0</v>
          </cell>
          <cell r="K417">
            <v>7.0000000000000007E-2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F419">
            <v>0</v>
          </cell>
          <cell r="G419">
            <v>0</v>
          </cell>
          <cell r="H419">
            <v>0</v>
          </cell>
          <cell r="I419">
            <v>7.0000000000000007E-2</v>
          </cell>
          <cell r="J419">
            <v>0</v>
          </cell>
          <cell r="K419">
            <v>7.0000000000000007E-2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F420">
            <v>0</v>
          </cell>
          <cell r="G420">
            <v>0</v>
          </cell>
          <cell r="H420">
            <v>0</v>
          </cell>
          <cell r="I420">
            <v>7.0000000000000007E-2</v>
          </cell>
          <cell r="J420">
            <v>0</v>
          </cell>
          <cell r="K420">
            <v>7.0000000000000007E-2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F421">
            <v>0</v>
          </cell>
          <cell r="G421">
            <v>0</v>
          </cell>
          <cell r="H421">
            <v>0</v>
          </cell>
          <cell r="I421">
            <v>7.0000000000000007E-2</v>
          </cell>
          <cell r="J421">
            <v>0</v>
          </cell>
          <cell r="K421">
            <v>7.0000000000000007E-2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F422">
            <v>0</v>
          </cell>
          <cell r="G422">
            <v>0</v>
          </cell>
          <cell r="H422">
            <v>0</v>
          </cell>
          <cell r="I422">
            <v>7.0000000000000007E-2</v>
          </cell>
          <cell r="J422">
            <v>0</v>
          </cell>
          <cell r="K422">
            <v>7.0000000000000007E-2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F423">
            <v>0</v>
          </cell>
          <cell r="G423">
            <v>0</v>
          </cell>
          <cell r="H423">
            <v>0</v>
          </cell>
          <cell r="I423">
            <v>7.0000000000000007E-2</v>
          </cell>
          <cell r="J423">
            <v>0</v>
          </cell>
          <cell r="K423">
            <v>7.0000000000000007E-2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F424">
            <v>0</v>
          </cell>
          <cell r="G424">
            <v>0</v>
          </cell>
          <cell r="H424">
            <v>0</v>
          </cell>
          <cell r="I424">
            <v>0.15</v>
          </cell>
          <cell r="J424">
            <v>0</v>
          </cell>
          <cell r="K424">
            <v>0.15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F425">
            <v>0</v>
          </cell>
          <cell r="G425">
            <v>0</v>
          </cell>
          <cell r="H425">
            <v>0</v>
          </cell>
          <cell r="I425">
            <v>0.15</v>
          </cell>
          <cell r="J425">
            <v>0</v>
          </cell>
          <cell r="K425">
            <v>0.15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F426">
            <v>0</v>
          </cell>
          <cell r="G426">
            <v>0</v>
          </cell>
          <cell r="H426">
            <v>0</v>
          </cell>
          <cell r="I426">
            <v>0.15</v>
          </cell>
          <cell r="J426">
            <v>0</v>
          </cell>
          <cell r="K426">
            <v>0.15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F427">
            <v>0</v>
          </cell>
          <cell r="G427">
            <v>0</v>
          </cell>
          <cell r="H427">
            <v>0</v>
          </cell>
          <cell r="I427">
            <v>0.13</v>
          </cell>
          <cell r="J427">
            <v>0.17</v>
          </cell>
          <cell r="K427">
            <v>0.30000000000000004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F428">
            <v>0</v>
          </cell>
          <cell r="G428">
            <v>0</v>
          </cell>
          <cell r="H428">
            <v>0</v>
          </cell>
          <cell r="I428">
            <v>0.13</v>
          </cell>
          <cell r="J428">
            <v>0.17</v>
          </cell>
          <cell r="K428">
            <v>0.30000000000000004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F430">
            <v>0</v>
          </cell>
          <cell r="G430">
            <v>0</v>
          </cell>
          <cell r="H430">
            <v>0</v>
          </cell>
          <cell r="I430">
            <v>0.15</v>
          </cell>
          <cell r="J430">
            <v>0.15</v>
          </cell>
          <cell r="K430">
            <v>0.3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F431">
            <v>0</v>
          </cell>
          <cell r="G431">
            <v>0</v>
          </cell>
          <cell r="H431">
            <v>0</v>
          </cell>
          <cell r="I431">
            <v>0.15</v>
          </cell>
          <cell r="J431">
            <v>0.15</v>
          </cell>
          <cell r="K431">
            <v>0.3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F432">
            <v>0</v>
          </cell>
          <cell r="G432">
            <v>0</v>
          </cell>
          <cell r="H432">
            <v>0</v>
          </cell>
          <cell r="I432">
            <v>0.15</v>
          </cell>
          <cell r="J432">
            <v>0.15</v>
          </cell>
          <cell r="K432">
            <v>0.3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0.2</v>
          </cell>
          <cell r="J433">
            <v>0.25</v>
          </cell>
          <cell r="K433">
            <v>0.45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F434">
            <v>0</v>
          </cell>
          <cell r="G434">
            <v>0</v>
          </cell>
          <cell r="H434">
            <v>0</v>
          </cell>
          <cell r="I434">
            <v>0.2</v>
          </cell>
          <cell r="J434">
            <v>0.25</v>
          </cell>
          <cell r="K434">
            <v>0.45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F435">
            <v>0</v>
          </cell>
          <cell r="G435">
            <v>0</v>
          </cell>
          <cell r="H435">
            <v>0</v>
          </cell>
          <cell r="I435">
            <v>0.2</v>
          </cell>
          <cell r="J435">
            <v>0.25</v>
          </cell>
          <cell r="K435">
            <v>0.45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F436">
            <v>0</v>
          </cell>
          <cell r="G436">
            <v>0</v>
          </cell>
          <cell r="H436">
            <v>0</v>
          </cell>
          <cell r="I436">
            <v>0.25</v>
          </cell>
          <cell r="J436">
            <v>0.5</v>
          </cell>
          <cell r="K436">
            <v>0.75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0.3</v>
          </cell>
          <cell r="J437">
            <v>0.6</v>
          </cell>
          <cell r="K437">
            <v>0.89999999999999991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F438">
            <v>0</v>
          </cell>
          <cell r="G438">
            <v>0</v>
          </cell>
          <cell r="H438">
            <v>0</v>
          </cell>
          <cell r="I438">
            <v>0.35</v>
          </cell>
          <cell r="J438">
            <v>0.85</v>
          </cell>
          <cell r="K438">
            <v>1.2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F439">
            <v>0</v>
          </cell>
          <cell r="G439">
            <v>0</v>
          </cell>
          <cell r="H439">
            <v>0</v>
          </cell>
          <cell r="I439">
            <v>0.41</v>
          </cell>
          <cell r="J439">
            <v>0.93</v>
          </cell>
          <cell r="K439">
            <v>1.34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F441">
            <v>0</v>
          </cell>
          <cell r="G441">
            <v>0</v>
          </cell>
          <cell r="H441">
            <v>0</v>
          </cell>
          <cell r="I441">
            <v>0.61</v>
          </cell>
          <cell r="J441">
            <v>2.69</v>
          </cell>
          <cell r="K441">
            <v>3.3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F442">
            <v>0</v>
          </cell>
          <cell r="G442">
            <v>0</v>
          </cell>
          <cell r="H442">
            <v>0</v>
          </cell>
          <cell r="I442">
            <v>0.81</v>
          </cell>
          <cell r="J442">
            <v>4.58</v>
          </cell>
          <cell r="K442">
            <v>5.3900000000000006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F443">
            <v>0</v>
          </cell>
          <cell r="G443">
            <v>0</v>
          </cell>
          <cell r="H443">
            <v>0</v>
          </cell>
          <cell r="I443">
            <v>1.01</v>
          </cell>
          <cell r="J443">
            <v>5.74</v>
          </cell>
          <cell r="K443">
            <v>6.75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F444">
            <v>0</v>
          </cell>
          <cell r="G444">
            <v>0</v>
          </cell>
          <cell r="H444">
            <v>0</v>
          </cell>
          <cell r="I444">
            <v>1.22</v>
          </cell>
          <cell r="J444">
            <v>6.73</v>
          </cell>
          <cell r="K444">
            <v>7.95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F445">
            <v>0</v>
          </cell>
          <cell r="G445">
            <v>0</v>
          </cell>
          <cell r="H445">
            <v>0</v>
          </cell>
          <cell r="I445">
            <v>1.42</v>
          </cell>
          <cell r="J445">
            <v>7.28</v>
          </cell>
          <cell r="K445">
            <v>8.6999999999999993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F446">
            <v>0</v>
          </cell>
          <cell r="G446">
            <v>0</v>
          </cell>
          <cell r="H446">
            <v>0</v>
          </cell>
          <cell r="I446">
            <v>1.62</v>
          </cell>
          <cell r="J446">
            <v>8.42</v>
          </cell>
          <cell r="K446">
            <v>10.039999999999999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F447">
            <v>0</v>
          </cell>
          <cell r="G447">
            <v>0</v>
          </cell>
          <cell r="H447">
            <v>0</v>
          </cell>
          <cell r="I447">
            <v>1.82</v>
          </cell>
          <cell r="J447">
            <v>9.42</v>
          </cell>
          <cell r="K447">
            <v>11.24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F448">
            <v>0</v>
          </cell>
          <cell r="G448">
            <v>0</v>
          </cell>
          <cell r="H448">
            <v>0</v>
          </cell>
          <cell r="I448">
            <v>2.0299999999999998</v>
          </cell>
          <cell r="J448">
            <v>10.42</v>
          </cell>
          <cell r="K448">
            <v>12.45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F449">
            <v>0</v>
          </cell>
          <cell r="G449">
            <v>0</v>
          </cell>
          <cell r="H449">
            <v>0</v>
          </cell>
          <cell r="I449">
            <v>2.23</v>
          </cell>
          <cell r="J449">
            <v>11.72</v>
          </cell>
          <cell r="K449">
            <v>13.950000000000001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F450">
            <v>0</v>
          </cell>
          <cell r="G450">
            <v>0</v>
          </cell>
          <cell r="H450">
            <v>0</v>
          </cell>
          <cell r="I450">
            <v>2.4300000000000002</v>
          </cell>
          <cell r="J450">
            <v>12.57</v>
          </cell>
          <cell r="K450">
            <v>15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F452">
            <v>0</v>
          </cell>
          <cell r="G452">
            <v>0</v>
          </cell>
          <cell r="H452">
            <v>0</v>
          </cell>
          <cell r="I452">
            <v>2.84</v>
          </cell>
          <cell r="J452">
            <v>15.16</v>
          </cell>
          <cell r="K452">
            <v>18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F453">
            <v>0</v>
          </cell>
          <cell r="G453">
            <v>0</v>
          </cell>
          <cell r="H453">
            <v>0</v>
          </cell>
          <cell r="I453">
            <v>3.04</v>
          </cell>
          <cell r="J453">
            <v>16.45</v>
          </cell>
          <cell r="K453">
            <v>19.489999999999998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F454">
            <v>0</v>
          </cell>
          <cell r="G454">
            <v>0</v>
          </cell>
          <cell r="H454">
            <v>0</v>
          </cell>
          <cell r="I454">
            <v>3.24</v>
          </cell>
          <cell r="J454">
            <v>17.75</v>
          </cell>
          <cell r="K454">
            <v>20.990000000000002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F455">
            <v>0</v>
          </cell>
          <cell r="G455">
            <v>0</v>
          </cell>
          <cell r="H455">
            <v>0</v>
          </cell>
          <cell r="I455">
            <v>3.45</v>
          </cell>
          <cell r="J455">
            <v>18.54</v>
          </cell>
          <cell r="K455">
            <v>21.99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F456">
            <v>0</v>
          </cell>
          <cell r="G456">
            <v>0</v>
          </cell>
          <cell r="H456">
            <v>0</v>
          </cell>
          <cell r="I456">
            <v>3.65</v>
          </cell>
          <cell r="J456">
            <v>18.84</v>
          </cell>
          <cell r="K456">
            <v>22.49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F457">
            <v>0</v>
          </cell>
          <cell r="G457">
            <v>0</v>
          </cell>
          <cell r="H457">
            <v>0</v>
          </cell>
          <cell r="I457">
            <v>3.85</v>
          </cell>
          <cell r="J457">
            <v>19.89</v>
          </cell>
          <cell r="K457">
            <v>23.740000000000002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F458">
            <v>0</v>
          </cell>
          <cell r="G458">
            <v>0</v>
          </cell>
          <cell r="H458">
            <v>0</v>
          </cell>
          <cell r="I458">
            <v>4.0599999999999996</v>
          </cell>
          <cell r="J458">
            <v>21.66</v>
          </cell>
          <cell r="K458">
            <v>25.72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F459">
            <v>0</v>
          </cell>
          <cell r="G459">
            <v>0</v>
          </cell>
          <cell r="H459">
            <v>0</v>
          </cell>
          <cell r="I459">
            <v>4.26</v>
          </cell>
          <cell r="J459">
            <v>22.74</v>
          </cell>
          <cell r="K459">
            <v>27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F460">
            <v>0</v>
          </cell>
          <cell r="G460">
            <v>0</v>
          </cell>
          <cell r="H460">
            <v>0</v>
          </cell>
          <cell r="I460">
            <v>4.47</v>
          </cell>
          <cell r="J460">
            <v>27.16</v>
          </cell>
          <cell r="K460">
            <v>31.63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F461">
            <v>0</v>
          </cell>
          <cell r="G461">
            <v>0</v>
          </cell>
          <cell r="H461">
            <v>0</v>
          </cell>
          <cell r="I461">
            <v>4.67</v>
          </cell>
          <cell r="J461">
            <v>28.4</v>
          </cell>
          <cell r="K461">
            <v>33.07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F462">
            <v>0</v>
          </cell>
          <cell r="G462">
            <v>0</v>
          </cell>
          <cell r="H462">
            <v>0</v>
          </cell>
          <cell r="I462">
            <v>4.87</v>
          </cell>
          <cell r="J462">
            <v>29.63</v>
          </cell>
          <cell r="K462">
            <v>34.5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F463">
            <v>0</v>
          </cell>
          <cell r="G463">
            <v>0</v>
          </cell>
          <cell r="H463">
            <v>0</v>
          </cell>
          <cell r="I463">
            <v>7.0000000000000007E-2</v>
          </cell>
          <cell r="J463">
            <v>0.23</v>
          </cell>
          <cell r="K463">
            <v>0.30000000000000004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F464">
            <v>0</v>
          </cell>
          <cell r="G464">
            <v>0</v>
          </cell>
          <cell r="H464">
            <v>0</v>
          </cell>
          <cell r="I464">
            <v>7.0000000000000007E-2</v>
          </cell>
          <cell r="J464">
            <v>0.23</v>
          </cell>
          <cell r="K464">
            <v>0.30000000000000004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F465">
            <v>0</v>
          </cell>
          <cell r="G465">
            <v>0</v>
          </cell>
          <cell r="H465">
            <v>0</v>
          </cell>
          <cell r="I465">
            <v>7.0000000000000007E-2</v>
          </cell>
          <cell r="J465">
            <v>0.23</v>
          </cell>
          <cell r="K465">
            <v>0.30000000000000004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</v>
          </cell>
          <cell r="Q465">
            <v>0</v>
          </cell>
          <cell r="R465">
            <v>0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F466">
            <v>0</v>
          </cell>
          <cell r="G466">
            <v>0</v>
          </cell>
          <cell r="H466">
            <v>0</v>
          </cell>
          <cell r="I466">
            <v>0.08</v>
          </cell>
          <cell r="J466">
            <v>0.22</v>
          </cell>
          <cell r="K466">
            <v>0.3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F467">
            <v>0</v>
          </cell>
          <cell r="G467">
            <v>0</v>
          </cell>
          <cell r="H467">
            <v>0</v>
          </cell>
          <cell r="I467">
            <v>0.08</v>
          </cell>
          <cell r="J467">
            <v>0.22</v>
          </cell>
          <cell r="K467">
            <v>0.3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F468">
            <v>0</v>
          </cell>
          <cell r="G468">
            <v>0</v>
          </cell>
          <cell r="H468">
            <v>0</v>
          </cell>
          <cell r="I468">
            <v>0.08</v>
          </cell>
          <cell r="J468">
            <v>0.22</v>
          </cell>
          <cell r="K468">
            <v>0.3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F469">
            <v>0</v>
          </cell>
          <cell r="G469">
            <v>0</v>
          </cell>
          <cell r="H469">
            <v>0</v>
          </cell>
          <cell r="I469">
            <v>0.1</v>
          </cell>
          <cell r="J469">
            <v>0.5</v>
          </cell>
          <cell r="K469">
            <v>0.6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F470">
            <v>0</v>
          </cell>
          <cell r="G470">
            <v>0</v>
          </cell>
          <cell r="H470">
            <v>0</v>
          </cell>
          <cell r="I470">
            <v>0.1</v>
          </cell>
          <cell r="J470">
            <v>0.5</v>
          </cell>
          <cell r="K470">
            <v>0.6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F471">
            <v>0</v>
          </cell>
          <cell r="G471">
            <v>0</v>
          </cell>
          <cell r="H471">
            <v>0</v>
          </cell>
          <cell r="I471">
            <v>0.1</v>
          </cell>
          <cell r="J471">
            <v>0.5</v>
          </cell>
          <cell r="K471">
            <v>0.6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F472">
            <v>0</v>
          </cell>
          <cell r="G472">
            <v>0</v>
          </cell>
          <cell r="H472">
            <v>0</v>
          </cell>
          <cell r="I472">
            <v>0.13</v>
          </cell>
          <cell r="J472">
            <v>0.67</v>
          </cell>
          <cell r="K472">
            <v>0.8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F473">
            <v>0</v>
          </cell>
          <cell r="G473">
            <v>0</v>
          </cell>
          <cell r="H473">
            <v>0</v>
          </cell>
          <cell r="I473">
            <v>0.13</v>
          </cell>
          <cell r="J473">
            <v>0.67</v>
          </cell>
          <cell r="K473">
            <v>0.8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F474">
            <v>0</v>
          </cell>
          <cell r="G474">
            <v>0</v>
          </cell>
          <cell r="H474">
            <v>0</v>
          </cell>
          <cell r="I474">
            <v>0.13</v>
          </cell>
          <cell r="J474">
            <v>0.67</v>
          </cell>
          <cell r="K474">
            <v>0.8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F475">
            <v>0</v>
          </cell>
          <cell r="G475">
            <v>0</v>
          </cell>
          <cell r="H475">
            <v>0</v>
          </cell>
          <cell r="I475">
            <v>0.15</v>
          </cell>
          <cell r="J475">
            <v>0.75</v>
          </cell>
          <cell r="K475">
            <v>0.9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F476">
            <v>0</v>
          </cell>
          <cell r="G476">
            <v>0</v>
          </cell>
          <cell r="H476">
            <v>0</v>
          </cell>
          <cell r="I476">
            <v>0.15</v>
          </cell>
          <cell r="J476">
            <v>0.75</v>
          </cell>
          <cell r="K476">
            <v>0.9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F477">
            <v>0</v>
          </cell>
          <cell r="G477">
            <v>0</v>
          </cell>
          <cell r="H477">
            <v>0</v>
          </cell>
          <cell r="I477">
            <v>0.15</v>
          </cell>
          <cell r="J477">
            <v>0.75</v>
          </cell>
          <cell r="K477">
            <v>0.9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G478">
            <v>0</v>
          </cell>
          <cell r="H478">
            <v>0</v>
          </cell>
          <cell r="I478">
            <v>0.2</v>
          </cell>
          <cell r="J478">
            <v>1</v>
          </cell>
          <cell r="K478">
            <v>1.2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F479">
            <v>0</v>
          </cell>
          <cell r="G479">
            <v>0</v>
          </cell>
          <cell r="H479">
            <v>0</v>
          </cell>
          <cell r="I479">
            <v>0.2</v>
          </cell>
          <cell r="J479">
            <v>1</v>
          </cell>
          <cell r="K479">
            <v>1.2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F480">
            <v>0</v>
          </cell>
          <cell r="G480">
            <v>0</v>
          </cell>
          <cell r="H480">
            <v>0</v>
          </cell>
          <cell r="I480">
            <v>0.2</v>
          </cell>
          <cell r="J480">
            <v>1</v>
          </cell>
          <cell r="K480">
            <v>1.2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F481">
            <v>0</v>
          </cell>
          <cell r="G481">
            <v>0</v>
          </cell>
          <cell r="H481">
            <v>0</v>
          </cell>
          <cell r="I481">
            <v>0.25</v>
          </cell>
          <cell r="J481">
            <v>1.7</v>
          </cell>
          <cell r="K481">
            <v>1.95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F482">
            <v>0</v>
          </cell>
          <cell r="G482">
            <v>0</v>
          </cell>
          <cell r="H482">
            <v>0</v>
          </cell>
          <cell r="I482">
            <v>0.3</v>
          </cell>
          <cell r="J482">
            <v>2.39</v>
          </cell>
          <cell r="K482">
            <v>2.69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F483">
            <v>0</v>
          </cell>
          <cell r="G483">
            <v>0</v>
          </cell>
          <cell r="H483">
            <v>0</v>
          </cell>
          <cell r="I483">
            <v>0.41</v>
          </cell>
          <cell r="J483">
            <v>4.09</v>
          </cell>
          <cell r="K483">
            <v>4.5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F484">
            <v>0</v>
          </cell>
          <cell r="G484">
            <v>0</v>
          </cell>
          <cell r="H484">
            <v>0</v>
          </cell>
          <cell r="I484">
            <v>0.51</v>
          </cell>
          <cell r="J484">
            <v>4.43</v>
          </cell>
          <cell r="K484">
            <v>4.9399999999999995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F485">
            <v>0</v>
          </cell>
          <cell r="G485">
            <v>0</v>
          </cell>
          <cell r="H485">
            <v>0</v>
          </cell>
          <cell r="I485">
            <v>0.61</v>
          </cell>
          <cell r="J485">
            <v>8.09</v>
          </cell>
          <cell r="K485">
            <v>8.6999999999999993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F486">
            <v>0</v>
          </cell>
          <cell r="G486">
            <v>0</v>
          </cell>
          <cell r="H486">
            <v>0</v>
          </cell>
          <cell r="I486">
            <v>0.81</v>
          </cell>
          <cell r="J486">
            <v>11.49</v>
          </cell>
          <cell r="K486">
            <v>12.3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F487">
            <v>0</v>
          </cell>
          <cell r="G487">
            <v>0</v>
          </cell>
          <cell r="H487">
            <v>0</v>
          </cell>
          <cell r="I487">
            <v>1.01</v>
          </cell>
          <cell r="J487">
            <v>18.489999999999998</v>
          </cell>
          <cell r="K487">
            <v>19.5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F488">
            <v>0</v>
          </cell>
          <cell r="G488">
            <v>0</v>
          </cell>
          <cell r="H488">
            <v>0</v>
          </cell>
          <cell r="I488">
            <v>1.22</v>
          </cell>
          <cell r="J488">
            <v>21.27</v>
          </cell>
          <cell r="K488">
            <v>22.49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F489">
            <v>0</v>
          </cell>
          <cell r="G489">
            <v>0</v>
          </cell>
          <cell r="H489">
            <v>0</v>
          </cell>
          <cell r="I489">
            <v>6.49</v>
          </cell>
          <cell r="J489">
            <v>20.29</v>
          </cell>
          <cell r="K489">
            <v>26.78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/>
      <sheetData sheetId="541"/>
      <sheetData sheetId="542"/>
      <sheetData sheetId="543"/>
      <sheetData sheetId="544"/>
      <sheetData sheetId="545"/>
      <sheetData sheetId="546"/>
      <sheetData sheetId="547" refreshError="1"/>
      <sheetData sheetId="548"/>
      <sheetData sheetId="549"/>
      <sheetData sheetId="550" refreshError="1"/>
      <sheetData sheetId="551"/>
      <sheetData sheetId="552"/>
      <sheetData sheetId="553"/>
      <sheetData sheetId="554" refreshError="1"/>
      <sheetData sheetId="555"/>
      <sheetData sheetId="556"/>
      <sheetData sheetId="557"/>
      <sheetData sheetId="558" refreshError="1"/>
      <sheetData sheetId="559" refreshError="1"/>
      <sheetData sheetId="560" refreshError="1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 refreshError="1"/>
      <sheetData sheetId="573" refreshError="1"/>
      <sheetData sheetId="574" refreshError="1"/>
      <sheetData sheetId="575" refreshError="1"/>
      <sheetData sheetId="576"/>
      <sheetData sheetId="577"/>
      <sheetData sheetId="578" refreshError="1"/>
      <sheetData sheetId="579" refreshError="1"/>
      <sheetData sheetId="580"/>
      <sheetData sheetId="581"/>
      <sheetData sheetId="582" refreshError="1"/>
      <sheetData sheetId="583"/>
      <sheetData sheetId="584"/>
      <sheetData sheetId="585"/>
      <sheetData sheetId="586"/>
      <sheetData sheetId="587"/>
      <sheetData sheetId="588"/>
      <sheetData sheetId="589"/>
      <sheetData sheetId="590" refreshError="1"/>
      <sheetData sheetId="591" refreshError="1"/>
      <sheetData sheetId="592" refreshError="1"/>
      <sheetData sheetId="593"/>
      <sheetData sheetId="594"/>
      <sheetData sheetId="595" refreshError="1"/>
      <sheetData sheetId="596"/>
      <sheetData sheetId="597"/>
      <sheetData sheetId="598"/>
      <sheetData sheetId="599"/>
      <sheetData sheetId="600"/>
      <sheetData sheetId="601" refreshError="1"/>
      <sheetData sheetId="602"/>
      <sheetData sheetId="603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258.xml><?xml version="1.0" encoding="utf-8"?>
<externalLink xmlns="http://schemas.openxmlformats.org/spreadsheetml/2006/main">
  <externalBook xmlns:r="http://schemas.openxmlformats.org/officeDocument/2006/relationships" r:id="rId1">
    <sheetNames>
      <sheetName val="Du toan duyet"/>
      <sheetName val="TONG HOP QT"/>
      <sheetName val="TONG HOP TBA"/>
      <sheetName val="CHI TIET TBA "/>
      <sheetName val="CHIET TINH TBA "/>
      <sheetName val="VL GC TU"/>
      <sheetName val="NC GC TU"/>
      <sheetName val="TONG HOP DZ 10KV"/>
      <sheetName val="CHI TIET DZ 10 KV"/>
      <sheetName val="CHIET TINH DZ 10 KV"/>
      <sheetName val="TONG HOP DZ 0,4 KV "/>
      <sheetName val="CHI TIET DZ 0,4 KV"/>
      <sheetName val="CHIET TINH DZ 0,4 KV "/>
      <sheetName val="CUOC 89 DZ 0,4 KV "/>
      <sheetName val="TONG HOP CCT"/>
      <sheetName val="CHI TIET CCT"/>
      <sheetName val="CHIET TINH CCT "/>
      <sheetName val="KL DT &amp; QT"/>
      <sheetName val="SAT"/>
      <sheetName val="BXTK"/>
      <sheetName val="MONG"/>
      <sheetName val="CUOC 89 CCT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I5">
            <v>38410.812799999992</v>
          </cell>
        </row>
        <row r="13">
          <cell r="L13">
            <v>23206.5</v>
          </cell>
        </row>
        <row r="14">
          <cell r="L14">
            <v>21499.399999999998</v>
          </cell>
        </row>
        <row r="15">
          <cell r="L15">
            <v>23397.599999999999</v>
          </cell>
        </row>
        <row r="16">
          <cell r="L16">
            <v>46869.5</v>
          </cell>
        </row>
        <row r="18">
          <cell r="L18">
            <v>33801.899999999994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9.xml><?xml version="1.0" encoding="utf-8"?>
<externalLink xmlns="http://schemas.openxmlformats.org/spreadsheetml/2006/main">
  <externalBook xmlns:r="http://schemas.openxmlformats.org/officeDocument/2006/relationships" r:id="rId1">
    <sheetNames>
      <sheetName val="chitiet"/>
      <sheetName val="VC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Pier"/>
      <sheetName val="Pile"/>
    </sheetNames>
    <sheetDataSet>
      <sheetData sheetId="0" refreshError="1">
        <row r="27">
          <cell r="H27">
            <v>11.25</v>
          </cell>
        </row>
        <row r="28">
          <cell r="H28">
            <v>2</v>
          </cell>
        </row>
        <row r="29">
          <cell r="H29">
            <v>1</v>
          </cell>
        </row>
        <row r="30">
          <cell r="H30">
            <v>0.25</v>
          </cell>
        </row>
        <row r="69">
          <cell r="H69">
            <v>435.923</v>
          </cell>
        </row>
        <row r="70">
          <cell r="H70">
            <v>435.923</v>
          </cell>
        </row>
        <row r="112">
          <cell r="I112">
            <v>162.5</v>
          </cell>
        </row>
        <row r="150">
          <cell r="H150">
            <v>2.7199999999999998</v>
          </cell>
        </row>
        <row r="151">
          <cell r="H151">
            <v>8.6999999999999994E-2</v>
          </cell>
        </row>
        <row r="152">
          <cell r="H152">
            <v>0</v>
          </cell>
        </row>
        <row r="158">
          <cell r="H158">
            <v>2.33</v>
          </cell>
        </row>
        <row r="159">
          <cell r="H159">
            <v>0.52200000000000024</v>
          </cell>
        </row>
        <row r="187">
          <cell r="E187" t="e">
            <v>#REF!</v>
          </cell>
        </row>
        <row r="202">
          <cell r="E202">
            <v>0</v>
          </cell>
        </row>
        <row r="217">
          <cell r="E217">
            <v>31.900410696233944</v>
          </cell>
        </row>
        <row r="224">
          <cell r="E224" t="e">
            <v>#REF!</v>
          </cell>
        </row>
      </sheetData>
      <sheetData sheetId="1"/>
      <sheetData sheetId="2"/>
    </sheetDataSet>
  </externalBook>
</externalLink>
</file>

<file path=xl/externalLinks/externalLink260.xml><?xml version="1.0" encoding="utf-8"?>
<externalLink xmlns="http://schemas.openxmlformats.org/spreadsheetml/2006/main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00000000"/>
      <sheetName val="10000000"/>
      <sheetName val="Sheet2"/>
      <sheetName val="Sheet1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DI-ESTI"/>
      <sheetName val="gVL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N"/>
      <sheetName val="ND"/>
      <sheetName val="VL"/>
      <sheetName val="THCP"/>
      <sheetName val="BQT"/>
      <sheetName val="RG"/>
      <sheetName val="Sheet3"/>
      <sheetName val="BCVT"/>
      <sheetName val="BKHD"/>
      <sheetName val="tienluong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VC"/>
      <sheetName val="chitiet"/>
      <sheetName val="C/ngty"/>
      <sheetName val=""/>
      <sheetName val="DOAM0654CAS"/>
      <sheetName val="hold5"/>
      <sheetName val="hold6"/>
      <sheetName val="Phung Thi HIen 18(2 "/>
      <sheetName val="Le Tri An 2_x0011_(2)"/>
      <sheetName val="H/ang Van Chuong 22(2)"/>
      <sheetName val="Le_x0000_Huu Hoa 25(2)"/>
      <sheetName val="Phung Thi HIen 18(2 "/>
      <sheetName val="Nguyen Duy Lien ႀ￸(2)"/>
      <sheetName val="Hoang Van Chuong _x0000_2(2)"/>
      <sheetName val="X_x0000_4Test5"/>
      <sheetName val="sat"/>
      <sheetName val="ptvt"/>
      <sheetName val="Le Huu Thuy 2_x0019_(2)"/>
      <sheetName val="ଶᐭ8"/>
      <sheetName val="LIST"/>
      <sheetName val="Nguyen Duy Lien ??(2)"/>
      <sheetName val="Le"/>
      <sheetName val="DG chi tiet"/>
      <sheetName val="klnd"/>
      <sheetName val="DTmd"/>
      <sheetName val="thnl"/>
      <sheetName val="htxl"/>
      <sheetName val="bvl"/>
      <sheetName val="kpct"/>
      <sheetName val="THKP"/>
      <sheetName val="Le?Huu Hoa 25(2)"/>
      <sheetName val="TT"/>
      <sheetName val="DI_ESTI"/>
      <sheetName val="Le Tat Ve M.M (1ÿÿ"/>
      <sheetName val="Le ThÿÿNhan M.M (12)"/>
      <sheetName val="Le Thi Ly 23(2 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Hoang Van Chuong ?2(2)"/>
      <sheetName val="X?4Test5"/>
      <sheetName val="SPL4"/>
      <sheetName val="??8"/>
      <sheetName val="ma_pt"/>
      <sheetName val="XJ74"/>
      <sheetName val="NR2Ƞ565 PQ DQ"/>
      <sheetName val="Truot_nen"/>
      <sheetName val="DD 10KV"/>
      <sheetName val="VL10KV"/>
      <sheetName val="TBA 250"/>
      <sheetName val="VL 0_4KV"/>
      <sheetName val="VLCong to"/>
      <sheetName val="PTDG"/>
      <sheetName val="tra-vat-lieu"/>
      <sheetName val="13)8"/>
      <sheetName val="Tra_bang"/>
      <sheetName val="T11,12-2001"/>
      <sheetName val="General"/>
      <sheetName val="Le_x0000_Huu Hanh 16(1)"/>
      <sheetName val="Le Thi_x0000_Nhan M.M (12)"/>
      <sheetName val="C_ngty"/>
      <sheetName val="H_ang Van Chuong 22(2)"/>
      <sheetName val="Hoang Van Chuong "/>
      <sheetName val="X"/>
      <sheetName val="CSDL"/>
      <sheetName val="BK"/>
      <sheetName val="PNK"/>
      <sheetName val="PXK"/>
      <sheetName val="PTL"/>
      <sheetName val="NXT"/>
      <sheetName val="STH131"/>
      <sheetName val="MAU PX"/>
      <sheetName val="331"/>
      <sheetName val="SOKT-Q3CT"/>
      <sheetName val="KEM NGHIEN GIA CONG"/>
      <sheetName val="Tai_khoan"/>
      <sheetName val="So_KT"/>
      <sheetName val="tong_hop"/>
      <sheetName val="phan_tich_DG"/>
      <sheetName val="gia_vat_lieu"/>
      <sheetName val="gia_xe_may"/>
      <sheetName val="gia_nhan_cong"/>
      <sheetName val="cd_taikhoan"/>
      <sheetName val="Do_Thi_Tho_M_M_(1)"/>
      <sheetName val="Nguyen_Van_Ly_M_M_(2)"/>
      <sheetName val="Dinh_Van_Hai_M_M_(3)"/>
      <sheetName val="Tran_Van_Thai__M_M_(4)_"/>
      <sheetName val="Tran_Thi_lan__M_M_(5)_"/>
      <sheetName val="Pham_Thi_Thin__M_M_(6)"/>
      <sheetName val="Pham_Thi_Thuong__M_M_(7)"/>
      <sheetName val="le_Thi_Thuc__M_M_(8)"/>
      <sheetName val="Ngo_Van_Nhan_M_M_(9)"/>
      <sheetName val="Le_Tat_Ve_M_M_(10)"/>
      <sheetName val="Le_Tat_Ve_M_M_(11)"/>
      <sheetName val="Le_Thi_Nhan_M_M_(12)"/>
      <sheetName val="Le_Thi_Nhan_12(2)"/>
      <sheetName val="Doan_Van_Chin_13(1)"/>
      <sheetName val="Doan_Van_Chin_13(2)"/>
      <sheetName val="Dinh_Van_Ranh_14(1)"/>
      <sheetName val="Nguyen_Duy_Lien_15(2)"/>
      <sheetName val="Le_Huu_Hanh_16(1)"/>
      <sheetName val="Le_Huu_Hanh_16(2)"/>
      <sheetName val="Le_Tat_Ve_17(2)"/>
      <sheetName val="Phung_Thi_Hien_18(1)"/>
      <sheetName val="Phung_Thi_Hien_18(2)"/>
      <sheetName val="Ngo_Xuan_Dap_19(2)"/>
      <sheetName val="Le_Huu_Hung_20(2)"/>
      <sheetName val="Le_Tri_An_21(2)"/>
      <sheetName val="Hoang_Van_Chuong_22(2)"/>
      <sheetName val="Le_Thi_Ly_23(2)"/>
      <sheetName val="Vu_Dinh_Tre_24(2)"/>
      <sheetName val="Le_Huu_Hoa_25(2)"/>
      <sheetName val="Le_Tat_Ve_26(2)"/>
      <sheetName val="Hoang_Thi_Binh_27(2)"/>
      <sheetName val="Hoang_Thi_Binh_28(2)"/>
      <sheetName val="Le_Huu_Thuy_29(2)"/>
      <sheetName val="Mau_moi"/>
      <sheetName val="PV_THIEU(2)"/>
      <sheetName val="400-415_37"/>
      <sheetName val="KL_NR2"/>
      <sheetName val="NR2_565_PQ_DQ"/>
      <sheetName val="565_DD"/>
      <sheetName val="M2-415_37"/>
      <sheetName val="507_PQ"/>
      <sheetName val="507_DD"/>
      <sheetName val="_Subbase"/>
      <sheetName val="Phu_cap"/>
      <sheetName val="phu_cap_nam"/>
      <sheetName val="Mau_1_PGD"/>
      <sheetName val="Mau_2PGD"/>
      <sheetName val="Mau_3_PGD"/>
      <sheetName val="mau_so_01A"/>
      <sheetName val="mau_so_2"/>
      <sheetName val="mau_so_3"/>
      <sheetName val="Le Thi Nha_x0000__x0000_f_x0000__x0001__x0000__x0000_"/>
      <sheetName val="MïJule2"/>
      <sheetName val="Nguyen Duy Lien __(2)"/>
      <sheetName val="Le_Huu Hoa 25(2)"/>
      <sheetName val="__8"/>
      <sheetName val="Hoang Van Chuong _2(2)"/>
      <sheetName val="X_4Test5"/>
      <sheetName val="_x0004_OAM0654CAS"/>
      <sheetName val="_x0002__x0000_"/>
      <sheetName val="_x0011_3-8"/>
      <sheetName val="Girder"/>
      <sheetName val="ESTI."/>
      <sheetName val="IBASE"/>
      <sheetName val="THONG KE"/>
      <sheetName val="LDC"/>
      <sheetName val="LDB"/>
      <sheetName val="LDA"/>
      <sheetName val="LD"/>
      <sheetName val="NR2?565 PQ DQ"/>
      <sheetName val="Le Thi Nha"/>
      <sheetName val="NR2_565 PQ DQ"/>
      <sheetName val="Le Heu Hoa 25(2 "/>
      <sheetName val="Hoang Thi Binh 08(2)"/>
      <sheetName val="Sbq18"/>
      <sheetName val="Pham Thi Thuong  M.M (7i"/>
      <sheetName val="Le Thi Ly 23(2 "/>
      <sheetName val="Pham ThiðThuong  M.M (7)"/>
      <sheetName val="Le Tat Ve M.M (19)"/>
      <sheetName val="DMTK"/>
      <sheetName val="Sheet26"/>
      <sheetName val="Chi Tiet"/>
      <sheetName val="Parem"/>
      <sheetName val="PR THIEU(2)"/>
      <sheetName val="so chi tiet"/>
      <sheetName val="Le Thi Nha??f?_x0001_??"/>
      <sheetName val="_x0002_?"/>
      <sheetName val="FD"/>
      <sheetName val="GI"/>
      <sheetName val="EE (3)"/>
      <sheetName val="PAVEMENT"/>
      <sheetName val="TRAFFIC"/>
      <sheetName val="tra_vat_lieu"/>
      <sheetName val="nhap theo ngay vao"/>
      <sheetName val="SumSBU"/>
      <sheetName val="Book 1 Summary"/>
      <sheetName val="ptdg "/>
      <sheetName val="ptke"/>
      <sheetName val="Pham T(i Thuong  M.M (7)"/>
      <sheetName val="MTO REV.2(ARMOR)"/>
      <sheetName val="N61"/>
      <sheetName val="Module#"/>
      <sheetName val="DANGBAN"/>
      <sheetName val="400-015.37"/>
      <sheetName val="DTCT"/>
      <sheetName val="Le2_x0000__x0000_ Hoa 25(2)"/>
      <sheetName val="hgld5"/>
      <sheetName val="ctTBA"/>
      <sheetName val="Dinh nghia"/>
      <sheetName val="Le Heu Hoa 25(2 "/>
      <sheetName val="Le Thi Nha__f__x0001___"/>
      <sheetName val="_x0002__"/>
      <sheetName val="MTO REV.0"/>
      <sheetName val="Doan Van ࡃhin 13(1)"/>
      <sheetName val="NHATKYC"/>
      <sheetName val="Le Thi Nha?f?_x0001_?"/>
      <sheetName val="Pham Thi(Thuong  M.M (7)"/>
      <sheetName val="28-8_x0000__x0000__x0000__x0000__x0000__x0000__x0000__x0000__x0000__x0000__x0000__x0000_㢈ȣ_x0000__x0004__x0000__x0000__x0000__x0000__x0000__x0000_䴀ȣ_x0000__x0000__x0000_"/>
      <sheetName val="Look_up_table"/>
      <sheetName val="Tables"/>
      <sheetName val="ma-pt"/>
      <sheetName val="Le?Huu Hanh 16(1)"/>
      <sheetName val="Le Thi?Nhan M.M (12)"/>
      <sheetName val="BDMTK"/>
      <sheetName val="SOKTMAY"/>
      <sheetName val="SUMMARY-BILL4"/>
      <sheetName val="DULIEU"/>
      <sheetName val="Tai_khoan1"/>
      <sheetName val="So_KT1"/>
      <sheetName val="tong_hop1"/>
      <sheetName val="phan_tich_DG1"/>
      <sheetName val="gia_vat_lieu1"/>
      <sheetName val="gia_xe_may1"/>
      <sheetName val="gia_nhan_cong1"/>
      <sheetName val="Do_Thi_Tho_M_M_(1)1"/>
      <sheetName val="Nguyen_Van_Ly_M_M_(2)1"/>
      <sheetName val="Dinh_Van_Hai_M_M_(3)1"/>
      <sheetName val="Tran_Van_Thai__M_M_(4)_1"/>
      <sheetName val="Tran_Thi_lan__M_M_(5)_1"/>
      <sheetName val="Pham_Thi_Thin__M_M_(6)1"/>
      <sheetName val="Pham_Thi_Thuong__M_M_(7)1"/>
      <sheetName val="le_Thi_Thuc__M_M_(8)1"/>
      <sheetName val="Ngo_Van_Nhan_M_M_(9)1"/>
      <sheetName val="Le_Tat_Ve_M_M_(10)1"/>
      <sheetName val="Le_Tat_Ve_M_M_(11)1"/>
      <sheetName val="Le_Thi_Nhan_M_M_(12)1"/>
      <sheetName val="Le_Thi_Nhan_12(2)1"/>
      <sheetName val="Doan_Van_Chin_13(1)1"/>
      <sheetName val="Doan_Van_Chin_13(2)1"/>
      <sheetName val="Dinh_Van_Ranh_14(1)1"/>
      <sheetName val="Nguyen_Duy_Lien_15(2)1"/>
      <sheetName val="Le_Huu_Hanh_16(1)1"/>
      <sheetName val="Le_Huu_Hanh_16(2)1"/>
      <sheetName val="Le_Tat_Ve_17(2)1"/>
      <sheetName val="Phung_Thi_Hien_18(1)1"/>
      <sheetName val="Phung_Thi_Hien_18(2)1"/>
      <sheetName val="Ngo_Xuan_Dap_19(2)1"/>
      <sheetName val="Le_Huu_Hung_20(2)1"/>
      <sheetName val="Le_Tri_An_21(2)1"/>
      <sheetName val="Hoang_Van_Chuong_22(2)1"/>
      <sheetName val="Le_Thi_Ly_23(2)1"/>
      <sheetName val="Vu_Dinh_Tre_24(2)1"/>
      <sheetName val="Le_Huu_Hoa_25(2)1"/>
      <sheetName val="Le_Tat_Ve_26(2)1"/>
      <sheetName val="Hoang_Thi_Binh_27(2)1"/>
      <sheetName val="Hoang_Thi_Binh_28(2)1"/>
      <sheetName val="Le_Huu_Thuy_29(2)1"/>
      <sheetName val="Mau_moi1"/>
      <sheetName val="PV_THIEU(2)1"/>
      <sheetName val="400-415_371"/>
      <sheetName val="KL_NR21"/>
      <sheetName val="NR2_565_PQ_DQ1"/>
      <sheetName val="565_DD1"/>
      <sheetName val="M2-415_371"/>
      <sheetName val="507_PQ1"/>
      <sheetName val="507_DD1"/>
      <sheetName val="_Subbase1"/>
      <sheetName val="cd_taikhoan1"/>
      <sheetName val="Phu_cap1"/>
      <sheetName val="phu_cap_nam1"/>
      <sheetName val="Mau_1_PGD1"/>
      <sheetName val="Mau_2PGD1"/>
      <sheetName val="Mau_3_PGD1"/>
      <sheetName val="mau_so_01A1"/>
      <sheetName val="mau_so_21"/>
      <sheetName val="mau_so_31"/>
      <sheetName val="Hoang_Van_Chuong_2(2)"/>
      <sheetName val="Phung_Thi_HIen_18(2_1"/>
      <sheetName val="Le_Tri_An_2(2)"/>
      <sheetName val="H/ang_Van_Chuong_22(2)"/>
      <sheetName val="LeHuu_Hoa_25(2)"/>
      <sheetName val="Phung_Thi_HIen_18(2_"/>
      <sheetName val="Nguyen_Duy_Lien_ႀ￸(2)"/>
      <sheetName val="Nguyen_Duy_Lien_??(2)"/>
      <sheetName val="DG_chi_tiet"/>
      <sheetName val="Le?Huu_Hoa_25(2)"/>
      <sheetName val="Le_Huu_Thuy_2(2)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Le_Tat_Ve_M_M_(1ÿÿ"/>
      <sheetName val="Le_ThÿÿNhan_M_M_(12)"/>
      <sheetName val="Le_Thi_Ly_23(2_1"/>
      <sheetName val="Hoang_Van_Chuong_?2(2)"/>
      <sheetName val="H_ang_Van_Chuong_22(2)"/>
      <sheetName val="Hoang_Van_Chuong_"/>
      <sheetName val="MAU_PX"/>
      <sheetName val="KEM_NGHIEN_GIA_CONG"/>
      <sheetName val="NR2Ƞ565_PQ_DQ"/>
      <sheetName val="Nguyen_Duy_Lien___(2)"/>
      <sheetName val="Le_Huu_Hoa_25(2)2"/>
      <sheetName val="Hoang_Van_Chuong__2(2)"/>
      <sheetName val="Le_Thi_Nhaf"/>
      <sheetName val="OAM0654CAS"/>
      <sheetName val="DD_10KV"/>
      <sheetName val="Pham_Thi_Thuong__M_M_(7i"/>
      <sheetName val="3-8"/>
      <sheetName val="Le_Heu_Hoa_25(2_"/>
      <sheetName val="Hoang_Thi_Binh_08(2)"/>
      <sheetName val="THONG_KE"/>
      <sheetName val="PR_THIEU(2)"/>
      <sheetName val="Le_Thi_Nha"/>
      <sheetName val="TBA_250"/>
      <sheetName val="VL_0_4KV"/>
      <sheetName val="VLCong_to"/>
      <sheetName val="Le_Thi_Ly_23(2_"/>
      <sheetName val="Le_Thi_Nha??f???"/>
      <sheetName val="?"/>
      <sheetName val="12KV"/>
      <sheetName val="Loading"/>
      <sheetName val="Solieu"/>
      <sheetName val="Le Thi"/>
      <sheetName val="28-8????????????㢈ȣ?_x0004_??????䴀ȣ???"/>
      <sheetName val="Modulm3"/>
      <sheetName val="Main"/>
      <sheetName val="phu_x0000_cap nam"/>
      <sheetName val="LỚP 74 HKI"/>
      <sheetName val="LỚP 74 HKII"/>
      <sheetName val="CẢ NĂM 74 "/>
      <sheetName val="LỚP 75 HKI"/>
      <sheetName val="LỚP 75 HKII"/>
      <sheetName val="CẢ NĂM 75"/>
      <sheetName val="Nhat ky - socai thang 2"/>
      <sheetName val="Sheet7"/>
      <sheetName val="nhat ky so cai thang 1"/>
      <sheetName val="Nhat ky so cai thang3"/>
      <sheetName val="Sheet6"/>
      <sheetName val="Sheet5"/>
      <sheetName val="Sheet4"/>
      <sheetName val="NHATKY"/>
      <sheetName val="?_x0000__x0000_6_x0000__x0000__x0000__x0000__x0000__x0000__x0000__x0000__x0000__x0000__x0000__x0000__x0000__x0000__x0000__x0013_[SOKT-Q3CT."/>
      <sheetName val="thang1-06"/>
      <sheetName val="thang2-06"/>
      <sheetName val="thang3-06"/>
      <sheetName val="thang4-06"/>
      <sheetName val="Le Hue Hanh 16(2)"/>
      <sheetName val="phu?cap nam"/>
      <sheetName val="Phung_Thi_HIen_18(2 "/>
      <sheetName val="H/ang_Van_Chuong_22(2)1"/>
      <sheetName val="Le_Tat_Ve_M_M_(1ÿÿ1"/>
      <sheetName val="Le_ThÿÿNhan_M_M_(12)1"/>
      <sheetName val="THONG_KE1"/>
      <sheetName val="Phung_Thi_HIen_18(2_2"/>
      <sheetName val="Nguyen_Duy_Lien_ႀ￸(2)1"/>
      <sheetName val="Nguyen_Duy_Lien_??(2)1"/>
      <sheetName val="DG_chi_tiet1"/>
      <sheetName val="Le _x0014_hi Nhan M.M (12)"/>
      <sheetName val="Le Thi Nha_f__x0001__"/>
      <sheetName val="Le2"/>
      <sheetName val="t-h HA THE"/>
      <sheetName val="KKKKKKKK"/>
      <sheetName val="pp1p"/>
      <sheetName val="pp3p "/>
      <sheetName val="pp3p_NC"/>
      <sheetName val="ppht"/>
      <sheetName val="Le2?? Hoa 25(2)"/>
      <sheetName val="Le_Huu Hanh 16(1)"/>
      <sheetName val="17-9_x0000_Ǝ鞜_x000c_饼Ǝ⳪_x000c_"/>
      <sheetName val="Le Tat Ve M.M (1??"/>
      <sheetName val="Le Th??Nhan M.M (12)"/>
      <sheetName val="Xuly_DTHU"/>
      <sheetName val="Le Thi_Nhan M.M (12)"/>
      <sheetName val="Le2__ Hoa 25(2)"/>
      <sheetName val="tuong"/>
      <sheetName val="#REF!"/>
      <sheetName val="28-8____________㢈ȣ__x0004_______䴀ȣ___"/>
      <sheetName val="Mau mo)"/>
      <sheetName val="Le Huu Thuy 2_x005f_x0019_(2)"/>
      <sheetName val="Phung Thi HIen 18(2_x005f_x0009_"/>
      <sheetName val="Le Tri An 2_x005f_x0011_(2)"/>
      <sheetName val="_x005f_x0002_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/>
      <sheetData sheetId="176" refreshError="1"/>
      <sheetData sheetId="177"/>
      <sheetData sheetId="178" refreshError="1"/>
      <sheetData sheetId="179" refreshError="1"/>
      <sheetData sheetId="180" refreshError="1"/>
      <sheetData sheetId="181"/>
      <sheetData sheetId="182" refreshError="1"/>
      <sheetData sheetId="183" refreshError="1"/>
      <sheetData sheetId="184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/>
      <sheetData sheetId="311" refreshError="1"/>
      <sheetData sheetId="312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/>
      <sheetData sheetId="325"/>
      <sheetData sheetId="326" refreshError="1"/>
      <sheetData sheetId="327"/>
      <sheetData sheetId="328" refreshError="1"/>
      <sheetData sheetId="329"/>
      <sheetData sheetId="330"/>
      <sheetData sheetId="331" refreshError="1"/>
      <sheetData sheetId="332" refreshError="1"/>
      <sheetData sheetId="333" refreshError="1"/>
      <sheetData sheetId="334" refreshError="1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 refreshError="1"/>
      <sheetData sheetId="352" refreshError="1"/>
      <sheetData sheetId="353" refreshError="1"/>
      <sheetData sheetId="354" refreshError="1"/>
      <sheetData sheetId="355"/>
      <sheetData sheetId="356" refreshError="1"/>
      <sheetData sheetId="357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/>
      <sheetData sheetId="495"/>
      <sheetData sheetId="496"/>
      <sheetData sheetId="497"/>
      <sheetData sheetId="498"/>
      <sheetData sheetId="499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/>
      <sheetData sheetId="510"/>
      <sheetData sheetId="511"/>
      <sheetData sheetId="512"/>
      <sheetData sheetId="513"/>
      <sheetData sheetId="514" refreshError="1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 refreshError="1"/>
      <sheetData sheetId="526" refreshError="1"/>
      <sheetData sheetId="527" refreshError="1"/>
      <sheetData sheetId="528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/>
      <sheetData sheetId="545" refreshError="1"/>
      <sheetData sheetId="546" refreshError="1"/>
      <sheetData sheetId="547" refreshError="1"/>
      <sheetData sheetId="548" refreshError="1"/>
    </sheetDataSet>
  </externalBook>
</externalLink>
</file>

<file path=xl/externalLinks/externalLink261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TH"/>
      <sheetName val="DZ 35"/>
      <sheetName val="TBA"/>
      <sheetName val="DZ 0.4"/>
      <sheetName val="Cto"/>
      <sheetName val="tien luong"/>
      <sheetName val="p.sinh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>
        <row r="6">
          <cell r="O6">
            <v>44406600</v>
          </cell>
        </row>
        <row r="8">
          <cell r="O8">
            <v>178399722.69811001</v>
          </cell>
        </row>
        <row r="21">
          <cell r="O21">
            <v>21956235.415262394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62.xml><?xml version="1.0" encoding="utf-8"?>
<externalLink xmlns="http://schemas.openxmlformats.org/spreadsheetml/2006/main">
  <externalBook xmlns:r="http://schemas.openxmlformats.org/officeDocument/2006/relationships" r:id="rId1">
    <sheetNames>
      <sheetName val="CHITIET"/>
    </sheetNames>
    <sheetDataSet>
      <sheetData sheetId="0" refreshError="1"/>
    </sheetDataSet>
  </externalBook>
</externalLink>
</file>

<file path=xl/externalLinks/externalLink263.xml><?xml version="1.0" encoding="utf-8"?>
<externalLink xmlns="http://schemas.openxmlformats.org/spreadsheetml/2006/main">
  <externalBook xmlns:r="http://schemas.openxmlformats.org/officeDocument/2006/relationships" r:id="rId1">
    <sheetNames>
      <sheetName val="TD"/>
    </sheetNames>
    <sheetDataSet>
      <sheetData sheetId="0">
        <row r="3">
          <cell r="A3" t="str">
            <v>MAVD</v>
          </cell>
          <cell r="B3" t="str">
            <v>TENVD</v>
          </cell>
          <cell r="C3" t="str">
            <v>DVT</v>
          </cell>
          <cell r="D3" t="str">
            <v>DG</v>
          </cell>
        </row>
        <row r="4">
          <cell r="A4" t="str">
            <v>MOTO</v>
          </cell>
          <cell r="B4" t="str">
            <v>Moâ tô ñaàm duøi 1,1KW TQ</v>
          </cell>
          <cell r="C4" t="str">
            <v>Caùi</v>
          </cell>
          <cell r="D4">
            <v>542.85699999999997</v>
          </cell>
        </row>
        <row r="5">
          <cell r="A5" t="str">
            <v>DAY</v>
          </cell>
          <cell r="B5" t="str">
            <v>Daây duøi D35 TQ</v>
          </cell>
          <cell r="C5" t="str">
            <v>Sôïi</v>
          </cell>
          <cell r="D5">
            <v>333.33300000000003</v>
          </cell>
        </row>
        <row r="6">
          <cell r="A6" t="str">
            <v>XR</v>
          </cell>
          <cell r="B6" t="str">
            <v>Xe ruøa</v>
          </cell>
          <cell r="C6" t="str">
            <v>Chieác</v>
          </cell>
          <cell r="D6">
            <v>342.85700000000003</v>
          </cell>
        </row>
        <row r="7">
          <cell r="B7" t="str">
            <v>Ñaàm ñoùng coïc tre</v>
          </cell>
          <cell r="C7" t="str">
            <v>caùi</v>
          </cell>
          <cell r="D7">
            <v>213.4</v>
          </cell>
        </row>
        <row r="8">
          <cell r="B8" t="str">
            <v>Maùy haøn 150A</v>
          </cell>
          <cell r="C8" t="str">
            <v>caùi</v>
          </cell>
          <cell r="D8">
            <v>921.5</v>
          </cell>
        </row>
        <row r="9">
          <cell r="B9" t="str">
            <v>Tuû ñöïng hoà sô goã</v>
          </cell>
          <cell r="C9" t="str">
            <v>caùi</v>
          </cell>
          <cell r="D9">
            <v>679</v>
          </cell>
        </row>
        <row r="10">
          <cell r="B10" t="str">
            <v>Tuû ñöïng hoà sô saét</v>
          </cell>
          <cell r="C10" t="str">
            <v>caùi</v>
          </cell>
          <cell r="D10">
            <v>1261</v>
          </cell>
        </row>
        <row r="11">
          <cell r="B11" t="str">
            <v>Baøn laøm vieäc 0,7 x 1,2m</v>
          </cell>
          <cell r="C11" t="str">
            <v>caùi</v>
          </cell>
          <cell r="D11">
            <v>291</v>
          </cell>
        </row>
        <row r="12">
          <cell r="B12" t="str">
            <v>Gheághoã</v>
          </cell>
          <cell r="C12" t="str">
            <v>caùi</v>
          </cell>
          <cell r="D12">
            <v>48.5</v>
          </cell>
        </row>
        <row r="13">
          <cell r="B13" t="str">
            <v>Keä ñöïng hoà sô</v>
          </cell>
          <cell r="C13" t="str">
            <v>caùi</v>
          </cell>
          <cell r="D13">
            <v>291</v>
          </cell>
        </row>
        <row r="14">
          <cell r="B14" t="str">
            <v>Baøn hoïp 1,2 x 2,4m</v>
          </cell>
          <cell r="C14" t="str">
            <v>caùi</v>
          </cell>
          <cell r="D14">
            <v>485</v>
          </cell>
        </row>
        <row r="15">
          <cell r="B15" t="str">
            <v>Baûng meâca</v>
          </cell>
          <cell r="C15" t="str">
            <v>caùi</v>
          </cell>
          <cell r="D15">
            <v>194</v>
          </cell>
        </row>
        <row r="16">
          <cell r="B16" t="str">
            <v>Tuû ñöïng hoà sô</v>
          </cell>
          <cell r="C16" t="str">
            <v>caùi</v>
          </cell>
          <cell r="D16">
            <v>679</v>
          </cell>
        </row>
        <row r="17">
          <cell r="B17" t="str">
            <v>Gheá goã</v>
          </cell>
          <cell r="C17" t="str">
            <v>caùi</v>
          </cell>
          <cell r="D17">
            <v>48.5</v>
          </cell>
        </row>
        <row r="18">
          <cell r="B18" t="str">
            <v>Baøn laøm vieäc 0,7 x 1,2m</v>
          </cell>
          <cell r="C18" t="str">
            <v>caùi</v>
          </cell>
          <cell r="D18">
            <v>291</v>
          </cell>
        </row>
        <row r="19">
          <cell r="B19" t="str">
            <v>Maùy in</v>
          </cell>
          <cell r="C19" t="str">
            <v>caùi</v>
          </cell>
          <cell r="D19">
            <v>2720</v>
          </cell>
        </row>
        <row r="20">
          <cell r="B20" t="str">
            <v>Xaêm yeám oâtoâ 1000-20</v>
          </cell>
          <cell r="C20" t="str">
            <v>boä</v>
          </cell>
          <cell r="D20">
            <v>172</v>
          </cell>
        </row>
        <row r="21">
          <cell r="B21" t="str">
            <v>Loáp oâtoâ 900-20BILA</v>
          </cell>
          <cell r="C21" t="str">
            <v>boä</v>
          </cell>
          <cell r="D21">
            <v>1332</v>
          </cell>
        </row>
        <row r="22">
          <cell r="B22" t="str">
            <v>Loáp oâtoâ 900-20BIS</v>
          </cell>
          <cell r="C22" t="str">
            <v>boä</v>
          </cell>
          <cell r="D22">
            <v>1670</v>
          </cell>
        </row>
        <row r="23">
          <cell r="B23" t="str">
            <v>Boàn saét 1000 lít</v>
          </cell>
          <cell r="C23" t="str">
            <v>caùi</v>
          </cell>
          <cell r="D23">
            <v>500</v>
          </cell>
        </row>
        <row r="24">
          <cell r="B24" t="str">
            <v>Loáp oâtoâ 900-20HNM</v>
          </cell>
          <cell r="C24" t="str">
            <v>caùi</v>
          </cell>
          <cell r="D24">
            <v>1217</v>
          </cell>
        </row>
        <row r="25">
          <cell r="B25" t="str">
            <v>Loáp oâtoâ 900-20Vierant</v>
          </cell>
          <cell r="C25" t="str">
            <v>boä</v>
          </cell>
          <cell r="D25">
            <v>1525</v>
          </cell>
        </row>
        <row r="26">
          <cell r="B26" t="str">
            <v>Loáp oâtoâ 1000-20HDOC</v>
          </cell>
          <cell r="C26" t="str">
            <v>caùi</v>
          </cell>
          <cell r="D26">
            <v>1432</v>
          </cell>
        </row>
        <row r="27">
          <cell r="B27" t="str">
            <v>Loáp oâtoâ 1000-20HCU</v>
          </cell>
          <cell r="C27" t="str">
            <v>caùi</v>
          </cell>
          <cell r="D27">
            <v>1282</v>
          </cell>
        </row>
        <row r="28">
          <cell r="B28" t="str">
            <v>Loáp oâtoâ 900-20 VIERANT</v>
          </cell>
          <cell r="C28" t="str">
            <v>boä</v>
          </cell>
          <cell r="D28">
            <v>1525</v>
          </cell>
        </row>
        <row r="29">
          <cell r="B29" t="str">
            <v>Loáp oâtoâ 1200-20HQTRAM</v>
          </cell>
          <cell r="C29" t="str">
            <v>caùi</v>
          </cell>
          <cell r="D29">
            <v>1845</v>
          </cell>
        </row>
        <row r="30">
          <cell r="B30" t="str">
            <v>Loáp oâtoâ 1000-20CRAT</v>
          </cell>
          <cell r="C30" t="str">
            <v>boä</v>
          </cell>
          <cell r="D30">
            <v>2120</v>
          </cell>
        </row>
        <row r="31">
          <cell r="B31" t="str">
            <v>Loáp oâtoâ 1000-20VIERANT</v>
          </cell>
          <cell r="C31" t="str">
            <v>boä</v>
          </cell>
          <cell r="D31">
            <v>2300</v>
          </cell>
        </row>
        <row r="32">
          <cell r="B32" t="str">
            <v>Yeán vuïn nguyeân lieäu</v>
          </cell>
          <cell r="C32" t="str">
            <v>kg</v>
          </cell>
          <cell r="D32">
            <v>17460</v>
          </cell>
        </row>
        <row r="33">
          <cell r="A33" t="str">
            <v>khuon</v>
          </cell>
          <cell r="B33" t="str">
            <v>Khuoân ñuùc beâ toâng</v>
          </cell>
          <cell r="C33" t="str">
            <v>caùi</v>
          </cell>
          <cell r="D33">
            <v>800</v>
          </cell>
        </row>
        <row r="34">
          <cell r="A34" t="str">
            <v>MKTD</v>
          </cell>
          <cell r="B34" t="str">
            <v>Maùy khoan ñieän Tieán Ñaït</v>
          </cell>
          <cell r="C34" t="str">
            <v>caùi</v>
          </cell>
          <cell r="D34">
            <v>1930</v>
          </cell>
        </row>
        <row r="35">
          <cell r="A35" t="str">
            <v>BNLT</v>
          </cell>
          <cell r="B35" t="str">
            <v>Bôm nhieân lieäu tay</v>
          </cell>
          <cell r="C35" t="str">
            <v>caùi</v>
          </cell>
          <cell r="D35">
            <v>200</v>
          </cell>
        </row>
        <row r="36">
          <cell r="A36" t="str">
            <v>MMDL</v>
          </cell>
          <cell r="B36" t="str">
            <v>Maùy maøi ÑL</v>
          </cell>
          <cell r="C36" t="str">
            <v>caùi</v>
          </cell>
          <cell r="D36">
            <v>388</v>
          </cell>
        </row>
        <row r="37">
          <cell r="A37" t="str">
            <v>KCS</v>
          </cell>
          <cell r="B37" t="str">
            <v>Keùo caét saét</v>
          </cell>
          <cell r="C37" t="str">
            <v>caùi</v>
          </cell>
          <cell r="D37">
            <v>1280.4000000000001</v>
          </cell>
        </row>
        <row r="38">
          <cell r="A38" t="str">
            <v>MCSMT</v>
          </cell>
          <cell r="B38" t="str">
            <v>Maùy caét saét coù moter</v>
          </cell>
          <cell r="C38" t="str">
            <v>caùi</v>
          </cell>
          <cell r="D38">
            <v>1455</v>
          </cell>
        </row>
        <row r="39">
          <cell r="A39" t="str">
            <v>ud</v>
          </cell>
          <cell r="B39" t="str">
            <v>Uûng ñen</v>
          </cell>
          <cell r="C39" t="str">
            <v>ñoâi</v>
          </cell>
          <cell r="D39">
            <v>14.55</v>
          </cell>
        </row>
        <row r="40">
          <cell r="B40" t="str">
            <v>Maùy bôm</v>
          </cell>
          <cell r="C40" t="str">
            <v>Caùi</v>
          </cell>
          <cell r="D40">
            <v>1455</v>
          </cell>
        </row>
        <row r="41">
          <cell r="B41" t="str">
            <v>OÅ aùp loaïi 3kw</v>
          </cell>
          <cell r="C41" t="str">
            <v>Caùi</v>
          </cell>
          <cell r="D41">
            <v>824.5</v>
          </cell>
        </row>
        <row r="42">
          <cell r="B42" t="str">
            <v>Ñoàng hoà gas</v>
          </cell>
          <cell r="C42" t="str">
            <v>Caùi</v>
          </cell>
          <cell r="D42">
            <v>145.5</v>
          </cell>
        </row>
        <row r="43">
          <cell r="B43" t="str">
            <v>Beùt gas</v>
          </cell>
          <cell r="C43" t="str">
            <v>Caùi</v>
          </cell>
          <cell r="D43">
            <v>67.900000000000006</v>
          </cell>
        </row>
        <row r="44">
          <cell r="B44" t="str">
            <v>Ñeøn haøn caét Myõ</v>
          </cell>
          <cell r="C44" t="str">
            <v>Boä</v>
          </cell>
          <cell r="D44">
            <v>746.9</v>
          </cell>
        </row>
        <row r="45">
          <cell r="B45" t="str">
            <v>Daây gío ñaù Myõ</v>
          </cell>
          <cell r="C45" t="str">
            <v>m</v>
          </cell>
          <cell r="D45">
            <v>17.46</v>
          </cell>
        </row>
        <row r="46">
          <cell r="B46" t="str">
            <v>Van cao aùp</v>
          </cell>
          <cell r="C46" t="str">
            <v>Boä</v>
          </cell>
          <cell r="D46">
            <v>340.91</v>
          </cell>
        </row>
        <row r="47">
          <cell r="B47" t="str">
            <v>Bình gas</v>
          </cell>
          <cell r="C47" t="str">
            <v>bình</v>
          </cell>
          <cell r="D47">
            <v>84.545000000000002</v>
          </cell>
        </row>
        <row r="48">
          <cell r="B48" t="str">
            <v>Voû bình aùp löïc</v>
          </cell>
          <cell r="C48" t="str">
            <v>bình</v>
          </cell>
          <cell r="D48">
            <v>1000</v>
          </cell>
        </row>
        <row r="49">
          <cell r="B49" t="str">
            <v>Oâxygene 99,5%</v>
          </cell>
          <cell r="C49" t="str">
            <v>bình</v>
          </cell>
          <cell r="D49">
            <v>32.4</v>
          </cell>
        </row>
      </sheetData>
    </sheetDataSet>
  </externalBook>
</externalLink>
</file>

<file path=xl/externalLinks/externalLink264.xml><?xml version="1.0" encoding="utf-8"?>
<externalLink xmlns="http://schemas.openxmlformats.org/spreadsheetml/2006/main">
  <externalBook xmlns:r="http://schemas.openxmlformats.org/officeDocument/2006/relationships" r:id="rId1">
    <sheetNames>
      <sheetName val="DT3"/>
      <sheetName val="bt"/>
      <sheetName val="tt"/>
      <sheetName val="pg"/>
      <sheetName val="DTgiaothau"/>
      <sheetName val="dtbosung"/>
      <sheetName val="DT1"/>
      <sheetName val="DT2"/>
      <sheetName val="Sheet1"/>
      <sheetName val="th"/>
      <sheetName val="th (3)"/>
      <sheetName val="dgia-nt"/>
      <sheetName val="qt"/>
      <sheetName val="th-qt"/>
      <sheetName val="tm"/>
      <sheetName val="00000000"/>
      <sheetName val="XL4Poppy"/>
      <sheetName val="th (2)"/>
    </sheetNames>
    <sheetDataSet>
      <sheetData sheetId="0"/>
      <sheetData sheetId="1"/>
      <sheetData sheetId="2"/>
      <sheetData sheetId="3"/>
      <sheetData sheetId="4">
        <row r="6">
          <cell r="C6" t="str">
            <v>Hép nèi c¸p ruét ®ång</v>
          </cell>
        </row>
        <row r="7">
          <cell r="C7" t="str">
            <v>C¸p ngÇm ruét ®ång cã chèng thÊm däc</v>
          </cell>
        </row>
        <row r="8">
          <cell r="C8" t="str">
            <v>L­íi ny l«ng</v>
          </cell>
        </row>
        <row r="9">
          <cell r="C9" t="str">
            <v>G¹ch chØ</v>
          </cell>
        </row>
        <row r="10">
          <cell r="C10" t="str">
            <v xml:space="preserve">C¸t ®en </v>
          </cell>
        </row>
        <row r="11">
          <cell r="C11" t="str">
            <v>Nhùa ®­êng</v>
          </cell>
        </row>
        <row r="12">
          <cell r="C12" t="str">
            <v>D©y gai</v>
          </cell>
        </row>
        <row r="13">
          <cell r="C13" t="str">
            <v>Ph¸ ®­êng nhùa</v>
          </cell>
        </row>
        <row r="14">
          <cell r="C14" t="str">
            <v>§µo ®Êt r·nh c¸p cÊp III</v>
          </cell>
        </row>
        <row r="15">
          <cell r="C15" t="str">
            <v>VËn chuyÓn ®Êt thõa b»ng thñ c«ng</v>
          </cell>
        </row>
        <row r="16">
          <cell r="C16" t="str">
            <v>èng thÐp b¶o vÖ c¸p</v>
          </cell>
        </row>
        <row r="17">
          <cell r="C17" t="str">
            <v>LÊp ®Êt r·nh c¸p</v>
          </cell>
        </row>
        <row r="18">
          <cell r="C18" t="str">
            <v>Cäc mèc b¸o c¸p</v>
          </cell>
        </row>
        <row r="19">
          <cell r="C19" t="str">
            <v>§Çu cèt d©y 95</v>
          </cell>
        </row>
        <row r="20">
          <cell r="C20" t="str">
            <v>Tr¹m kho b¹c nhµ n­íc</v>
          </cell>
        </row>
        <row r="21">
          <cell r="C21" t="str">
            <v>Hép nèi c¸p ruét ®ång</v>
          </cell>
        </row>
        <row r="22">
          <cell r="C22" t="str">
            <v>C¸p ngÇm ruét ®ång cã chèng thÊm däc</v>
          </cell>
        </row>
        <row r="23">
          <cell r="C23" t="str">
            <v>L­íi ny l«ng</v>
          </cell>
        </row>
        <row r="24">
          <cell r="C24" t="str">
            <v>G¹ch chØ</v>
          </cell>
        </row>
        <row r="25">
          <cell r="C25" t="str">
            <v xml:space="preserve">C¸t ®en </v>
          </cell>
        </row>
        <row r="26">
          <cell r="C26" t="str">
            <v>Ph¸ ®­êng nhùa</v>
          </cell>
        </row>
        <row r="27">
          <cell r="C27" t="str">
            <v>Ph¸ vØa hÌ</v>
          </cell>
        </row>
        <row r="28">
          <cell r="C28" t="str">
            <v>§µo ®Êt r·nh c¸p cÊp III</v>
          </cell>
        </row>
        <row r="29">
          <cell r="C29" t="str">
            <v>VËn chuyÓn ®Êt thõa b»ng thñ c«ng</v>
          </cell>
        </row>
        <row r="30">
          <cell r="C30" t="str">
            <v>èng thÐp b¶o vÖ c¸p</v>
          </cell>
        </row>
        <row r="31">
          <cell r="C31" t="str">
            <v>LÊp ®Êt r·nh c¸p</v>
          </cell>
        </row>
        <row r="32">
          <cell r="C32" t="str">
            <v>§Çu cèt d©y 95</v>
          </cell>
        </row>
        <row r="33">
          <cell r="C33" t="str">
            <v>Tr¹m c«ng ty b¶o hiÓm</v>
          </cell>
        </row>
        <row r="34">
          <cell r="C34" t="str">
            <v>C¸p ngÇm ruét ®ång cã chèng thÊm däc</v>
          </cell>
        </row>
        <row r="35">
          <cell r="C35" t="str">
            <v>L­íi ny l«ng</v>
          </cell>
        </row>
        <row r="36">
          <cell r="C36" t="str">
            <v>G¹ch chØ</v>
          </cell>
        </row>
        <row r="37">
          <cell r="C37" t="str">
            <v xml:space="preserve">C¸t ®en </v>
          </cell>
        </row>
        <row r="38">
          <cell r="C38" t="str">
            <v>Ph¸ vØa hÌ</v>
          </cell>
        </row>
        <row r="39">
          <cell r="C39" t="str">
            <v>§µo ®Êt r·nh c¸p cÊp III</v>
          </cell>
        </row>
        <row r="40">
          <cell r="C40" t="str">
            <v>VËn chuyÓn ®Êt thõa b»ng thñ c«ng</v>
          </cell>
        </row>
        <row r="41">
          <cell r="C41" t="str">
            <v>èng thÐp b¶o vÖ c¸p</v>
          </cell>
        </row>
        <row r="42">
          <cell r="C42" t="str">
            <v>LÊp ®Êt r·nh c¸p</v>
          </cell>
        </row>
        <row r="43">
          <cell r="C43" t="str">
            <v>§Çu cèt d©y 95</v>
          </cell>
        </row>
        <row r="44">
          <cell r="C44" t="str">
            <v>Tr¹m côc ®èi ngo¹i bé quèc phßng</v>
          </cell>
        </row>
        <row r="45">
          <cell r="C45" t="str">
            <v>C¸p ngÇm ruét ®ång cã chèng thÊm däc</v>
          </cell>
        </row>
        <row r="46">
          <cell r="C46" t="str">
            <v>L­íi ny l«ng</v>
          </cell>
        </row>
        <row r="47">
          <cell r="C47" t="str">
            <v>G¹ch chØ</v>
          </cell>
        </row>
        <row r="48">
          <cell r="C48" t="str">
            <v xml:space="preserve">C¸t ®en </v>
          </cell>
        </row>
        <row r="49">
          <cell r="C49" t="str">
            <v>Ph¸ vØa hÌ</v>
          </cell>
        </row>
        <row r="50">
          <cell r="C50" t="str">
            <v>§µo ®Êt r·nh c¸p cÊp III</v>
          </cell>
        </row>
        <row r="51">
          <cell r="C51" t="str">
            <v>VËn chuyÓn ®Êt thõa b»ng thñ c«ng</v>
          </cell>
        </row>
        <row r="52">
          <cell r="C52" t="str">
            <v>èng thÐp b¶o vÖ c¸p</v>
          </cell>
        </row>
        <row r="53">
          <cell r="C53" t="str">
            <v>LÊp ®Êt r·nh c¸p</v>
          </cell>
        </row>
        <row r="54">
          <cell r="C54" t="str">
            <v>Tr¹m X204</v>
          </cell>
        </row>
        <row r="55">
          <cell r="C55" t="str">
            <v>Hép nèi c¸p ruét ®ång</v>
          </cell>
        </row>
        <row r="56">
          <cell r="C56" t="str">
            <v>C¸p ngÇm ruét ®ång cã chèng thÊm däc</v>
          </cell>
        </row>
        <row r="57">
          <cell r="C57" t="str">
            <v>L­íi ny l«ng</v>
          </cell>
        </row>
        <row r="58">
          <cell r="C58" t="str">
            <v>G¹ch chØ</v>
          </cell>
        </row>
        <row r="59">
          <cell r="C59" t="str">
            <v xml:space="preserve">C¸t ®en </v>
          </cell>
        </row>
        <row r="60">
          <cell r="C60" t="str">
            <v>Ph¸ ®­êng nhùa</v>
          </cell>
        </row>
        <row r="61">
          <cell r="C61" t="str">
            <v>Ph¸ vØa hÌ</v>
          </cell>
        </row>
        <row r="62">
          <cell r="C62" t="str">
            <v>§µo ®Êt r·nh c¸p cÊp III</v>
          </cell>
        </row>
        <row r="63">
          <cell r="C63" t="str">
            <v>VËn chuyÓn ®Êt thõa b»ng thñ c«ng</v>
          </cell>
        </row>
        <row r="64">
          <cell r="C64" t="str">
            <v>èng thÐp b¶o vÖ c¸p</v>
          </cell>
        </row>
        <row r="65">
          <cell r="C65" t="str">
            <v>LÊp ®Êt r·nh c¸p</v>
          </cell>
        </row>
        <row r="66">
          <cell r="C66" t="str">
            <v>Tr¹m cÇu ®Êt 1</v>
          </cell>
        </row>
        <row r="67">
          <cell r="C67" t="str">
            <v>C¸p ngÇm ruét ®ång cã chèng thÊm däc</v>
          </cell>
        </row>
        <row r="68">
          <cell r="C68" t="str">
            <v>L­íi ny l«ng</v>
          </cell>
        </row>
        <row r="69">
          <cell r="C69" t="str">
            <v>G¹ch chØ</v>
          </cell>
        </row>
        <row r="70">
          <cell r="C70" t="str">
            <v xml:space="preserve">C¸t ®en </v>
          </cell>
        </row>
        <row r="71">
          <cell r="C71" t="str">
            <v>Ph¸ ®­êng nhùa</v>
          </cell>
        </row>
        <row r="72">
          <cell r="C72" t="str">
            <v>Ph¸ vØa hÌ</v>
          </cell>
        </row>
        <row r="73">
          <cell r="C73" t="str">
            <v>§µo ®Êt r·nh c¸p cÊp III</v>
          </cell>
        </row>
        <row r="74">
          <cell r="C74" t="str">
            <v>VËn chuyÓn ®Êt thõa b»ng thñ c«ng</v>
          </cell>
        </row>
        <row r="75">
          <cell r="C75" t="str">
            <v>èng thÐp b¶o vÖ c¸p</v>
          </cell>
        </row>
        <row r="76">
          <cell r="C76" t="str">
            <v>LÊp ®Êt r·nh c¸p</v>
          </cell>
        </row>
        <row r="77">
          <cell r="C77" t="str">
            <v>Tr¹m ®Æng th¸i th©n-nhµ h¸t lín</v>
          </cell>
        </row>
        <row r="78">
          <cell r="C78" t="str">
            <v>C¸p ngÇm ruét ®ång cã chèng thÊm däc</v>
          </cell>
        </row>
        <row r="79">
          <cell r="C79" t="str">
            <v>L­íi ny l«ng</v>
          </cell>
        </row>
        <row r="80">
          <cell r="C80" t="str">
            <v>G¹ch chØ</v>
          </cell>
        </row>
        <row r="81">
          <cell r="C81" t="str">
            <v xml:space="preserve">C¸t ®en </v>
          </cell>
        </row>
        <row r="82">
          <cell r="C82" t="str">
            <v>Ph¸ vØa hÌ</v>
          </cell>
        </row>
        <row r="83">
          <cell r="C83" t="str">
            <v>§µo ®Êt r·nh c¸p cÊp III</v>
          </cell>
        </row>
        <row r="84">
          <cell r="C84" t="str">
            <v>VËn chuyÓn ®Êt thõa b»ng thñ c«ng</v>
          </cell>
        </row>
        <row r="85">
          <cell r="C85" t="str">
            <v>BiÓn chØ dÉn c¸p</v>
          </cell>
        </row>
        <row r="86">
          <cell r="C86" t="str">
            <v>LÊp ®Êt r·nh c¸p</v>
          </cell>
        </row>
        <row r="87">
          <cell r="C87" t="str">
            <v>Cäc mèc b¸o c¸p</v>
          </cell>
        </row>
        <row r="88">
          <cell r="C88" t="str">
            <v>Tr¹m thuû v¨n</v>
          </cell>
        </row>
        <row r="89">
          <cell r="C89" t="str">
            <v>Hép nèi c¸p ruét ®ång</v>
          </cell>
        </row>
        <row r="90">
          <cell r="C90" t="str">
            <v>C¸p ngÇm ruét ®ång cã chèng thÊm däc</v>
          </cell>
        </row>
        <row r="91">
          <cell r="C91" t="str">
            <v>L­íi ny l«ng</v>
          </cell>
        </row>
        <row r="92">
          <cell r="C92" t="str">
            <v>G¹ch chØ</v>
          </cell>
        </row>
        <row r="93">
          <cell r="C93" t="str">
            <v xml:space="preserve">C¸t ®en </v>
          </cell>
        </row>
        <row r="94">
          <cell r="C94" t="str">
            <v>Ph¸ ®­êng nhùa</v>
          </cell>
        </row>
        <row r="95">
          <cell r="C95" t="str">
            <v>Ph¸ vØa hÌ</v>
          </cell>
        </row>
        <row r="96">
          <cell r="C96" t="str">
            <v>§µo ®Êt r·nh c¸p cÊp III</v>
          </cell>
        </row>
        <row r="97">
          <cell r="C97" t="str">
            <v>VËn chuyÓn ®Êt thõa b»ng thñ c«ng</v>
          </cell>
        </row>
        <row r="98">
          <cell r="C98" t="str">
            <v>èng thÐp b¶o vÖ c¸p</v>
          </cell>
        </row>
        <row r="99">
          <cell r="C99" t="str">
            <v>LÊp ®Êt r·nh c¸p</v>
          </cell>
        </row>
        <row r="100">
          <cell r="C100" t="str">
            <v>BiÓn chØ dÉn c¸p</v>
          </cell>
        </row>
        <row r="101">
          <cell r="C101" t="str">
            <v>Cäc mèc b¸o c¸p</v>
          </cell>
        </row>
        <row r="102">
          <cell r="C102" t="str">
            <v>§Çu cèt d©y 95</v>
          </cell>
        </row>
        <row r="103">
          <cell r="C103" t="str">
            <v>phÇn thu håi vËt t­</v>
          </cell>
        </row>
        <row r="104">
          <cell r="C104" t="str">
            <v>Th¸o d©y AC70</v>
          </cell>
        </row>
        <row r="105">
          <cell r="C105" t="str">
            <v>Th¸o d©y AC120</v>
          </cell>
        </row>
        <row r="106">
          <cell r="C106" t="str">
            <v>Th¸o cÇu dao</v>
          </cell>
        </row>
        <row r="107">
          <cell r="C107" t="str">
            <v>Th¸o ®Çu c¸p kh«</v>
          </cell>
        </row>
        <row r="108">
          <cell r="C108" t="str">
            <v>Tæng céng</v>
          </cell>
        </row>
        <row r="112">
          <cell r="C112" t="str">
            <v>Tªn c«ng viÖc x©y l¾p</v>
          </cell>
        </row>
        <row r="113">
          <cell r="C113" t="str">
            <v>Tr¹m Qu©n khu thñ ®«</v>
          </cell>
        </row>
        <row r="114">
          <cell r="C114" t="str">
            <v>VËn chuyÓn ®Êt thõa khái thµnh phè</v>
          </cell>
        </row>
        <row r="115">
          <cell r="C115" t="str">
            <v>Tr¹m Kho b¹c nhµ n­íc</v>
          </cell>
        </row>
        <row r="116">
          <cell r="C116" t="str">
            <v>VËn chuyÓn ®Êt thõa khái thµnh phè</v>
          </cell>
        </row>
        <row r="117">
          <cell r="C117" t="str">
            <v>Tr¹m C«ng ty b¶o hiÓm</v>
          </cell>
        </row>
        <row r="118">
          <cell r="C118" t="str">
            <v>VËn chuyÓn ®Êt thõa khái thµnh phè</v>
          </cell>
        </row>
        <row r="119">
          <cell r="C119" t="str">
            <v>Tr¹m Côc ®èi ngo¹i bé quèc phßng</v>
          </cell>
        </row>
        <row r="120">
          <cell r="C120" t="str">
            <v>VËn chuyÓn ®Êt thõa khái thµnh phè</v>
          </cell>
        </row>
        <row r="121">
          <cell r="C121" t="str">
            <v>Tr¹m X204</v>
          </cell>
        </row>
        <row r="122">
          <cell r="C122" t="str">
            <v>VËn chuyÓn ®Êt thõa khái thµnh phè</v>
          </cell>
        </row>
        <row r="123">
          <cell r="C123" t="str">
            <v>Tr¹m CÇu ®Êt 1</v>
          </cell>
        </row>
        <row r="124">
          <cell r="C124" t="str">
            <v>VËn chuyÓn ®Êt thõa khái thµnh phè</v>
          </cell>
        </row>
        <row r="125">
          <cell r="C125" t="str">
            <v>Tr¹m §Æng Th¸i Th©n-nhµ h¸t lín</v>
          </cell>
        </row>
        <row r="126">
          <cell r="C126" t="str">
            <v>VËn chuyÓn ®Êt thõa khái thµnh phè</v>
          </cell>
        </row>
        <row r="127">
          <cell r="C127" t="str">
            <v>Tr¹m Thuû v¨n</v>
          </cell>
        </row>
        <row r="128">
          <cell r="C128" t="str">
            <v>VËn chuyÓn ®Êt thõa khái thµnh phè</v>
          </cell>
        </row>
        <row r="129">
          <cell r="C129" t="str">
            <v>PhÇn ca xe vËt t­ thu håi</v>
          </cell>
        </row>
        <row r="130">
          <cell r="C130" t="str">
            <v xml:space="preserve">Xe chë vËt t­ thu håi </v>
          </cell>
        </row>
        <row r="131">
          <cell r="C131" t="str">
            <v>Tæng céng</v>
          </cell>
        </row>
        <row r="135">
          <cell r="C135" t="str">
            <v>Tªn c«ng viÖc x©y l¾p</v>
          </cell>
        </row>
        <row r="136">
          <cell r="C136" t="str">
            <v>Tr¹m Qu©n khu thñ ®«</v>
          </cell>
        </row>
        <row r="137">
          <cell r="C137" t="str">
            <v>Söa ch÷a ®­êng nhùa</v>
          </cell>
        </row>
        <row r="138">
          <cell r="C138" t="str">
            <v>Tr¹m Kho b¹c nhµ n­íc</v>
          </cell>
        </row>
        <row r="139">
          <cell r="C139" t="str">
            <v>Söa ch÷a ®­êng nhùa</v>
          </cell>
        </row>
        <row r="140">
          <cell r="C140" t="str">
            <v>Söa ch÷a hÌ ®­êng</v>
          </cell>
        </row>
        <row r="141">
          <cell r="C141" t="str">
            <v>Tr¹m C«ng ty b¶o hiÓm</v>
          </cell>
        </row>
        <row r="142">
          <cell r="C142" t="str">
            <v>Söa ch÷a hÌ ®­êng</v>
          </cell>
        </row>
        <row r="143">
          <cell r="C143" t="str">
            <v>Tr¹m Côc ®èi ngo¹i bé quèc phßng</v>
          </cell>
        </row>
        <row r="144">
          <cell r="C144" t="str">
            <v>Söa ch÷a hÌ ®­êng</v>
          </cell>
        </row>
        <row r="145">
          <cell r="C145" t="str">
            <v>Tr¹m X204</v>
          </cell>
        </row>
        <row r="146">
          <cell r="C146" t="str">
            <v>Söa ch÷a ®­êng nhùa</v>
          </cell>
        </row>
        <row r="147">
          <cell r="C147" t="str">
            <v>Söa ch÷a hÌ ®­êng</v>
          </cell>
        </row>
        <row r="148">
          <cell r="C148" t="str">
            <v>Tr¹m CÇu ®Êt 1</v>
          </cell>
        </row>
        <row r="149">
          <cell r="C149" t="str">
            <v>Söa ch÷a ®­êng nhùa</v>
          </cell>
        </row>
        <row r="150">
          <cell r="C150" t="str">
            <v>Söa ch÷a hÌ ®­êng</v>
          </cell>
        </row>
        <row r="151">
          <cell r="C151" t="str">
            <v>Tr¹m §Æng Th¸i Th©n-nhµ h¸t lín</v>
          </cell>
        </row>
        <row r="152">
          <cell r="C152" t="str">
            <v>Söa ch÷a hÌ ®­êng</v>
          </cell>
        </row>
        <row r="153">
          <cell r="C153" t="str">
            <v>Tr¹m CÇu ®Êt 1</v>
          </cell>
        </row>
        <row r="154">
          <cell r="C154" t="str">
            <v>Söa ch÷a ®­êng nhùa</v>
          </cell>
        </row>
        <row r="155">
          <cell r="C155" t="str">
            <v>Söa ch÷a hÌ ®­êng</v>
          </cell>
        </row>
        <row r="156">
          <cell r="C156" t="str">
            <v>Tæng céng</v>
          </cell>
        </row>
        <row r="162">
          <cell r="C162" t="str">
            <v>Tªn c«ng viÖc x©y l¾p</v>
          </cell>
        </row>
        <row r="163">
          <cell r="C163" t="str">
            <v>Tr¹m Qu©n khu thñ ®«</v>
          </cell>
        </row>
        <row r="164">
          <cell r="C164" t="str">
            <v>Söa ch÷a ®­êng nhùa</v>
          </cell>
        </row>
        <row r="165">
          <cell r="C165" t="str">
            <v>Tr¹m Kho b¹c nhµ n­íc</v>
          </cell>
        </row>
        <row r="166">
          <cell r="C166" t="str">
            <v>Söa ch÷a ®­êng nhùa</v>
          </cell>
        </row>
        <row r="167">
          <cell r="C167" t="str">
            <v>Tr¹m C«ng ty b¶o hiÓm</v>
          </cell>
        </row>
        <row r="168">
          <cell r="C168" t="str">
            <v>Söa ch÷a hÌ ®­êng</v>
          </cell>
        </row>
        <row r="169">
          <cell r="C169" t="str">
            <v>Tr¹m Côc ®èi ngo¹i bé quèc phßng</v>
          </cell>
        </row>
        <row r="170">
          <cell r="C170" t="str">
            <v>Söa ch÷a hÌ ®­êng</v>
          </cell>
        </row>
        <row r="171">
          <cell r="C171" t="str">
            <v>Tr¹m X204</v>
          </cell>
        </row>
        <row r="172">
          <cell r="C172" t="str">
            <v>Söa ch÷a ®­êng nhùa</v>
          </cell>
        </row>
        <row r="173">
          <cell r="C173" t="str">
            <v>Tr¹m CÇu ®Êt 1</v>
          </cell>
        </row>
        <row r="174">
          <cell r="C174" t="str">
            <v>Söa ch÷a ®­êng nhùa</v>
          </cell>
        </row>
        <row r="175">
          <cell r="C175" t="str">
            <v>Tr¹m §Æng Th¸i Th©n-nhµ h¸t lín</v>
          </cell>
        </row>
        <row r="176">
          <cell r="C176" t="str">
            <v>Söa ch÷a hÌ ®­êng</v>
          </cell>
        </row>
        <row r="177">
          <cell r="C177" t="str">
            <v>Tr¹m Thuû v¨n</v>
          </cell>
        </row>
        <row r="178">
          <cell r="C178" t="str">
            <v>Söa ch÷a hÌ ®­êng</v>
          </cell>
        </row>
        <row r="179">
          <cell r="C179" t="str">
            <v>Tæng céng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</sheetDataSet>
  </externalBook>
</externalLink>
</file>

<file path=xl/externalLinks/externalLink265.xml><?xml version="1.0" encoding="utf-8"?>
<externalLink xmlns="http://schemas.openxmlformats.org/spreadsheetml/2006/main">
  <externalBook xmlns:r="http://schemas.openxmlformats.org/officeDocument/2006/relationships" r:id="rId1">
    <sheetNames>
      <sheetName val="TH-sl-mong"/>
      <sheetName val="TH-sl-cot"/>
      <sheetName val="Sheet1"/>
      <sheetName val="Sheet3"/>
      <sheetName val="Tiepdia"/>
      <sheetName val="Tong_ke_toantuyen_Mau_TV2"/>
      <sheetName val="TK_DD-G1"/>
      <sheetName val="TK_G1-G3"/>
      <sheetName val="TK_G3-G8"/>
      <sheetName val="TK_G8-G13"/>
      <sheetName val="TK_G13-G16"/>
      <sheetName val="TK_G16-G20"/>
      <sheetName val="TK_G20-G25"/>
      <sheetName val="TK_G25-G27"/>
      <sheetName val="TK_G27-G28"/>
      <sheetName val="TK_G28-G29"/>
      <sheetName val="TK_G29-G32"/>
      <sheetName val="TK_G32-G33"/>
      <sheetName val="TK_G33-G34"/>
      <sheetName val="TK_G34-G35"/>
      <sheetName val="TK_G35-G36"/>
      <sheetName val="00000000"/>
      <sheetName val="10000000"/>
      <sheetName val="CHITIET"/>
      <sheetName val="ptvt"/>
    </sheetNames>
    <sheetDataSet>
      <sheetData sheetId="0"/>
      <sheetData sheetId="1"/>
      <sheetData sheetId="2"/>
      <sheetData sheetId="3"/>
      <sheetData sheetId="4" refreshError="1">
        <row r="1">
          <cell r="A1" t="str">
            <v>TÍNH TOAÙN CHI TIEÁT TIEÁP ÑÒA ÑÖÔØNG DAÂY 500KV ÑAØ NAÜNG - HAØ TÓNH</v>
          </cell>
        </row>
        <row r="2">
          <cell r="A2" t="str">
            <v>STT</v>
          </cell>
          <cell r="B2" t="str">
            <v>TEÂN COÄT</v>
          </cell>
          <cell r="C2" t="str">
            <v>COÂNG DUÏNG</v>
          </cell>
          <cell r="D2" t="str">
            <v>LOAÏI MOÙNG</v>
          </cell>
          <cell r="E2" t="str">
            <v>Ñieän trôû suaát cuûa ñaát taïi ñoä saâu trung bình choân tieáp ñòa (W.m)</v>
          </cell>
          <cell r="F2" t="str">
            <v>Hình thöùc noái ñaát</v>
          </cell>
          <cell r="G2" t="str">
            <v>Rnñ(&lt;...W)</v>
          </cell>
          <cell r="H2" t="str">
            <v>RCP(W)</v>
          </cell>
          <cell r="I2" t="str">
            <v>Ghi chuù</v>
          </cell>
          <cell r="L2" t="str">
            <v>1T-1</v>
          </cell>
          <cell r="M2" t="str">
            <v>1T-2</v>
          </cell>
          <cell r="N2" t="str">
            <v>1T-3</v>
          </cell>
          <cell r="O2" t="str">
            <v>1T-4</v>
          </cell>
          <cell r="P2" t="str">
            <v>1T-5</v>
          </cell>
          <cell r="Q2" t="str">
            <v>1T-6</v>
          </cell>
          <cell r="R2" t="str">
            <v>1T-7</v>
          </cell>
          <cell r="S2" t="str">
            <v>1T-8</v>
          </cell>
          <cell r="T2" t="str">
            <v>1T-9</v>
          </cell>
          <cell r="U2" t="str">
            <v>1T-10</v>
          </cell>
          <cell r="V2" t="str">
            <v>1T-MB</v>
          </cell>
          <cell r="W2" t="str">
            <v>1TC-1</v>
          </cell>
          <cell r="X2" t="str">
            <v>1TC-2</v>
          </cell>
          <cell r="Y2" t="str">
            <v>1TC-3</v>
          </cell>
          <cell r="Z2" t="str">
            <v>1TC-4</v>
          </cell>
          <cell r="AA2" t="str">
            <v>3TC-1</v>
          </cell>
          <cell r="AB2" t="str">
            <v>3TC-2</v>
          </cell>
          <cell r="AC2" t="str">
            <v>3TC-3</v>
          </cell>
          <cell r="AD2" t="str">
            <v>3T-1</v>
          </cell>
          <cell r="AE2" t="str">
            <v>3T-2</v>
          </cell>
          <cell r="AF2" t="str">
            <v>3T-3</v>
          </cell>
          <cell r="AG2" t="str">
            <v>3T-4</v>
          </cell>
          <cell r="AH2" t="str">
            <v>3T-5</v>
          </cell>
          <cell r="AI2" t="str">
            <v>3T-6</v>
          </cell>
          <cell r="AJ2" t="str">
            <v>3T-7</v>
          </cell>
          <cell r="AK2" t="str">
            <v>3T-8</v>
          </cell>
          <cell r="AL2" t="str">
            <v>3T-9</v>
          </cell>
        </row>
        <row r="3">
          <cell r="A3">
            <v>1</v>
          </cell>
          <cell r="B3" t="str">
            <v>N513-30B</v>
          </cell>
          <cell r="C3" t="str">
            <v xml:space="preserve">Neùo goùc </v>
          </cell>
          <cell r="D3" t="str">
            <v>3x4T34 - 34B</v>
          </cell>
          <cell r="E3">
            <v>1602.2</v>
          </cell>
          <cell r="F3" t="str">
            <v>3TC-2</v>
          </cell>
          <cell r="G3">
            <v>28.008481799299783</v>
          </cell>
          <cell r="H3">
            <v>30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1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</row>
        <row r="4">
          <cell r="A4">
            <v>2</v>
          </cell>
          <cell r="B4" t="str">
            <v>Ñ51-38B</v>
          </cell>
          <cell r="C4" t="str">
            <v>Ñôõ thaúng</v>
          </cell>
          <cell r="D4" t="str">
            <v>4T34 - 30C</v>
          </cell>
          <cell r="E4">
            <v>1131</v>
          </cell>
          <cell r="F4" t="str">
            <v>1TC-2</v>
          </cell>
          <cell r="G4">
            <v>29.06514850766386</v>
          </cell>
          <cell r="H4">
            <v>30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</row>
        <row r="5">
          <cell r="A5">
            <v>3</v>
          </cell>
          <cell r="B5" t="str">
            <v>Ñ51-28B</v>
          </cell>
          <cell r="C5" t="str">
            <v>Ñôõ thaúng</v>
          </cell>
          <cell r="D5" t="str">
            <v>4T34 - 30A</v>
          </cell>
          <cell r="E5">
            <v>1809.6</v>
          </cell>
          <cell r="F5" t="str">
            <v>1T-4</v>
          </cell>
          <cell r="G5">
            <v>26.195974197430541</v>
          </cell>
          <cell r="H5">
            <v>30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</row>
        <row r="6">
          <cell r="A6">
            <v>4</v>
          </cell>
          <cell r="B6" t="str">
            <v>Ñ51-28B</v>
          </cell>
          <cell r="C6" t="str">
            <v>Ñôõ thaúng</v>
          </cell>
          <cell r="D6" t="str">
            <v>4T38 - 34A</v>
          </cell>
          <cell r="E6">
            <v>960.84</v>
          </cell>
          <cell r="F6" t="str">
            <v>1T-3</v>
          </cell>
          <cell r="G6">
            <v>18.602540802532868</v>
          </cell>
          <cell r="H6">
            <v>20</v>
          </cell>
          <cell r="K6">
            <v>0</v>
          </cell>
          <cell r="L6">
            <v>0</v>
          </cell>
          <cell r="M6">
            <v>0</v>
          </cell>
          <cell r="N6">
            <v>1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</row>
        <row r="7">
          <cell r="A7">
            <v>5</v>
          </cell>
          <cell r="B7" t="str">
            <v>Ñ51-28C</v>
          </cell>
          <cell r="C7" t="str">
            <v>Ñôõ thaúng</v>
          </cell>
          <cell r="D7" t="str">
            <v>4T34 - 34A</v>
          </cell>
          <cell r="E7">
            <v>414.48</v>
          </cell>
          <cell r="F7" t="str">
            <v>1T-1</v>
          </cell>
          <cell r="G7">
            <v>12.800090251691008</v>
          </cell>
          <cell r="H7">
            <v>15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</row>
        <row r="8">
          <cell r="A8">
            <v>6</v>
          </cell>
          <cell r="B8" t="str">
            <v>Ñ51-42C</v>
          </cell>
          <cell r="C8" t="str">
            <v>Ñôõ thaúng</v>
          </cell>
          <cell r="D8" t="str">
            <v>4T38 - 40D</v>
          </cell>
          <cell r="E8">
            <v>334.41</v>
          </cell>
          <cell r="F8" t="str">
            <v>1TC-1</v>
          </cell>
          <cell r="G8">
            <v>9.8611166099632843</v>
          </cell>
          <cell r="H8">
            <v>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</row>
        <row r="9">
          <cell r="A9">
            <v>7</v>
          </cell>
          <cell r="B9" t="str">
            <v>Ñ51-34B</v>
          </cell>
          <cell r="C9" t="str">
            <v>Ñôõ thaúng</v>
          </cell>
          <cell r="D9" t="str">
            <v>4T38 - 30B</v>
          </cell>
          <cell r="E9">
            <v>273.18</v>
          </cell>
          <cell r="F9" t="str">
            <v>1T-1</v>
          </cell>
          <cell r="G9">
            <v>8.4819875161807872</v>
          </cell>
          <cell r="H9">
            <v>15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</row>
        <row r="10">
          <cell r="A10">
            <v>8</v>
          </cell>
          <cell r="B10" t="str">
            <v>Ñ51-42C</v>
          </cell>
          <cell r="C10" t="str">
            <v>Ñôõ thaúng</v>
          </cell>
          <cell r="D10" t="str">
            <v>4T38 - 40D</v>
          </cell>
          <cell r="E10">
            <v>372.09</v>
          </cell>
          <cell r="F10" t="str">
            <v>1TC-1</v>
          </cell>
          <cell r="G10">
            <v>11.038563369361887</v>
          </cell>
          <cell r="H10">
            <v>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</row>
        <row r="11">
          <cell r="A11">
            <v>9</v>
          </cell>
          <cell r="B11" t="str">
            <v>Ñ51-28B</v>
          </cell>
          <cell r="C11" t="str">
            <v xml:space="preserve">Ñôõ thaúng </v>
          </cell>
          <cell r="D11" t="str">
            <v>4T34 - 30A</v>
          </cell>
          <cell r="E11">
            <v>2392.6799999999998</v>
          </cell>
          <cell r="F11" t="str">
            <v>1T-5</v>
          </cell>
          <cell r="G11">
            <v>27.313479273118901</v>
          </cell>
          <cell r="H11">
            <v>30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>
            <v>10</v>
          </cell>
          <cell r="B12" t="str">
            <v>N513-28B</v>
          </cell>
          <cell r="C12" t="str">
            <v>Neùo thaúng</v>
          </cell>
          <cell r="D12" t="str">
            <v>3x4T38 - 38A</v>
          </cell>
          <cell r="E12">
            <v>979.68</v>
          </cell>
          <cell r="F12" t="str">
            <v>3TC-2</v>
          </cell>
          <cell r="G12">
            <v>17.101752126675258</v>
          </cell>
          <cell r="H12">
            <v>20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</row>
        <row r="13">
          <cell r="A13">
            <v>11</v>
          </cell>
          <cell r="B13" t="str">
            <v>N513-28B</v>
          </cell>
          <cell r="C13" t="str">
            <v>Neùo thaúng</v>
          </cell>
          <cell r="D13" t="str">
            <v>3x4T38 - 38A</v>
          </cell>
          <cell r="E13">
            <v>2279.64</v>
          </cell>
          <cell r="F13" t="str">
            <v>3T-4</v>
          </cell>
          <cell r="G13">
            <v>26.461304923376726</v>
          </cell>
          <cell r="H13">
            <v>30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</row>
        <row r="14">
          <cell r="A14">
            <v>12</v>
          </cell>
          <cell r="B14" t="str">
            <v>Ñ51-38C</v>
          </cell>
          <cell r="C14" t="str">
            <v>Ñôõ thaúng</v>
          </cell>
          <cell r="D14" t="str">
            <v>4T38 - 36C</v>
          </cell>
          <cell r="E14">
            <v>2355</v>
          </cell>
          <cell r="F14" t="str">
            <v>1T-5</v>
          </cell>
          <cell r="G14">
            <v>26.914326131340548</v>
          </cell>
          <cell r="H14">
            <v>30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>
            <v>13</v>
          </cell>
          <cell r="B15" t="str">
            <v>Ñ51-34C</v>
          </cell>
          <cell r="C15" t="str">
            <v>Ñôõ thaúng</v>
          </cell>
          <cell r="D15" t="str">
            <v>4T38 - 34B</v>
          </cell>
          <cell r="E15">
            <v>1714.44</v>
          </cell>
          <cell r="F15" t="str">
            <v>1T-4</v>
          </cell>
          <cell r="G15">
            <v>24.821047374913473</v>
          </cell>
          <cell r="H15">
            <v>30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>
            <v>14</v>
          </cell>
          <cell r="B16" t="str">
            <v>Ñ51-38C</v>
          </cell>
          <cell r="C16" t="str">
            <v>Ñôõ thaúng</v>
          </cell>
          <cell r="D16" t="str">
            <v>4T38 - 36C</v>
          </cell>
          <cell r="E16">
            <v>1130.4000000000001</v>
          </cell>
          <cell r="F16" t="str">
            <v>1TC-2</v>
          </cell>
          <cell r="G16">
            <v>29.06514850766386</v>
          </cell>
          <cell r="H16">
            <v>30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A17">
            <v>15</v>
          </cell>
          <cell r="B17" t="str">
            <v>Ñ51-38C</v>
          </cell>
          <cell r="C17" t="str">
            <v>Ñôõ thaúng</v>
          </cell>
          <cell r="D17" t="str">
            <v>4T38 - 36C</v>
          </cell>
          <cell r="E17">
            <v>772.44</v>
          </cell>
          <cell r="F17" t="str">
            <v>1TC-2</v>
          </cell>
          <cell r="G17">
            <v>19.846246778360786</v>
          </cell>
          <cell r="H17">
            <v>20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A18">
            <v>16</v>
          </cell>
          <cell r="B18" t="str">
            <v>N513-28B</v>
          </cell>
          <cell r="C18" t="str">
            <v>Neùo thaúng</v>
          </cell>
          <cell r="D18" t="str">
            <v>3x4T38 - 38A</v>
          </cell>
          <cell r="E18">
            <v>1431.84</v>
          </cell>
          <cell r="F18" t="str">
            <v>3TC-2</v>
          </cell>
          <cell r="G18">
            <v>25.041851328345913</v>
          </cell>
          <cell r="H18">
            <v>30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>
            <v>17</v>
          </cell>
          <cell r="B19" t="str">
            <v>Ñ51-42B</v>
          </cell>
          <cell r="C19" t="str">
            <v>Ñôõ thaúng</v>
          </cell>
          <cell r="D19" t="str">
            <v>4T38 - 30D</v>
          </cell>
          <cell r="E19">
            <v>546.36</v>
          </cell>
          <cell r="F19" t="str">
            <v>1T-2</v>
          </cell>
          <cell r="G19">
            <v>15.0357494626136</v>
          </cell>
          <cell r="H19">
            <v>20</v>
          </cell>
          <cell r="K19">
            <v>0</v>
          </cell>
          <cell r="L19">
            <v>0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A20">
            <v>18</v>
          </cell>
          <cell r="B20" t="str">
            <v>N513-30B</v>
          </cell>
          <cell r="C20" t="str">
            <v>Neùo thaúng</v>
          </cell>
          <cell r="D20" t="str">
            <v>3x4T38 - 38B</v>
          </cell>
          <cell r="E20">
            <v>164.85</v>
          </cell>
          <cell r="F20" t="str">
            <v>3T-1</v>
          </cell>
          <cell r="G20">
            <v>4.4507043827765687</v>
          </cell>
          <cell r="H20">
            <v>15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A21">
            <v>19</v>
          </cell>
          <cell r="B21" t="str">
            <v>Ñ51-34B</v>
          </cell>
          <cell r="C21" t="str">
            <v>Ñôõ thaúng</v>
          </cell>
          <cell r="D21" t="str">
            <v>4T34 - 30B</v>
          </cell>
          <cell r="E21">
            <v>753.6</v>
          </cell>
          <cell r="F21" t="str">
            <v>1TC-2</v>
          </cell>
          <cell r="G21">
            <v>19.334085571177287</v>
          </cell>
          <cell r="H21">
            <v>20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A22">
            <v>20</v>
          </cell>
          <cell r="B22" t="str">
            <v>Ñ51-34B</v>
          </cell>
          <cell r="C22" t="str">
            <v>Ñôõ thaúng</v>
          </cell>
          <cell r="D22" t="str">
            <v>4T34 - 30B</v>
          </cell>
          <cell r="E22">
            <v>979.68</v>
          </cell>
          <cell r="F22" t="str">
            <v>1T-3</v>
          </cell>
          <cell r="G22">
            <v>18.891699467857208</v>
          </cell>
          <cell r="H22">
            <v>20</v>
          </cell>
          <cell r="K22">
            <v>0</v>
          </cell>
          <cell r="L22">
            <v>0</v>
          </cell>
          <cell r="M22">
            <v>0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 t="str">
            <v>0101</v>
          </cell>
          <cell r="B23" t="str">
            <v>N513-28B</v>
          </cell>
          <cell r="C23" t="str">
            <v>Neùo goùc</v>
          </cell>
          <cell r="D23" t="str">
            <v>3x4T40 - 44A</v>
          </cell>
          <cell r="E23">
            <v>56.52</v>
          </cell>
          <cell r="F23" t="str">
            <v>3T-1</v>
          </cell>
          <cell r="G23">
            <v>1.6184379573732977</v>
          </cell>
          <cell r="H23">
            <v>10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 t="str">
            <v>0102</v>
          </cell>
          <cell r="B24" t="str">
            <v>Ñ51-38D</v>
          </cell>
          <cell r="C24" t="str">
            <v>Ñôõ thaúng</v>
          </cell>
          <cell r="D24" t="str">
            <v>4T38 - 40C</v>
          </cell>
          <cell r="E24">
            <v>1356.48</v>
          </cell>
          <cell r="F24" t="str">
            <v>1T-3</v>
          </cell>
          <cell r="G24">
            <v>26.217052322740617</v>
          </cell>
          <cell r="H24">
            <v>30</v>
          </cell>
          <cell r="K24">
            <v>0</v>
          </cell>
          <cell r="L24">
            <v>0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 t="str">
            <v>0103</v>
          </cell>
          <cell r="B25" t="str">
            <v>Ñ51-28B</v>
          </cell>
          <cell r="C25" t="str">
            <v>Ñôõ thaúng</v>
          </cell>
          <cell r="D25" t="str">
            <v>4T34 - 34A</v>
          </cell>
          <cell r="E25">
            <v>433.32</v>
          </cell>
          <cell r="F25" t="str">
            <v>1TC-1</v>
          </cell>
          <cell r="G25">
            <v>12.804733508459789</v>
          </cell>
          <cell r="H25">
            <v>15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26" t="str">
            <v>0104</v>
          </cell>
          <cell r="B26" t="str">
            <v>Ñ51-28B</v>
          </cell>
          <cell r="C26" t="str">
            <v>Ñôõ thaúng</v>
          </cell>
          <cell r="D26" t="str">
            <v>4T38 - 40A</v>
          </cell>
          <cell r="E26">
            <v>357.96</v>
          </cell>
          <cell r="F26" t="str">
            <v>1TC-1</v>
          </cell>
          <cell r="G26">
            <v>10.597020834587415</v>
          </cell>
          <cell r="H26">
            <v>15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27" t="str">
            <v>0105</v>
          </cell>
          <cell r="B27" t="str">
            <v>Ñ51-38B</v>
          </cell>
          <cell r="C27" t="str">
            <v>Ñôõ thaúng</v>
          </cell>
          <cell r="D27" t="str">
            <v>4T38 - 38C</v>
          </cell>
          <cell r="E27">
            <v>75.36</v>
          </cell>
          <cell r="F27" t="str">
            <v>1T-1</v>
          </cell>
          <cell r="G27">
            <v>2.4674872774344108</v>
          </cell>
          <cell r="H27">
            <v>10</v>
          </cell>
          <cell r="K27">
            <v>0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A28" t="str">
            <v>0106</v>
          </cell>
          <cell r="B28" t="str">
            <v>Ñ51-42B</v>
          </cell>
          <cell r="C28" t="str">
            <v>Ñôõ thaúng</v>
          </cell>
          <cell r="D28" t="str">
            <v>4T38 - 38D</v>
          </cell>
          <cell r="E28">
            <v>65.94</v>
          </cell>
          <cell r="F28" t="str">
            <v>1T-1</v>
          </cell>
          <cell r="G28">
            <v>2.1590513677551093</v>
          </cell>
          <cell r="H28">
            <v>10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A29" t="str">
            <v>0107</v>
          </cell>
          <cell r="B29" t="str">
            <v>Ñ51-42B</v>
          </cell>
          <cell r="C29" t="str">
            <v>Ñôõ thaúng</v>
          </cell>
          <cell r="D29" t="str">
            <v>4T38 - 38D</v>
          </cell>
          <cell r="E29">
            <v>80.069999999999993</v>
          </cell>
          <cell r="F29" t="str">
            <v>1T-1</v>
          </cell>
          <cell r="G29">
            <v>2.6217052322740617</v>
          </cell>
          <cell r="H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 t="str">
            <v>0201</v>
          </cell>
          <cell r="B30" t="str">
            <v>N513-28B</v>
          </cell>
          <cell r="C30" t="str">
            <v>Neùo goùc</v>
          </cell>
          <cell r="D30" t="str">
            <v>3x4T38 - 40A</v>
          </cell>
          <cell r="E30">
            <v>2568.4</v>
          </cell>
          <cell r="F30" t="str">
            <v>3T-5</v>
          </cell>
          <cell r="G30">
            <v>25.022585220876667</v>
          </cell>
          <cell r="H30">
            <v>30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1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A31" t="str">
            <v>0202</v>
          </cell>
          <cell r="B31" t="str">
            <v>Ñ51-38B</v>
          </cell>
          <cell r="C31" t="str">
            <v>Ñôõ thaúng</v>
          </cell>
          <cell r="D31" t="str">
            <v>4T34 - 30C</v>
          </cell>
          <cell r="E31">
            <v>565.20000000000005</v>
          </cell>
          <cell r="F31" t="str">
            <v>1TC-1</v>
          </cell>
          <cell r="G31">
            <v>16.778616321430068</v>
          </cell>
          <cell r="H31">
            <v>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0203</v>
          </cell>
          <cell r="B32" t="str">
            <v>Ñ51-42B</v>
          </cell>
          <cell r="C32" t="str">
            <v>Ñôõ thaúng</v>
          </cell>
          <cell r="D32" t="str">
            <v>4T38 - 38D</v>
          </cell>
          <cell r="E32">
            <v>80.069999999999993</v>
          </cell>
          <cell r="F32" t="str">
            <v>1T-1</v>
          </cell>
          <cell r="G32">
            <v>2.6217052322740617</v>
          </cell>
          <cell r="H32">
            <v>10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A33" t="str">
            <v>0204</v>
          </cell>
          <cell r="B33" t="str">
            <v>Ñ51-42B</v>
          </cell>
          <cell r="C33" t="str">
            <v>Ñôõ thaúng</v>
          </cell>
          <cell r="D33" t="str">
            <v>4T38 - 38D</v>
          </cell>
          <cell r="E33">
            <v>183.69</v>
          </cell>
          <cell r="F33" t="str">
            <v>1TC-1</v>
          </cell>
          <cell r="G33">
            <v>5.4456912622185296</v>
          </cell>
          <cell r="H33">
            <v>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A34" t="str">
            <v>0205</v>
          </cell>
          <cell r="B34" t="str">
            <v>N513-28B</v>
          </cell>
          <cell r="C34" t="str">
            <v>Neùo thaúng</v>
          </cell>
          <cell r="D34" t="str">
            <v>3x4T34 - 34A</v>
          </cell>
          <cell r="E34">
            <v>3956.4</v>
          </cell>
          <cell r="F34" t="str">
            <v>3T-7</v>
          </cell>
          <cell r="G34">
            <v>29.081057115687422</v>
          </cell>
          <cell r="H34">
            <v>30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</v>
          </cell>
          <cell r="AK34">
            <v>0</v>
          </cell>
          <cell r="AL34">
            <v>0</v>
          </cell>
        </row>
        <row r="35">
          <cell r="A35" t="str">
            <v>0206</v>
          </cell>
          <cell r="B35" t="str">
            <v>Ñ51-28D</v>
          </cell>
          <cell r="C35" t="str">
            <v>Ñôõ thaúng</v>
          </cell>
          <cell r="D35" t="str">
            <v>4T34 - 36A</v>
          </cell>
          <cell r="E35">
            <v>2449.1999999999998</v>
          </cell>
          <cell r="F35" t="str">
            <v>1T-5</v>
          </cell>
          <cell r="G35">
            <v>27.940719924484885</v>
          </cell>
          <cell r="H35">
            <v>30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0207</v>
          </cell>
          <cell r="B36" t="str">
            <v>V51-60</v>
          </cell>
          <cell r="C36" t="str">
            <v>Coät vöôït</v>
          </cell>
          <cell r="D36" t="str">
            <v>4TV56-50A</v>
          </cell>
          <cell r="E36">
            <v>122.46</v>
          </cell>
          <cell r="F36" t="str">
            <v>1TC-1</v>
          </cell>
          <cell r="G36">
            <v>3.6795211231206295</v>
          </cell>
          <cell r="H36">
            <v>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0208</v>
          </cell>
          <cell r="B37" t="str">
            <v>Ñ51-42C</v>
          </cell>
          <cell r="C37" t="str">
            <v>Ñôõ thaúng</v>
          </cell>
          <cell r="D37" t="str">
            <v>MB Đ42 -11x14</v>
          </cell>
          <cell r="E37">
            <v>8.48</v>
          </cell>
          <cell r="F37" t="str">
            <v>1T-MB</v>
          </cell>
          <cell r="G37">
            <v>0.29775813260012007</v>
          </cell>
          <cell r="H37">
            <v>10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 t="str">
            <v>0209</v>
          </cell>
          <cell r="B38" t="str">
            <v>N513-28B</v>
          </cell>
          <cell r="C38" t="str">
            <v>Neùo thaúng</v>
          </cell>
          <cell r="D38" t="str">
            <v>3x4T38 - 40A</v>
          </cell>
          <cell r="E38">
            <v>63.11</v>
          </cell>
          <cell r="F38" t="str">
            <v>3T-1</v>
          </cell>
          <cell r="G38">
            <v>1.7533077871544058</v>
          </cell>
          <cell r="H38">
            <v>10</v>
          </cell>
          <cell r="I38" t="str">
            <v/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0210</v>
          </cell>
          <cell r="B39" t="str">
            <v>Ñ51-28B</v>
          </cell>
          <cell r="C39" t="str">
            <v>Ñôõ thaúng</v>
          </cell>
          <cell r="D39" t="str">
            <v>4T34 - 30A</v>
          </cell>
          <cell r="E39">
            <v>1884</v>
          </cell>
          <cell r="F39" t="str">
            <v>1T-4</v>
          </cell>
          <cell r="G39">
            <v>27.281442741522969</v>
          </cell>
          <cell r="H39">
            <v>30</v>
          </cell>
          <cell r="I39" t="str">
            <v/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0211</v>
          </cell>
          <cell r="B40" t="str">
            <v>N513-30D</v>
          </cell>
          <cell r="C40" t="str">
            <v>Neùo thaúng</v>
          </cell>
          <cell r="D40" t="str">
            <v>3x4T34 - 34B</v>
          </cell>
          <cell r="E40">
            <v>2731.5</v>
          </cell>
          <cell r="F40" t="str">
            <v>3T-5</v>
          </cell>
          <cell r="G40">
            <v>26.629093610543848</v>
          </cell>
          <cell r="H40">
            <v>30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0212</v>
          </cell>
          <cell r="B41" t="str">
            <v>N513-30D</v>
          </cell>
          <cell r="C41" t="str">
            <v>Neùo thaúng</v>
          </cell>
          <cell r="D41" t="str">
            <v>3x4T38 - 40B</v>
          </cell>
          <cell r="E41">
            <v>1224.5999999999999</v>
          </cell>
          <cell r="F41" t="str">
            <v>3TC-2</v>
          </cell>
          <cell r="G41">
            <v>21.377190158344074</v>
          </cell>
          <cell r="H41">
            <v>30</v>
          </cell>
          <cell r="I41" t="str">
            <v/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1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A42" t="str">
            <v>0301</v>
          </cell>
          <cell r="B42" t="str">
            <v>N513-34B</v>
          </cell>
          <cell r="C42" t="str">
            <v>Neùo goùc</v>
          </cell>
          <cell r="D42" t="str">
            <v>3x4T34 - 36C</v>
          </cell>
          <cell r="E42">
            <v>1262.24</v>
          </cell>
          <cell r="F42" t="str">
            <v>3TC-2</v>
          </cell>
          <cell r="G42">
            <v>22.075220857392043</v>
          </cell>
          <cell r="H42">
            <v>30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>
            <v>302</v>
          </cell>
          <cell r="B43" t="str">
            <v>Ñ51-28B</v>
          </cell>
          <cell r="C43" t="str">
            <v>Ñôõ thaúng</v>
          </cell>
          <cell r="D43" t="str">
            <v>4T28 - 34A</v>
          </cell>
          <cell r="E43">
            <v>3110.15</v>
          </cell>
          <cell r="F43" t="str">
            <v>1T-7</v>
          </cell>
          <cell r="G43">
            <v>25.970201794946533</v>
          </cell>
          <cell r="H43">
            <v>30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>
            <v>303</v>
          </cell>
          <cell r="B44" t="str">
            <v>N513-28B</v>
          </cell>
          <cell r="C44" t="str">
            <v>Neùo thaúng</v>
          </cell>
          <cell r="D44" t="str">
            <v>3x4T34 - 34A</v>
          </cell>
          <cell r="E44">
            <v>2243.15</v>
          </cell>
          <cell r="F44" t="str">
            <v>3T-4</v>
          </cell>
          <cell r="G44">
            <v>26.055100681131918</v>
          </cell>
          <cell r="H44">
            <v>30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>
            <v>304</v>
          </cell>
          <cell r="B45" t="str">
            <v>Ñ51-42C</v>
          </cell>
          <cell r="C45" t="str">
            <v>Ñôõ thaúng</v>
          </cell>
          <cell r="D45" t="str">
            <v>4T34 - 38D</v>
          </cell>
          <cell r="E45">
            <v>1734.2</v>
          </cell>
          <cell r="F45" t="str">
            <v>1T-4</v>
          </cell>
          <cell r="G45">
            <v>25.110505653338119</v>
          </cell>
          <cell r="H45">
            <v>30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A46">
            <v>305</v>
          </cell>
          <cell r="B46" t="str">
            <v>Ñ51-42C</v>
          </cell>
          <cell r="C46" t="str">
            <v>Ñôõ thaúng</v>
          </cell>
          <cell r="D46" t="str">
            <v>4T38 - 42D</v>
          </cell>
          <cell r="F46" t="str">
            <v>1T-6</v>
          </cell>
          <cell r="G46" t="str">
            <v>1T-6</v>
          </cell>
          <cell r="H46">
            <v>10</v>
          </cell>
          <cell r="I46" t="str">
            <v>Chöa coù soá lieäu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A47">
            <v>401</v>
          </cell>
          <cell r="B47" t="str">
            <v>N513-30B</v>
          </cell>
          <cell r="C47" t="str">
            <v>Neùo goùc</v>
          </cell>
          <cell r="D47" t="str">
            <v>3x4T34 - 34B</v>
          </cell>
          <cell r="E47">
            <v>4995.1499999999996</v>
          </cell>
          <cell r="F47" t="str">
            <v>3T-9</v>
          </cell>
          <cell r="G47">
            <v>29.102280824215089</v>
          </cell>
          <cell r="H47">
            <v>30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</v>
          </cell>
        </row>
        <row r="48">
          <cell r="A48">
            <v>402</v>
          </cell>
          <cell r="B48" t="str">
            <v>Ñ51-28C</v>
          </cell>
          <cell r="C48" t="str">
            <v>Ñôõ thaúng</v>
          </cell>
          <cell r="D48" t="str">
            <v>4T28 - 34A</v>
          </cell>
          <cell r="E48">
            <v>7351.35</v>
          </cell>
          <cell r="F48" t="str">
            <v>1T-10</v>
          </cell>
          <cell r="G48">
            <v>43.046586780087594</v>
          </cell>
          <cell r="H48">
            <v>44.108100000000007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</row>
        <row r="49">
          <cell r="A49">
            <v>403</v>
          </cell>
          <cell r="B49" t="str">
            <v>Boû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A50">
            <v>501</v>
          </cell>
          <cell r="B50" t="str">
            <v>N513-28B</v>
          </cell>
          <cell r="C50" t="str">
            <v>Neùo goùc</v>
          </cell>
          <cell r="D50" t="str">
            <v>3x4T34 - 36A</v>
          </cell>
          <cell r="E50">
            <v>7822.55</v>
          </cell>
          <cell r="F50" t="str">
            <v>3T-9</v>
          </cell>
          <cell r="G50">
            <v>45.545069489896605</v>
          </cell>
          <cell r="H50">
            <v>46.935300000000005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</row>
        <row r="51">
          <cell r="A51">
            <v>502</v>
          </cell>
          <cell r="B51" t="str">
            <v>Ñ51-28B</v>
          </cell>
          <cell r="C51" t="str">
            <v>Ñôõ thaúng</v>
          </cell>
          <cell r="D51" t="str">
            <v>4T28 - 34A</v>
          </cell>
          <cell r="E51">
            <v>9236.2999999999993</v>
          </cell>
          <cell r="F51" t="str">
            <v>1T-10</v>
          </cell>
          <cell r="G51">
            <v>54.078920713529477</v>
          </cell>
          <cell r="H51">
            <v>55.4178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A52">
            <v>503</v>
          </cell>
          <cell r="B52" t="str">
            <v>Ñ51-38B</v>
          </cell>
          <cell r="C52" t="str">
            <v>Ñôõ thaúng</v>
          </cell>
          <cell r="D52" t="str">
            <v>4T28 - 36C</v>
          </cell>
          <cell r="E52">
            <v>5937.65</v>
          </cell>
          <cell r="F52" t="str">
            <v>1T-10</v>
          </cell>
          <cell r="G52">
            <v>34.765020458697521</v>
          </cell>
          <cell r="H52">
            <v>35.625900000000001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A53">
            <v>504</v>
          </cell>
          <cell r="B53" t="str">
            <v>Ñ51-34B</v>
          </cell>
          <cell r="C53" t="str">
            <v>Ñôõ thaúng</v>
          </cell>
          <cell r="D53" t="str">
            <v>4T28 - 34B</v>
          </cell>
          <cell r="E53">
            <v>4335.3999999999996</v>
          </cell>
          <cell r="F53" t="str">
            <v>1T-9</v>
          </cell>
          <cell r="G53">
            <v>27.687094338526432</v>
          </cell>
          <cell r="H53">
            <v>30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</row>
        <row r="54">
          <cell r="A54">
            <v>601</v>
          </cell>
          <cell r="B54" t="str">
            <v>N513-30B</v>
          </cell>
          <cell r="C54" t="str">
            <v>Neùo goùc</v>
          </cell>
          <cell r="D54" t="str">
            <v>3x4T34 - 38B</v>
          </cell>
          <cell r="E54">
            <v>3864.15</v>
          </cell>
          <cell r="F54" t="str">
            <v>3T-7</v>
          </cell>
          <cell r="G54">
            <v>28.383405492962581</v>
          </cell>
          <cell r="H54">
            <v>30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1</v>
          </cell>
          <cell r="AK54">
            <v>0</v>
          </cell>
          <cell r="AL54">
            <v>0</v>
          </cell>
        </row>
        <row r="55">
          <cell r="A55">
            <v>602</v>
          </cell>
          <cell r="B55" t="str">
            <v>N513-34B</v>
          </cell>
          <cell r="C55" t="str">
            <v>Neùo thaúng</v>
          </cell>
          <cell r="D55" t="str">
            <v>3x4T34 - 38C</v>
          </cell>
          <cell r="E55">
            <v>1979.25</v>
          </cell>
          <cell r="F55" t="str">
            <v>3TC-3</v>
          </cell>
          <cell r="G55">
            <v>28.488855510064997</v>
          </cell>
          <cell r="H55">
            <v>30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</row>
        <row r="56">
          <cell r="A56">
            <v>603</v>
          </cell>
          <cell r="B56" t="str">
            <v>Ñ51-28B</v>
          </cell>
          <cell r="C56" t="str">
            <v>Ñôõ thaúng</v>
          </cell>
          <cell r="D56" t="str">
            <v>4T28 - 34A</v>
          </cell>
          <cell r="E56">
            <v>6597.35</v>
          </cell>
          <cell r="F56" t="str">
            <v>1T-10</v>
          </cell>
          <cell r="G56">
            <v>38.627800509663913</v>
          </cell>
          <cell r="H56">
            <v>39.584100000000007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</row>
        <row r="57">
          <cell r="A57">
            <v>604</v>
          </cell>
          <cell r="B57" t="str">
            <v>N513-34B</v>
          </cell>
          <cell r="C57" t="str">
            <v>Neùo thaúng</v>
          </cell>
          <cell r="D57" t="str">
            <v>3x4T28 - 44C</v>
          </cell>
          <cell r="E57">
            <v>3581.4</v>
          </cell>
          <cell r="F57" t="str">
            <v>3T-7</v>
          </cell>
          <cell r="G57">
            <v>26.327169131247324</v>
          </cell>
          <cell r="H57">
            <v>30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1</v>
          </cell>
          <cell r="AK57">
            <v>0</v>
          </cell>
          <cell r="AL57">
            <v>0</v>
          </cell>
        </row>
        <row r="58">
          <cell r="A58">
            <v>605</v>
          </cell>
          <cell r="B58" t="str">
            <v>N513-28B</v>
          </cell>
          <cell r="C58" t="str">
            <v>Neùo thaúng</v>
          </cell>
          <cell r="D58" t="str">
            <v>3x4T28 - 42A</v>
          </cell>
          <cell r="E58">
            <v>5466.35</v>
          </cell>
          <cell r="F58" t="str">
            <v>3T-9</v>
          </cell>
          <cell r="G58">
            <v>31.837895221691308</v>
          </cell>
          <cell r="H58">
            <v>32.798100000000005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</v>
          </cell>
        </row>
        <row r="59">
          <cell r="A59">
            <v>606</v>
          </cell>
          <cell r="B59" t="str">
            <v>N513-34B</v>
          </cell>
          <cell r="C59" t="str">
            <v>Neùo thaúng</v>
          </cell>
          <cell r="D59" t="str">
            <v>3x4T28 - 42C</v>
          </cell>
          <cell r="E59">
            <v>5466.4</v>
          </cell>
          <cell r="F59" t="str">
            <v>3T-9</v>
          </cell>
          <cell r="G59">
            <v>31.837895221691308</v>
          </cell>
          <cell r="H59">
            <v>32.798400000000001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</v>
          </cell>
        </row>
        <row r="60">
          <cell r="A60">
            <v>607</v>
          </cell>
          <cell r="B60" t="str">
            <v>Ñ51-38C</v>
          </cell>
          <cell r="C60" t="str">
            <v>Ñôõ thaúng</v>
          </cell>
          <cell r="D60" t="str">
            <v>4T28 - 42C</v>
          </cell>
          <cell r="E60">
            <v>3581.4</v>
          </cell>
          <cell r="F60" t="str">
            <v>1T-8</v>
          </cell>
          <cell r="G60">
            <v>26.558145808546492</v>
          </cell>
          <cell r="H60">
            <v>30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</row>
        <row r="61">
          <cell r="A61">
            <v>701</v>
          </cell>
          <cell r="B61" t="str">
            <v>N513-30B</v>
          </cell>
          <cell r="C61" t="str">
            <v xml:space="preserve">Neùo goùc </v>
          </cell>
          <cell r="D61" t="str">
            <v>3x4T28 - 44B</v>
          </cell>
          <cell r="E61">
            <v>4052.65</v>
          </cell>
          <cell r="F61" t="str">
            <v>3T-8</v>
          </cell>
          <cell r="G61">
            <v>26.784417901027666</v>
          </cell>
          <cell r="H61">
            <v>30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</v>
          </cell>
          <cell r="AL61">
            <v>0</v>
          </cell>
        </row>
        <row r="62">
          <cell r="A62">
            <v>801</v>
          </cell>
          <cell r="B62" t="str">
            <v>N513-28C</v>
          </cell>
          <cell r="C62" t="str">
            <v xml:space="preserve">Neùo goùc </v>
          </cell>
          <cell r="D62" t="str">
            <v>3x4T28 - 44A</v>
          </cell>
          <cell r="E62">
            <v>2978.2</v>
          </cell>
          <cell r="F62" t="str">
            <v>3T-5</v>
          </cell>
          <cell r="G62">
            <v>29.01451515883754</v>
          </cell>
          <cell r="H62">
            <v>30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1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</row>
        <row r="63">
          <cell r="A63">
            <v>802</v>
          </cell>
          <cell r="B63" t="str">
            <v>N513-28B</v>
          </cell>
          <cell r="C63" t="str">
            <v xml:space="preserve">Neùo thaúng </v>
          </cell>
          <cell r="D63" t="str">
            <v>3x4T28 - 40A</v>
          </cell>
          <cell r="E63">
            <v>3392.9</v>
          </cell>
          <cell r="F63" t="str">
            <v>3T-6</v>
          </cell>
          <cell r="G63">
            <v>28.258614700469742</v>
          </cell>
          <cell r="H63">
            <v>30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1</v>
          </cell>
          <cell r="AJ63">
            <v>0</v>
          </cell>
          <cell r="AK63">
            <v>0</v>
          </cell>
          <cell r="AL63">
            <v>0</v>
          </cell>
        </row>
        <row r="64">
          <cell r="A64">
            <v>803</v>
          </cell>
          <cell r="B64" t="str">
            <v>N513-28C</v>
          </cell>
          <cell r="C64" t="str">
            <v>Neùo thaúng</v>
          </cell>
          <cell r="D64" t="str">
            <v>3x4T28 - 42A</v>
          </cell>
          <cell r="E64">
            <v>3769.9</v>
          </cell>
          <cell r="F64" t="str">
            <v>3T-7</v>
          </cell>
          <cell r="G64">
            <v>27.685753870237768</v>
          </cell>
          <cell r="H64">
            <v>30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</v>
          </cell>
          <cell r="AK64">
            <v>0</v>
          </cell>
          <cell r="AL64">
            <v>0</v>
          </cell>
        </row>
        <row r="65">
          <cell r="A65">
            <v>804</v>
          </cell>
          <cell r="B65" t="str">
            <v>Ñ28</v>
          </cell>
          <cell r="C65" t="str">
            <v>Ñôõ thaúng</v>
          </cell>
          <cell r="E65">
            <v>3110.15</v>
          </cell>
          <cell r="F65" t="str">
            <v>1T-7</v>
          </cell>
          <cell r="G65">
            <v>25.970201794946533</v>
          </cell>
          <cell r="H65">
            <v>30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</row>
        <row r="66">
          <cell r="A66">
            <v>805</v>
          </cell>
          <cell r="B66" t="str">
            <v>Ñ34</v>
          </cell>
          <cell r="C66" t="str">
            <v>Ñôõ thaúng</v>
          </cell>
          <cell r="E66">
            <v>3769.9</v>
          </cell>
          <cell r="F66" t="str">
            <v>1T-8</v>
          </cell>
          <cell r="G66">
            <v>27.92864984608654</v>
          </cell>
          <cell r="H66">
            <v>30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</row>
        <row r="67">
          <cell r="A67">
            <v>901</v>
          </cell>
          <cell r="B67" t="str">
            <v>N34</v>
          </cell>
          <cell r="C67" t="str">
            <v>Neùo goùc</v>
          </cell>
          <cell r="E67">
            <v>5560.65</v>
          </cell>
          <cell r="F67" t="str">
            <v>3T-9</v>
          </cell>
          <cell r="G67">
            <v>32.390838557351394</v>
          </cell>
          <cell r="H67">
            <v>33.363900000000001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1</v>
          </cell>
        </row>
        <row r="68">
          <cell r="A68" t="str">
            <v>902'</v>
          </cell>
          <cell r="B68" t="str">
            <v>Boû</v>
          </cell>
          <cell r="E68">
            <v>1413.75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A69">
            <v>902</v>
          </cell>
          <cell r="B69" t="str">
            <v>N30</v>
          </cell>
          <cell r="C69" t="str">
            <v>Neùo thaûng</v>
          </cell>
          <cell r="E69">
            <v>5183.6499999999996</v>
          </cell>
          <cell r="F69" t="str">
            <v>3T-9</v>
          </cell>
          <cell r="G69">
            <v>30.179065214711045</v>
          </cell>
          <cell r="H69">
            <v>31.101900000000001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</v>
          </cell>
        </row>
        <row r="70">
          <cell r="A70">
            <v>903</v>
          </cell>
          <cell r="B70" t="str">
            <v>Ñ34</v>
          </cell>
          <cell r="C70" t="str">
            <v>Ñôõ thaúng</v>
          </cell>
          <cell r="E70">
            <v>1131</v>
          </cell>
          <cell r="F70" t="str">
            <v>1TC-2</v>
          </cell>
          <cell r="G70">
            <v>29.06514850766386</v>
          </cell>
          <cell r="H70">
            <v>30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1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A71">
            <v>1001</v>
          </cell>
          <cell r="B71" t="str">
            <v>N513-30B</v>
          </cell>
          <cell r="C71" t="str">
            <v>Neùo goùc</v>
          </cell>
          <cell r="D71" t="str">
            <v>3x4T34 - 40B</v>
          </cell>
          <cell r="E71">
            <v>4146.8999999999996</v>
          </cell>
          <cell r="F71" t="str">
            <v>3T-8</v>
          </cell>
          <cell r="G71">
            <v>27.411919676760743</v>
          </cell>
          <cell r="H71">
            <v>30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</v>
          </cell>
          <cell r="AL71">
            <v>0</v>
          </cell>
        </row>
        <row r="72">
          <cell r="A72">
            <v>1002</v>
          </cell>
          <cell r="B72" t="str">
            <v>Ñ42</v>
          </cell>
          <cell r="C72" t="str">
            <v>Ñôõ thaúng</v>
          </cell>
          <cell r="E72">
            <v>5466.4</v>
          </cell>
          <cell r="F72" t="str">
            <v>1T-10</v>
          </cell>
          <cell r="G72">
            <v>32.014252846645697</v>
          </cell>
          <cell r="H72">
            <v>32.798400000000001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</row>
        <row r="73">
          <cell r="A73">
            <v>1003</v>
          </cell>
          <cell r="B73" t="str">
            <v>N34</v>
          </cell>
          <cell r="C73" t="str">
            <v>Neùo thaúng</v>
          </cell>
          <cell r="E73">
            <v>301.60000000000002</v>
          </cell>
          <cell r="F73" t="str">
            <v>3T-1</v>
          </cell>
          <cell r="G73">
            <v>8.2270596166475976</v>
          </cell>
          <cell r="H73">
            <v>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</row>
        <row r="74">
          <cell r="A74">
            <v>1004</v>
          </cell>
          <cell r="B74" t="str">
            <v>Ñ42</v>
          </cell>
          <cell r="C74" t="str">
            <v>Ñôõ thaúng</v>
          </cell>
          <cell r="E74">
            <v>3864.15</v>
          </cell>
          <cell r="F74" t="str">
            <v>1T-8</v>
          </cell>
          <cell r="G74">
            <v>28.632422189688189</v>
          </cell>
          <cell r="H74">
            <v>30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</row>
        <row r="75">
          <cell r="A75">
            <v>1005</v>
          </cell>
          <cell r="B75" t="str">
            <v>N513-28B</v>
          </cell>
          <cell r="C75" t="str">
            <v>Neùo thaúng</v>
          </cell>
          <cell r="D75" t="str">
            <v>3x4T34 - 36A</v>
          </cell>
          <cell r="E75">
            <v>3864.15</v>
          </cell>
          <cell r="F75" t="str">
            <v>3T-7</v>
          </cell>
          <cell r="G75">
            <v>28.383405492962581</v>
          </cell>
          <cell r="H75">
            <v>30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1</v>
          </cell>
          <cell r="AK75">
            <v>0</v>
          </cell>
          <cell r="AL75">
            <v>0</v>
          </cell>
        </row>
        <row r="76">
          <cell r="A76">
            <v>1006</v>
          </cell>
          <cell r="B76" t="str">
            <v>Ñ34</v>
          </cell>
          <cell r="C76" t="str">
            <v>Ñôõ thaúng</v>
          </cell>
          <cell r="E76">
            <v>4523.8999999999996</v>
          </cell>
          <cell r="F76" t="str">
            <v>1T-10</v>
          </cell>
          <cell r="G76">
            <v>26.483454137307461</v>
          </cell>
          <cell r="H76">
            <v>30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</row>
        <row r="77">
          <cell r="A77">
            <v>1007</v>
          </cell>
          <cell r="B77" t="str">
            <v>N513-30B</v>
          </cell>
          <cell r="C77" t="str">
            <v>Neùo thaúng</v>
          </cell>
          <cell r="D77" t="str">
            <v>3x4T34 - 36B</v>
          </cell>
          <cell r="E77">
            <v>4429.6499999999996</v>
          </cell>
          <cell r="F77" t="str">
            <v>3T-8</v>
          </cell>
          <cell r="G77">
            <v>29.261398594710858</v>
          </cell>
          <cell r="H77">
            <v>30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</row>
        <row r="78">
          <cell r="A78">
            <v>1101</v>
          </cell>
          <cell r="B78" t="str">
            <v>N513-34C</v>
          </cell>
          <cell r="C78" t="str">
            <v>Neùo goùc</v>
          </cell>
          <cell r="D78" t="str">
            <v>3x4T40 - 44C</v>
          </cell>
          <cell r="E78">
            <v>4146.8999999999996</v>
          </cell>
          <cell r="F78" t="str">
            <v>3T-8</v>
          </cell>
          <cell r="G78">
            <v>27.411919676760743</v>
          </cell>
          <cell r="H78">
            <v>30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0</v>
          </cell>
        </row>
        <row r="79">
          <cell r="A79">
            <v>1102</v>
          </cell>
          <cell r="B79" t="str">
            <v>N513-28C</v>
          </cell>
          <cell r="C79" t="str">
            <v>Neùo thaúng</v>
          </cell>
          <cell r="D79" t="str">
            <v>3x4T34 - 36A</v>
          </cell>
          <cell r="E79">
            <v>6031.9</v>
          </cell>
          <cell r="F79" t="str">
            <v>3T-9</v>
          </cell>
          <cell r="G79">
            <v>35.126452954827613</v>
          </cell>
          <cell r="H79">
            <v>36.191399999999994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</v>
          </cell>
        </row>
        <row r="80">
          <cell r="A80">
            <v>1201</v>
          </cell>
          <cell r="B80" t="str">
            <v>N513-28B</v>
          </cell>
          <cell r="C80" t="str">
            <v>Neùo goùc</v>
          </cell>
          <cell r="D80" t="str">
            <v>3x4T34 - 40A</v>
          </cell>
          <cell r="E80">
            <v>3958.4</v>
          </cell>
          <cell r="F80" t="str">
            <v>3T-7</v>
          </cell>
          <cell r="G80">
            <v>29.081057115687422</v>
          </cell>
          <cell r="H80">
            <v>30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1</v>
          </cell>
          <cell r="AK80">
            <v>0</v>
          </cell>
          <cell r="AL80">
            <v>0</v>
          </cell>
        </row>
        <row r="81">
          <cell r="A81">
            <v>1202</v>
          </cell>
          <cell r="B81" t="str">
            <v>Ñ42</v>
          </cell>
          <cell r="C81" t="str">
            <v>Ñôõ thaúng</v>
          </cell>
          <cell r="E81">
            <v>3958.4</v>
          </cell>
          <cell r="F81" t="str">
            <v>1T-8</v>
          </cell>
          <cell r="G81">
            <v>29.336194533289849</v>
          </cell>
          <cell r="H81">
            <v>30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</row>
        <row r="82">
          <cell r="A82">
            <v>1301</v>
          </cell>
          <cell r="B82" t="str">
            <v>N513-38B</v>
          </cell>
          <cell r="C82" t="str">
            <v>Neùo goùc</v>
          </cell>
          <cell r="D82" t="str">
            <v>3x4T38 - 38D</v>
          </cell>
          <cell r="E82">
            <v>4335.3999999999996</v>
          </cell>
          <cell r="F82" t="str">
            <v>3T-8</v>
          </cell>
          <cell r="G82">
            <v>28.666923228226899</v>
          </cell>
          <cell r="H82">
            <v>30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1</v>
          </cell>
          <cell r="AL82">
            <v>0</v>
          </cell>
        </row>
        <row r="83">
          <cell r="A83">
            <v>1311</v>
          </cell>
          <cell r="B83" t="str">
            <v>N513-28C</v>
          </cell>
          <cell r="C83" t="str">
            <v>Neùo thaúng</v>
          </cell>
          <cell r="D83" t="str">
            <v>3x4T34 - 36A</v>
          </cell>
          <cell r="E83">
            <v>2752</v>
          </cell>
          <cell r="F83" t="str">
            <v>3T-5</v>
          </cell>
          <cell r="G83">
            <v>26.823821900200475</v>
          </cell>
          <cell r="H83">
            <v>30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</row>
        <row r="84">
          <cell r="A84">
            <v>1312</v>
          </cell>
          <cell r="B84" t="str">
            <v>Ñ38</v>
          </cell>
          <cell r="C84" t="str">
            <v>Ñôõ thaúng</v>
          </cell>
          <cell r="D84" t="str">
            <v>4T34 - 30B</v>
          </cell>
          <cell r="E84">
            <v>4335.3999999999996</v>
          </cell>
          <cell r="F84" t="str">
            <v>1T-9</v>
          </cell>
          <cell r="G84">
            <v>27.687094338526432</v>
          </cell>
          <cell r="H84">
            <v>30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</row>
        <row r="85">
          <cell r="A85">
            <v>1304</v>
          </cell>
          <cell r="B85" t="str">
            <v>Boû</v>
          </cell>
          <cell r="E85">
            <v>5089.3999999999996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</row>
        <row r="86">
          <cell r="A86">
            <v>1401</v>
          </cell>
          <cell r="B86" t="str">
            <v>N34</v>
          </cell>
          <cell r="C86" t="str">
            <v>Neùo goùc</v>
          </cell>
          <cell r="D86" t="str">
            <v>3x4T38 - 38A</v>
          </cell>
          <cell r="E86">
            <v>4052.65</v>
          </cell>
          <cell r="F86" t="str">
            <v>3T-8</v>
          </cell>
          <cell r="G86">
            <v>26.784417901027666</v>
          </cell>
          <cell r="H86">
            <v>30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</v>
          </cell>
          <cell r="AL86">
            <v>0</v>
          </cell>
        </row>
        <row r="87">
          <cell r="A87">
            <v>1402</v>
          </cell>
          <cell r="B87" t="str">
            <v>Ñ38</v>
          </cell>
          <cell r="C87" t="str">
            <v>Ñôõ thaúng</v>
          </cell>
          <cell r="D87" t="str">
            <v>4T28 - 40B</v>
          </cell>
          <cell r="E87">
            <v>4241.1499999999996</v>
          </cell>
          <cell r="F87" t="str">
            <v>1T-9</v>
          </cell>
          <cell r="G87">
            <v>27.081040430194623</v>
          </cell>
          <cell r="H87">
            <v>30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</row>
        <row r="88">
          <cell r="A88">
            <v>1403</v>
          </cell>
          <cell r="B88" t="str">
            <v>N34</v>
          </cell>
          <cell r="C88" t="str">
            <v>Neùo thaúng</v>
          </cell>
          <cell r="D88" t="str">
            <v>4T40 - 42E</v>
          </cell>
          <cell r="E88">
            <v>603.20000000000005</v>
          </cell>
          <cell r="F88" t="str">
            <v>3T-1</v>
          </cell>
          <cell r="G88">
            <v>16.319249403514085</v>
          </cell>
          <cell r="H88">
            <v>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</row>
        <row r="89">
          <cell r="A89">
            <v>1404</v>
          </cell>
          <cell r="B89" t="str">
            <v>Ñ51-38B</v>
          </cell>
          <cell r="C89" t="str">
            <v>Ñôõ thaúng</v>
          </cell>
          <cell r="D89" t="str">
            <v>4T28 - 34C</v>
          </cell>
          <cell r="E89">
            <v>433.55</v>
          </cell>
          <cell r="F89" t="str">
            <v>1T-1</v>
          </cell>
          <cell r="G89">
            <v>13.41696207104961</v>
          </cell>
          <cell r="H89">
            <v>15</v>
          </cell>
          <cell r="K89">
            <v>0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</row>
        <row r="90">
          <cell r="A90">
            <v>1405</v>
          </cell>
          <cell r="B90" t="str">
            <v>Ñ51-38B</v>
          </cell>
          <cell r="C90" t="str">
            <v>Ñôõ thaúng</v>
          </cell>
          <cell r="D90" t="str">
            <v>4T38 - 34C</v>
          </cell>
          <cell r="E90">
            <v>433.55</v>
          </cell>
          <cell r="F90" t="str">
            <v>1T-1</v>
          </cell>
          <cell r="G90">
            <v>13.41696207104961</v>
          </cell>
          <cell r="H90">
            <v>15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</row>
        <row r="91">
          <cell r="A91">
            <v>1406</v>
          </cell>
          <cell r="B91" t="str">
            <v>Ñ51-38B</v>
          </cell>
          <cell r="C91" t="str">
            <v>Ñôõ thaúng</v>
          </cell>
          <cell r="D91" t="str">
            <v>4T34 - 36C</v>
          </cell>
          <cell r="E91">
            <v>278.05</v>
          </cell>
          <cell r="F91" t="str">
            <v>1T-1</v>
          </cell>
          <cell r="G91">
            <v>8.6362054710204372</v>
          </cell>
          <cell r="H91">
            <v>15</v>
          </cell>
          <cell r="K91">
            <v>0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</row>
        <row r="92">
          <cell r="A92">
            <v>1407</v>
          </cell>
          <cell r="B92" t="str">
            <v>Ñ51-42C</v>
          </cell>
          <cell r="C92" t="str">
            <v>Ñôõ thaúng</v>
          </cell>
          <cell r="D92" t="str">
            <v>4T38 - 42D</v>
          </cell>
          <cell r="E92">
            <v>315.75</v>
          </cell>
          <cell r="F92" t="str">
            <v>1TC-1</v>
          </cell>
          <cell r="G92">
            <v>9.4195740751888088</v>
          </cell>
          <cell r="H92">
            <v>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</row>
        <row r="93">
          <cell r="A93">
            <v>1408</v>
          </cell>
          <cell r="B93" t="str">
            <v>Ñ51-42B</v>
          </cell>
          <cell r="C93" t="str">
            <v>Ñôõ thaúng</v>
          </cell>
          <cell r="D93" t="str">
            <v>4T38 - 42D</v>
          </cell>
          <cell r="E93">
            <v>1055.5999999999999</v>
          </cell>
          <cell r="F93" t="str">
            <v>1TC-2</v>
          </cell>
          <cell r="G93">
            <v>27.144543980725715</v>
          </cell>
          <cell r="H93">
            <v>30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</row>
        <row r="94">
          <cell r="A94">
            <v>1501</v>
          </cell>
          <cell r="B94" t="str">
            <v>N513-30B</v>
          </cell>
          <cell r="C94" t="str">
            <v>Neùo goùc</v>
          </cell>
          <cell r="D94" t="str">
            <v>3x4T40 - 44B</v>
          </cell>
          <cell r="E94">
            <v>772.85</v>
          </cell>
          <cell r="F94" t="str">
            <v>3T-2</v>
          </cell>
          <cell r="G94">
            <v>14.056703243455285</v>
          </cell>
          <cell r="H94">
            <v>20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</row>
        <row r="95">
          <cell r="A95">
            <v>1502</v>
          </cell>
          <cell r="B95" t="str">
            <v>Ñ51-42B</v>
          </cell>
          <cell r="C95" t="str">
            <v>Ñôõ thaúng</v>
          </cell>
          <cell r="D95" t="str">
            <v>4T40 - 44D</v>
          </cell>
          <cell r="E95">
            <v>867.1</v>
          </cell>
          <cell r="F95" t="str">
            <v>1T-3</v>
          </cell>
          <cell r="G95">
            <v>16.771202588812013</v>
          </cell>
          <cell r="H95">
            <v>20</v>
          </cell>
          <cell r="K95">
            <v>0</v>
          </cell>
          <cell r="L95">
            <v>0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</row>
        <row r="96">
          <cell r="A96">
            <v>1503</v>
          </cell>
          <cell r="B96" t="str">
            <v>Ñ51-42B</v>
          </cell>
          <cell r="C96" t="str">
            <v>Ñôõ thaúng</v>
          </cell>
          <cell r="D96" t="str">
            <v>4T40 - 42D</v>
          </cell>
          <cell r="E96">
            <v>772.85</v>
          </cell>
          <cell r="F96" t="str">
            <v>1T-3</v>
          </cell>
          <cell r="G96">
            <v>14.939864375091162</v>
          </cell>
          <cell r="H96">
            <v>20</v>
          </cell>
          <cell r="K96">
            <v>0</v>
          </cell>
          <cell r="L96">
            <v>0</v>
          </cell>
          <cell r="M96">
            <v>0</v>
          </cell>
          <cell r="N96">
            <v>1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</row>
        <row r="97">
          <cell r="A97">
            <v>1601</v>
          </cell>
          <cell r="B97" t="str">
            <v>N513-28B</v>
          </cell>
          <cell r="C97" t="str">
            <v>Neùo goùc</v>
          </cell>
          <cell r="D97" t="str">
            <v>3x4T40 - 44A</v>
          </cell>
          <cell r="E97">
            <v>508.95</v>
          </cell>
          <cell r="F97" t="str">
            <v>3T-1</v>
          </cell>
          <cell r="G97">
            <v>13.756722637673034</v>
          </cell>
          <cell r="H97">
            <v>20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</row>
        <row r="98">
          <cell r="A98">
            <v>1602</v>
          </cell>
          <cell r="B98" t="str">
            <v>Ñ51-38B</v>
          </cell>
          <cell r="C98" t="str">
            <v>Ñôõ thaúng</v>
          </cell>
          <cell r="D98" t="str">
            <v>4T38 - 40C</v>
          </cell>
          <cell r="E98">
            <v>3958.4</v>
          </cell>
          <cell r="F98" t="str">
            <v>1T-8</v>
          </cell>
          <cell r="G98">
            <v>29.336194533289849</v>
          </cell>
          <cell r="H98">
            <v>30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</row>
        <row r="99">
          <cell r="A99">
            <v>1603</v>
          </cell>
          <cell r="B99" t="str">
            <v>Ñ51-42B</v>
          </cell>
          <cell r="C99" t="str">
            <v>Ñôõ thaúng</v>
          </cell>
          <cell r="D99" t="str">
            <v>4T38 - 40D</v>
          </cell>
          <cell r="E99">
            <v>640.9</v>
          </cell>
          <cell r="F99" t="str">
            <v>1TC-1</v>
          </cell>
          <cell r="G99">
            <v>18.986328995302447</v>
          </cell>
          <cell r="H99">
            <v>20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</row>
        <row r="100">
          <cell r="A100">
            <v>1604</v>
          </cell>
          <cell r="B100" t="str">
            <v>Ñ51-38B</v>
          </cell>
          <cell r="C100" t="str">
            <v>Ñôõ thaúng</v>
          </cell>
          <cell r="D100" t="str">
            <v>4T38 - 40C</v>
          </cell>
          <cell r="E100">
            <v>1187.55</v>
          </cell>
          <cell r="F100" t="str">
            <v>1T-3</v>
          </cell>
          <cell r="G100">
            <v>22.93992078239804</v>
          </cell>
          <cell r="H100">
            <v>30</v>
          </cell>
          <cell r="K100">
            <v>0</v>
          </cell>
          <cell r="L100">
            <v>0</v>
          </cell>
          <cell r="M100">
            <v>0</v>
          </cell>
          <cell r="N100">
            <v>1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</row>
        <row r="101">
          <cell r="A101">
            <v>1605</v>
          </cell>
          <cell r="B101" t="str">
            <v>Ñ51-42B</v>
          </cell>
          <cell r="C101" t="str">
            <v>Ñôõ thaúng</v>
          </cell>
          <cell r="D101" t="str">
            <v>4T40 - 42D</v>
          </cell>
          <cell r="E101">
            <v>254.45</v>
          </cell>
          <cell r="F101" t="str">
            <v>1T-1</v>
          </cell>
          <cell r="G101">
            <v>7.8651156968221869</v>
          </cell>
          <cell r="H101">
            <v>15</v>
          </cell>
          <cell r="K101">
            <v>0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</row>
        <row r="102">
          <cell r="A102">
            <v>1606</v>
          </cell>
          <cell r="B102" t="str">
            <v>Ñ51-38B</v>
          </cell>
          <cell r="C102" t="str">
            <v>Ñôõ thaúng</v>
          </cell>
          <cell r="D102" t="str">
            <v>4T40 - 42C</v>
          </cell>
          <cell r="E102">
            <v>301.60000000000002</v>
          </cell>
          <cell r="F102" t="str">
            <v>1T-1</v>
          </cell>
          <cell r="G102">
            <v>9.4072952452186929</v>
          </cell>
          <cell r="H102">
            <v>15</v>
          </cell>
          <cell r="K102">
            <v>0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</row>
        <row r="103">
          <cell r="A103">
            <v>1607</v>
          </cell>
          <cell r="B103" t="str">
            <v>Ñ51-42B</v>
          </cell>
          <cell r="C103" t="str">
            <v>Ñôõ thaúng</v>
          </cell>
          <cell r="D103" t="str">
            <v>4T40 - 42D</v>
          </cell>
          <cell r="E103">
            <v>395.85</v>
          </cell>
          <cell r="F103" t="str">
            <v>1TC-1</v>
          </cell>
          <cell r="G103">
            <v>11.774467593986012</v>
          </cell>
          <cell r="H103">
            <v>15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</row>
        <row r="104">
          <cell r="A104">
            <v>1701</v>
          </cell>
          <cell r="B104" t="str">
            <v>N513-28B</v>
          </cell>
          <cell r="C104" t="str">
            <v>Neùo goùc</v>
          </cell>
          <cell r="D104" t="str">
            <v>3x4T40 - 42A</v>
          </cell>
          <cell r="E104">
            <v>1508</v>
          </cell>
          <cell r="F104" t="str">
            <v>3TC-2</v>
          </cell>
          <cell r="G104">
            <v>26.35065888906086</v>
          </cell>
          <cell r="H104">
            <v>30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1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</row>
        <row r="105">
          <cell r="A105">
            <v>1702</v>
          </cell>
          <cell r="B105" t="str">
            <v>Ñ51-28B</v>
          </cell>
          <cell r="C105" t="str">
            <v>Ñôõ thaúng</v>
          </cell>
          <cell r="D105" t="str">
            <v>4T28 - 34A</v>
          </cell>
          <cell r="E105">
            <v>6785.85</v>
          </cell>
          <cell r="F105" t="str">
            <v>1T-10</v>
          </cell>
          <cell r="G105">
            <v>39.739812948578489</v>
          </cell>
          <cell r="H105">
            <v>40.7151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1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</row>
        <row r="106">
          <cell r="A106">
            <v>1703</v>
          </cell>
          <cell r="B106" t="str">
            <v>N513-28B</v>
          </cell>
          <cell r="C106" t="str">
            <v>Neùo thaúng</v>
          </cell>
          <cell r="D106" t="str">
            <v>3x4T34 - 36A</v>
          </cell>
          <cell r="E106">
            <v>6597.35</v>
          </cell>
          <cell r="F106" t="str">
            <v>3T-9</v>
          </cell>
          <cell r="G106">
            <v>38.415010687963921</v>
          </cell>
          <cell r="H106">
            <v>39.584099999999999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1</v>
          </cell>
        </row>
        <row r="107">
          <cell r="A107">
            <v>1704</v>
          </cell>
          <cell r="B107" t="str">
            <v>N513-28B</v>
          </cell>
          <cell r="C107" t="str">
            <v>Neùo thaúng</v>
          </cell>
          <cell r="D107" t="str">
            <v>3x4T34 - 36A</v>
          </cell>
          <cell r="E107">
            <v>9519.0499999999993</v>
          </cell>
          <cell r="F107" t="str">
            <v>3T-9</v>
          </cell>
          <cell r="G107">
            <v>55.410742689305536</v>
          </cell>
          <cell r="H107">
            <v>57.1143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1</v>
          </cell>
        </row>
        <row r="108">
          <cell r="A108">
            <v>1705</v>
          </cell>
          <cell r="B108" t="str">
            <v>Ñ51-28C</v>
          </cell>
          <cell r="C108" t="str">
            <v>Ñôõ thaúng</v>
          </cell>
          <cell r="D108" t="str">
            <v>4T28 - 34A</v>
          </cell>
          <cell r="E108">
            <v>6220.35</v>
          </cell>
          <cell r="F108" t="str">
            <v>1T-10</v>
          </cell>
          <cell r="G108">
            <v>36.433039117069384</v>
          </cell>
          <cell r="H108">
            <v>37.322099999999999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</row>
        <row r="109">
          <cell r="A109">
            <v>1706</v>
          </cell>
          <cell r="B109" t="str">
            <v>N513-28B</v>
          </cell>
          <cell r="C109" t="str">
            <v>Neùo thaúng</v>
          </cell>
          <cell r="D109" t="str">
            <v>3x4T34 - 36A</v>
          </cell>
          <cell r="E109">
            <v>1168.7</v>
          </cell>
          <cell r="F109" t="str">
            <v>3T-2</v>
          </cell>
          <cell r="G109">
            <v>21.221087477216365</v>
          </cell>
          <cell r="H109">
            <v>30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</row>
        <row r="110">
          <cell r="A110">
            <v>1707</v>
          </cell>
          <cell r="B110" t="str">
            <v>Ñ42</v>
          </cell>
          <cell r="C110" t="str">
            <v>Ñôõ thaúng</v>
          </cell>
          <cell r="E110">
            <v>885.95</v>
          </cell>
          <cell r="F110" t="str">
            <v>1TC-2</v>
          </cell>
          <cell r="G110">
            <v>22.791173719665935</v>
          </cell>
          <cell r="H110">
            <v>20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</row>
        <row r="111">
          <cell r="A111">
            <v>1708</v>
          </cell>
          <cell r="B111" t="str">
            <v>Ñ51-34C</v>
          </cell>
          <cell r="C111" t="str">
            <v>Ñôõ thaúng</v>
          </cell>
          <cell r="D111" t="str">
            <v>4T34 - 34B</v>
          </cell>
          <cell r="E111">
            <v>754</v>
          </cell>
          <cell r="F111" t="str">
            <v>1T-2</v>
          </cell>
          <cell r="G111">
            <v>20.639983353224128</v>
          </cell>
          <cell r="H111">
            <v>20</v>
          </cell>
          <cell r="K111">
            <v>1</v>
          </cell>
          <cell r="L111">
            <v>0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</row>
        <row r="112">
          <cell r="A112">
            <v>1709</v>
          </cell>
          <cell r="B112" t="str">
            <v>Ñ51-34B</v>
          </cell>
          <cell r="C112" t="str">
            <v>Ñôõ thaúng</v>
          </cell>
          <cell r="D112" t="str">
            <v>4T34 - 34B</v>
          </cell>
          <cell r="E112">
            <v>1885</v>
          </cell>
          <cell r="F112" t="str">
            <v>1T-4</v>
          </cell>
          <cell r="G112">
            <v>27.353807311129135</v>
          </cell>
          <cell r="H112">
            <v>30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</row>
        <row r="113">
          <cell r="A113">
            <v>1710</v>
          </cell>
          <cell r="B113" t="str">
            <v>Ñ51-34B</v>
          </cell>
          <cell r="C113" t="str">
            <v>Ñôõ thaúng</v>
          </cell>
          <cell r="D113" t="str">
            <v>4T34 - 30B</v>
          </cell>
          <cell r="E113">
            <v>1508</v>
          </cell>
          <cell r="F113" t="str">
            <v>1T-4</v>
          </cell>
          <cell r="G113">
            <v>21.854100021060841</v>
          </cell>
          <cell r="H113">
            <v>30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</row>
        <row r="114">
          <cell r="A114">
            <v>1711</v>
          </cell>
          <cell r="B114" t="str">
            <v>Ñ51-28C</v>
          </cell>
          <cell r="C114" t="str">
            <v>Ñôõ thaúng</v>
          </cell>
          <cell r="D114" t="str">
            <v>4T34 - 30A</v>
          </cell>
          <cell r="E114">
            <v>2450.4499999999998</v>
          </cell>
          <cell r="F114" t="str">
            <v>1T-5</v>
          </cell>
          <cell r="G114">
            <v>27.997741801881798</v>
          </cell>
          <cell r="H114">
            <v>30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</row>
        <row r="115">
          <cell r="A115">
            <v>1712</v>
          </cell>
          <cell r="B115" t="str">
            <v>Ñ51-42B</v>
          </cell>
          <cell r="C115" t="str">
            <v>Ñôõ thaúng</v>
          </cell>
          <cell r="D115" t="str">
            <v>4T34 - 34D</v>
          </cell>
          <cell r="E115">
            <v>1790.75</v>
          </cell>
          <cell r="F115" t="str">
            <v>1T-4</v>
          </cell>
          <cell r="G115">
            <v>25.978880488612059</v>
          </cell>
          <cell r="H115">
            <v>30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</row>
        <row r="116">
          <cell r="A116">
            <v>1801</v>
          </cell>
          <cell r="B116" t="str">
            <v>N513-28C</v>
          </cell>
          <cell r="C116" t="str">
            <v>Neùo goùc</v>
          </cell>
          <cell r="D116" t="str">
            <v>3x4T34 - 38A</v>
          </cell>
          <cell r="E116">
            <v>1413.75</v>
          </cell>
          <cell r="F116" t="str">
            <v>3T-2</v>
          </cell>
          <cell r="G116">
            <v>25.664819470308679</v>
          </cell>
          <cell r="H116">
            <v>30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</row>
        <row r="117">
          <cell r="A117">
            <v>1901</v>
          </cell>
          <cell r="B117" t="str">
            <v>N51I-62</v>
          </cell>
          <cell r="C117" t="str">
            <v>Neùo goùc</v>
          </cell>
          <cell r="D117" t="str">
            <v>4TN45-48D</v>
          </cell>
          <cell r="E117">
            <v>4335.3999999999996</v>
          </cell>
          <cell r="F117" t="str">
            <v>1T-9</v>
          </cell>
          <cell r="G117">
            <v>27.687094338526432</v>
          </cell>
          <cell r="H117">
            <v>30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1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</row>
        <row r="118">
          <cell r="A118">
            <v>1902</v>
          </cell>
          <cell r="B118" t="str">
            <v>N51I-58</v>
          </cell>
          <cell r="C118" t="str">
            <v>Neùo thaúng</v>
          </cell>
          <cell r="D118" t="str">
            <v>4TN45-48C</v>
          </cell>
          <cell r="E118">
            <v>2450.4499999999998</v>
          </cell>
          <cell r="F118" t="str">
            <v>3T-4</v>
          </cell>
          <cell r="G118">
            <v>28.492326134600823</v>
          </cell>
          <cell r="H118">
            <v>30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</row>
        <row r="119">
          <cell r="A119">
            <v>2001</v>
          </cell>
          <cell r="B119" t="str">
            <v>N513-28C</v>
          </cell>
          <cell r="C119" t="str">
            <v>Neùo goùc</v>
          </cell>
          <cell r="D119" t="str">
            <v>3x4T34 - 36A</v>
          </cell>
          <cell r="E119">
            <v>4052.65</v>
          </cell>
          <cell r="F119" t="str">
            <v>3T-8</v>
          </cell>
          <cell r="G119">
            <v>26.784417901027666</v>
          </cell>
          <cell r="H119">
            <v>30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</v>
          </cell>
          <cell r="AL119">
            <v>0</v>
          </cell>
        </row>
        <row r="120">
          <cell r="A120">
            <v>2002</v>
          </cell>
          <cell r="B120" t="str">
            <v>Ñ51-28B</v>
          </cell>
          <cell r="C120" t="str">
            <v>Ñôõ thaúng</v>
          </cell>
          <cell r="D120" t="str">
            <v>4T28 - 34A</v>
          </cell>
          <cell r="E120">
            <v>3204.45</v>
          </cell>
          <cell r="F120" t="str">
            <v>1T-7</v>
          </cell>
          <cell r="G120">
            <v>26.720544703949809</v>
          </cell>
          <cell r="H120">
            <v>30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</row>
        <row r="121">
          <cell r="A121">
            <v>2003</v>
          </cell>
          <cell r="B121" t="str">
            <v>Ñ51-38B</v>
          </cell>
          <cell r="C121" t="str">
            <v>Ñôõ thaúng</v>
          </cell>
          <cell r="D121" t="str">
            <v>4T34 - 34C</v>
          </cell>
          <cell r="E121">
            <v>3110.15</v>
          </cell>
          <cell r="F121" t="str">
            <v>1T-7</v>
          </cell>
          <cell r="G121">
            <v>25.970201794946533</v>
          </cell>
          <cell r="H121">
            <v>30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1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</row>
        <row r="122">
          <cell r="A122">
            <v>2004</v>
          </cell>
          <cell r="B122" t="str">
            <v>Ñ51-34B</v>
          </cell>
          <cell r="C122" t="str">
            <v>Ñôõ thaúng</v>
          </cell>
          <cell r="D122" t="str">
            <v>4T34 - 30B</v>
          </cell>
          <cell r="E122">
            <v>2167.6999999999998</v>
          </cell>
          <cell r="F122" t="str">
            <v>1T-5</v>
          </cell>
          <cell r="G122">
            <v>24.747494790258049</v>
          </cell>
          <cell r="H122">
            <v>30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</row>
        <row r="123">
          <cell r="A123">
            <v>2005</v>
          </cell>
          <cell r="B123" t="str">
            <v>Ñ51-28B</v>
          </cell>
          <cell r="C123" t="str">
            <v>Ñôõ thaúng</v>
          </cell>
          <cell r="D123" t="str">
            <v>4T34 - 28A</v>
          </cell>
          <cell r="E123">
            <v>2016.95</v>
          </cell>
          <cell r="F123" t="str">
            <v>1T-5</v>
          </cell>
          <cell r="G123">
            <v>23.036838468350805</v>
          </cell>
          <cell r="H123">
            <v>30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</row>
        <row r="124">
          <cell r="A124">
            <v>2006</v>
          </cell>
          <cell r="B124" t="str">
            <v>Ñ51-34B</v>
          </cell>
          <cell r="C124" t="str">
            <v>Ñôõ thaúng</v>
          </cell>
          <cell r="D124" t="str">
            <v>4T34 - 34B</v>
          </cell>
          <cell r="E124">
            <v>867.1</v>
          </cell>
          <cell r="F124" t="str">
            <v>1TC-2</v>
          </cell>
          <cell r="G124">
            <v>22.279012512482424</v>
          </cell>
          <cell r="H124">
            <v>20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1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</row>
        <row r="125">
          <cell r="A125">
            <v>2007</v>
          </cell>
          <cell r="B125" t="str">
            <v>Ñ51-34B</v>
          </cell>
          <cell r="C125" t="str">
            <v>Ñôõ thaúng</v>
          </cell>
          <cell r="D125" t="str">
            <v>4T34 - 30B</v>
          </cell>
          <cell r="E125">
            <v>829.4</v>
          </cell>
          <cell r="F125" t="str">
            <v>1TC-2</v>
          </cell>
          <cell r="G125">
            <v>21.254690098115425</v>
          </cell>
          <cell r="H125">
            <v>20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1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</row>
        <row r="126">
          <cell r="A126">
            <v>2201</v>
          </cell>
          <cell r="B126" t="str">
            <v>N513-38B</v>
          </cell>
          <cell r="C126" t="str">
            <v>Neùo goùc</v>
          </cell>
          <cell r="D126" t="str">
            <v>3x4T38 - 42D</v>
          </cell>
          <cell r="E126">
            <v>1602.25</v>
          </cell>
          <cell r="F126" t="str">
            <v>3T-4</v>
          </cell>
          <cell r="G126">
            <v>18.627365965798091</v>
          </cell>
          <cell r="H126">
            <v>30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</row>
        <row r="127">
          <cell r="A127">
            <v>2202</v>
          </cell>
          <cell r="B127" t="str">
            <v>N513-34B</v>
          </cell>
          <cell r="C127" t="str">
            <v>Neùo thaúng</v>
          </cell>
          <cell r="D127" t="str">
            <v>3x4T38 - 36C</v>
          </cell>
          <cell r="E127">
            <v>2827.4</v>
          </cell>
          <cell r="F127" t="str">
            <v>3T-5</v>
          </cell>
          <cell r="G127">
            <v>27.554052986412831</v>
          </cell>
          <cell r="H127">
            <v>30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</row>
        <row r="128">
          <cell r="A128">
            <v>2203</v>
          </cell>
          <cell r="B128" t="str">
            <v>N513-38B</v>
          </cell>
          <cell r="C128" t="str">
            <v>Neùo thaúng</v>
          </cell>
          <cell r="D128" t="str">
            <v>3x4T38 - 36D</v>
          </cell>
          <cell r="E128">
            <v>3015.9</v>
          </cell>
          <cell r="F128" t="str">
            <v>3T-6</v>
          </cell>
          <cell r="G128">
            <v>25.137265506750698</v>
          </cell>
          <cell r="H128">
            <v>30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1</v>
          </cell>
          <cell r="AJ128">
            <v>0</v>
          </cell>
          <cell r="AK128">
            <v>0</v>
          </cell>
          <cell r="AL128">
            <v>0</v>
          </cell>
        </row>
        <row r="129">
          <cell r="A129">
            <v>2301</v>
          </cell>
          <cell r="B129" t="str">
            <v>N513-34D</v>
          </cell>
          <cell r="C129" t="str">
            <v>Neùo goùc</v>
          </cell>
          <cell r="D129" t="str">
            <v>3x4T38 - 36C</v>
          </cell>
          <cell r="E129">
            <v>1225.25</v>
          </cell>
          <cell r="F129" t="str">
            <v>3T-3</v>
          </cell>
          <cell r="G129">
            <v>18.437859600160326</v>
          </cell>
          <cell r="H129">
            <v>30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1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</row>
        <row r="130">
          <cell r="A130">
            <v>2302</v>
          </cell>
          <cell r="B130" t="str">
            <v>Ñ51-42D</v>
          </cell>
          <cell r="C130" t="str">
            <v>Ñôõ thaúng</v>
          </cell>
          <cell r="D130" t="str">
            <v>4T38 - 36D</v>
          </cell>
          <cell r="E130">
            <v>4900.8999999999996</v>
          </cell>
          <cell r="F130" t="str">
            <v>1T-10</v>
          </cell>
          <cell r="G130">
            <v>28.707479015136592</v>
          </cell>
          <cell r="H130">
            <v>30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1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</row>
        <row r="131">
          <cell r="A131">
            <v>2303</v>
          </cell>
          <cell r="B131" t="str">
            <v>Ñ51-42B</v>
          </cell>
          <cell r="C131" t="str">
            <v>Ñôõ thaúng</v>
          </cell>
          <cell r="D131" t="str">
            <v>4T38 - 34D</v>
          </cell>
          <cell r="E131">
            <v>3562.6</v>
          </cell>
          <cell r="F131" t="str">
            <v>1T-8</v>
          </cell>
          <cell r="G131">
            <v>26.409983209893515</v>
          </cell>
          <cell r="H131">
            <v>30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</row>
        <row r="132">
          <cell r="A132">
            <v>2304</v>
          </cell>
          <cell r="B132" t="str">
            <v>Ñ28</v>
          </cell>
          <cell r="C132" t="str">
            <v>Ñôõ thaúng</v>
          </cell>
          <cell r="E132">
            <v>4712.3999999999996</v>
          </cell>
          <cell r="F132" t="str">
            <v>1T-10</v>
          </cell>
          <cell r="G132">
            <v>27.595466576222019</v>
          </cell>
          <cell r="H132">
            <v>30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1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</row>
        <row r="133">
          <cell r="A133">
            <v>2305</v>
          </cell>
          <cell r="B133" t="str">
            <v>Ñ51-42B</v>
          </cell>
          <cell r="C133" t="str">
            <v>Ñôõ thaúng</v>
          </cell>
          <cell r="D133" t="str">
            <v>4T38 - 34D</v>
          </cell>
          <cell r="E133">
            <v>3487.15</v>
          </cell>
          <cell r="F133" t="str">
            <v>3T-7</v>
          </cell>
          <cell r="G133">
            <v>25.629517508522493</v>
          </cell>
          <cell r="H133">
            <v>30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1</v>
          </cell>
          <cell r="AK133">
            <v>0</v>
          </cell>
          <cell r="AL133">
            <v>0</v>
          </cell>
        </row>
        <row r="134">
          <cell r="A134">
            <v>2306</v>
          </cell>
          <cell r="B134" t="str">
            <v>Ñ51-28B</v>
          </cell>
          <cell r="C134" t="str">
            <v>Ñôõ thaúng</v>
          </cell>
          <cell r="D134" t="str">
            <v>4T34 - 30A</v>
          </cell>
          <cell r="E134">
            <v>2167.75</v>
          </cell>
          <cell r="F134" t="str">
            <v>1T-5</v>
          </cell>
          <cell r="G134">
            <v>24.747494790258049</v>
          </cell>
          <cell r="H134">
            <v>30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</row>
        <row r="135">
          <cell r="A135">
            <v>2307</v>
          </cell>
          <cell r="B135" t="str">
            <v>Ñ51-34B</v>
          </cell>
          <cell r="C135" t="str">
            <v>Ñôõ thaúng</v>
          </cell>
          <cell r="D135" t="str">
            <v>4T34 - 30B</v>
          </cell>
          <cell r="E135">
            <v>2921.65</v>
          </cell>
          <cell r="F135" t="str">
            <v>1T-6</v>
          </cell>
          <cell r="G135">
            <v>28.046259773817933</v>
          </cell>
          <cell r="H135">
            <v>30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</row>
        <row r="136">
          <cell r="A136">
            <v>2308</v>
          </cell>
          <cell r="B136" t="str">
            <v>Ñ51-38B</v>
          </cell>
          <cell r="C136" t="str">
            <v>Ñôõ thaúng</v>
          </cell>
          <cell r="D136" t="str">
            <v>4T34 - 34C</v>
          </cell>
          <cell r="E136">
            <v>164.9</v>
          </cell>
          <cell r="F136" t="str">
            <v>1TC-2</v>
          </cell>
          <cell r="G136">
            <v>4.2253299592639086</v>
          </cell>
          <cell r="H136">
            <v>15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1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</row>
        <row r="137">
          <cell r="A137">
            <v>2401</v>
          </cell>
          <cell r="B137" t="str">
            <v>N513-38B</v>
          </cell>
          <cell r="C137" t="str">
            <v>Neùo goùc</v>
          </cell>
          <cell r="D137" t="str">
            <v>3x4T34 - 38D</v>
          </cell>
          <cell r="E137">
            <v>409.95</v>
          </cell>
          <cell r="F137" t="str">
            <v>3TC-1</v>
          </cell>
          <cell r="G137">
            <v>10.701351989133304</v>
          </cell>
          <cell r="H137">
            <v>15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1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</row>
        <row r="138">
          <cell r="A138">
            <v>2501</v>
          </cell>
          <cell r="B138" t="str">
            <v>N513-30B</v>
          </cell>
          <cell r="C138" t="str">
            <v>Neùo goùc</v>
          </cell>
          <cell r="D138" t="str">
            <v>3x4T38 - 36B</v>
          </cell>
          <cell r="E138">
            <v>3862.2</v>
          </cell>
          <cell r="F138" t="str">
            <v>3T-7</v>
          </cell>
          <cell r="G138">
            <v>28.383405492962581</v>
          </cell>
          <cell r="H138">
            <v>30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1</v>
          </cell>
          <cell r="AK138">
            <v>0</v>
          </cell>
          <cell r="AL138">
            <v>0</v>
          </cell>
        </row>
        <row r="139">
          <cell r="A139" t="str">
            <v>2502</v>
          </cell>
          <cell r="B139" t="str">
            <v>Ñ51-34B</v>
          </cell>
          <cell r="C139" t="str">
            <v>Neùo goùc</v>
          </cell>
          <cell r="D139" t="str">
            <v>4T38 - 36B</v>
          </cell>
          <cell r="E139">
            <v>4427.3999999999996</v>
          </cell>
          <cell r="F139" t="str">
            <v>1T-9</v>
          </cell>
          <cell r="G139">
            <v>28.2612506727355</v>
          </cell>
          <cell r="H139">
            <v>30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</row>
        <row r="140">
          <cell r="A140" t="str">
            <v>2503</v>
          </cell>
          <cell r="B140" t="str">
            <v>Ñ51-34B</v>
          </cell>
          <cell r="C140" t="str">
            <v>Ñôõ thaúng</v>
          </cell>
          <cell r="D140" t="str">
            <v>4T38 - 36B</v>
          </cell>
          <cell r="E140">
            <v>1036.2</v>
          </cell>
          <cell r="F140" t="str">
            <v>1T-3</v>
          </cell>
          <cell r="G140">
            <v>20.048334129154586</v>
          </cell>
          <cell r="H140">
            <v>30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</row>
        <row r="141">
          <cell r="A141" t="str">
            <v>2504</v>
          </cell>
          <cell r="B141" t="str">
            <v>Ñ51-34B</v>
          </cell>
          <cell r="C141" t="str">
            <v>Ñôõ thaúng</v>
          </cell>
          <cell r="D141" t="str">
            <v>4T38 - 36B</v>
          </cell>
          <cell r="E141">
            <v>753.6</v>
          </cell>
          <cell r="F141" t="str">
            <v>1TC-3</v>
          </cell>
          <cell r="G141">
            <v>13.07312210802859</v>
          </cell>
          <cell r="H141">
            <v>20</v>
          </cell>
          <cell r="I141" t="str">
            <v/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1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</row>
        <row r="142">
          <cell r="A142" t="str">
            <v>2601</v>
          </cell>
          <cell r="B142" t="str">
            <v>N513-28B</v>
          </cell>
          <cell r="C142" t="str">
            <v>Neùo goùc</v>
          </cell>
          <cell r="D142" t="str">
            <v>3x4T38 - 34A</v>
          </cell>
          <cell r="E142">
            <v>1092.9000000000001</v>
          </cell>
          <cell r="F142" t="str">
            <v>3T-3</v>
          </cell>
          <cell r="G142">
            <v>16.414192083069562</v>
          </cell>
          <cell r="H142">
            <v>30</v>
          </cell>
          <cell r="I142" t="str">
            <v/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1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</row>
        <row r="143">
          <cell r="A143" t="str">
            <v>2602</v>
          </cell>
          <cell r="B143" t="str">
            <v>Ñ51-28B</v>
          </cell>
          <cell r="C143" t="str">
            <v>Ñôõ thaúng</v>
          </cell>
          <cell r="D143" t="str">
            <v>4T34 - 30A</v>
          </cell>
          <cell r="E143">
            <v>1356.48</v>
          </cell>
          <cell r="F143" t="str">
            <v>1T-3</v>
          </cell>
          <cell r="G143">
            <v>26.217052322740617</v>
          </cell>
          <cell r="H143">
            <v>30</v>
          </cell>
          <cell r="I143" t="str">
            <v/>
          </cell>
          <cell r="K143">
            <v>0</v>
          </cell>
          <cell r="L143">
            <v>0</v>
          </cell>
          <cell r="M143">
            <v>0</v>
          </cell>
          <cell r="N143">
            <v>1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</row>
        <row r="144">
          <cell r="A144" t="str">
            <v>2603</v>
          </cell>
          <cell r="B144" t="str">
            <v>Ñ51-28B</v>
          </cell>
          <cell r="C144" t="str">
            <v>Ñôõ thaúng</v>
          </cell>
          <cell r="D144" t="str">
            <v>4T34 - 30A</v>
          </cell>
          <cell r="E144">
            <v>2355</v>
          </cell>
          <cell r="F144" t="str">
            <v>1T-5</v>
          </cell>
          <cell r="G144">
            <v>26.914326131340548</v>
          </cell>
          <cell r="H144">
            <v>30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</row>
        <row r="145">
          <cell r="A145" t="str">
            <v>2604</v>
          </cell>
          <cell r="B145" t="str">
            <v>Ñ51-28B</v>
          </cell>
          <cell r="C145" t="str">
            <v>Ñôõ thaúng</v>
          </cell>
          <cell r="D145" t="str">
            <v>4T34 - 30A</v>
          </cell>
          <cell r="E145">
            <v>2260.8000000000002</v>
          </cell>
          <cell r="F145" t="str">
            <v>1T-5</v>
          </cell>
          <cell r="G145">
            <v>25.830910460799299</v>
          </cell>
          <cell r="H145">
            <v>30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</row>
        <row r="146">
          <cell r="A146" t="str">
            <v>2605</v>
          </cell>
          <cell r="B146" t="str">
            <v>Ñ51-38B</v>
          </cell>
          <cell r="C146" t="str">
            <v>Ñôõ thaúng</v>
          </cell>
          <cell r="D146" t="str">
            <v>4T38 - 38C</v>
          </cell>
          <cell r="E146">
            <v>3014.4</v>
          </cell>
          <cell r="F146" t="str">
            <v>1T-7</v>
          </cell>
          <cell r="G146">
            <v>25.136487451609568</v>
          </cell>
          <cell r="H146">
            <v>30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1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</row>
        <row r="147">
          <cell r="A147" t="str">
            <v>2606</v>
          </cell>
          <cell r="B147" t="str">
            <v>Ñ51-38B</v>
          </cell>
          <cell r="C147" t="str">
            <v>Ñôõ thaúng</v>
          </cell>
          <cell r="D147" t="str">
            <v>4T38 - 38C</v>
          </cell>
          <cell r="E147">
            <v>2543.8000000000002</v>
          </cell>
          <cell r="F147" t="str">
            <v>1T-6</v>
          </cell>
          <cell r="G147">
            <v>24.402643119441588</v>
          </cell>
          <cell r="H147">
            <v>30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</row>
        <row r="148">
          <cell r="A148" t="str">
            <v>2607</v>
          </cell>
          <cell r="B148" t="str">
            <v>Ñ51-34B</v>
          </cell>
          <cell r="C148" t="str">
            <v>Ñôõ thaúng</v>
          </cell>
          <cell r="D148" t="str">
            <v>4T38 - 30B</v>
          </cell>
          <cell r="E148">
            <v>2467.1999999999998</v>
          </cell>
          <cell r="F148" t="str">
            <v>1T-5</v>
          </cell>
          <cell r="G148">
            <v>28.168807434072519</v>
          </cell>
          <cell r="H148">
            <v>30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</row>
        <row r="149">
          <cell r="A149" t="str">
            <v>2608</v>
          </cell>
          <cell r="B149" t="str">
            <v>Ñ51-38B</v>
          </cell>
          <cell r="C149" t="str">
            <v>Ñôõ thaúng</v>
          </cell>
          <cell r="D149" t="str">
            <v>4T38 - 30C</v>
          </cell>
          <cell r="E149">
            <v>3108.6</v>
          </cell>
          <cell r="F149" t="str">
            <v>1T-7</v>
          </cell>
          <cell r="G149">
            <v>25.928516077779683</v>
          </cell>
          <cell r="H149">
            <v>30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</row>
        <row r="150">
          <cell r="A150" t="str">
            <v>2609</v>
          </cell>
          <cell r="B150" t="str">
            <v>Ñ51-38B</v>
          </cell>
          <cell r="C150" t="str">
            <v>Ñôõ thaúng</v>
          </cell>
          <cell r="D150" t="str">
            <v>4T38 - 34C</v>
          </cell>
          <cell r="E150">
            <v>2166.6</v>
          </cell>
          <cell r="F150" t="str">
            <v>1T-5</v>
          </cell>
          <cell r="G150">
            <v>24.747494790258049</v>
          </cell>
          <cell r="H150">
            <v>30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1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</row>
        <row r="151">
          <cell r="A151" t="str">
            <v>2610</v>
          </cell>
          <cell r="B151" t="str">
            <v>Ñ51-38B</v>
          </cell>
          <cell r="C151" t="str">
            <v>Ñôõ thaúng</v>
          </cell>
          <cell r="D151" t="str">
            <v>4T38 - 38C</v>
          </cell>
          <cell r="E151">
            <v>753.6</v>
          </cell>
          <cell r="F151" t="str">
            <v>1TC-3</v>
          </cell>
          <cell r="G151">
            <v>13.07312210802859</v>
          </cell>
          <cell r="H151">
            <v>20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</row>
        <row r="152">
          <cell r="A152" t="str">
            <v>2611</v>
          </cell>
          <cell r="B152" t="str">
            <v>Ñ51-28B</v>
          </cell>
          <cell r="C152" t="str">
            <v>Ñôõ thaúng</v>
          </cell>
          <cell r="D152" t="str">
            <v>4T34 - 30A</v>
          </cell>
          <cell r="E152">
            <v>6405.6</v>
          </cell>
          <cell r="F152" t="str">
            <v>1T-10</v>
          </cell>
          <cell r="G152">
            <v>37.515788070749352</v>
          </cell>
          <cell r="H152">
            <v>38.433600000000006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1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</row>
        <row r="153">
          <cell r="A153" t="str">
            <v>2612</v>
          </cell>
          <cell r="B153" t="str">
            <v>Ñ51-38B</v>
          </cell>
          <cell r="C153" t="str">
            <v>Ñôõ thaúng</v>
          </cell>
          <cell r="D153" t="str">
            <v>4T38 - 36C</v>
          </cell>
          <cell r="E153">
            <v>1036.2</v>
          </cell>
          <cell r="F153" t="str">
            <v>1T-3</v>
          </cell>
          <cell r="G153">
            <v>20.048334129154586</v>
          </cell>
          <cell r="H153">
            <v>30</v>
          </cell>
          <cell r="K153">
            <v>0</v>
          </cell>
          <cell r="L153">
            <v>0</v>
          </cell>
          <cell r="M153">
            <v>0</v>
          </cell>
          <cell r="N153">
            <v>1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</row>
        <row r="154">
          <cell r="A154" t="str">
            <v>2613</v>
          </cell>
          <cell r="B154" t="str">
            <v>Ñ51-34B</v>
          </cell>
          <cell r="C154" t="str">
            <v>Ñôõ thaúng</v>
          </cell>
          <cell r="D154" t="str">
            <v>4T38 - 34B</v>
          </cell>
          <cell r="E154">
            <v>3768</v>
          </cell>
          <cell r="F154" t="str">
            <v>1T-8</v>
          </cell>
          <cell r="G154">
            <v>27.92864984608654</v>
          </cell>
          <cell r="H154">
            <v>30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</row>
        <row r="155">
          <cell r="A155" t="str">
            <v>2614</v>
          </cell>
          <cell r="B155" t="str">
            <v>Ñ51-34B</v>
          </cell>
          <cell r="C155" t="str">
            <v>Ñôõ thaúng</v>
          </cell>
          <cell r="D155" t="str">
            <v>4T38 - 40B</v>
          </cell>
          <cell r="E155">
            <v>10173.6</v>
          </cell>
          <cell r="F155" t="str">
            <v>1T-10</v>
          </cell>
          <cell r="G155">
            <v>59.551192452398524</v>
          </cell>
          <cell r="H155">
            <v>61.041600000000003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1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</row>
        <row r="156">
          <cell r="A156" t="str">
            <v>2615</v>
          </cell>
          <cell r="B156" t="str">
            <v>Ñ51-34B</v>
          </cell>
          <cell r="C156" t="str">
            <v>Ñôõ thaúng</v>
          </cell>
          <cell r="D156" t="str">
            <v>4T38 - 40B</v>
          </cell>
          <cell r="E156">
            <v>3014.4</v>
          </cell>
          <cell r="F156" t="str">
            <v>1T-7</v>
          </cell>
          <cell r="G156">
            <v>25.136487451609568</v>
          </cell>
          <cell r="H156">
            <v>30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</row>
        <row r="157">
          <cell r="A157" t="str">
            <v>2616</v>
          </cell>
          <cell r="B157" t="str">
            <v>Ñ51-28B</v>
          </cell>
          <cell r="C157" t="str">
            <v>Ñôõ thaúng</v>
          </cell>
          <cell r="D157" t="str">
            <v>4T38 - 30A</v>
          </cell>
          <cell r="E157">
            <v>3768</v>
          </cell>
          <cell r="F157" t="str">
            <v>1T-8</v>
          </cell>
          <cell r="G157">
            <v>27.92864984608654</v>
          </cell>
          <cell r="H157">
            <v>30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</row>
        <row r="158">
          <cell r="A158" t="str">
            <v>2701</v>
          </cell>
          <cell r="B158" t="str">
            <v>N513-28B</v>
          </cell>
          <cell r="C158" t="str">
            <v>Neùo goùc</v>
          </cell>
          <cell r="D158" t="str">
            <v>3x4T38 - 42AÑP</v>
          </cell>
          <cell r="E158">
            <v>5652</v>
          </cell>
          <cell r="F158" t="str">
            <v>3T-9</v>
          </cell>
          <cell r="G158">
            <v>32.914679612187264</v>
          </cell>
          <cell r="H158">
            <v>33.911999999999999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</row>
        <row r="159">
          <cell r="A159">
            <v>2702</v>
          </cell>
          <cell r="B159" t="str">
            <v>Ñ51-28B</v>
          </cell>
          <cell r="C159" t="str">
            <v>Ñôõ thaúng</v>
          </cell>
          <cell r="D159" t="str">
            <v>4T34 - 28A</v>
          </cell>
          <cell r="E159">
            <v>5282.4</v>
          </cell>
          <cell r="F159" t="str">
            <v>1T-10</v>
          </cell>
          <cell r="G159">
            <v>30.931503892965726</v>
          </cell>
          <cell r="H159">
            <v>31.694400000000002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</row>
        <row r="160">
          <cell r="A160">
            <v>2703</v>
          </cell>
          <cell r="B160" t="str">
            <v>Ñ51-28B</v>
          </cell>
          <cell r="C160" t="str">
            <v>Ñôõ thaúng</v>
          </cell>
          <cell r="D160" t="str">
            <v>4T28 - 34A</v>
          </cell>
          <cell r="E160">
            <v>4900.8999999999996</v>
          </cell>
          <cell r="F160" t="str">
            <v>1T-10</v>
          </cell>
          <cell r="G160">
            <v>28.707479015136592</v>
          </cell>
          <cell r="H160">
            <v>30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</row>
        <row r="161">
          <cell r="A161">
            <v>2704</v>
          </cell>
          <cell r="B161" t="str">
            <v>Ñ51-34B</v>
          </cell>
          <cell r="C161" t="str">
            <v>Ñôõ thaúng</v>
          </cell>
          <cell r="D161" t="str">
            <v>4T28 - 34B</v>
          </cell>
          <cell r="E161">
            <v>5372.15</v>
          </cell>
          <cell r="F161" t="str">
            <v>1T-10</v>
          </cell>
          <cell r="G161">
            <v>31.458246627188412</v>
          </cell>
          <cell r="H161">
            <v>32.232900000000001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</row>
        <row r="162">
          <cell r="A162">
            <v>2705</v>
          </cell>
          <cell r="B162" t="str">
            <v>Ñ42</v>
          </cell>
          <cell r="C162" t="str">
            <v>Ñôõ thaúng</v>
          </cell>
          <cell r="E162">
            <v>42.4</v>
          </cell>
          <cell r="F162" t="str">
            <v>1T-1</v>
          </cell>
          <cell r="G162">
            <v>1.3879615935568566</v>
          </cell>
          <cell r="H162">
            <v>10</v>
          </cell>
          <cell r="K162">
            <v>0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</row>
        <row r="163">
          <cell r="A163">
            <v>2706</v>
          </cell>
          <cell r="B163" t="str">
            <v>Ñ51-34B</v>
          </cell>
          <cell r="C163" t="str">
            <v>Ñôõ thaúng</v>
          </cell>
          <cell r="D163" t="str">
            <v>4T38 - 38B</v>
          </cell>
          <cell r="E163">
            <v>5372.15</v>
          </cell>
          <cell r="F163" t="str">
            <v>1T-10</v>
          </cell>
          <cell r="G163">
            <v>31.458246627188412</v>
          </cell>
          <cell r="H163">
            <v>32.232900000000001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1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</row>
        <row r="164">
          <cell r="A164">
            <v>2707</v>
          </cell>
          <cell r="B164" t="str">
            <v>Ñ51-38B</v>
          </cell>
          <cell r="C164" t="str">
            <v>Ñôõ thaúng</v>
          </cell>
          <cell r="D164" t="str">
            <v>4T34 - 30C</v>
          </cell>
          <cell r="E164">
            <v>2073.5</v>
          </cell>
          <cell r="F164" t="str">
            <v>1T-5</v>
          </cell>
          <cell r="G164">
            <v>23.664079119716796</v>
          </cell>
          <cell r="H164">
            <v>30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</row>
        <row r="165">
          <cell r="A165">
            <v>2708</v>
          </cell>
          <cell r="B165" t="str">
            <v>Ñ51-42C</v>
          </cell>
          <cell r="C165" t="str">
            <v>Ñôõ thaúng</v>
          </cell>
          <cell r="D165" t="str">
            <v>4T34 - 34D</v>
          </cell>
          <cell r="E165">
            <v>4429.6499999999996</v>
          </cell>
          <cell r="F165" t="str">
            <v>1T-9</v>
          </cell>
          <cell r="G165">
            <v>28.2612506727355</v>
          </cell>
          <cell r="H165">
            <v>30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</row>
        <row r="166">
          <cell r="A166">
            <v>2709</v>
          </cell>
          <cell r="B166" t="str">
            <v>Ñ51-42C</v>
          </cell>
          <cell r="C166" t="str">
            <v>Ñôõ thaúng</v>
          </cell>
          <cell r="D166" t="str">
            <v>4T34 - 34D</v>
          </cell>
          <cell r="E166">
            <v>7351.3</v>
          </cell>
          <cell r="F166" t="str">
            <v>1T-10</v>
          </cell>
          <cell r="G166">
            <v>43.046586780087594</v>
          </cell>
          <cell r="H166">
            <v>44.107799999999997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</row>
        <row r="167">
          <cell r="A167">
            <v>2710</v>
          </cell>
          <cell r="B167" t="str">
            <v>Ñ51-38B</v>
          </cell>
          <cell r="C167" t="str">
            <v>Ñôõ thaúng</v>
          </cell>
          <cell r="D167" t="str">
            <v>4T34 - 34C</v>
          </cell>
          <cell r="E167">
            <v>716.3</v>
          </cell>
          <cell r="F167" t="str">
            <v>1TC-2</v>
          </cell>
          <cell r="G167">
            <v>18.437803458606151</v>
          </cell>
          <cell r="H167">
            <v>20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1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</row>
        <row r="168">
          <cell r="A168">
            <v>2711</v>
          </cell>
          <cell r="B168" t="str">
            <v>Ñ51-42B</v>
          </cell>
          <cell r="C168" t="str">
            <v>Ñôõ thaúng</v>
          </cell>
          <cell r="D168" t="str">
            <v>4T34 - 34D</v>
          </cell>
          <cell r="E168">
            <v>4622.6499999999996</v>
          </cell>
          <cell r="F168" t="str">
            <v>1T-10</v>
          </cell>
          <cell r="G168">
            <v>27.068723841999329</v>
          </cell>
          <cell r="H168">
            <v>30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</row>
        <row r="169">
          <cell r="A169">
            <v>2712</v>
          </cell>
          <cell r="B169" t="str">
            <v>Ñ38</v>
          </cell>
          <cell r="C169" t="str">
            <v>Ñôõ thaúng</v>
          </cell>
          <cell r="E169">
            <v>1602.25</v>
          </cell>
          <cell r="F169" t="str">
            <v>1T-4</v>
          </cell>
          <cell r="G169">
            <v>23.229026843577916</v>
          </cell>
          <cell r="H169">
            <v>30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</row>
        <row r="170">
          <cell r="A170">
            <v>2713</v>
          </cell>
          <cell r="B170" t="str">
            <v>Ñ51-34B</v>
          </cell>
          <cell r="C170" t="str">
            <v>Ñôõ thaúng</v>
          </cell>
          <cell r="D170" t="str">
            <v>4T28 - 34B</v>
          </cell>
          <cell r="E170">
            <v>2261.9499999999998</v>
          </cell>
          <cell r="F170" t="str">
            <v>1T-5</v>
          </cell>
          <cell r="G170">
            <v>25.830910460799299</v>
          </cell>
          <cell r="H170">
            <v>30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1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</row>
        <row r="171">
          <cell r="A171">
            <v>2714</v>
          </cell>
          <cell r="B171" t="str">
            <v>Ñ34</v>
          </cell>
          <cell r="C171" t="str">
            <v>Ñôõ thaúng</v>
          </cell>
          <cell r="E171">
            <v>4241.1499999999996</v>
          </cell>
          <cell r="F171" t="str">
            <v>1T-9</v>
          </cell>
          <cell r="G171">
            <v>27.081040430194623</v>
          </cell>
          <cell r="H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</row>
        <row r="172">
          <cell r="A172">
            <v>2715</v>
          </cell>
          <cell r="B172" t="str">
            <v>Ñ51-38B</v>
          </cell>
          <cell r="C172" t="str">
            <v>Ñôõ thaúng</v>
          </cell>
          <cell r="D172" t="str">
            <v>4T34 - 30C</v>
          </cell>
          <cell r="E172">
            <v>3015.9</v>
          </cell>
          <cell r="F172" t="str">
            <v>1T-7</v>
          </cell>
          <cell r="G172">
            <v>25.178173168776418</v>
          </cell>
          <cell r="H172">
            <v>30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1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</row>
        <row r="173">
          <cell r="A173">
            <v>2716</v>
          </cell>
          <cell r="B173" t="str">
            <v>Ñ51-38B</v>
          </cell>
          <cell r="C173" t="str">
            <v>Ñôõ thaúng</v>
          </cell>
          <cell r="D173" t="str">
            <v>4T24 - 40C</v>
          </cell>
          <cell r="E173">
            <v>5843.4</v>
          </cell>
          <cell r="F173" t="str">
            <v>1T-10</v>
          </cell>
          <cell r="G173">
            <v>34.20901423924024</v>
          </cell>
          <cell r="H173">
            <v>35.060400000000001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</row>
        <row r="174">
          <cell r="A174">
            <v>2717</v>
          </cell>
          <cell r="B174" t="str">
            <v>Ñ51-42C</v>
          </cell>
          <cell r="C174" t="str">
            <v>Ñôõ thaúng</v>
          </cell>
          <cell r="D174" t="str">
            <v>4T34 - 34D</v>
          </cell>
          <cell r="E174">
            <v>2167.6999999999998</v>
          </cell>
          <cell r="F174" t="str">
            <v>1T-5</v>
          </cell>
          <cell r="G174">
            <v>24.747494790258049</v>
          </cell>
          <cell r="H174">
            <v>30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</row>
        <row r="175">
          <cell r="A175">
            <v>2718</v>
          </cell>
          <cell r="B175" t="str">
            <v>Ñ42</v>
          </cell>
          <cell r="C175" t="str">
            <v>Ñôõ thaúng</v>
          </cell>
          <cell r="E175">
            <v>2356.1999999999998</v>
          </cell>
          <cell r="F175" t="str">
            <v>1T-5</v>
          </cell>
          <cell r="G175">
            <v>26.914326131340548</v>
          </cell>
          <cell r="H175">
            <v>30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</row>
        <row r="176">
          <cell r="A176">
            <v>2719</v>
          </cell>
          <cell r="B176" t="str">
            <v>N513-28B</v>
          </cell>
          <cell r="C176" t="str">
            <v>Neùo thaúng</v>
          </cell>
          <cell r="D176" t="str">
            <v>3x4T24 - 40A</v>
          </cell>
          <cell r="E176">
            <v>3769.9</v>
          </cell>
          <cell r="F176" t="str">
            <v>3T-7</v>
          </cell>
          <cell r="G176">
            <v>27.685753870237768</v>
          </cell>
          <cell r="H176">
            <v>30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1</v>
          </cell>
          <cell r="AK176">
            <v>0</v>
          </cell>
          <cell r="AL176">
            <v>0</v>
          </cell>
        </row>
        <row r="177">
          <cell r="A177">
            <v>2720</v>
          </cell>
          <cell r="B177" t="str">
            <v>Ñ51-34B</v>
          </cell>
          <cell r="C177" t="str">
            <v>Ñôõ thaúng</v>
          </cell>
          <cell r="D177" t="str">
            <v>4T24 - 40B</v>
          </cell>
          <cell r="E177">
            <v>3769.9</v>
          </cell>
          <cell r="F177" t="str">
            <v>1T-8</v>
          </cell>
          <cell r="G177">
            <v>27.92864984608654</v>
          </cell>
          <cell r="H177">
            <v>30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</row>
        <row r="178">
          <cell r="A178">
            <v>2721</v>
          </cell>
          <cell r="B178" t="str">
            <v>Ñ51-28B</v>
          </cell>
          <cell r="C178" t="str">
            <v>Ñôõ thaúng</v>
          </cell>
          <cell r="D178" t="str">
            <v>4T24 - 40A</v>
          </cell>
          <cell r="E178">
            <v>1885</v>
          </cell>
          <cell r="F178" t="str">
            <v>1T-4</v>
          </cell>
          <cell r="G178">
            <v>27.353807311129135</v>
          </cell>
          <cell r="H178">
            <v>30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</row>
        <row r="179">
          <cell r="A179">
            <v>2722</v>
          </cell>
          <cell r="B179" t="str">
            <v>N513-28B</v>
          </cell>
          <cell r="C179" t="str">
            <v>Neùo thaúng</v>
          </cell>
          <cell r="D179" t="str">
            <v>3x4T38 - 42A</v>
          </cell>
          <cell r="E179">
            <v>754</v>
          </cell>
          <cell r="F179" t="str">
            <v>3T-2</v>
          </cell>
          <cell r="G179">
            <v>13.693949611366111</v>
          </cell>
          <cell r="H179">
            <v>20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1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</row>
        <row r="180">
          <cell r="A180">
            <v>2723</v>
          </cell>
          <cell r="B180" t="str">
            <v>Ñ51-34B</v>
          </cell>
          <cell r="C180" t="str">
            <v>Ñôõ thaúng</v>
          </cell>
          <cell r="D180" t="str">
            <v>4T28 - 34B</v>
          </cell>
          <cell r="E180">
            <v>1394.9</v>
          </cell>
          <cell r="F180" t="str">
            <v>1T-3</v>
          </cell>
          <cell r="G180">
            <v>26.891755875164094</v>
          </cell>
          <cell r="H180">
            <v>30</v>
          </cell>
          <cell r="K180">
            <v>0</v>
          </cell>
          <cell r="L180">
            <v>0</v>
          </cell>
          <cell r="M180">
            <v>0</v>
          </cell>
          <cell r="N180">
            <v>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</row>
        <row r="181">
          <cell r="A181">
            <v>2724</v>
          </cell>
          <cell r="B181" t="str">
            <v>Ñ51-28B</v>
          </cell>
          <cell r="C181" t="str">
            <v>Ñôõ thaúng</v>
          </cell>
          <cell r="D181" t="str">
            <v>4T24 - 40A</v>
          </cell>
          <cell r="E181">
            <v>5843.4</v>
          </cell>
          <cell r="F181" t="str">
            <v>1T-10</v>
          </cell>
          <cell r="G181">
            <v>34.20901423924024</v>
          </cell>
          <cell r="H181">
            <v>35.060400000000001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1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</row>
        <row r="182">
          <cell r="A182">
            <v>2725</v>
          </cell>
          <cell r="B182" t="str">
            <v>Ñ51-28B</v>
          </cell>
          <cell r="C182" t="str">
            <v>Ñôõ thaúng</v>
          </cell>
          <cell r="D182" t="str">
            <v>4T28 - 34A</v>
          </cell>
          <cell r="E182">
            <v>1847.3</v>
          </cell>
          <cell r="F182" t="str">
            <v>1T-4</v>
          </cell>
          <cell r="G182">
            <v>26.774890754279841</v>
          </cell>
          <cell r="H182">
            <v>30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</row>
        <row r="183">
          <cell r="A183">
            <v>2726</v>
          </cell>
          <cell r="B183" t="str">
            <v>Ñ51-34C</v>
          </cell>
          <cell r="C183" t="str">
            <v>Ñôõ thaúng</v>
          </cell>
          <cell r="D183" t="str">
            <v>4T28 - 34B</v>
          </cell>
          <cell r="E183">
            <v>5654.9</v>
          </cell>
          <cell r="F183" t="str">
            <v>1T-10</v>
          </cell>
          <cell r="G183">
            <v>33.097001800325671</v>
          </cell>
          <cell r="H183">
            <v>33.929400000000001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1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</row>
        <row r="184">
          <cell r="A184">
            <v>2727</v>
          </cell>
          <cell r="B184" t="str">
            <v>Ñ51-28B</v>
          </cell>
          <cell r="C184" t="str">
            <v>Ñôõ thaúng</v>
          </cell>
          <cell r="D184" t="str">
            <v>4T28 - 34A</v>
          </cell>
          <cell r="E184">
            <v>3958.4</v>
          </cell>
          <cell r="F184" t="str">
            <v>1T-8</v>
          </cell>
          <cell r="G184">
            <v>29.336194533289849</v>
          </cell>
          <cell r="H184">
            <v>30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</row>
        <row r="185">
          <cell r="A185">
            <v>2728</v>
          </cell>
          <cell r="B185" t="str">
            <v>Ñ51-34B</v>
          </cell>
          <cell r="C185" t="str">
            <v>Ñôõ thaúng</v>
          </cell>
          <cell r="D185" t="str">
            <v>4T24 - 40B</v>
          </cell>
          <cell r="E185">
            <v>16022.2</v>
          </cell>
          <cell r="F185" t="str">
            <v>1T-10</v>
          </cell>
          <cell r="G185">
            <v>93.78947017687338</v>
          </cell>
          <cell r="H185">
            <v>96.133200000000016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1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</row>
        <row r="186">
          <cell r="A186">
            <v>2729</v>
          </cell>
          <cell r="B186" t="str">
            <v>Ñ51-42C</v>
          </cell>
          <cell r="C186" t="str">
            <v>Ñôõ thaúng</v>
          </cell>
          <cell r="D186" t="str">
            <v>4T34 - 34D</v>
          </cell>
          <cell r="E186">
            <v>11498.3</v>
          </cell>
          <cell r="F186" t="str">
            <v>1T-10</v>
          </cell>
          <cell r="G186">
            <v>67.306016039565918</v>
          </cell>
          <cell r="H186">
            <v>68.989799999999988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1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</row>
        <row r="187">
          <cell r="A187">
            <v>2730</v>
          </cell>
          <cell r="B187" t="str">
            <v>Ñ51-34B</v>
          </cell>
          <cell r="C187" t="str">
            <v>Ñôõ thaúng</v>
          </cell>
          <cell r="D187" t="str">
            <v>4T38 - 40B</v>
          </cell>
          <cell r="E187">
            <v>1470.25</v>
          </cell>
          <cell r="F187" t="str">
            <v>1T-3</v>
          </cell>
          <cell r="G187">
            <v>28.433935423560598</v>
          </cell>
          <cell r="H187">
            <v>30</v>
          </cell>
          <cell r="K187">
            <v>0</v>
          </cell>
          <cell r="L187">
            <v>0</v>
          </cell>
          <cell r="M187">
            <v>0</v>
          </cell>
          <cell r="N187">
            <v>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</row>
        <row r="188">
          <cell r="A188">
            <v>2731</v>
          </cell>
          <cell r="B188" t="str">
            <v>Ñ51-34C</v>
          </cell>
          <cell r="C188" t="str">
            <v>Ñôõ thaúng</v>
          </cell>
          <cell r="D188" t="str">
            <v>4T38 - 38B</v>
          </cell>
          <cell r="E188">
            <v>2073.5</v>
          </cell>
          <cell r="F188" t="str">
            <v>1T-5</v>
          </cell>
          <cell r="G188">
            <v>23.664079119716796</v>
          </cell>
          <cell r="H188">
            <v>30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</row>
        <row r="189">
          <cell r="A189">
            <v>2732</v>
          </cell>
          <cell r="B189" t="str">
            <v>Ñ42</v>
          </cell>
          <cell r="C189" t="str">
            <v>Ñôõ thaúng</v>
          </cell>
          <cell r="E189">
            <v>10744.3</v>
          </cell>
          <cell r="F189" t="str">
            <v>1T-10</v>
          </cell>
          <cell r="G189">
            <v>62.887229769142238</v>
          </cell>
          <cell r="H189">
            <v>64.465800000000002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1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</row>
        <row r="190">
          <cell r="A190">
            <v>2801</v>
          </cell>
          <cell r="B190" t="str">
            <v>N513-28B</v>
          </cell>
          <cell r="C190" t="str">
            <v>Neùo goùc</v>
          </cell>
          <cell r="D190" t="str">
            <v>3x4T34 - 34A</v>
          </cell>
          <cell r="E190">
            <v>1621.1</v>
          </cell>
          <cell r="F190" t="str">
            <v>3T-4</v>
          </cell>
          <cell r="G190">
            <v>18.859482675652274</v>
          </cell>
          <cell r="H190">
            <v>30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</row>
        <row r="191">
          <cell r="A191">
            <v>2802</v>
          </cell>
          <cell r="B191" t="str">
            <v>Ñ51-34C</v>
          </cell>
          <cell r="C191" t="str">
            <v>Ñôõ thaúng</v>
          </cell>
          <cell r="D191" t="str">
            <v>4T34 - 30B</v>
          </cell>
          <cell r="E191">
            <v>3581.4</v>
          </cell>
          <cell r="F191" t="str">
            <v>1T-8</v>
          </cell>
          <cell r="G191">
            <v>26.558145808546492</v>
          </cell>
          <cell r="H191">
            <v>30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</row>
        <row r="192">
          <cell r="A192">
            <v>2803</v>
          </cell>
          <cell r="B192" t="str">
            <v>Ñ51-42C</v>
          </cell>
          <cell r="C192" t="str">
            <v>Ñôõ thaúng</v>
          </cell>
          <cell r="D192" t="str">
            <v>4T34 - 34D</v>
          </cell>
          <cell r="E192">
            <v>1526.85</v>
          </cell>
          <cell r="F192" t="str">
            <v>1T-4</v>
          </cell>
          <cell r="G192">
            <v>22.143558299485488</v>
          </cell>
          <cell r="H192">
            <v>30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</row>
        <row r="193">
          <cell r="A193">
            <v>2804</v>
          </cell>
          <cell r="B193" t="str">
            <v>Ñ51-42C</v>
          </cell>
          <cell r="C193" t="str">
            <v>Ñôõ thaúng</v>
          </cell>
          <cell r="D193" t="str">
            <v>4T34 - 38D</v>
          </cell>
          <cell r="E193">
            <v>2450.4499999999998</v>
          </cell>
          <cell r="F193" t="str">
            <v>1T-5</v>
          </cell>
          <cell r="G193">
            <v>27.997741801881798</v>
          </cell>
          <cell r="H193">
            <v>30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</row>
        <row r="194">
          <cell r="A194">
            <v>2805</v>
          </cell>
          <cell r="B194" t="str">
            <v>Ñ51-38B</v>
          </cell>
          <cell r="C194" t="str">
            <v>Ñôõ thaúng</v>
          </cell>
          <cell r="D194" t="str">
            <v>4T34 - 38C</v>
          </cell>
          <cell r="E194">
            <v>4716.8999999999996</v>
          </cell>
          <cell r="F194" t="str">
            <v>1T-10</v>
          </cell>
          <cell r="G194">
            <v>27.624730061456621</v>
          </cell>
          <cell r="H194">
            <v>30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</row>
        <row r="195">
          <cell r="A195">
            <v>2806</v>
          </cell>
          <cell r="B195" t="str">
            <v>Ñ51-34B</v>
          </cell>
          <cell r="C195" t="str">
            <v>Ñôõ thaúng</v>
          </cell>
          <cell r="D195" t="str">
            <v>4T34 - 38B</v>
          </cell>
          <cell r="E195">
            <v>2356.1999999999998</v>
          </cell>
          <cell r="F195" t="str">
            <v>1T-5</v>
          </cell>
          <cell r="G195">
            <v>26.914326131340548</v>
          </cell>
          <cell r="H195">
            <v>30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</row>
        <row r="196">
          <cell r="A196">
            <v>2807</v>
          </cell>
          <cell r="B196" t="str">
            <v>Ñ51-38B</v>
          </cell>
          <cell r="C196" t="str">
            <v>Ñôõ thaúng</v>
          </cell>
          <cell r="D196" t="str">
            <v>4T34 - 34C</v>
          </cell>
          <cell r="E196">
            <v>1809.6</v>
          </cell>
          <cell r="F196" t="str">
            <v>1T-4</v>
          </cell>
          <cell r="G196">
            <v>26.195974197430541</v>
          </cell>
          <cell r="H196">
            <v>30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</row>
        <row r="197">
          <cell r="A197">
            <v>2808</v>
          </cell>
          <cell r="B197" t="str">
            <v>Ñ51-34B</v>
          </cell>
          <cell r="C197" t="str">
            <v>Ñôõ thaúng</v>
          </cell>
          <cell r="D197" t="str">
            <v>4T34 - 36B</v>
          </cell>
          <cell r="E197">
            <v>12063.7</v>
          </cell>
          <cell r="F197" t="str">
            <v>1T-10</v>
          </cell>
          <cell r="G197">
            <v>70.612789871075023</v>
          </cell>
          <cell r="H197">
            <v>72.382200000000012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</row>
        <row r="198">
          <cell r="A198">
            <v>2809</v>
          </cell>
          <cell r="B198" t="str">
            <v>Ñ51-28B</v>
          </cell>
          <cell r="C198" t="str">
            <v>Ñôõ thaúng</v>
          </cell>
          <cell r="D198" t="str">
            <v>4T34 - 28A</v>
          </cell>
          <cell r="E198">
            <v>13288.95</v>
          </cell>
          <cell r="F198" t="str">
            <v>1T-10</v>
          </cell>
          <cell r="G198">
            <v>77.782343753550521</v>
          </cell>
          <cell r="H198">
            <v>79.733700000000013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1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</row>
        <row r="199">
          <cell r="A199">
            <v>2831</v>
          </cell>
          <cell r="B199" t="str">
            <v>N513-28B</v>
          </cell>
          <cell r="C199" t="str">
            <v>Neùo goùc</v>
          </cell>
          <cell r="D199" t="str">
            <v>3x4T34 - 36A</v>
          </cell>
          <cell r="E199">
            <v>980.2</v>
          </cell>
          <cell r="F199" t="str">
            <v>3T-2</v>
          </cell>
          <cell r="G199">
            <v>17.86561638039155</v>
          </cell>
          <cell r="H199">
            <v>20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1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</row>
        <row r="200">
          <cell r="A200">
            <v>2841</v>
          </cell>
          <cell r="B200" t="str">
            <v>N513-28B</v>
          </cell>
          <cell r="C200" t="str">
            <v>Neùo goùc</v>
          </cell>
          <cell r="D200" t="str">
            <v>3x4T34 - 36A</v>
          </cell>
          <cell r="E200">
            <v>1131</v>
          </cell>
          <cell r="F200" t="str">
            <v>3TC-2</v>
          </cell>
          <cell r="G200">
            <v>19.806621085486139</v>
          </cell>
          <cell r="H200">
            <v>30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A201">
            <v>2842</v>
          </cell>
          <cell r="B201" t="str">
            <v>Ñ51-34B</v>
          </cell>
          <cell r="C201" t="str">
            <v>Ñôõ thaúng</v>
          </cell>
          <cell r="D201" t="str">
            <v>4T34 - 28B</v>
          </cell>
          <cell r="E201">
            <v>386.45</v>
          </cell>
          <cell r="F201" t="str">
            <v>1TC-1</v>
          </cell>
          <cell r="G201">
            <v>11.48010590413636</v>
          </cell>
          <cell r="H201">
            <v>15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</row>
        <row r="202">
          <cell r="A202">
            <v>2843</v>
          </cell>
          <cell r="B202" t="str">
            <v>Ñ51-34B</v>
          </cell>
          <cell r="C202" t="str">
            <v>Ñôõ thaúng</v>
          </cell>
          <cell r="D202" t="str">
            <v>4T24 - 40B</v>
          </cell>
          <cell r="E202">
            <v>13665.95</v>
          </cell>
          <cell r="F202" t="str">
            <v>1T-10</v>
          </cell>
          <cell r="G202">
            <v>80.006368631379658</v>
          </cell>
          <cell r="H202">
            <v>81.995699999999999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</row>
        <row r="203">
          <cell r="A203">
            <v>2844</v>
          </cell>
          <cell r="B203" t="str">
            <v>Ñ51-28B</v>
          </cell>
          <cell r="C203" t="str">
            <v>Ñôõ thaúng</v>
          </cell>
          <cell r="D203" t="str">
            <v>4T24 - 40A</v>
          </cell>
          <cell r="E203">
            <v>2601.1999999999998</v>
          </cell>
          <cell r="F203" t="str">
            <v>1T-6</v>
          </cell>
          <cell r="G203">
            <v>24.977951012237849</v>
          </cell>
          <cell r="H203">
            <v>30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1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</row>
        <row r="204">
          <cell r="A204">
            <v>2851</v>
          </cell>
          <cell r="B204" t="str">
            <v>N513-28C</v>
          </cell>
          <cell r="C204" t="str">
            <v>Neùo goùc</v>
          </cell>
          <cell r="D204" t="str">
            <v>3x4T28 - 44A</v>
          </cell>
          <cell r="E204">
            <v>428.85</v>
          </cell>
          <cell r="F204" t="str">
            <v>3T-1</v>
          </cell>
          <cell r="G204">
            <v>11.598805361175298</v>
          </cell>
          <cell r="H204">
            <v>15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</row>
        <row r="205">
          <cell r="A205">
            <v>2852</v>
          </cell>
          <cell r="B205" t="str">
            <v>Ñ51-34B</v>
          </cell>
          <cell r="C205" t="str">
            <v>Ñôõ thaúng</v>
          </cell>
          <cell r="D205" t="str">
            <v>4T24 - 40B</v>
          </cell>
          <cell r="E205">
            <v>10367.299999999999</v>
          </cell>
          <cell r="F205" t="str">
            <v>1T-10</v>
          </cell>
          <cell r="G205">
            <v>60.692468376547687</v>
          </cell>
          <cell r="H205">
            <v>62.203800000000001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1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</row>
        <row r="206">
          <cell r="A206">
            <v>2901</v>
          </cell>
          <cell r="B206" t="str">
            <v>N513-28B</v>
          </cell>
          <cell r="C206" t="str">
            <v>Neùo goùc</v>
          </cell>
          <cell r="D206" t="str">
            <v>3x4T28 - 42A</v>
          </cell>
          <cell r="E206">
            <v>2827.4</v>
          </cell>
          <cell r="F206" t="str">
            <v>3T-5</v>
          </cell>
          <cell r="G206">
            <v>27.554052986412831</v>
          </cell>
          <cell r="H206">
            <v>30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</row>
        <row r="207">
          <cell r="A207">
            <v>2902</v>
          </cell>
          <cell r="B207" t="str">
            <v>Ñ51-34B</v>
          </cell>
          <cell r="C207" t="str">
            <v>Ñôõ thaúng</v>
          </cell>
          <cell r="D207" t="str">
            <v>4T24 - 40B</v>
          </cell>
          <cell r="E207">
            <v>1753.05</v>
          </cell>
          <cell r="F207" t="str">
            <v>1T-4</v>
          </cell>
          <cell r="G207">
            <v>25.399963931762763</v>
          </cell>
          <cell r="H207">
            <v>30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</row>
        <row r="208">
          <cell r="A208">
            <v>2903</v>
          </cell>
          <cell r="B208" t="str">
            <v>Ñ34</v>
          </cell>
          <cell r="C208" t="str">
            <v>Ñôõ thaúng</v>
          </cell>
          <cell r="E208">
            <v>1225.25</v>
          </cell>
          <cell r="F208" t="str">
            <v>1T-3</v>
          </cell>
          <cell r="G208">
            <v>23.711010556596293</v>
          </cell>
          <cell r="H208">
            <v>30</v>
          </cell>
          <cell r="K208">
            <v>0</v>
          </cell>
          <cell r="L208">
            <v>0</v>
          </cell>
          <cell r="M208">
            <v>0</v>
          </cell>
          <cell r="N208">
            <v>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</row>
        <row r="209">
          <cell r="A209">
            <v>2904</v>
          </cell>
          <cell r="B209" t="str">
            <v>N30</v>
          </cell>
          <cell r="C209" t="str">
            <v>Neùo thaúng</v>
          </cell>
          <cell r="E209">
            <v>603.20000000000005</v>
          </cell>
          <cell r="F209" t="str">
            <v>3TC-1</v>
          </cell>
          <cell r="G209">
            <v>15.791019398599143</v>
          </cell>
          <cell r="H209">
            <v>20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1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</row>
        <row r="210">
          <cell r="A210">
            <v>2905</v>
          </cell>
          <cell r="B210" t="str">
            <v>Ñ51-38B</v>
          </cell>
          <cell r="C210" t="str">
            <v>Ñôõ thaúng</v>
          </cell>
          <cell r="D210" t="str">
            <v>4T24 - 40C</v>
          </cell>
          <cell r="E210">
            <v>716.3</v>
          </cell>
          <cell r="F210" t="str">
            <v>1TC-2</v>
          </cell>
          <cell r="G210">
            <v>18.437803458606151</v>
          </cell>
          <cell r="H210">
            <v>20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1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</row>
        <row r="211">
          <cell r="A211">
            <v>3001</v>
          </cell>
          <cell r="B211" t="str">
            <v>N513-34C</v>
          </cell>
          <cell r="C211" t="str">
            <v>Neùo goùc</v>
          </cell>
          <cell r="D211" t="str">
            <v>3x4T40 - 40C</v>
          </cell>
          <cell r="E211">
            <v>532.5</v>
          </cell>
          <cell r="F211" t="str">
            <v>3T-1</v>
          </cell>
          <cell r="G211">
            <v>14.431071786578572</v>
          </cell>
          <cell r="H211">
            <v>20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</row>
        <row r="212">
          <cell r="A212">
            <v>3002</v>
          </cell>
          <cell r="B212" t="str">
            <v>Ñ51-34B</v>
          </cell>
          <cell r="C212" t="str">
            <v>Ñôõ thaúng</v>
          </cell>
          <cell r="D212" t="str">
            <v>4T34 - 30B</v>
          </cell>
          <cell r="E212">
            <v>2167.6999999999998</v>
          </cell>
          <cell r="F212" t="str">
            <v>1T-5</v>
          </cell>
          <cell r="G212">
            <v>24.747494790258049</v>
          </cell>
          <cell r="H212">
            <v>30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</row>
        <row r="213">
          <cell r="A213">
            <v>3003</v>
          </cell>
          <cell r="B213" t="str">
            <v>Ñ51-38D</v>
          </cell>
          <cell r="C213" t="str">
            <v>Ñôõ thaúng</v>
          </cell>
          <cell r="D213" t="str">
            <v>4T34 - 30C</v>
          </cell>
          <cell r="E213">
            <v>2356.1999999999998</v>
          </cell>
          <cell r="F213" t="str">
            <v>1T-5</v>
          </cell>
          <cell r="G213">
            <v>26.914326131340548</v>
          </cell>
          <cell r="H213">
            <v>30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</row>
        <row r="214">
          <cell r="A214">
            <v>3004</v>
          </cell>
          <cell r="B214" t="str">
            <v>Ñ51-38B</v>
          </cell>
          <cell r="C214" t="str">
            <v>Ñôõ thaúng</v>
          </cell>
          <cell r="D214" t="str">
            <v>4T24 - 40C</v>
          </cell>
          <cell r="E214">
            <v>1508</v>
          </cell>
          <cell r="F214" t="str">
            <v>1T-4</v>
          </cell>
          <cell r="G214">
            <v>21.854100021060841</v>
          </cell>
          <cell r="H214">
            <v>30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</row>
        <row r="215">
          <cell r="A215">
            <v>3101</v>
          </cell>
          <cell r="B215" t="str">
            <v>N513-28B</v>
          </cell>
          <cell r="C215" t="str">
            <v>Neùo goùc</v>
          </cell>
          <cell r="D215" t="str">
            <v>3x4T34 - 36A</v>
          </cell>
          <cell r="E215">
            <v>2073.5</v>
          </cell>
          <cell r="F215" t="str">
            <v>3T-4</v>
          </cell>
          <cell r="G215">
            <v>24.082108647371367</v>
          </cell>
          <cell r="H215">
            <v>30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</row>
        <row r="216">
          <cell r="A216">
            <v>3102</v>
          </cell>
          <cell r="B216" t="str">
            <v>Ñ51-34B</v>
          </cell>
          <cell r="C216" t="str">
            <v>Ñôõ thaúng</v>
          </cell>
          <cell r="D216" t="str">
            <v>4T34 - 28B</v>
          </cell>
          <cell r="E216">
            <v>1790.75</v>
          </cell>
          <cell r="F216" t="str">
            <v>1T-4</v>
          </cell>
          <cell r="G216">
            <v>25.978880488612059</v>
          </cell>
          <cell r="H216">
            <v>30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</row>
        <row r="217">
          <cell r="A217">
            <v>3103</v>
          </cell>
          <cell r="B217" t="str">
            <v>N513-28B</v>
          </cell>
          <cell r="C217" t="str">
            <v>Neùo thaúng</v>
          </cell>
          <cell r="D217" t="str">
            <v>3x4T34 - 38A</v>
          </cell>
          <cell r="E217">
            <v>1979.25</v>
          </cell>
          <cell r="F217" t="str">
            <v>3T-4</v>
          </cell>
          <cell r="G217">
            <v>22.979554275564006</v>
          </cell>
          <cell r="H217">
            <v>30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</row>
        <row r="218">
          <cell r="A218">
            <v>3104</v>
          </cell>
          <cell r="B218" t="str">
            <v>Ñ28</v>
          </cell>
          <cell r="C218" t="str">
            <v>Ñôõ thaúng</v>
          </cell>
          <cell r="E218">
            <v>1885</v>
          </cell>
          <cell r="F218" t="str">
            <v>1T-4</v>
          </cell>
          <cell r="G218">
            <v>27.353807311129135</v>
          </cell>
          <cell r="H218">
            <v>30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</row>
        <row r="219">
          <cell r="A219">
            <v>3201</v>
          </cell>
          <cell r="B219" t="str">
            <v>N513-34B</v>
          </cell>
          <cell r="C219" t="str">
            <v>Neùo goùc</v>
          </cell>
          <cell r="D219" t="str">
            <v>3x4T38 - 40C</v>
          </cell>
          <cell r="E219">
            <v>3015.75</v>
          </cell>
          <cell r="F219" t="str">
            <v>3T-6</v>
          </cell>
          <cell r="G219">
            <v>25.137265506750698</v>
          </cell>
          <cell r="H219">
            <v>30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1</v>
          </cell>
          <cell r="AJ219">
            <v>0</v>
          </cell>
          <cell r="AK219">
            <v>0</v>
          </cell>
          <cell r="AL219">
            <v>0</v>
          </cell>
        </row>
        <row r="220">
          <cell r="A220">
            <v>3202</v>
          </cell>
          <cell r="B220" t="str">
            <v>Ñ51-48B</v>
          </cell>
          <cell r="C220" t="str">
            <v>Ñôõ thaúng</v>
          </cell>
          <cell r="D220" t="str">
            <v>4T40 - 44E</v>
          </cell>
          <cell r="E220">
            <v>3769.9</v>
          </cell>
          <cell r="F220" t="str">
            <v>1T-8</v>
          </cell>
          <cell r="G220">
            <v>27.92864984608654</v>
          </cell>
          <cell r="H220">
            <v>30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1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</row>
        <row r="221">
          <cell r="A221">
            <v>3203</v>
          </cell>
          <cell r="B221" t="str">
            <v>Ñ51-48D</v>
          </cell>
          <cell r="C221" t="str">
            <v>Ñôõ thaúng</v>
          </cell>
          <cell r="D221" t="str">
            <v>4T34 - 34E</v>
          </cell>
          <cell r="E221">
            <v>1131</v>
          </cell>
          <cell r="F221" t="str">
            <v>1T-3</v>
          </cell>
          <cell r="G221">
            <v>21.879672342875438</v>
          </cell>
          <cell r="H221">
            <v>30</v>
          </cell>
          <cell r="K221">
            <v>0</v>
          </cell>
          <cell r="L221">
            <v>0</v>
          </cell>
          <cell r="M221">
            <v>0</v>
          </cell>
          <cell r="N221">
            <v>1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</row>
        <row r="222">
          <cell r="A222">
            <v>3204</v>
          </cell>
          <cell r="B222" t="str">
            <v>Ñ51-34B</v>
          </cell>
          <cell r="C222" t="str">
            <v>Ñôõ thaúng</v>
          </cell>
          <cell r="D222" t="str">
            <v>4T34 - 28B</v>
          </cell>
          <cell r="E222">
            <v>1508</v>
          </cell>
          <cell r="F222" t="str">
            <v>1T-4</v>
          </cell>
          <cell r="G222">
            <v>21.854100021060841</v>
          </cell>
          <cell r="H222">
            <v>30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1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</row>
        <row r="223">
          <cell r="A223">
            <v>3205</v>
          </cell>
          <cell r="B223" t="str">
            <v>Ñ51-28B</v>
          </cell>
          <cell r="C223" t="str">
            <v>Ñôõ thaúng</v>
          </cell>
          <cell r="D223" t="str">
            <v>4T28 - 36A</v>
          </cell>
          <cell r="E223">
            <v>2450.4499999999998</v>
          </cell>
          <cell r="F223" t="str">
            <v>1T-5</v>
          </cell>
          <cell r="G223">
            <v>27.997741801881798</v>
          </cell>
          <cell r="H223">
            <v>30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</row>
        <row r="224">
          <cell r="A224">
            <v>3206</v>
          </cell>
          <cell r="B224" t="str">
            <v>N513-28B</v>
          </cell>
          <cell r="C224" t="str">
            <v>Neùo thaúng</v>
          </cell>
          <cell r="D224" t="str">
            <v>3x4T38 - 42A</v>
          </cell>
          <cell r="E224">
            <v>3392.9</v>
          </cell>
          <cell r="F224" t="str">
            <v>3T-6</v>
          </cell>
          <cell r="G224">
            <v>28.258614700469742</v>
          </cell>
          <cell r="H224">
            <v>30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1</v>
          </cell>
          <cell r="AJ224">
            <v>0</v>
          </cell>
          <cell r="AK224">
            <v>0</v>
          </cell>
          <cell r="AL224">
            <v>0</v>
          </cell>
        </row>
        <row r="225">
          <cell r="A225">
            <v>3207</v>
          </cell>
          <cell r="B225" t="str">
            <v>Ñ51-38B</v>
          </cell>
          <cell r="C225" t="str">
            <v>Ñôõ thaúng</v>
          </cell>
          <cell r="D225" t="str">
            <v>4T38 - 40C</v>
          </cell>
          <cell r="E225">
            <v>207.35</v>
          </cell>
          <cell r="F225" t="str">
            <v>1T-1</v>
          </cell>
          <cell r="G225">
            <v>6.4771541032653284</v>
          </cell>
          <cell r="H225">
            <v>15</v>
          </cell>
          <cell r="K225">
            <v>0</v>
          </cell>
          <cell r="L225">
            <v>1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</row>
        <row r="226">
          <cell r="A226">
            <v>3208</v>
          </cell>
          <cell r="B226" t="str">
            <v>Ñ51-38B</v>
          </cell>
          <cell r="C226" t="str">
            <v>Ñôõ thaúng</v>
          </cell>
          <cell r="D226" t="str">
            <v>MB Đ38 11x13</v>
          </cell>
          <cell r="E226">
            <v>656.25</v>
          </cell>
          <cell r="F226" t="str">
            <v>1T-MB</v>
          </cell>
          <cell r="G226">
            <v>19.652036751607927</v>
          </cell>
          <cell r="H226">
            <v>20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1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</row>
        <row r="227">
          <cell r="A227">
            <v>3209</v>
          </cell>
          <cell r="B227" t="str">
            <v>Ñ51-42D</v>
          </cell>
          <cell r="C227" t="str">
            <v>Ñôõ thaúng</v>
          </cell>
          <cell r="D227" t="str">
            <v>4T38 - 38D</v>
          </cell>
          <cell r="E227">
            <v>467.75</v>
          </cell>
          <cell r="F227" t="str">
            <v>1TC-1</v>
          </cell>
          <cell r="G227">
            <v>13.834999422933567</v>
          </cell>
          <cell r="H227">
            <v>15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</row>
        <row r="228">
          <cell r="A228">
            <v>3210</v>
          </cell>
          <cell r="B228" t="str">
            <v>Ñ38</v>
          </cell>
          <cell r="C228" t="str">
            <v>Ñôõ thaúng</v>
          </cell>
          <cell r="D228" t="str">
            <v>4T34 - 38B</v>
          </cell>
          <cell r="E228">
            <v>4995.1499999999996</v>
          </cell>
          <cell r="F228" t="str">
            <v>1T-10</v>
          </cell>
          <cell r="G228">
            <v>29.26348523459388</v>
          </cell>
          <cell r="H228">
            <v>30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1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</row>
        <row r="229">
          <cell r="A229">
            <v>3211</v>
          </cell>
          <cell r="B229" t="str">
            <v>Ñ51-42C</v>
          </cell>
          <cell r="C229" t="str">
            <v>Ñôõ thaúng</v>
          </cell>
          <cell r="D229" t="str">
            <v>4T34 - 36D</v>
          </cell>
          <cell r="E229">
            <v>4335.3999999999996</v>
          </cell>
          <cell r="F229" t="str">
            <v>1T-9</v>
          </cell>
          <cell r="G229">
            <v>27.687094338526432</v>
          </cell>
          <cell r="H229">
            <v>30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</row>
        <row r="230">
          <cell r="A230">
            <v>3212</v>
          </cell>
          <cell r="B230" t="str">
            <v>Ñ51-34D</v>
          </cell>
          <cell r="C230" t="str">
            <v>Ñôõ thaúng</v>
          </cell>
          <cell r="D230" t="str">
            <v>4T34 - 30B</v>
          </cell>
          <cell r="E230">
            <v>3204.4</v>
          </cell>
          <cell r="F230" t="str">
            <v>1T-7</v>
          </cell>
          <cell r="G230">
            <v>26.720544703949809</v>
          </cell>
          <cell r="H230">
            <v>30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1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</row>
        <row r="231">
          <cell r="A231">
            <v>3213</v>
          </cell>
          <cell r="B231" t="str">
            <v>Ñ51-28B</v>
          </cell>
          <cell r="C231" t="str">
            <v>Ñôõ thaúng</v>
          </cell>
          <cell r="D231" t="str">
            <v>4T34 - 32A</v>
          </cell>
          <cell r="E231">
            <v>2224.3000000000002</v>
          </cell>
          <cell r="F231" t="str">
            <v>1T-5</v>
          </cell>
          <cell r="G231">
            <v>25.374735441624036</v>
          </cell>
          <cell r="H231">
            <v>30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</row>
        <row r="232">
          <cell r="A232">
            <v>3251</v>
          </cell>
          <cell r="B232" t="str">
            <v>N513-28B</v>
          </cell>
          <cell r="C232" t="str">
            <v>Neùo goùc</v>
          </cell>
          <cell r="D232" t="str">
            <v>3x4T34 - 36A</v>
          </cell>
          <cell r="E232">
            <v>1131</v>
          </cell>
          <cell r="F232" t="str">
            <v>3T-2</v>
          </cell>
          <cell r="G232">
            <v>20.586268621060313</v>
          </cell>
          <cell r="H232">
            <v>30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</row>
        <row r="233">
          <cell r="A233">
            <v>3252</v>
          </cell>
          <cell r="B233" t="str">
            <v>Ñ51-34B</v>
          </cell>
          <cell r="C233" t="str">
            <v>Ñôõ thaúng</v>
          </cell>
          <cell r="D233" t="str">
            <v>4T34 - 36B</v>
          </cell>
          <cell r="E233">
            <v>5749.15</v>
          </cell>
          <cell r="F233" t="str">
            <v>1T-10</v>
          </cell>
          <cell r="G233">
            <v>33.653008019782959</v>
          </cell>
          <cell r="H233">
            <v>34.494899999999994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1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</row>
        <row r="234">
          <cell r="A234">
            <v>3253</v>
          </cell>
          <cell r="B234" t="str">
            <v>Ñ51-42B</v>
          </cell>
          <cell r="C234" t="str">
            <v>Ñôõ thaúng</v>
          </cell>
          <cell r="D234" t="str">
            <v>4T34 - 36D</v>
          </cell>
          <cell r="E234">
            <v>3015.9</v>
          </cell>
          <cell r="F234" t="str">
            <v>1T-7</v>
          </cell>
          <cell r="G234">
            <v>25.178173168776418</v>
          </cell>
          <cell r="H234">
            <v>30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1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</row>
        <row r="235">
          <cell r="A235">
            <v>3254</v>
          </cell>
          <cell r="B235" t="str">
            <v>Ñ51-42B</v>
          </cell>
          <cell r="C235" t="str">
            <v>Ñôõ thaúng</v>
          </cell>
          <cell r="D235" t="str">
            <v>4T38 - 38D</v>
          </cell>
          <cell r="E235">
            <v>5937.65</v>
          </cell>
          <cell r="F235" t="str">
            <v>1T-10</v>
          </cell>
          <cell r="G235">
            <v>34.765020458697521</v>
          </cell>
          <cell r="H235">
            <v>35.625900000000001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</row>
        <row r="236">
          <cell r="A236">
            <v>3255</v>
          </cell>
          <cell r="B236" t="str">
            <v>Ñ51-34B</v>
          </cell>
          <cell r="C236" t="str">
            <v>Ñôõ thaúng</v>
          </cell>
          <cell r="D236" t="str">
            <v>4T34 - 36B</v>
          </cell>
          <cell r="E236">
            <v>1734.2</v>
          </cell>
          <cell r="F236" t="str">
            <v>1T-4</v>
          </cell>
          <cell r="G236">
            <v>25.110505653338119</v>
          </cell>
          <cell r="H236">
            <v>30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</row>
        <row r="237">
          <cell r="A237">
            <v>3256</v>
          </cell>
          <cell r="B237" t="str">
            <v>Ñ51-38B</v>
          </cell>
          <cell r="C237" t="str">
            <v>Ñôõ thaúng</v>
          </cell>
          <cell r="D237" t="str">
            <v>4T34 - 36C</v>
          </cell>
          <cell r="E237">
            <v>560.79999999999995</v>
          </cell>
          <cell r="F237" t="str">
            <v>1T-2</v>
          </cell>
          <cell r="G237">
            <v>15.44581535704852</v>
          </cell>
          <cell r="H237">
            <v>20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</row>
        <row r="238">
          <cell r="A238">
            <v>3257</v>
          </cell>
          <cell r="B238" t="str">
            <v>Ñ51-38B</v>
          </cell>
          <cell r="C238" t="str">
            <v>Ñôõ thaúng</v>
          </cell>
          <cell r="D238" t="str">
            <v>4T34 - 34C</v>
          </cell>
          <cell r="E238">
            <v>1979.2</v>
          </cell>
          <cell r="F238" t="str">
            <v>1T-4</v>
          </cell>
          <cell r="G238">
            <v>28.656369564040048</v>
          </cell>
          <cell r="H238">
            <v>30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</row>
        <row r="239">
          <cell r="A239">
            <v>3258</v>
          </cell>
          <cell r="B239" t="str">
            <v>Ñ51-42B</v>
          </cell>
          <cell r="C239" t="str">
            <v>Ñôõ thaúng</v>
          </cell>
          <cell r="D239" t="str">
            <v>4T34 - 28D</v>
          </cell>
          <cell r="E239">
            <v>3105.9</v>
          </cell>
          <cell r="F239" t="str">
            <v>1T-7</v>
          </cell>
          <cell r="G239">
            <v>25.928516077779683</v>
          </cell>
          <cell r="H239">
            <v>30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</row>
        <row r="240">
          <cell r="A240">
            <v>3259</v>
          </cell>
          <cell r="B240" t="str">
            <v>Ñ51-28B</v>
          </cell>
          <cell r="C240" t="str">
            <v>Ñôõ thaúng</v>
          </cell>
          <cell r="D240" t="str">
            <v>4T38 - 40A</v>
          </cell>
          <cell r="E240">
            <v>716.3</v>
          </cell>
          <cell r="F240" t="str">
            <v>1TC-2</v>
          </cell>
          <cell r="G240">
            <v>18.437803458606151</v>
          </cell>
          <cell r="H240">
            <v>20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</row>
        <row r="241">
          <cell r="A241">
            <v>3260</v>
          </cell>
          <cell r="B241" t="str">
            <v>Ñ51-42B</v>
          </cell>
          <cell r="C241" t="str">
            <v>Ñôõ thaúng</v>
          </cell>
          <cell r="D241" t="str">
            <v>4T34 - 36D</v>
          </cell>
          <cell r="E241">
            <v>169.65</v>
          </cell>
          <cell r="F241" t="str">
            <v>1T-1</v>
          </cell>
          <cell r="G241">
            <v>5.2434104645481234</v>
          </cell>
          <cell r="H241">
            <v>15</v>
          </cell>
          <cell r="K241">
            <v>0</v>
          </cell>
          <cell r="L241">
            <v>1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</row>
        <row r="242">
          <cell r="A242">
            <v>3301</v>
          </cell>
          <cell r="B242" t="str">
            <v>N34</v>
          </cell>
          <cell r="C242" t="str">
            <v>Neùo goùc</v>
          </cell>
          <cell r="D242" t="str">
            <v>3x4T40 - 44B</v>
          </cell>
          <cell r="E242">
            <v>367.55</v>
          </cell>
          <cell r="F242" t="str">
            <v>3T-1</v>
          </cell>
          <cell r="G242">
            <v>9.9803674038020009</v>
          </cell>
          <cell r="H242">
            <v>15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</row>
        <row r="243">
          <cell r="A243">
            <v>3302</v>
          </cell>
          <cell r="B243" t="str">
            <v>Ñ51-34B</v>
          </cell>
          <cell r="C243" t="str">
            <v>Ñôõ thaúng</v>
          </cell>
          <cell r="D243" t="str">
            <v>4T34 - 38B</v>
          </cell>
          <cell r="E243">
            <v>339.3</v>
          </cell>
          <cell r="F243" t="str">
            <v>1TC-1</v>
          </cell>
          <cell r="G243">
            <v>10.00829745488811</v>
          </cell>
          <cell r="H243">
            <v>15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1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</row>
        <row r="244">
          <cell r="A244">
            <v>3303</v>
          </cell>
          <cell r="B244" t="str">
            <v>Ñ51-28B</v>
          </cell>
          <cell r="C244" t="str">
            <v>Ñôõ thaúng</v>
          </cell>
          <cell r="D244" t="str">
            <v>4T34 - 30A</v>
          </cell>
          <cell r="E244">
            <v>5466.4</v>
          </cell>
          <cell r="F244" t="str">
            <v>1T-10</v>
          </cell>
          <cell r="G244">
            <v>32.014252846645697</v>
          </cell>
          <cell r="H244">
            <v>32.798400000000001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1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</row>
        <row r="245">
          <cell r="A245">
            <v>3304</v>
          </cell>
          <cell r="B245" t="str">
            <v>Ñ51-28B</v>
          </cell>
          <cell r="C245" t="str">
            <v>Ñôõ thaúng</v>
          </cell>
          <cell r="D245" t="str">
            <v>4T34 - 30A</v>
          </cell>
          <cell r="E245">
            <v>697.45</v>
          </cell>
          <cell r="F245" t="str">
            <v>1T-2</v>
          </cell>
          <cell r="G245">
            <v>19.136408406962769</v>
          </cell>
          <cell r="H245">
            <v>20</v>
          </cell>
          <cell r="K245">
            <v>0</v>
          </cell>
          <cell r="L245">
            <v>0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</row>
        <row r="246">
          <cell r="A246">
            <v>3305</v>
          </cell>
          <cell r="B246" t="str">
            <v>Ñ51-28B</v>
          </cell>
          <cell r="C246" t="str">
            <v>Ñôõ thaúng</v>
          </cell>
          <cell r="D246" t="str">
            <v>4T34 - 30A</v>
          </cell>
          <cell r="E246">
            <v>9424.7999999999993</v>
          </cell>
          <cell r="F246" t="str">
            <v>1T-10</v>
          </cell>
          <cell r="G246">
            <v>55.161669667209473</v>
          </cell>
          <cell r="H246">
            <v>56.5488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1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</row>
        <row r="247">
          <cell r="A247">
            <v>3306</v>
          </cell>
          <cell r="B247" t="str">
            <v>Ñ51-34C</v>
          </cell>
          <cell r="C247" t="str">
            <v>Ñôõ thaúng</v>
          </cell>
          <cell r="D247" t="str">
            <v>4T34 - 34B</v>
          </cell>
          <cell r="E247">
            <v>1696.5</v>
          </cell>
          <cell r="F247" t="str">
            <v>1T-4</v>
          </cell>
          <cell r="G247">
            <v>24.603953666094991</v>
          </cell>
          <cell r="H247">
            <v>30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</row>
        <row r="248">
          <cell r="A248">
            <v>3307</v>
          </cell>
          <cell r="B248" t="str">
            <v>Ñ51-34B</v>
          </cell>
          <cell r="C248" t="str">
            <v>Ñôõ thaúng</v>
          </cell>
          <cell r="D248" t="str">
            <v>4T34 - 34B</v>
          </cell>
          <cell r="E248">
            <v>5937.65</v>
          </cell>
          <cell r="F248" t="str">
            <v>1T-10</v>
          </cell>
          <cell r="G248">
            <v>34.765020458697521</v>
          </cell>
          <cell r="H248">
            <v>35.625900000000001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</row>
        <row r="249">
          <cell r="A249">
            <v>3308</v>
          </cell>
          <cell r="B249" t="str">
            <v>Ñ51-28B</v>
          </cell>
          <cell r="C249" t="str">
            <v>Ñôõ thaúng</v>
          </cell>
          <cell r="D249" t="str">
            <v>4T34 - 30A</v>
          </cell>
          <cell r="E249">
            <v>4995.1499999999996</v>
          </cell>
          <cell r="F249" t="str">
            <v>1T-10</v>
          </cell>
          <cell r="G249">
            <v>29.26348523459388</v>
          </cell>
          <cell r="H249">
            <v>30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</row>
        <row r="250">
          <cell r="A250">
            <v>3309</v>
          </cell>
          <cell r="B250" t="str">
            <v>Ñ51-28B</v>
          </cell>
          <cell r="C250" t="str">
            <v>Ñôõ thaúng</v>
          </cell>
          <cell r="D250" t="str">
            <v>4T34 - 30A</v>
          </cell>
          <cell r="F250" t="str">
            <v>1T-10</v>
          </cell>
          <cell r="I250" t="str">
            <v>Ñaù loä thieân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</row>
        <row r="251">
          <cell r="A251">
            <v>3310</v>
          </cell>
          <cell r="B251" t="str">
            <v>Ñ51-28B</v>
          </cell>
          <cell r="C251" t="str">
            <v>Ñôõ thaúng</v>
          </cell>
          <cell r="D251" t="str">
            <v>4T34 - 30A</v>
          </cell>
          <cell r="E251">
            <v>5466.4</v>
          </cell>
          <cell r="F251" t="str">
            <v>1T-10</v>
          </cell>
          <cell r="G251">
            <v>32.014252846645697</v>
          </cell>
          <cell r="H251">
            <v>32.798400000000001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</row>
        <row r="252">
          <cell r="A252">
            <v>3311</v>
          </cell>
          <cell r="B252" t="str">
            <v>Ñ51-34B</v>
          </cell>
          <cell r="C252" t="str">
            <v>Ñôõ thaúng</v>
          </cell>
          <cell r="D252" t="str">
            <v>4T34 - 34B</v>
          </cell>
          <cell r="E252">
            <v>5372.15</v>
          </cell>
          <cell r="F252" t="str">
            <v>1T-10</v>
          </cell>
          <cell r="G252">
            <v>31.458246627188412</v>
          </cell>
          <cell r="H252">
            <v>32.232900000000001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1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</row>
        <row r="253">
          <cell r="A253">
            <v>3312</v>
          </cell>
          <cell r="B253" t="str">
            <v>Ñ51-34C</v>
          </cell>
          <cell r="C253" t="str">
            <v>Ñôõ thaúng</v>
          </cell>
          <cell r="D253" t="str">
            <v>4T34 - 36B</v>
          </cell>
          <cell r="E253">
            <v>3392.9</v>
          </cell>
          <cell r="F253" t="str">
            <v>1T-7</v>
          </cell>
          <cell r="G253">
            <v>28.30460195629005</v>
          </cell>
          <cell r="H253">
            <v>30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</row>
        <row r="254">
          <cell r="A254">
            <v>3313</v>
          </cell>
          <cell r="B254" t="str">
            <v>Ñ51-34C</v>
          </cell>
          <cell r="C254" t="str">
            <v>Ñôõ thaúng</v>
          </cell>
          <cell r="D254" t="str">
            <v>4T34 - 34B</v>
          </cell>
          <cell r="E254">
            <v>2450.4499999999998</v>
          </cell>
          <cell r="F254" t="str">
            <v>1T-5</v>
          </cell>
          <cell r="G254">
            <v>27.997741801881798</v>
          </cell>
          <cell r="H254">
            <v>30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</row>
        <row r="255">
          <cell r="A255">
            <v>3314</v>
          </cell>
          <cell r="B255" t="str">
            <v>Ñ51-28B</v>
          </cell>
          <cell r="C255" t="str">
            <v>Ñôõ thaúng</v>
          </cell>
          <cell r="D255" t="str">
            <v>4T34 - 30A</v>
          </cell>
          <cell r="E255">
            <v>4429.6499999999996</v>
          </cell>
          <cell r="F255" t="str">
            <v>1T-9</v>
          </cell>
          <cell r="G255">
            <v>28.2612506727355</v>
          </cell>
          <cell r="H255">
            <v>30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</row>
        <row r="256">
          <cell r="A256">
            <v>3315</v>
          </cell>
          <cell r="B256" t="str">
            <v>Ñ51-28B</v>
          </cell>
          <cell r="C256" t="str">
            <v>Ñôõ thaúng</v>
          </cell>
          <cell r="D256" t="str">
            <v>4T34 - 30A</v>
          </cell>
          <cell r="E256">
            <v>3015.9</v>
          </cell>
          <cell r="F256" t="str">
            <v>1T-7</v>
          </cell>
          <cell r="G256">
            <v>25.178173168776418</v>
          </cell>
          <cell r="H256">
            <v>30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</row>
        <row r="257">
          <cell r="A257">
            <v>3316</v>
          </cell>
          <cell r="B257" t="str">
            <v>Ñ42</v>
          </cell>
          <cell r="C257" t="str">
            <v>Ñôõ thaúng</v>
          </cell>
          <cell r="D257" t="str">
            <v>4T34 - 34B</v>
          </cell>
          <cell r="F257" t="str">
            <v>1T-10</v>
          </cell>
          <cell r="I257" t="str">
            <v>Ñaù loä thieân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</row>
        <row r="258">
          <cell r="A258">
            <v>3317</v>
          </cell>
          <cell r="B258" t="str">
            <v>Ñ51-38B</v>
          </cell>
          <cell r="C258" t="str">
            <v>Ñôõ thaúng</v>
          </cell>
          <cell r="D258" t="str">
            <v>4T34 - 38C</v>
          </cell>
          <cell r="E258">
            <v>471.25</v>
          </cell>
          <cell r="F258" t="str">
            <v>1TC-1</v>
          </cell>
          <cell r="G258">
            <v>13.982180267858393</v>
          </cell>
          <cell r="H258">
            <v>15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</row>
        <row r="259">
          <cell r="A259">
            <v>3318</v>
          </cell>
          <cell r="B259" t="str">
            <v>Ñ51-34B</v>
          </cell>
          <cell r="C259" t="str">
            <v>Ñôõ thaúng</v>
          </cell>
          <cell r="D259" t="str">
            <v>4T34 - 38B</v>
          </cell>
          <cell r="E259">
            <v>48.05</v>
          </cell>
          <cell r="F259" t="str">
            <v>1T-1</v>
          </cell>
          <cell r="G259">
            <v>1.5421795483965068</v>
          </cell>
          <cell r="H259">
            <v>10</v>
          </cell>
          <cell r="K259">
            <v>0</v>
          </cell>
          <cell r="L259">
            <v>1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</row>
        <row r="260">
          <cell r="A260">
            <v>3319</v>
          </cell>
          <cell r="B260" t="str">
            <v>Ñ51-38B</v>
          </cell>
          <cell r="C260" t="str">
            <v>Ñôõ thaúng</v>
          </cell>
          <cell r="D260" t="str">
            <v>4T34 - 38C</v>
          </cell>
          <cell r="E260">
            <v>603.20000000000005</v>
          </cell>
          <cell r="F260" t="str">
            <v>1TC-1</v>
          </cell>
          <cell r="G260">
            <v>17.808882235903845</v>
          </cell>
          <cell r="H260">
            <v>20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1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</row>
        <row r="261">
          <cell r="A261">
            <v>3320</v>
          </cell>
          <cell r="B261" t="str">
            <v>Ñ51-38B</v>
          </cell>
          <cell r="C261" t="str">
            <v>Ñôõ thaúng</v>
          </cell>
          <cell r="D261" t="str">
            <v>4T34 - 34C</v>
          </cell>
          <cell r="E261">
            <v>108.4</v>
          </cell>
          <cell r="F261" t="str">
            <v>1T-1</v>
          </cell>
          <cell r="G261">
            <v>3.3927950064723156</v>
          </cell>
          <cell r="H261">
            <v>15</v>
          </cell>
          <cell r="K261">
            <v>0</v>
          </cell>
          <cell r="L261">
            <v>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</row>
        <row r="262">
          <cell r="A262">
            <v>3321</v>
          </cell>
          <cell r="B262" t="str">
            <v>Ñ51-38B</v>
          </cell>
          <cell r="C262" t="str">
            <v>Ñôõ thaúng</v>
          </cell>
          <cell r="D262" t="str">
            <v>4T38 - 38C</v>
          </cell>
          <cell r="E262">
            <v>155.5</v>
          </cell>
          <cell r="F262" t="str">
            <v>1T-1</v>
          </cell>
          <cell r="G262">
            <v>4.9349745548688215</v>
          </cell>
          <cell r="H262">
            <v>15</v>
          </cell>
          <cell r="K262">
            <v>0</v>
          </cell>
          <cell r="L262">
            <v>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</row>
        <row r="263">
          <cell r="A263">
            <v>3322</v>
          </cell>
          <cell r="B263" t="str">
            <v>Ñ51-42B</v>
          </cell>
          <cell r="C263" t="str">
            <v>Ñôõ thaúng</v>
          </cell>
          <cell r="D263" t="str">
            <v>4T38 - 34D</v>
          </cell>
          <cell r="E263">
            <v>452.4</v>
          </cell>
          <cell r="F263" t="str">
            <v>1TC-1</v>
          </cell>
          <cell r="G263">
            <v>13.39345688815909</v>
          </cell>
          <cell r="H263">
            <v>15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1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</row>
        <row r="264">
          <cell r="A264">
            <v>3323</v>
          </cell>
          <cell r="B264" t="str">
            <v>Ñ51-38B</v>
          </cell>
          <cell r="C264" t="str">
            <v>Ñôõ thaúng</v>
          </cell>
          <cell r="D264" t="str">
            <v>4T38 - 36C</v>
          </cell>
          <cell r="E264">
            <v>339.3</v>
          </cell>
          <cell r="F264" t="str">
            <v>1T-1</v>
          </cell>
          <cell r="G264">
            <v>10.486820929096247</v>
          </cell>
          <cell r="H264">
            <v>15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</row>
        <row r="265">
          <cell r="A265">
            <v>3401</v>
          </cell>
          <cell r="B265" t="str">
            <v>N513-30B</v>
          </cell>
          <cell r="C265" t="str">
            <v>Neùo goùc</v>
          </cell>
          <cell r="D265" t="str">
            <v>3x4T38 - 38B</v>
          </cell>
          <cell r="E265">
            <v>1338.35</v>
          </cell>
          <cell r="F265" t="str">
            <v>3T-2</v>
          </cell>
          <cell r="G265">
            <v>24.304493349974294</v>
          </cell>
          <cell r="H265">
            <v>30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</row>
        <row r="266">
          <cell r="A266">
            <v>3402</v>
          </cell>
          <cell r="B266" t="str">
            <v>Ñ51-38C</v>
          </cell>
          <cell r="C266" t="str">
            <v>Ñôõ thaúng</v>
          </cell>
          <cell r="D266" t="str">
            <v>4T34 - 32C</v>
          </cell>
          <cell r="E266">
            <v>904.8</v>
          </cell>
          <cell r="F266" t="str">
            <v>1T-3</v>
          </cell>
          <cell r="G266">
            <v>17.445906141235483</v>
          </cell>
          <cell r="H266">
            <v>20</v>
          </cell>
          <cell r="K266">
            <v>0</v>
          </cell>
          <cell r="L266">
            <v>0</v>
          </cell>
          <cell r="M266">
            <v>0</v>
          </cell>
          <cell r="N266">
            <v>1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</row>
        <row r="267">
          <cell r="A267">
            <v>3403</v>
          </cell>
          <cell r="B267" t="str">
            <v>Ñ51-38C</v>
          </cell>
          <cell r="C267" t="str">
            <v>Ñôõ thaúng</v>
          </cell>
          <cell r="D267" t="str">
            <v>4T38 - 40C</v>
          </cell>
          <cell r="E267">
            <v>810.55</v>
          </cell>
          <cell r="F267" t="str">
            <v>1T-3</v>
          </cell>
          <cell r="G267">
            <v>15.710954149289412</v>
          </cell>
          <cell r="H267">
            <v>20</v>
          </cell>
          <cell r="K267">
            <v>0</v>
          </cell>
          <cell r="L267">
            <v>0</v>
          </cell>
          <cell r="M267">
            <v>0</v>
          </cell>
          <cell r="N267">
            <v>1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</row>
        <row r="268">
          <cell r="A268">
            <v>3404</v>
          </cell>
          <cell r="B268" t="str">
            <v>Ñ51-38C</v>
          </cell>
          <cell r="C268" t="str">
            <v>Ñôõ thaúng</v>
          </cell>
          <cell r="D268" t="str">
            <v>4T38 - 38C</v>
          </cell>
          <cell r="E268">
            <v>122.5</v>
          </cell>
          <cell r="F268" t="str">
            <v>1T-1</v>
          </cell>
          <cell r="G268">
            <v>3.8554488709912675</v>
          </cell>
          <cell r="H268">
            <v>15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</row>
        <row r="269">
          <cell r="A269">
            <v>3405</v>
          </cell>
          <cell r="B269" t="str">
            <v>Ñ51-42C</v>
          </cell>
          <cell r="C269" t="str">
            <v>Ñôõ thaúng</v>
          </cell>
          <cell r="D269" t="str">
            <v>4T34 - 36D</v>
          </cell>
          <cell r="E269">
            <v>452.4</v>
          </cell>
          <cell r="F269" t="str">
            <v>1TC-1</v>
          </cell>
          <cell r="G269">
            <v>13.39345688815909</v>
          </cell>
          <cell r="H269">
            <v>15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1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</row>
        <row r="270">
          <cell r="A270">
            <v>3406</v>
          </cell>
          <cell r="B270" t="str">
            <v>Ñ51-38C</v>
          </cell>
          <cell r="C270" t="str">
            <v>Ñôõ thaúng</v>
          </cell>
          <cell r="D270" t="str">
            <v>4T38 - 40C</v>
          </cell>
          <cell r="E270">
            <v>772.85</v>
          </cell>
          <cell r="F270" t="str">
            <v>1TC-2</v>
          </cell>
          <cell r="G270">
            <v>19.846246778360786</v>
          </cell>
          <cell r="H270">
            <v>20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</row>
        <row r="271">
          <cell r="A271">
            <v>3407</v>
          </cell>
          <cell r="B271" t="str">
            <v>Ñ51-42C</v>
          </cell>
          <cell r="C271" t="str">
            <v>Ñôõ thaúng</v>
          </cell>
          <cell r="D271" t="str">
            <v>4T34 - 36D</v>
          </cell>
          <cell r="E271">
            <v>146.1</v>
          </cell>
          <cell r="F271" t="str">
            <v>1T-1</v>
          </cell>
          <cell r="G271">
            <v>4.6265386451895205</v>
          </cell>
          <cell r="H271">
            <v>15</v>
          </cell>
          <cell r="K271">
            <v>0</v>
          </cell>
          <cell r="L271">
            <v>1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</row>
        <row r="272">
          <cell r="A272">
            <v>3408</v>
          </cell>
          <cell r="B272" t="str">
            <v>Ñ51-38C</v>
          </cell>
          <cell r="C272" t="str">
            <v>Ñôõ thaúng</v>
          </cell>
          <cell r="D272" t="str">
            <v>4T34 - 36C</v>
          </cell>
          <cell r="E272">
            <v>188.5</v>
          </cell>
          <cell r="F272" t="str">
            <v>1T-1</v>
          </cell>
          <cell r="G272">
            <v>5.8602822839067263</v>
          </cell>
          <cell r="H272">
            <v>15</v>
          </cell>
          <cell r="K272">
            <v>0</v>
          </cell>
          <cell r="L272">
            <v>1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</row>
        <row r="273">
          <cell r="A273">
            <v>3409</v>
          </cell>
          <cell r="B273" t="str">
            <v>Ñ51-42C</v>
          </cell>
          <cell r="C273" t="str">
            <v>Ñôõ thaúng</v>
          </cell>
          <cell r="D273" t="str">
            <v>4T34 - 38D</v>
          </cell>
          <cell r="E273">
            <v>89.5</v>
          </cell>
          <cell r="F273" t="str">
            <v>1T-1</v>
          </cell>
          <cell r="G273">
            <v>2.7759231871137131</v>
          </cell>
          <cell r="H273">
            <v>10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</row>
        <row r="274">
          <cell r="A274">
            <v>3410</v>
          </cell>
          <cell r="B274" t="str">
            <v>Ñ51-38C</v>
          </cell>
          <cell r="C274" t="str">
            <v>Ñôõ thaúng</v>
          </cell>
          <cell r="D274" t="str">
            <v>4T34 - 38C</v>
          </cell>
          <cell r="E274">
            <v>188.5</v>
          </cell>
          <cell r="F274" t="str">
            <v>1TC-1</v>
          </cell>
          <cell r="G274">
            <v>5.5928721071433563</v>
          </cell>
          <cell r="H274">
            <v>15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</row>
        <row r="275">
          <cell r="A275">
            <v>3411</v>
          </cell>
          <cell r="B275" t="str">
            <v>Ñ51-42C</v>
          </cell>
          <cell r="C275" t="str">
            <v>Ñôõ thaúng</v>
          </cell>
          <cell r="D275" t="str">
            <v>4T34 - 36D</v>
          </cell>
          <cell r="E275">
            <v>292.14999999999998</v>
          </cell>
          <cell r="F275" t="str">
            <v>1TC-1</v>
          </cell>
          <cell r="G275">
            <v>8.6836698505646837</v>
          </cell>
          <cell r="H275">
            <v>15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1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</row>
        <row r="276">
          <cell r="A276">
            <v>3412</v>
          </cell>
          <cell r="B276" t="str">
            <v>Ñ51-38C</v>
          </cell>
          <cell r="C276" t="str">
            <v>Ñôõ thaúng</v>
          </cell>
          <cell r="D276" t="str">
            <v>4T34 - 36C</v>
          </cell>
          <cell r="E276">
            <v>593.75</v>
          </cell>
          <cell r="F276" t="str">
            <v>1T-2</v>
          </cell>
          <cell r="G276">
            <v>16.265947145918354</v>
          </cell>
          <cell r="H276">
            <v>20</v>
          </cell>
          <cell r="K276">
            <v>0</v>
          </cell>
          <cell r="L276">
            <v>0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</row>
        <row r="277">
          <cell r="A277">
            <v>3413</v>
          </cell>
          <cell r="B277" t="str">
            <v>Ñ51-42C</v>
          </cell>
          <cell r="C277" t="str">
            <v>Ñôõ thaúng</v>
          </cell>
          <cell r="D277" t="str">
            <v>4T38 - 38D</v>
          </cell>
          <cell r="E277">
            <v>1771.9</v>
          </cell>
          <cell r="F277" t="str">
            <v>1T-4</v>
          </cell>
          <cell r="G277">
            <v>25.689422210187416</v>
          </cell>
          <cell r="H277">
            <v>30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</row>
        <row r="278">
          <cell r="A278">
            <v>3414</v>
          </cell>
          <cell r="B278" t="str">
            <v>Ñ51-38C</v>
          </cell>
          <cell r="C278" t="str">
            <v>Ñôõ thaúng</v>
          </cell>
          <cell r="D278" t="str">
            <v>4T34 - 38C</v>
          </cell>
          <cell r="E278">
            <v>1112.1500000000001</v>
          </cell>
          <cell r="F278" t="str">
            <v>1T-3</v>
          </cell>
          <cell r="G278">
            <v>21.494127455776315</v>
          </cell>
          <cell r="H278">
            <v>30</v>
          </cell>
          <cell r="K278">
            <v>0</v>
          </cell>
          <cell r="L278">
            <v>0</v>
          </cell>
          <cell r="M278">
            <v>0</v>
          </cell>
          <cell r="N278">
            <v>1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</row>
        <row r="279">
          <cell r="A279">
            <v>3415</v>
          </cell>
          <cell r="B279" t="str">
            <v>Ñ51-42C</v>
          </cell>
          <cell r="C279" t="str">
            <v>Ñôõ thaúng</v>
          </cell>
          <cell r="D279" t="str">
            <v>4T38 - 36D</v>
          </cell>
          <cell r="E279">
            <v>1036.75</v>
          </cell>
          <cell r="F279" t="str">
            <v>1T-3</v>
          </cell>
          <cell r="G279">
            <v>20.048334129154586</v>
          </cell>
          <cell r="H279">
            <v>30</v>
          </cell>
          <cell r="K279">
            <v>0</v>
          </cell>
          <cell r="L279">
            <v>0</v>
          </cell>
          <cell r="M279">
            <v>0</v>
          </cell>
          <cell r="N279">
            <v>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</row>
        <row r="280">
          <cell r="A280">
            <v>3416</v>
          </cell>
          <cell r="B280" t="str">
            <v>Ñ51-38C</v>
          </cell>
          <cell r="C280" t="str">
            <v>Ñôõ thaúng</v>
          </cell>
          <cell r="D280" t="str">
            <v>4T34 - 34C</v>
          </cell>
          <cell r="E280">
            <v>216.75</v>
          </cell>
          <cell r="F280" t="str">
            <v>1TC-1</v>
          </cell>
          <cell r="G280">
            <v>6.4759571766923072</v>
          </cell>
          <cell r="H280">
            <v>15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1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</row>
        <row r="281">
          <cell r="A281">
            <v>3417</v>
          </cell>
          <cell r="B281" t="str">
            <v>Ñ51-38C</v>
          </cell>
          <cell r="C281" t="str">
            <v>Ñôõ thaúng</v>
          </cell>
          <cell r="D281" t="str">
            <v>4T34 - 36C</v>
          </cell>
          <cell r="E281">
            <v>1149.8499999999999</v>
          </cell>
          <cell r="F281" t="str">
            <v>1T-3</v>
          </cell>
          <cell r="G281">
            <v>22.168831008199785</v>
          </cell>
          <cell r="H281">
            <v>30</v>
          </cell>
          <cell r="K281">
            <v>0</v>
          </cell>
          <cell r="L281">
            <v>0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</row>
        <row r="282">
          <cell r="A282">
            <v>3418</v>
          </cell>
          <cell r="B282" t="str">
            <v>Ñ51-38C</v>
          </cell>
          <cell r="C282" t="str">
            <v>Ñôõ thaúng</v>
          </cell>
          <cell r="D282" t="str">
            <v>4T38 - 36C</v>
          </cell>
          <cell r="E282">
            <v>1225.25</v>
          </cell>
          <cell r="F282" t="str">
            <v>1T-3</v>
          </cell>
          <cell r="G282">
            <v>23.711010556596293</v>
          </cell>
          <cell r="H282">
            <v>30</v>
          </cell>
          <cell r="K282">
            <v>0</v>
          </cell>
          <cell r="L282">
            <v>0</v>
          </cell>
          <cell r="M282">
            <v>0</v>
          </cell>
          <cell r="N282">
            <v>1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</row>
        <row r="283">
          <cell r="A283">
            <v>3501</v>
          </cell>
          <cell r="B283" t="str">
            <v>N513-34C</v>
          </cell>
          <cell r="C283" t="str">
            <v>Neùo goùc</v>
          </cell>
          <cell r="D283" t="str">
            <v>3x4T40 - 44C</v>
          </cell>
          <cell r="E283">
            <v>1931.52</v>
          </cell>
          <cell r="F283" t="str">
            <v>3T-4</v>
          </cell>
          <cell r="G283">
            <v>22.457291678392089</v>
          </cell>
          <cell r="H283">
            <v>30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</row>
        <row r="284">
          <cell r="A284">
            <v>3502</v>
          </cell>
          <cell r="B284" t="str">
            <v>Ñ51-42C</v>
          </cell>
          <cell r="C284" t="str">
            <v>Ñôõ thaúng</v>
          </cell>
          <cell r="D284" t="str">
            <v>4T38 - 38D</v>
          </cell>
          <cell r="E284">
            <v>414.48</v>
          </cell>
          <cell r="F284" t="str">
            <v>1TC-1</v>
          </cell>
          <cell r="G284">
            <v>12.216010128760491</v>
          </cell>
          <cell r="H284">
            <v>15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1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</row>
        <row r="285">
          <cell r="A285">
            <v>3503</v>
          </cell>
          <cell r="B285" t="str">
            <v>Ñ51-38C</v>
          </cell>
          <cell r="C285" t="str">
            <v>Ñôõ thaúng</v>
          </cell>
          <cell r="D285" t="str">
            <v>4T38 - 36C</v>
          </cell>
          <cell r="F285" t="str">
            <v>1T-10</v>
          </cell>
          <cell r="I285" t="str">
            <v>Ngaäp nöôùc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1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</row>
        <row r="286">
          <cell r="A286">
            <v>3504</v>
          </cell>
          <cell r="B286" t="str">
            <v>Ñ51-42C</v>
          </cell>
          <cell r="C286" t="str">
            <v>Ñôõ thaúng</v>
          </cell>
          <cell r="D286" t="str">
            <v>4T38 - 38D</v>
          </cell>
          <cell r="E286">
            <v>828.96</v>
          </cell>
          <cell r="F286" t="str">
            <v>1T-3</v>
          </cell>
          <cell r="G286">
            <v>16.000112814613761</v>
          </cell>
          <cell r="H286">
            <v>20</v>
          </cell>
          <cell r="K286">
            <v>0</v>
          </cell>
          <cell r="L286">
            <v>0</v>
          </cell>
          <cell r="M286">
            <v>0</v>
          </cell>
          <cell r="N286">
            <v>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</row>
        <row r="287">
          <cell r="A287">
            <v>3505</v>
          </cell>
          <cell r="B287" t="str">
            <v>Ñ51-42C</v>
          </cell>
          <cell r="C287" t="str">
            <v>Ñôõ thaúng</v>
          </cell>
          <cell r="D287" t="str">
            <v>4T38 - 38D</v>
          </cell>
          <cell r="E287">
            <v>12.244999999999999</v>
          </cell>
          <cell r="F287" t="str">
            <v>1T-1</v>
          </cell>
          <cell r="G287">
            <v>0.46265386451895196</v>
          </cell>
          <cell r="H287">
            <v>10</v>
          </cell>
          <cell r="K287">
            <v>0</v>
          </cell>
          <cell r="L287">
            <v>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</row>
        <row r="288">
          <cell r="A288">
            <v>3506</v>
          </cell>
          <cell r="B288" t="str">
            <v>Ñ51-42C</v>
          </cell>
          <cell r="C288" t="str">
            <v>Ñôõ thaúng</v>
          </cell>
          <cell r="D288" t="str">
            <v>4T38 - 38D</v>
          </cell>
          <cell r="E288">
            <v>452.16</v>
          </cell>
          <cell r="F288" t="str">
            <v>1TC-1</v>
          </cell>
          <cell r="G288">
            <v>13.39345688815909</v>
          </cell>
          <cell r="H288">
            <v>15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1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</row>
        <row r="289">
          <cell r="A289">
            <v>3507</v>
          </cell>
          <cell r="B289" t="str">
            <v>Ñ51-42D</v>
          </cell>
          <cell r="C289" t="str">
            <v>Ñôõ thaúng</v>
          </cell>
          <cell r="D289" t="str">
            <v>4T38 - 38D</v>
          </cell>
          <cell r="E289">
            <v>301.44</v>
          </cell>
          <cell r="F289" t="str">
            <v>1T-1</v>
          </cell>
          <cell r="G289">
            <v>9.4072952452186929</v>
          </cell>
          <cell r="H289">
            <v>15</v>
          </cell>
          <cell r="K289">
            <v>0</v>
          </cell>
          <cell r="L289">
            <v>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</row>
        <row r="290">
          <cell r="A290">
            <v>3508</v>
          </cell>
          <cell r="B290" t="str">
            <v>Ñ51-42D</v>
          </cell>
          <cell r="C290" t="str">
            <v>Ñôõ thaúng</v>
          </cell>
          <cell r="D290" t="str">
            <v>4T38 - 38D</v>
          </cell>
          <cell r="E290">
            <v>998.52</v>
          </cell>
          <cell r="F290" t="str">
            <v>1T-3</v>
          </cell>
          <cell r="G290">
            <v>19.277244354956338</v>
          </cell>
          <cell r="H290">
            <v>20</v>
          </cell>
          <cell r="K290">
            <v>0</v>
          </cell>
          <cell r="L290">
            <v>0</v>
          </cell>
          <cell r="M290">
            <v>0</v>
          </cell>
          <cell r="N290">
            <v>1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</row>
        <row r="291">
          <cell r="A291">
            <v>3509</v>
          </cell>
          <cell r="B291" t="str">
            <v>Ñ51-38D</v>
          </cell>
          <cell r="C291" t="str">
            <v>Ñôõ thaúng</v>
          </cell>
          <cell r="D291" t="str">
            <v>4T38 - 34C</v>
          </cell>
          <cell r="E291">
            <v>442.74</v>
          </cell>
          <cell r="F291" t="str">
            <v>1TC-1</v>
          </cell>
          <cell r="G291">
            <v>13.099095198309442</v>
          </cell>
          <cell r="H291">
            <v>15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1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</row>
        <row r="292">
          <cell r="A292">
            <v>3510</v>
          </cell>
          <cell r="B292" t="str">
            <v>Ñ51-42D</v>
          </cell>
          <cell r="C292" t="str">
            <v>Ñôõ thaúng</v>
          </cell>
          <cell r="D292" t="str">
            <v>4T38 - 38D</v>
          </cell>
          <cell r="E292">
            <v>442.74</v>
          </cell>
          <cell r="F292" t="str">
            <v>1TC-1</v>
          </cell>
          <cell r="G292">
            <v>13.099095198309442</v>
          </cell>
          <cell r="H292">
            <v>15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1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</row>
        <row r="293">
          <cell r="A293">
            <v>3511</v>
          </cell>
          <cell r="B293" t="str">
            <v>Ñ51-38C</v>
          </cell>
          <cell r="C293" t="str">
            <v>Ñôõ thaúng</v>
          </cell>
          <cell r="D293" t="str">
            <v>4T38 - 38C</v>
          </cell>
          <cell r="E293">
            <v>791.28</v>
          </cell>
          <cell r="F293" t="str">
            <v>1T-2</v>
          </cell>
          <cell r="G293">
            <v>21.733492405050573</v>
          </cell>
          <cell r="H293">
            <v>20</v>
          </cell>
          <cell r="K293">
            <v>1</v>
          </cell>
          <cell r="L293">
            <v>0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</row>
        <row r="294">
          <cell r="A294">
            <v>3512</v>
          </cell>
          <cell r="B294" t="str">
            <v>Ñ51-42D</v>
          </cell>
          <cell r="C294" t="str">
            <v>Ñôõ thaúng</v>
          </cell>
          <cell r="D294" t="str">
            <v>4T38 - 38D</v>
          </cell>
          <cell r="E294">
            <v>452.16</v>
          </cell>
          <cell r="F294" t="str">
            <v>1TC-1</v>
          </cell>
          <cell r="G294">
            <v>13.39345688815909</v>
          </cell>
          <cell r="H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1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</row>
        <row r="295">
          <cell r="A295">
            <v>3513</v>
          </cell>
          <cell r="B295" t="str">
            <v>Ñ51-42D</v>
          </cell>
          <cell r="C295" t="str">
            <v>Ñôõ thaúng</v>
          </cell>
          <cell r="D295" t="str">
            <v>4T38 - 38D</v>
          </cell>
          <cell r="E295">
            <v>715.92</v>
          </cell>
          <cell r="F295" t="str">
            <v>1TC-2</v>
          </cell>
          <cell r="G295">
            <v>18.437803458606151</v>
          </cell>
          <cell r="H295">
            <v>20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1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</row>
        <row r="296">
          <cell r="A296">
            <v>3514</v>
          </cell>
          <cell r="B296" t="str">
            <v>Ñ51-42D</v>
          </cell>
          <cell r="C296" t="str">
            <v>Ñôõ thaúng</v>
          </cell>
          <cell r="D296" t="str">
            <v>4T38 - 38D</v>
          </cell>
          <cell r="E296">
            <v>1055.04</v>
          </cell>
          <cell r="F296" t="str">
            <v>1T-3</v>
          </cell>
          <cell r="G296">
            <v>20.433879016253712</v>
          </cell>
          <cell r="H296">
            <v>30</v>
          </cell>
          <cell r="K296">
            <v>0</v>
          </cell>
          <cell r="L296">
            <v>0</v>
          </cell>
          <cell r="M296">
            <v>0</v>
          </cell>
          <cell r="N296">
            <v>1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</row>
        <row r="297">
          <cell r="A297">
            <v>3515</v>
          </cell>
          <cell r="B297" t="str">
            <v>Ñ51-48D</v>
          </cell>
          <cell r="C297" t="str">
            <v>Ñôõ thaúng</v>
          </cell>
          <cell r="D297" t="str">
            <v>4T38 - 42E</v>
          </cell>
          <cell r="E297">
            <v>734.76</v>
          </cell>
          <cell r="F297" t="str">
            <v>1TC-2</v>
          </cell>
          <cell r="G297">
            <v>18.82192436399378</v>
          </cell>
          <cell r="H297">
            <v>20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1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</row>
        <row r="298">
          <cell r="A298">
            <v>3516</v>
          </cell>
          <cell r="B298" t="str">
            <v>Ñ51-42D</v>
          </cell>
          <cell r="C298" t="str">
            <v>Ñôõ thaúng</v>
          </cell>
          <cell r="D298" t="str">
            <v>4T38 - 38D</v>
          </cell>
          <cell r="E298">
            <v>1149.24</v>
          </cell>
          <cell r="F298" t="str">
            <v>1T-3</v>
          </cell>
          <cell r="G298">
            <v>22.168831008199785</v>
          </cell>
          <cell r="H298">
            <v>30</v>
          </cell>
          <cell r="K298">
            <v>0</v>
          </cell>
          <cell r="L298">
            <v>0</v>
          </cell>
          <cell r="M298">
            <v>0</v>
          </cell>
          <cell r="N298">
            <v>1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</row>
        <row r="299">
          <cell r="A299">
            <v>3517</v>
          </cell>
          <cell r="B299" t="str">
            <v>N513-38C</v>
          </cell>
          <cell r="C299" t="str">
            <v>Neùo thaúng</v>
          </cell>
          <cell r="D299" t="str">
            <v>3x4T45 - 40D</v>
          </cell>
          <cell r="E299">
            <v>772.44</v>
          </cell>
          <cell r="F299" t="str">
            <v>3T-2</v>
          </cell>
          <cell r="G299">
            <v>14.056703243455285</v>
          </cell>
          <cell r="H299">
            <v>20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1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</row>
        <row r="300">
          <cell r="A300">
            <v>3518</v>
          </cell>
          <cell r="B300" t="str">
            <v>Ñ51-38C</v>
          </cell>
          <cell r="C300" t="str">
            <v>Ñôõ thaúng</v>
          </cell>
          <cell r="D300" t="str">
            <v>4T38 - 38C</v>
          </cell>
          <cell r="E300">
            <v>1299.96</v>
          </cell>
          <cell r="F300" t="str">
            <v>1T-3</v>
          </cell>
          <cell r="G300">
            <v>25.060417661443235</v>
          </cell>
          <cell r="H300">
            <v>30</v>
          </cell>
          <cell r="K300">
            <v>0</v>
          </cell>
          <cell r="L300">
            <v>0</v>
          </cell>
          <cell r="M300">
            <v>0</v>
          </cell>
          <cell r="N300">
            <v>1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</row>
        <row r="301">
          <cell r="A301">
            <v>3601</v>
          </cell>
          <cell r="B301" t="str">
            <v>N513-30C</v>
          </cell>
          <cell r="C301" t="str">
            <v>Neùo goùc G36</v>
          </cell>
          <cell r="D301" t="str">
            <v>3x4T45 - 40B</v>
          </cell>
          <cell r="E301">
            <v>1920.52</v>
          </cell>
          <cell r="F301" t="str">
            <v>3T-4</v>
          </cell>
          <cell r="G301">
            <v>22.341233323465005</v>
          </cell>
          <cell r="H301">
            <v>30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</row>
        <row r="302">
          <cell r="K302" t="str">
            <v>TOÅNG</v>
          </cell>
          <cell r="L302">
            <v>18</v>
          </cell>
          <cell r="M302">
            <v>5</v>
          </cell>
          <cell r="N302">
            <v>21</v>
          </cell>
          <cell r="O302">
            <v>17</v>
          </cell>
          <cell r="P302">
            <v>20</v>
          </cell>
          <cell r="Q302">
            <v>3</v>
          </cell>
          <cell r="R302">
            <v>12</v>
          </cell>
          <cell r="S302">
            <v>12</v>
          </cell>
          <cell r="T302">
            <v>8</v>
          </cell>
          <cell r="U302">
            <v>39</v>
          </cell>
          <cell r="V302">
            <v>1</v>
          </cell>
          <cell r="W302">
            <v>18</v>
          </cell>
          <cell r="X302">
            <v>12</v>
          </cell>
          <cell r="Y302">
            <v>2</v>
          </cell>
          <cell r="Z302">
            <v>0</v>
          </cell>
          <cell r="AA302">
            <v>2</v>
          </cell>
          <cell r="AB302">
            <v>2</v>
          </cell>
          <cell r="AC302">
            <v>1</v>
          </cell>
          <cell r="AD302">
            <v>6</v>
          </cell>
          <cell r="AE302">
            <v>8</v>
          </cell>
          <cell r="AF302">
            <v>2</v>
          </cell>
          <cell r="AG302">
            <v>7</v>
          </cell>
          <cell r="AH302">
            <v>4</v>
          </cell>
          <cell r="AI302">
            <v>4</v>
          </cell>
          <cell r="AJ302">
            <v>7</v>
          </cell>
          <cell r="AK302">
            <v>7</v>
          </cell>
          <cell r="AL302">
            <v>8</v>
          </cell>
          <cell r="AN302">
            <v>246</v>
          </cell>
        </row>
        <row r="303">
          <cell r="L303" t="str">
            <v>1T-1</v>
          </cell>
          <cell r="M303" t="str">
            <v>1T-2</v>
          </cell>
          <cell r="N303" t="str">
            <v>1T-3</v>
          </cell>
          <cell r="O303" t="str">
            <v>1T-4</v>
          </cell>
          <cell r="P303" t="str">
            <v>1T-5</v>
          </cell>
          <cell r="Q303" t="str">
            <v>1T-6</v>
          </cell>
          <cell r="R303" t="str">
            <v>1T-7</v>
          </cell>
          <cell r="S303" t="str">
            <v>1T-8</v>
          </cell>
          <cell r="T303" t="str">
            <v>1T-9</v>
          </cell>
          <cell r="U303" t="str">
            <v>1T-10</v>
          </cell>
          <cell r="V303" t="str">
            <v>1T-MB</v>
          </cell>
          <cell r="W303" t="str">
            <v>1TC-1</v>
          </cell>
          <cell r="X303" t="str">
            <v>1TC-2</v>
          </cell>
          <cell r="Y303" t="str">
            <v>1TC-3</v>
          </cell>
          <cell r="Z303" t="str">
            <v>1TC-4</v>
          </cell>
          <cell r="AA303" t="str">
            <v>3TC-1</v>
          </cell>
          <cell r="AB303" t="str">
            <v>3TC-2</v>
          </cell>
          <cell r="AC303" t="str">
            <v>3TC-3</v>
          </cell>
          <cell r="AD303" t="str">
            <v>3T-1</v>
          </cell>
          <cell r="AE303" t="str">
            <v>3T-2</v>
          </cell>
          <cell r="AF303" t="str">
            <v>3T-3</v>
          </cell>
          <cell r="AG303" t="str">
            <v>3T-4</v>
          </cell>
          <cell r="AH303" t="str">
            <v>3T-5</v>
          </cell>
          <cell r="AI303" t="str">
            <v>3T-6</v>
          </cell>
          <cell r="AJ303" t="str">
            <v>3T-7</v>
          </cell>
          <cell r="AK303" t="str">
            <v>3T-8</v>
          </cell>
          <cell r="AL303" t="str">
            <v>3T-9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266.xml><?xml version="1.0" encoding="utf-8"?>
<externalLink xmlns="http://schemas.openxmlformats.org/spreadsheetml/2006/main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7.xml><?xml version="1.0" encoding="utf-8"?>
<externalLink xmlns="http://schemas.openxmlformats.org/spreadsheetml/2006/main">
  <externalBook xmlns:r="http://schemas.openxmlformats.org/officeDocument/2006/relationships" r:id="rId1">
    <sheetNames>
      <sheetName val="CHITIET VL-NC-TT-3p"/>
      <sheetName val="VCV-BE-TONG"/>
    </sheetNames>
    <sheetDataSet>
      <sheetData sheetId="0" refreshError="1"/>
      <sheetData sheetId="1" refreshError="1"/>
    </sheetDataSet>
  </externalBook>
</externalLink>
</file>

<file path=xl/externalLinks/externalLink268.xml><?xml version="1.0" encoding="utf-8"?>
<externalLink xmlns="http://schemas.openxmlformats.org/spreadsheetml/2006/main">
  <externalBook xmlns:r="http://schemas.openxmlformats.org/officeDocument/2006/relationships" r:id="rId1">
    <sheetNames>
      <sheetName val="KV 0.5"/>
      <sheetName val="Luong290KV07"/>
      <sheetName val="593"/>
      <sheetName val="VL"/>
      <sheetName val="CP"/>
      <sheetName val="PTN+M"/>
      <sheetName val="CT Nen"/>
      <sheetName val="PTCo"/>
      <sheetName val="CT cong"/>
      <sheetName val="TH goi1"/>
      <sheetName val="TH km0-km43"/>
      <sheetName val="THKP"/>
      <sheetName val="TM"/>
      <sheetName val="CL"/>
      <sheetName val="CB"/>
      <sheetName val="KS"/>
      <sheetName val="DB"/>
      <sheetName val="XXXXXXXX"/>
      <sheetName val="XXXXXXX0"/>
      <sheetName val="XL4Te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H1">
            <v>0.06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9.xml><?xml version="1.0" encoding="utf-8"?>
<externalLink xmlns="http://schemas.openxmlformats.org/spreadsheetml/2006/main">
  <externalBook xmlns:r="http://schemas.openxmlformats.org/officeDocument/2006/relationships" r:id="rId1">
    <sheetNames>
      <sheetName val="切割 MTL"/>
      <sheetName val="切割 DI"/>
      <sheetName val="ESTI."/>
      <sheetName val="DI-ESTI"/>
    </sheetNames>
    <sheetDataSet>
      <sheetData sheetId="0" refreshError="1"/>
      <sheetData sheetId="1" refreshError="1"/>
      <sheetData sheetId="2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/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</row>
        <row r="7">
          <cell r="A7">
            <v>2</v>
          </cell>
          <cell r="B7">
            <v>0.75</v>
          </cell>
          <cell r="E7" t="str">
            <v/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</row>
        <row r="8">
          <cell r="A8">
            <v>3</v>
          </cell>
          <cell r="B8">
            <v>1</v>
          </cell>
          <cell r="E8" t="str">
            <v/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</row>
        <row r="9">
          <cell r="A9">
            <v>4</v>
          </cell>
          <cell r="B9">
            <v>1.5</v>
          </cell>
          <cell r="E9" t="str">
            <v/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</row>
        <row r="10">
          <cell r="A10">
            <v>5</v>
          </cell>
          <cell r="B10">
            <v>2</v>
          </cell>
          <cell r="E10" t="str">
            <v/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</row>
        <row r="11">
          <cell r="A11">
            <v>6</v>
          </cell>
          <cell r="B11">
            <v>2.5</v>
          </cell>
          <cell r="E11" t="str">
            <v/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</row>
        <row r="12">
          <cell r="A12">
            <v>7</v>
          </cell>
          <cell r="B12">
            <v>3</v>
          </cell>
          <cell r="E12" t="str">
            <v/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</row>
        <row r="13">
          <cell r="A13">
            <v>8</v>
          </cell>
          <cell r="B13">
            <v>4</v>
          </cell>
          <cell r="E13" t="str">
            <v/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</row>
        <row r="14">
          <cell r="A14">
            <v>9</v>
          </cell>
          <cell r="B14">
            <v>5</v>
          </cell>
          <cell r="E14" t="str">
            <v/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</row>
        <row r="15">
          <cell r="A15">
            <v>10</v>
          </cell>
          <cell r="B15">
            <v>6</v>
          </cell>
          <cell r="E15" t="str">
            <v/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</row>
        <row r="16">
          <cell r="A16">
            <v>11</v>
          </cell>
          <cell r="B16">
            <v>8</v>
          </cell>
          <cell r="E16" t="str">
            <v/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</row>
        <row r="17">
          <cell r="A17">
            <v>12</v>
          </cell>
          <cell r="B17">
            <v>10</v>
          </cell>
          <cell r="E17" t="str">
            <v/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</row>
        <row r="18">
          <cell r="A18">
            <v>13</v>
          </cell>
          <cell r="B18">
            <v>12</v>
          </cell>
          <cell r="E18" t="str">
            <v/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</row>
        <row r="19">
          <cell r="A19">
            <v>14</v>
          </cell>
          <cell r="B19">
            <v>14</v>
          </cell>
          <cell r="E19" t="str">
            <v/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</row>
        <row r="20">
          <cell r="A20">
            <v>15</v>
          </cell>
          <cell r="B20">
            <v>16</v>
          </cell>
          <cell r="E20" t="str">
            <v/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</row>
        <row r="21">
          <cell r="A21">
            <v>16</v>
          </cell>
          <cell r="B21">
            <v>18</v>
          </cell>
          <cell r="E21" t="str">
            <v/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</row>
        <row r="22">
          <cell r="A22">
            <v>17</v>
          </cell>
          <cell r="B22">
            <v>20</v>
          </cell>
          <cell r="E22" t="str">
            <v/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</row>
        <row r="23">
          <cell r="A23">
            <v>18</v>
          </cell>
          <cell r="B23">
            <v>22</v>
          </cell>
          <cell r="E23" t="str">
            <v/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</row>
        <row r="24">
          <cell r="A24">
            <v>19</v>
          </cell>
          <cell r="B24">
            <v>24</v>
          </cell>
          <cell r="E24" t="str">
            <v/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</row>
        <row r="25">
          <cell r="A25">
            <v>20</v>
          </cell>
          <cell r="B25">
            <v>26</v>
          </cell>
          <cell r="E25" t="str">
            <v/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</row>
        <row r="26">
          <cell r="A26">
            <v>21</v>
          </cell>
          <cell r="B26">
            <v>28</v>
          </cell>
          <cell r="E26" t="str">
            <v/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</row>
        <row r="27">
          <cell r="A27">
            <v>22</v>
          </cell>
          <cell r="B27">
            <v>30</v>
          </cell>
          <cell r="E27" t="str">
            <v/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</row>
        <row r="28">
          <cell r="A28">
            <v>23</v>
          </cell>
          <cell r="B28">
            <v>32</v>
          </cell>
          <cell r="E28" t="str">
            <v/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/>
          </cell>
          <cell r="U28" t="str">
            <v/>
          </cell>
        </row>
        <row r="29">
          <cell r="A29">
            <v>24</v>
          </cell>
          <cell r="B29">
            <v>34</v>
          </cell>
          <cell r="E29" t="str">
            <v/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/>
          </cell>
          <cell r="U29" t="str">
            <v/>
          </cell>
        </row>
        <row r="30">
          <cell r="A30">
            <v>25</v>
          </cell>
          <cell r="B30">
            <v>36</v>
          </cell>
          <cell r="E30" t="str">
            <v/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/>
          </cell>
          <cell r="U30" t="str">
            <v/>
          </cell>
        </row>
        <row r="31">
          <cell r="A31">
            <v>26</v>
          </cell>
          <cell r="B31">
            <v>38</v>
          </cell>
          <cell r="E31" t="str">
            <v/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/>
          </cell>
          <cell r="U31" t="str">
            <v/>
          </cell>
        </row>
        <row r="32">
          <cell r="A32">
            <v>27</v>
          </cell>
          <cell r="B32">
            <v>40</v>
          </cell>
          <cell r="E32" t="str">
            <v/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/>
          </cell>
          <cell r="U32" t="str">
            <v/>
          </cell>
        </row>
        <row r="33">
          <cell r="A33">
            <v>28</v>
          </cell>
          <cell r="B33">
            <v>42</v>
          </cell>
          <cell r="E33" t="str">
            <v/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/>
          </cell>
          <cell r="U33" t="str">
            <v/>
          </cell>
        </row>
        <row r="34">
          <cell r="A34">
            <v>29</v>
          </cell>
          <cell r="B34">
            <v>44</v>
          </cell>
          <cell r="E34" t="str">
            <v/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/>
          </cell>
          <cell r="U34" t="str">
            <v/>
          </cell>
        </row>
        <row r="35">
          <cell r="A35">
            <v>30</v>
          </cell>
          <cell r="B35">
            <v>46</v>
          </cell>
          <cell r="E35" t="str">
            <v/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/>
          </cell>
          <cell r="U35" t="str">
            <v/>
          </cell>
        </row>
        <row r="36">
          <cell r="A36">
            <v>31</v>
          </cell>
          <cell r="B36">
            <v>48</v>
          </cell>
          <cell r="E36" t="str">
            <v/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/>
          </cell>
          <cell r="U36" t="str">
            <v/>
          </cell>
        </row>
        <row r="37">
          <cell r="A37">
            <v>32</v>
          </cell>
          <cell r="B37">
            <v>52</v>
          </cell>
          <cell r="E37" t="str">
            <v/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/>
          </cell>
          <cell r="U37" t="str">
            <v/>
          </cell>
        </row>
        <row r="38">
          <cell r="A38">
            <v>33</v>
          </cell>
          <cell r="B38">
            <v>56</v>
          </cell>
          <cell r="E38" t="str">
            <v/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/>
          </cell>
          <cell r="U38" t="str">
            <v/>
          </cell>
        </row>
        <row r="39">
          <cell r="A39">
            <v>34</v>
          </cell>
          <cell r="B39">
            <v>60</v>
          </cell>
          <cell r="E39" t="str">
            <v/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/>
          </cell>
          <cell r="U39" t="str">
            <v/>
          </cell>
        </row>
        <row r="40">
          <cell r="A40">
            <v>35</v>
          </cell>
          <cell r="B40">
            <v>64</v>
          </cell>
          <cell r="E40" t="str">
            <v/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/>
          </cell>
          <cell r="U40" t="str">
            <v/>
          </cell>
        </row>
        <row r="41">
          <cell r="A41">
            <v>36</v>
          </cell>
          <cell r="B41">
            <v>68</v>
          </cell>
          <cell r="E41" t="str">
            <v/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/>
          </cell>
          <cell r="U41" t="str">
            <v/>
          </cell>
        </row>
        <row r="42">
          <cell r="A42">
            <v>37</v>
          </cell>
          <cell r="B42">
            <v>72</v>
          </cell>
          <cell r="E42" t="str">
            <v/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/>
          </cell>
          <cell r="U42" t="str">
            <v/>
          </cell>
        </row>
        <row r="43">
          <cell r="A43">
            <v>38</v>
          </cell>
          <cell r="B43">
            <v>76</v>
          </cell>
          <cell r="E43" t="str">
            <v/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/>
          </cell>
          <cell r="U43" t="str">
            <v/>
          </cell>
        </row>
        <row r="44">
          <cell r="A44">
            <v>39</v>
          </cell>
          <cell r="B44">
            <v>80</v>
          </cell>
          <cell r="E44" t="str">
            <v/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/>
          </cell>
          <cell r="U44" t="str">
            <v/>
          </cell>
        </row>
        <row r="45">
          <cell r="A45" t="str">
            <v>AVE.</v>
          </cell>
          <cell r="B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/>
          </cell>
          <cell r="U45" t="str">
            <v/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DT"/>
      <sheetName val="Don gia CT"/>
      <sheetName val="N.Cong"/>
      <sheetName val="Tong hop"/>
      <sheetName val="Don gia khao sat chuan"/>
      <sheetName val="Don gia khao sat"/>
      <sheetName val="KHOI LUON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70.xml><?xml version="1.0" encoding="utf-8"?>
<externalLink xmlns="http://schemas.openxmlformats.org/spreadsheetml/2006/main">
  <externalBook xmlns:r="http://schemas.openxmlformats.org/officeDocument/2006/relationships" r:id="rId1">
    <sheetNames>
      <sheetName val="KH-Q1,Q2,01"/>
      <sheetName val="BCCTQT-XLD4"/>
      <sheetName val="BCQT-TTD1"/>
      <sheetName val="CT-chuacoD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1.xml><?xml version="1.0" encoding="utf-8"?>
<externalLink xmlns="http://schemas.openxmlformats.org/spreadsheetml/2006/main">
  <externalBook xmlns:r="http://schemas.openxmlformats.org/officeDocument/2006/relationships" r:id="rId1">
    <sheetNames>
      <sheetName val="ct cao the 35kV"/>
      <sheetName val="Ct ha the"/>
      <sheetName val="CT TBA"/>
      <sheetName val="VLNC-Trung ap"/>
      <sheetName val="VLNChathe"/>
      <sheetName val="VLNChathe (2)"/>
      <sheetName val="Thinghiem"/>
      <sheetName val="THTN"/>
      <sheetName val="Du Toan"/>
      <sheetName val="THDT"/>
      <sheetName val="xd"/>
      <sheetName val="Cto"/>
      <sheetName val="thu hoi (2)"/>
      <sheetName val="000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72.xml><?xml version="1.0" encoding="utf-8"?>
<externalLink xmlns="http://schemas.openxmlformats.org/spreadsheetml/2006/main">
  <externalBook xmlns:r="http://schemas.openxmlformats.org/officeDocument/2006/relationships" r:id="rId1">
    <sheetNames>
      <sheetName val="Tonghop"/>
      <sheetName val="0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3.xml><?xml version="1.0" encoding="utf-8"?>
<externalLink xmlns="http://schemas.openxmlformats.org/spreadsheetml/2006/main">
  <externalBook xmlns:r="http://schemas.openxmlformats.org/officeDocument/2006/relationships" r:id="rId1">
    <sheetNames>
      <sheetName val="TTDZ22"/>
      <sheetName val="DZ22"/>
      <sheetName val="BTTBA"/>
      <sheetName val="HTCS"/>
      <sheetName val="KT"/>
      <sheetName val="vc"/>
      <sheetName val="THctiet"/>
      <sheetName val="TH (2)"/>
      <sheetName val="bia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74.xml><?xml version="1.0" encoding="utf-8"?>
<externalLink xmlns="http://schemas.openxmlformats.org/spreadsheetml/2006/main">
  <externalBook xmlns:r="http://schemas.openxmlformats.org/officeDocument/2006/relationships" r:id="rId1">
    <sheetNames>
      <sheetName val="TTTr"/>
      <sheetName val="TLuong"/>
      <sheetName val="NhatThu"/>
      <sheetName val="TT35"/>
      <sheetName val="TT04"/>
      <sheetName val="TTCto"/>
      <sheetName val="CSNDK"/>
      <sheetName val="ttmc,tru"/>
      <sheetName val="Mong,tru"/>
      <sheetName val="vc"/>
      <sheetName val="ps (2)"/>
      <sheetName val="Cai tao NDK"/>
      <sheetName val="gtcl"/>
      <sheetName val="chenhlech"/>
      <sheetName val="bt"/>
      <sheetName val="NT-MC"/>
      <sheetName val="NhiThu"/>
      <sheetName val="DTT"/>
      <sheetName val="diachi"/>
      <sheetName val="ps"/>
      <sheetName val="datdao"/>
      <sheetName val="thtb"/>
      <sheetName val="TONG HOP"/>
      <sheetName val="XL4Poppy"/>
      <sheetName val="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0">
          <cell r="C20">
            <v>9760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275.xml><?xml version="1.0" encoding="utf-8"?>
<externalLink xmlns="http://schemas.openxmlformats.org/spreadsheetml/2006/main">
  <externalBook xmlns:r="http://schemas.openxmlformats.org/officeDocument/2006/relationships" r:id="rId1">
    <sheetNames>
      <sheetName val="Du-lieu"/>
      <sheetName val="Don-gia"/>
      <sheetName val="THDT-35"/>
      <sheetName val="TDT"/>
      <sheetName val="THVL-NC"/>
      <sheetName val="Dao dat"/>
      <sheetName val="Mong"/>
      <sheetName val="Cot"/>
      <sheetName val="Xa"/>
      <sheetName val="VC-TC"/>
      <sheetName val="VC-D-Dai"/>
      <sheetName val="NCong-Day-Su"/>
      <sheetName val="Thinghiem"/>
      <sheetName val="BT-1m3- DSu-phu kien"/>
      <sheetName val="Culi-VC"/>
      <sheetName val="KHAO-SAT"/>
      <sheetName val="Kho bai"/>
      <sheetName val="DMTK"/>
      <sheetName val="Sheet16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6.xml><?xml version="1.0" encoding="utf-8"?>
<externalLink xmlns="http://schemas.openxmlformats.org/spreadsheetml/2006/main">
  <externalBook xmlns:r="http://schemas.openxmlformats.org/officeDocument/2006/relationships" r:id="rId1">
    <sheetNames>
      <sheetName val="Kluong1"/>
      <sheetName val="KlgGPMB"/>
      <sheetName val="CTiet"/>
      <sheetName val="THop"/>
      <sheetName val="PhanKy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77.xml><?xml version="1.0" encoding="utf-8"?>
<externalLink xmlns="http://schemas.openxmlformats.org/spreadsheetml/2006/main">
  <externalBook xmlns:r="http://schemas.openxmlformats.org/officeDocument/2006/relationships" r:id="rId1">
    <sheetNames>
      <sheetName val="TDT"/>
      <sheetName val="VL"/>
      <sheetName val="DG"/>
      <sheetName val="THop"/>
      <sheetName val="Kluong"/>
      <sheetName val="H.so"/>
      <sheetName val="Tvan"/>
    </sheetNames>
    <sheetDataSet>
      <sheetData sheetId="0" refreshError="1">
        <row r="88">
          <cell r="D88">
            <v>118135008251.60049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8.xml><?xml version="1.0" encoding="utf-8"?>
<externalLink xmlns="http://schemas.openxmlformats.org/spreadsheetml/2006/main">
  <externalBook xmlns:r="http://schemas.openxmlformats.org/officeDocument/2006/relationships" r:id="rId1">
    <sheetNames>
      <sheetName val="BIA QT"/>
      <sheetName val="Z "/>
      <sheetName val="TONG HOP QT"/>
      <sheetName val="TONG HOP DZ 35"/>
      <sheetName val="VL-NC-MTC DZ35 KV"/>
      <sheetName val="CHIET TINH DZ 35 KV"/>
      <sheetName val="CUOC 36 DZ 35 KV"/>
      <sheetName val="TONG HOP TBA"/>
      <sheetName val="VL-NC-MTCTBA"/>
      <sheetName val="CHIET TINH TBA"/>
      <sheetName val="CUOC 36 TBA"/>
      <sheetName val="TONG HOP DZ 0,4 KV"/>
      <sheetName val=" VL-NC-MTC DZ0,4 KV"/>
      <sheetName val="CHIET TINH DZ 0,4 KV"/>
      <sheetName val="CUOC 89 DZ 0,4 KV"/>
      <sheetName val="TONG HOP CCT"/>
      <sheetName val="VL-NC-MTC CTO"/>
      <sheetName val="CHIET TINH CCT"/>
      <sheetName val="CUOC 89 CC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9.xml><?xml version="1.0" encoding="utf-8"?>
<externalLink xmlns="http://schemas.openxmlformats.org/spreadsheetml/2006/main">
  <externalBook xmlns:r="http://schemas.openxmlformats.org/officeDocument/2006/relationships" r:id="rId1">
    <sheetNames>
      <sheetName val="giathanh1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TTTr"/>
      <sheetName val="DZ35"/>
      <sheetName val="TT35"/>
      <sheetName val="TT04"/>
      <sheetName val="TTCto"/>
      <sheetName val="TH TB "/>
      <sheetName val="bia "/>
      <sheetName val="ChiphiVC"/>
      <sheetName val="XL4Poppy"/>
      <sheetName val="CSNDK"/>
      <sheetName val="NhatThu"/>
      <sheetName val="NT-MC"/>
      <sheetName val="NhiThu"/>
      <sheetName val="00000000"/>
      <sheetName val="Nui1"/>
      <sheetName val="Sheet1"/>
      <sheetName val="Sheet2"/>
      <sheetName val="Sheet3"/>
      <sheetName val="CDKT"/>
      <sheetName val="BCKQ"/>
      <sheetName val="CDPS"/>
      <sheetName val="NKC"/>
      <sheetName val="TK111"/>
      <sheetName val="Chart1"/>
      <sheetName val="Chart2"/>
      <sheetName val="TK112"/>
      <sheetName val="DAUVAO"/>
      <sheetName val="DAURA"/>
      <sheetName val="TK1331"/>
      <sheetName val="TK156"/>
      <sheetName val="TK214"/>
      <sheetName val="TK311"/>
      <sheetName val="TK331"/>
      <sheetName val="TK3311"/>
      <sheetName val="3312"/>
      <sheetName val="3313"/>
      <sheetName val="3314"/>
      <sheetName val="33311"/>
      <sheetName val="TK334"/>
      <sheetName val="3334"/>
      <sheetName val="TK511"/>
      <sheetName val="TK632"/>
      <sheetName val="TK642"/>
      <sheetName val="PBKH"/>
      <sheetName val="XXXXXXXX"/>
      <sheetName val="CT ghi so"/>
      <sheetName val="So TH Xe VCHD"/>
      <sheetName val="Binh-Long"/>
      <sheetName val="Ninh-Viet"/>
      <sheetName val="QT xe noi bo"/>
      <sheetName val="TH Cuoc vc Xe HD"/>
      <sheetName val="Luong xe noi bo"/>
      <sheetName val="TH vc-MiSa"/>
      <sheetName val="Sheet7"/>
      <sheetName val="Sheet8"/>
      <sheetName val="Sheet9"/>
      <sheetName val="Sheet10"/>
      <sheetName val="Sheet11"/>
      <sheetName val="Sheet12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80.xml><?xml version="1.0" encoding="utf-8"?>
<externalLink xmlns="http://schemas.openxmlformats.org/spreadsheetml/2006/main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KluongKm2,4"/>
      <sheetName val="B.cao"/>
      <sheetName val="T.tiet"/>
      <sheetName val="T.N"/>
      <sheetName val="00000000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1"/>
      <sheetName val="To trinh"/>
      <sheetName val="bang2"/>
      <sheetName val="coHoan"/>
      <sheetName val="Congty"/>
      <sheetName val="VPPN"/>
      <sheetName val="XN74"/>
      <sheetName val="XN54"/>
      <sheetName val="XN33"/>
      <sheetName val="NK96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boHoan"/>
      <sheetName val="XN79"/>
      <sheetName val="CTMT"/>
      <sheetName val="C.     Lang"/>
      <sheetName val="QL1A-QL1Q moi"/>
      <sheetName val="DG CAࡕ"/>
      <sheetName val="SL)NC-MB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K331D"/>
      <sheetName val="334 d"/>
      <sheetName val="BDCNH"/>
      <sheetName val="bcdtk"/>
      <sheetName val="BCDKTNH"/>
      <sheetName val="BCDKTTHUE"/>
      <sheetName val="tscd"/>
      <sheetName val="P_x000c_V"/>
      <sheetName val="Tai khoan"/>
      <sheetName val="DI-ESTI"/>
      <sheetName val="NCong-Day-Su"/>
      <sheetName val="DG "/>
      <sheetName val="giathanh1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HK1"/>
      <sheetName val="HK2"/>
      <sheetName val="CANAM"/>
      <sheetName val="C.   ( Lang"/>
      <sheetName val="Maumo)"/>
      <sheetName val="Tonchop"/>
      <sheetName val="ɂIEN DONG"/>
      <sheetName val="Tojg KLBS"/>
      <sheetName val="BGThau_x0008__x0000__x0000_0000000_x0001__x0006__x0000__x0000_Sheet1_x0008__x0000__x0000_To"/>
      <sheetName val="S`eet12"/>
      <sheetName val="XHXPXXX1"/>
      <sheetName val="0000000!"/>
      <sheetName val="To tri.h"/>
      <sheetName val="cnHoan"/>
      <sheetName val="V_x0010_PN"/>
      <sheetName val="TTDZ22"/>
      <sheetName val="MTO REV.0"/>
      <sheetName val="XL@Test5"/>
      <sheetName val="DG CA?"/>
      <sheetName val="Bu gi`"/>
      <sheetName val="KH-Q1,Q2,01"/>
      <sheetName val="dmuc"/>
      <sheetName val="¶"/>
      <sheetName val="IBASE"/>
      <sheetName val="˜Ünh m÷c"/>
      <sheetName val="PTVL"/>
      <sheetName val="bia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Quy_x0000_2-2002"/>
      <sheetName val="KK bo sung"/>
      <sheetName val="?IEN DONG"/>
      <sheetName val="N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thao-go"/>
      <sheetName val="DON GIA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Ünh m÷c"/>
      <sheetName val="S29_x0007__x0000__x0000_S"/>
      <sheetName val="PPVT"/>
      <sheetName val="tuong"/>
      <sheetName val="Tang TRCD 98-02"/>
      <sheetName val="TSCD 2000"/>
      <sheetName val="Quy"/>
      <sheetName val="S29_x0007_"/>
      <sheetName val="XL4@oppy"/>
      <sheetName val="Km&quot;33s,"/>
      <sheetName val="Km227O838-228_100"/>
      <sheetName val="Dang TSCD 98-02"/>
      <sheetName val="dtkhovd"/>
      <sheetName val="CDMT"/>
      <sheetName val="Sêeet9"/>
      <sheetName val="DT1????????"/>
      <sheetName val="Quy?2-2002"/>
      <sheetName val="DT1?"/>
      <sheetName val="S29_x0007_??S"/>
      <sheetName val="S29_x0007_?S"/>
      <sheetName val="NEW-PANEL"/>
      <sheetName val="CHIET TINH TBA"/>
      <sheetName val="Girder"/>
      <sheetName val="Tendon"/>
      <sheetName val="NHAN_x0000_CONG"/>
      <sheetName val="ptdg"/>
      <sheetName val="DO AM DT"/>
      <sheetName val="XL4Te3t5"/>
      <sheetName val="çha tri SX"/>
      <sheetName val="So Conç!îfhiep"/>
      <sheetName val="TDT"/>
      <sheetName val="XNGBQI-01 (02)"/>
      <sheetName val="Na2_x0000__x0000_01"/>
      <sheetName val="MTO REV.2(ARMOR)"/>
      <sheetName val="Q3-01-duyet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data"/>
      <sheetName val="phi"/>
      <sheetName val="_x0000__x0000_쫀䃝Z"/>
      <sheetName val="_x0000__x0000__x0000__x0000_¢é@Z_x0000__x000d__x0000__x0004_"/>
      <sheetName val="CT_x0000_doanh thu 2005"/>
      <sheetName val="XNGBQII-_x0010_4 (3)"/>
      <sheetName val="4_x0004__x0000__x0000_XN54_x0004__x0000__x0000_XN33_x0004__x0000__x0000_NK96_x0006__x0000__x0000_Sheet4"/>
      <sheetName val="Quy $-02"/>
      <sheetName val="XLÿÿest5"/>
      <sheetName val="Bang TK goc"/>
      <sheetName val="DGchitiet "/>
      <sheetName val="Thuc_thanh"/>
      <sheetName val="QL1A-QL1A_moi"/>
      <sheetName val="C_Bong_Lang"/>
      <sheetName val="Vanh_dai_III_(TKKT)"/>
      <sheetName val="NHAN_CONG"/>
      <sheetName val="DG_CAU"/>
      <sheetName val="THOP_CAU"/>
      <sheetName val="TLP_CAU"/>
      <sheetName val="XL4Poppy_(2)"/>
      <sheetName val="B_cao"/>
      <sheetName val="T_tiet"/>
      <sheetName val="T_N"/>
      <sheetName val="Tong_KLBS"/>
      <sheetName val="To_trinh"/>
      <sheetName val="Bang_du_toan"/>
      <sheetName val="Bu_gia"/>
      <sheetName val="PT_vat_tu"/>
      <sheetName val="Nam_2001"/>
      <sheetName val="Tang_TSCD_98-02"/>
      <sheetName val="BIEN_DONG"/>
      <sheetName val="TSCD_2001"/>
      <sheetName val="Quy_1-2002"/>
      <sheetName val="Quy_2-2002"/>
      <sheetName val="Quy_3-2002"/>
      <sheetName val="Quy_4-02"/>
      <sheetName val="THKL_nghiemthu"/>
      <sheetName val="DTCTtaluy_(2)"/>
      <sheetName val="KLDGTT&lt;120%_(2)"/>
      <sheetName val="TH_(2)"/>
      <sheetName val="C______Lang"/>
      <sheetName val="QL1A-QL1Q_moi"/>
      <sheetName val="KluongKm24"/>
      <sheetName val="DG_CAࡕ"/>
      <sheetName val="chi_tieu_HV"/>
      <sheetName val="tsach_&amp;_thu_hoi"/>
      <sheetName val="KK_than_ton___(2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02)"/>
      <sheetName val="Gia_ban_NK_bq"/>
      <sheetName val="334_d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DG_"/>
      <sheetName val="PV"/>
      <sheetName val="C____(_Lang"/>
      <sheetName val="Tojg_KLBS"/>
      <sheetName val="MTO_REV_0"/>
      <sheetName val="KK_bo_sung"/>
      <sheetName val="Sheetr"/>
      <sheetName val="Km225_838-228_100"/>
      <sheetName val="Km227Э227_838s,"/>
      <sheetName val="CĮ     Lang"/>
      <sheetName val="M+MC"/>
      <sheetName val="126"/>
      <sheetName val="127"/>
      <sheetName val="128"/>
      <sheetName val="129"/>
      <sheetName val="130"/>
      <sheetName val="131"/>
      <sheetName val="132"/>
      <sheetName val="133"/>
      <sheetName val="Chart1"/>
      <sheetName val="134"/>
      <sheetName val="135"/>
      <sheetName val="136"/>
      <sheetName val="137"/>
      <sheetName val="138"/>
      <sheetName val="139"/>
      <sheetName val="KHUPHO8"/>
      <sheetName val="THONGKE"/>
      <sheetName val="tra-vat-lieu"/>
      <sheetName val="BGThau_x0008_"/>
      <sheetName val="ctTBA"/>
      <sheetName val="INV"/>
      <sheetName val="XXXXXXX2"/>
      <sheetName val="XXXXXXX3"/>
      <sheetName val="XXXXXXX4"/>
      <sheetName val="DG CA_"/>
      <sheetName val="NHAN CWNG"/>
      <sheetName val="_IEN DONG"/>
      <sheetName val="DT1________"/>
      <sheetName val="DT1_"/>
      <sheetName val="S29_x0007___S"/>
      <sheetName val="S29_x0007__S"/>
      <sheetName val="DTCTtallu"/>
      <sheetName val="NHAN"/>
      <sheetName val="Hạng mục 2"/>
      <sheetName val=""/>
      <sheetName val="CT"/>
      <sheetName val="Na2"/>
      <sheetName val="_x0000__x0000__x0000__x0000_¢é@Z_x0000_&#10;_x0000__x0004_"/>
      <sheetName val="KTQT-AF_x0003_"/>
      <sheetName val="KLDGT_x0014_&lt;120%"/>
      <sheetName val="Congt9"/>
      <sheetName val="GVL-NC-M"/>
      <sheetName val="tienluong"/>
      <sheetName val="BGThau_x0008__x0000_0000000_x0001__x0006__x0000_Sheet1_x0008__x0000_To dr"/>
      <sheetName val="Vong KLBS"/>
      <sheetName val="coctuatrenda"/>
      <sheetName val="c`i tiet KHM"/>
      <sheetName val="DO_AM_DT"/>
      <sheetName val="ɂIEN_DONG"/>
      <sheetName val="DG_CA?"/>
      <sheetName val="Khoi luong"/>
      <sheetName val="4_x0004_"/>
      <sheetName val="Km227?227_838s,"/>
      <sheetName val="_x0000__x0000_??Z"/>
      <sheetName val="CI     Lang"/>
      <sheetName val="00000003"/>
      <sheetName val="Du kien DT 9 thang de fop"/>
      <sheetName val="Exterior Walls Finishes"/>
      <sheetName val="Na2_x0000__x0000_€01"/>
      <sheetName val="Pier"/>
      <sheetName val="Pile"/>
      <sheetName val="H?ng m?c 2"/>
      <sheetName val="HGCHINGS"/>
      <sheetName val="T11-01"/>
      <sheetName val="T12-01"/>
      <sheetName val="01-02"/>
      <sheetName val="02-02"/>
      <sheetName val="03-02"/>
      <sheetName val="T04-02"/>
      <sheetName val="T05-02"/>
      <sheetName val="T06-T02"/>
      <sheetName val="T07-03"/>
      <sheetName val="T08-03"/>
      <sheetName val="T09-03"/>
      <sheetName val="T10-03"/>
      <sheetName val="T11-03"/>
      <sheetName val="T12-03"/>
      <sheetName val="NPLT01-04"/>
      <sheetName val="NPLT02-04"/>
      <sheetName val="NPLT03-04"/>
      <sheetName val="NPLT04-04"/>
      <sheetName val="NPLT05-04"/>
      <sheetName val="NPLT06-04"/>
      <sheetName val="NPLT07-04"/>
      <sheetName val="NPLT08-04"/>
      <sheetName val="NPLT09-04"/>
      <sheetName val="NPLT10-04"/>
      <sheetName val="NPLT11-04"/>
      <sheetName val="NPLT12-04"/>
      <sheetName val="NXT -T12 B"/>
      <sheetName val="NXT -T01-05"/>
      <sheetName val="NXT-T01-05 B"/>
      <sheetName val="NXT-T02-05"/>
      <sheetName val="NXT-T02-05B"/>
      <sheetName val="NXT-T03-05"/>
      <sheetName val="NXT-T03-05 B"/>
      <sheetName val="NXT -T04-05"/>
      <sheetName val="NXT-T05-05"/>
      <sheetName val="NXT -T06-05"/>
      <sheetName val="NXT -T07-05"/>
      <sheetName val="HGHW3"/>
      <sheetName val="HGHW4"/>
      <sheetName val="HGHW5"/>
      <sheetName val="HGCW6"/>
      <sheetName val="CH1"/>
      <sheetName val="EXP2"/>
      <sheetName val="name"/>
      <sheetName val="��nh m�c"/>
      <sheetName val="Na2_x0000__x0000_�01"/>
      <sheetName val="S�eet9"/>
      <sheetName val="�ha tri SX"/>
      <sheetName val="So Con�!�fhiep"/>
      <sheetName val="XL��est5"/>
      <sheetName val="_x0000__x0000__x0000__x0000_���@Z_x0000__x000d__x0000__x0004_"/>
      <sheetName val="Tai_khկ_x0000_缀"/>
      <sheetName val="TTTram"/>
      <sheetName val="C?     Lang"/>
      <sheetName val="CPQL"/>
      <sheetName val="THCPQL"/>
      <sheetName val="DG _x0000__x0000__x0000__x0000__x0000__x0000__x0000__x0000__x0000_ _x0000_᲌Ա_x0000__x0004__x0000__x0000__x0000__x0000__x0000__x0000_窰԰_x0000__x0000__x0000__x0000__x0000_"/>
      <sheetName val="Tgng hop CP T10"/>
      <sheetName val="TT_10KV"/>
      <sheetName val="DSMo (2)"/>
      <sheetName val="DSMo"/>
      <sheetName val="TH Mo"/>
      <sheetName val="21B"/>
      <sheetName val="143"/>
      <sheetName val="141"/>
      <sheetName val="172"/>
      <sheetName val="171"/>
      <sheetName val="170"/>
      <sheetName val="169"/>
      <sheetName val="168"/>
      <sheetName val="167"/>
      <sheetName val="166"/>
      <sheetName val="165"/>
      <sheetName val="164"/>
      <sheetName val="163"/>
      <sheetName val="162"/>
      <sheetName val="161"/>
      <sheetName val="160"/>
      <sheetName val="159"/>
      <sheetName val="158"/>
      <sheetName val="157"/>
      <sheetName val="156"/>
      <sheetName val="155"/>
      <sheetName val="154"/>
      <sheetName val="173"/>
      <sheetName val="152"/>
      <sheetName val="151"/>
      <sheetName val="150"/>
      <sheetName val="149"/>
      <sheetName val="148"/>
      <sheetName val="147"/>
      <sheetName val="146"/>
      <sheetName val="145"/>
      <sheetName val="144"/>
      <sheetName val="142"/>
      <sheetName val="140"/>
      <sheetName val="TH ho"/>
      <sheetName val="TH138-173"/>
      <sheetName val="_x0000__x0001__x0000__x0000__x0000__x0000__x0000__x0000__x0000__x0000__x0000__x0000__x0000__x0002__x0000__x0000__x0000__x0000__x0000__x0000__x0000_Ƥ_x0000_Ő_x0000__x0000__x0000_㋎˴_x0000_"/>
      <sheetName val="೼_xffff_uc thanh"/>
      <sheetName val="_x0000__x0000__x0017_[Q3-01-duyet.xls]Maumo)_x0000_?_x0000__x0000__x0000_"/>
      <sheetName val="?IEN_DONG"/>
      <sheetName val="XNGBQIV-02_x0000__x0000_)"/>
      <sheetName val="BGThau_x0008_??0000000_x0001__x0006_??Sheet1_x0008_??To"/>
      <sheetName val="NHAN?CONG"/>
      <sheetName val="BGThau_x0008_?0000000_x0001__x0006_?Sheet1_x0008_?To dr"/>
      <sheetName val="4_x0004_??XN54_x0004_??XN33_x0004_??NK96_x0006_??Sheet4"/>
      <sheetName val="BGThau_x0008_?0000000_x0001__x0006_?Sheet1_x0008_?To"/>
      <sheetName val="Na2??01"/>
      <sheetName val="4_x0004_?XN54_x0004_?XN33_x0004_?NK96_x0006_?Sheet4"/>
      <sheetName val="CT?doanh thu 2005"/>
      <sheetName val="Shѥet10"/>
      <sheetName val="_x0000__x0000__x0000__x0000_€¢é@Z_x0000__x000d__x0000__x0004_"/>
      <sheetName val="diachi"/>
      <sheetName val="Km23"/>
      <sheetName val="_x0000__x0000__x0000__x0000__x0000__x0000__x0000__x0000_ (2)"/>
      <sheetName val="KKKKKKKK"/>
      <sheetName val="Du Toan"/>
      <sheetName val="SDH TP"/>
      <sheetName val="Quy_2-20021"/>
      <sheetName val="To_tri_h"/>
      <sheetName val="VPN"/>
      <sheetName val="Bu_gi`"/>
      <sheetName val="˜Ünh_m÷c"/>
      <sheetName val="roto_truc"/>
      <sheetName val="Day_dt"/>
      <sheetName val="stato_tam_say"/>
      <sheetName val="Stato_ep"/>
      <sheetName val="Canh_gio"/>
      <sheetName val="Ss_Z-_GB"/>
      <sheetName val="Ünh_m÷c"/>
      <sheetName val="S29S"/>
      <sheetName val="CTdoanh_thu_2005"/>
      <sheetName val="BGThau0000000Sheet1To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çha_tri_SX"/>
      <sheetName val="So_Conç!îfhiep"/>
      <sheetName val="S29"/>
      <sheetName val="Dang_TSCD_98-02"/>
      <sheetName val="Tang_TRCD_98-02"/>
      <sheetName val="TSCD_2000"/>
      <sheetName val="XNGBQII-4_(3)"/>
      <sheetName val="CHIET_TINH_TBA"/>
      <sheetName val="Bang_TK_goc"/>
      <sheetName val="DGchitiet_"/>
      <sheetName val="4XN54XN33NK96Sheet4"/>
      <sheetName val="DG_CA_"/>
      <sheetName val="_IEN_DONG"/>
      <sheetName val="S29??S"/>
      <sheetName val="S29?S"/>
      <sheetName val="S29__S"/>
      <sheetName val="S29_S"/>
      <sheetName val="NHAN_CWNG"/>
      <sheetName val="MTO_REV_2(ARMOR)"/>
      <sheetName val="CĮ_____Lang"/>
      <sheetName val="BGThau0000000Sheet1To_dr"/>
      <sheetName val="XNGBQI-01_(02)"/>
      <sheetName val="CI_____Lang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 refreshError="1"/>
      <sheetData sheetId="222"/>
      <sheetData sheetId="223" refreshError="1"/>
      <sheetData sheetId="224" refreshError="1"/>
      <sheetData sheetId="225"/>
      <sheetData sheetId="226"/>
      <sheetData sheetId="227" refreshError="1"/>
      <sheetData sheetId="228" refreshError="1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 refreshError="1"/>
      <sheetData sheetId="344"/>
      <sheetData sheetId="345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/>
      <sheetData sheetId="429"/>
      <sheetData sheetId="430" refreshError="1"/>
      <sheetData sheetId="431" refreshError="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 refreshError="1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 refreshError="1"/>
      <sheetData sheetId="457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/>
      <sheetData sheetId="471"/>
      <sheetData sheetId="472"/>
      <sheetData sheetId="473" refreshError="1"/>
      <sheetData sheetId="474" refreshError="1"/>
      <sheetData sheetId="475"/>
      <sheetData sheetId="476"/>
      <sheetData sheetId="477" refreshError="1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/>
      <sheetData sheetId="489" refreshError="1"/>
      <sheetData sheetId="490"/>
      <sheetData sheetId="491" refreshError="1"/>
      <sheetData sheetId="492" refreshError="1"/>
      <sheetData sheetId="493" refreshError="1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/>
      <sheetData sheetId="550"/>
      <sheetData sheetId="551" refreshError="1"/>
      <sheetData sheetId="552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 refreshError="1"/>
      <sheetData sheetId="594" refreshError="1"/>
      <sheetData sheetId="595" refreshError="1"/>
      <sheetData sheetId="596" refreshError="1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 refreshError="1"/>
      <sheetData sheetId="613" refreshError="1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</sheetDataSet>
  </externalBook>
</externalLink>
</file>

<file path=xl/externalLinks/externalLink281.xml><?xml version="1.0" encoding="utf-8"?>
<externalLink xmlns="http://schemas.openxmlformats.org/spreadsheetml/2006/main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Xlc5nguyhiem"/>
      <sheetName val="CosoXL"/>
      <sheetName val="KhuTG"/>
      <sheetName val="10000000"/>
      <sheetName val="XL4Poppy"/>
      <sheetName val="XL4Test5"/>
      <sheetName val="Sheet1"/>
      <sheetName val="Sheet2"/>
      <sheetName val="Sheet3"/>
      <sheetName val="Thuc thanh"/>
      <sheetName val="CT cong_x0000_to"/>
      <sheetName val="CT cong?to"/>
      <sheetName val="THDT"/>
      <sheetName val="THDG"/>
      <sheetName val="CTDG"/>
      <sheetName val="CTBT"/>
      <sheetName val="CPBT"/>
      <sheetName val="TB"/>
      <sheetName val="VC"/>
      <sheetName val="BANG KE"/>
      <sheetName val="DS-nop"/>
      <sheetName val="BC-ThuChi"/>
      <sheetName val="DS-nop T10.03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thang12"/>
      <sheetName val="thang11"/>
      <sheetName val="thang10"/>
      <sheetName val="thang9"/>
      <sheetName val="thang8"/>
      <sheetName val="thang7"/>
      <sheetName val="thang6"/>
      <sheetName val="thang5"/>
      <sheetName val="thang4"/>
      <sheetName val="thang3"/>
      <sheetName val="thang2"/>
      <sheetName val="thang1"/>
      <sheetName val="giathanh1"/>
      <sheetName val="DL2"/>
      <sheetName val="ESTI."/>
      <sheetName val="DI-ESTI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KH-Q1,Q2,01"/>
      <sheetName val="CT cong_to"/>
      <sheetName val="CT cong"/>
    </sheetNames>
    <sheetDataSet>
      <sheetData sheetId="0"/>
      <sheetData sheetId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H9">
            <v>43.36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H10">
            <v>3.33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I11">
            <v>7.34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I12">
            <v>2.83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H13">
            <v>0.69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H14">
            <v>0.77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H15">
            <v>0.16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G18">
            <v>0</v>
          </cell>
          <cell r="H18">
            <v>5.69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H21">
            <v>9.4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H22">
            <v>0.24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H23">
            <v>7.35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H24">
            <v>0.85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H25">
            <v>24.71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H26">
            <v>1.99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H27">
            <v>0.3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H28">
            <v>0.16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H29">
            <v>1.1000000000000001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I30">
            <v>0.97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I31">
            <v>1.75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I32">
            <v>0.24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H33">
            <v>0.09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H34">
            <v>7.0000000000000007E-2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H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F36">
            <v>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H37">
            <v>0.51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I38">
            <v>5.3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H39">
            <v>1.86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F40">
            <v>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I46">
            <v>3.2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I47">
            <v>0.66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H48">
            <v>1.1299999999999999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H49">
            <v>1.96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F50">
            <v>57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G51">
            <v>2.73</v>
          </cell>
          <cell r="H51">
            <v>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I52">
            <v>0.4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H53">
            <v>0.36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H60">
            <v>0.28999999999999998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H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H66">
            <v>0.22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H67">
            <v>0.1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H68">
            <v>0.2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F69">
            <v>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H70">
            <v>1.69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H71">
            <v>0.25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H74">
            <v>3.45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H75">
            <v>1.68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F76">
            <v>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H77">
            <v>0.25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H78">
            <v>0.31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I79">
            <v>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H81">
            <v>0.27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H82">
            <v>0.26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I84">
            <v>0.28999999999999998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H85">
            <v>0.2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H89">
            <v>0.36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H90">
            <v>0.39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I91">
            <v>0.2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I94">
            <v>3.7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I95">
            <v>2.35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G96">
            <v>0</v>
          </cell>
          <cell r="H96">
            <v>0.56999999999999995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I97">
            <v>0.3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H98">
            <v>0.41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F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H100">
            <v>0.15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H101">
            <v>0.26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H102">
            <v>0.19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H103">
            <v>0.13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H104">
            <v>0.23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H105">
            <v>0.17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F106">
            <v>53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H111">
            <v>0.32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H112">
            <v>0.13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H117">
            <v>2.19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H118">
            <v>0.23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H119">
            <v>0.26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H120">
            <v>0.5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H121">
            <v>0.34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I125">
            <v>1.51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H126">
            <v>0.66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282.xml><?xml version="1.0" encoding="utf-8"?>
<externalLink xmlns="http://schemas.openxmlformats.org/spreadsheetml/2006/main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Thuc thanh"/>
      <sheetName val="Tai khoan"/>
      <sheetName val="gVL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GT"/>
      <sheetName val="DGTHDC"/>
      <sheetName val="GM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PHAN TICH`VAT TU"/>
      <sheetName val="THKP"/>
      <sheetName val="ctTBA"/>
      <sheetName val="TTTram"/>
      <sheetName val="Tien An T11"/>
      <sheetName val="DNPD-QL"/>
      <sheetName val="Bang luong"/>
      <sheetName val="Bang CC"/>
      <sheetName val=" Luong nghien "/>
      <sheetName val="QT-LN"/>
      <sheetName val="Giantiep"/>
      <sheetName val="Phuc vu"/>
      <sheetName val="May Phat"/>
      <sheetName val="1813"/>
      <sheetName val="Sheet5_x0000__x0008__x0006__x0008__x0003_ဠ_x0000_蜰Ư༢_x0000_螸Ư༢_x0000_蠼Ư༢_x0000_裀Ư༢_x0000_襄Ư"/>
      <sheetName val="DO AM DT"/>
      <sheetName val="BO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giathanh1"/>
      <sheetName val="GVT"/>
      <sheetName val="Dot31"/>
      <sheetName val="Dot32"/>
      <sheetName val="Dot33"/>
      <sheetName val="Dot34"/>
      <sheetName val="Dot35"/>
      <sheetName val="Dot26"/>
      <sheetName val="Dot27"/>
      <sheetName val="Dot28"/>
      <sheetName val="Dot29"/>
      <sheetName val="Dot30"/>
      <sheetName val="Sheet2"/>
      <sheetName val="Tongke"/>
      <sheetName val="BANG DU TGAN DRC"/>
      <sheetName val="VC B_x000f_"/>
      <sheetName val="PHAN DICH VAT TU"/>
      <sheetName val="DIEL GIAI KL"/>
      <sheetName val="KLDK THUC HIEN"/>
      <sheetName val="Shaet30"/>
      <sheetName val="Sheet#2"/>
      <sheetName val="Qheet36"/>
      <sheetName val="MTO REV.2(ARMOR)"/>
      <sheetName val="VL,NC"/>
      <sheetName val="Sheet5_x0000__x0008__x0006__x0008__x0003_ဠ_x0000_蜰Ư༢_x0000_螸Ư༢_x0000_蠼Ư༢_x0000_⋀_x000f_쀀꾈∁_x000f_"/>
      <sheetName val="?_x0000_?U?_x0000_?U?_x0000_?U?_x0000_?U?_x0000_?U?_x0000_?U?_x0000__x0000__x0000__x0000__x0000__x0000_"/>
      <sheetName val="Sheet5_x0000__x0008__x0006__x0008__x0003_?_x0000_?U?_x0000_?U?_x0000_?U?_x0000_?U?_x0000_?U"/>
      <sheetName val="Sheet5_x0000__x0008__x0006__x0008__x0003_?_x0000_?U?_x0000_?U?_x0000_?U?_x0000_?_x000f_???_x000f_"/>
      <sheetName val="TONG HOP K©N© 2ÈI"/>
      <sheetName val="DTCT-TB"/>
      <sheetName val="TONG KE DZ 0.4 KV"/>
      <sheetName val="Bia TQT"/>
      <sheetName val="Sheet5_x0000__x0008__x0006__x0008__x0003_ဠ 蜰Ư༢_x0000_螸Ư༢_x0000_蠼Ư༢_x0000_裀Ư༢_x0000_襄Ư"/>
      <sheetName val="Luong T1- 03"/>
      <sheetName val="Luong T2- 03"/>
      <sheetName val="Luong T3- 03"/>
      <sheetName val="Tiepdia"/>
      <sheetName val="QTDG"/>
      <sheetName val="gia xe _x0000_ay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Sheet5"/>
      <sheetName val="?"/>
      <sheetName val="Sheet5?_x0008__x0006__x0008__x0003_ဠ?蜰Ư༢?螸Ư༢?蠼Ư༢?裀Ư༢?襄Ư"/>
      <sheetName val="Sheet5?_x0008__x0006__x0008__x0003_ဠ?蜰Ư༢?螸Ư༢?蠼Ư༢?⋀_x000f_쀀꾈∁_x000f_"/>
      <sheetName val="???U???U???U???U???U???U???????"/>
      <sheetName val="Sheet5?_x0008__x0006__x0008__x0003_???U???U???U???U???U"/>
      <sheetName val="Sheet5?_x0008__x0006__x0008__x0003_???U???U???U???_x000f_???_x000f_"/>
      <sheetName val="???U???U???U???U???U???U??"/>
      <sheetName val="_"/>
      <sheetName val="Sheet5__x0008__x0006__x0008__x0003_ဠ_蜰Ư༢_螸Ư༢_蠼Ư༢_裀Ư༢_襄Ư"/>
      <sheetName val="Sheet5__x0008__x0006__x0008__x0003_ဠ_蜰Ư༢_螸Ư༢_蠼Ư༢_⋀_x000f_쀀꾈∁_x000f_"/>
      <sheetName val="___U___U___U___U___U___U_______"/>
      <sheetName val="Sheet5__x0008__x0006__x0008__x0003____U___U___U___U___U"/>
      <sheetName val="Sheet5__x0008__x0006__x0008__x0003____U___U___U____x000f_____x000f_"/>
      <sheetName val="___U___U___U___U___U___U__"/>
      <sheetName val="gia xe "/>
      <sheetName val="Sheet5?_x0008__x0006__x0008__x0003_ဠ 蜰Ư༢?螸Ư༢?蠼Ư༢?裀Ư༢?襄Ư"/>
      <sheetName val="gia xe ?ay"/>
      <sheetName val="CHIET TINH DGN GIA"/>
      <sheetName val="TL rieng"/>
      <sheetName val="TT04"/>
      <sheetName val="dtct cau"/>
      <sheetName val="Sheet5__x0008__x0006__x0008__x0003_ဠ 蜰Ư༢_螸Ư༢_蠼Ư༢_裀Ư༢_襄Ư"/>
      <sheetName val="TONGSBU"/>
      <sheetName val="Chi tiet1"/>
      <sheetName val="Gia KS"/>
      <sheetName val="dg"/>
      <sheetName val="_ _U_"/>
      <sheetName val="gia xe _ay"/>
      <sheetName val="_ _U___U___U___U___U___U_______"/>
      <sheetName val="Sheet5__x0008__x0006__x0008__x0003__ _U___U___U___U___U"/>
      <sheetName val="_ _U___U___U___U___U___U__"/>
      <sheetName val="ay (28-10-2005)"/>
      <sheetName val="TONG KE"/>
      <sheetName val="Electrical Breakdown"/>
      <sheetName val="_ia nhan cong"/>
      <sheetName val="BC11cau-QL15A-3"/>
      <sheetName val="Names"/>
      <sheetName val="DS_cau"/>
      <sheetName val="DANH_SACH"/>
      <sheetName val="tong_hop"/>
      <sheetName val="phan_tich_DG"/>
      <sheetName val="gia_vat_lieu"/>
      <sheetName val="gia_xe_may"/>
      <sheetName val="gia_nhan_cong"/>
      <sheetName val="PHAN_TICH_VAT_TU_NGANG"/>
      <sheetName val="BANG_DU_TOAN"/>
      <sheetName val="BANG_DU_TOAN_DRC"/>
      <sheetName val="DIEN_GIAI_TIEN_LUONG"/>
      <sheetName val="TONG_HOP_KINH_PHI"/>
      <sheetName val="CHIET_TINH_DON_GIA"/>
      <sheetName val="PHAN_TICH_KHOI_LUONG"/>
      <sheetName val="TH_VAT_TU"/>
      <sheetName val="VC_OTO"/>
      <sheetName val="VC_BO"/>
      <sheetName val="PHAN_TICH_VAT_TU"/>
      <sheetName val="PHAN_TICH_VAT_TU_THEO_NHOM"/>
      <sheetName val="TONG_HOP_NHAN_CONG"/>
      <sheetName val="TONG_HOP_CA_MAY"/>
      <sheetName val="DON_GIA_TONG_HOP"/>
      <sheetName val="DIEN_GIAI_CPSX"/>
      <sheetName val="BANG_GIA_DU_TOAN_THUY_LOI"/>
      <sheetName val="DON_GIA_TONG_HOP_THUY_LOI"/>
      <sheetName val="BANG_GIA_DAU_THAU"/>
      <sheetName val="DIEN_GIAI_TIEN_LUONG_DRC"/>
      <sheetName val="BANG_GIA_DEN_CHAN_CT"/>
      <sheetName val="BANG_BU_VAN_CHUYEN"/>
      <sheetName val="CHI_PHI_CA_MAY"/>
      <sheetName val="CHI_PHI_NHAN_CONG"/>
      <sheetName val="PHAN_TICH_DGCT"/>
      <sheetName val="PHAN_TICH_DGCT_TP"/>
      <sheetName val="Sheet5ဠ蜰Ư༢螸Ư༢蠼Ư༢裀Ư༢襄Ư༢览Ư༢"/>
      <sheetName val="DIEN_GIAI_KL"/>
      <sheetName val="KL_DUONG_GOM"/>
      <sheetName val="TGTHUC_HIEN"/>
      <sheetName val="KLLK_THUC_HIEN"/>
      <sheetName val="PTCT_MUONG"/>
      <sheetName val="DGTH_MUONG"/>
      <sheetName val="PHAN_TICH`VAT_TU"/>
      <sheetName val="Thuc_thanh"/>
      <sheetName val="Sheet5ဠ蜰Ư༢螸Ư༢蠼Ư༢裀Ư༢襄Ư"/>
      <sheetName val="Tien_An_T11"/>
      <sheetName val="Bang_luong"/>
      <sheetName val="Bang_CC"/>
      <sheetName val="_Luong_nghien_"/>
      <sheetName val="Phuc_vu"/>
      <sheetName val="May_Phat"/>
      <sheetName val=" lam"/>
      <sheetName val="? ?U?_x0000_?U?_x0000_?U?_x0000_?U?_x0000_?U?_x0000_?U?_x0000__x0000__x0000__x0000__x0000__x0000_"/>
      <sheetName val="? ?U???U???U???U???U???U???????"/>
      <sheetName val="Sheet5_x0000__x0008__x0006__x0008__x0003_? ?U?_x0000_?U?_x0000_?U?_x0000_?U?_x0000_?U"/>
      <sheetName val="Sheet5?_x0008__x0006__x0008__x0003_? ?U???U???U???U???U"/>
      <sheetName val="? ?U???U???U???U???U???U??"/>
      <sheetName val="ay (28-10-2005)_x0000__x0000_#2_Du toan nga"/>
      <sheetName val="?_x0000_?Ý?_x0000_?Ý?_x0000_?Ý?_x0000_?Ý?_x0000_?Ý?_x0000_?Ý?_x0000__x0000__x0000__x0000__x0000__x0000_"/>
      <sheetName val="Sheet5_x0000__x0008__x0006__x0008__x0003_?_x0000_?Ý?_x0000_?Ý?_x0000_?Ý?_x0000_?Ý?_x0000_?Ý"/>
      <sheetName val="'ia nhan cong"/>
      <sheetName val=" lam_x0000__x000e_2_Goi 1 (TT04)_x0000_ 2_goi 1 d"/>
      <sheetName val="PHAN TICH VAT T_x0015_ NGANG"/>
      <sheetName val="PHAN TACH VAT TU THEO NHOM"/>
      <sheetName val="TONG HOP NHAN CNNG"/>
      <sheetName val="DIEF GIAI CPSX"/>
      <sheetName val="BANG GIA DU UOAN THUY LOI"/>
      <sheetName val="PTVT (MAU)"/>
      <sheetName val="VL_NC"/>
      <sheetName val="Thuc thanh_x0000_ס_x0000__x0000__x0000__x0000__x0000__x0000__x0000__x0000_ _x0000_忀ס_x0000__x0004__x0000__x0000__x0000__x0000__x0000_"/>
      <sheetName val="???Ý???Ý???Ý???Ý???Ý???Ý???????"/>
      <sheetName val="Sheet5?_x0008__x0006__x0008__x0003_???Ý???Ý???Ý???Ý???Ý"/>
      <sheetName val=" Luong nghiun "/>
      <sheetName val="KLLK THUC @IEN"/>
      <sheetName val="DO_AM_DT"/>
      <sheetName val="? ?Ý?_x0000_?Ý?_x0000_?Ý?_x0000_?Ý?_x0000_?Ý?_x0000_?Ý?_x0000__x0000__x0000__x0000__x0000__x0000_"/>
      <sheetName val="01 Bid Price summary"/>
      <sheetName val="Sheet5_x0000__x0008__x0006__x0008__x0003_?_x0000_?Ý?_x0000_?Ý?_x0000_?Ý?_x0000_?_x000f_???_x000f_"/>
      <sheetName val="Sheet5?_x0008__x0006__x0008__x0003_???Ý???Ý???Ý???_x000f_???_x000f_"/>
      <sheetName val="? ?Ý???Ý???Ý???Ý???Ý???Ý???????"/>
      <sheetName val="LEGEND"/>
      <sheetName val="DK-TT"/>
      <sheetName val="dtct cong"/>
      <sheetName val="Tong_ke"/>
      <sheetName val="DZ 22KV"/>
      <sheetName val="chitiet"/>
      <sheetName val="TPSX"/>
      <sheetName val="Dept"/>
      <sheetName val="_x0000__x0000__x0000__x0000__x0000__x0000__x0000__x0000__x0000__x0000__x0000_![BC11cau-QL15A-3.xl"/>
      <sheetName val="Shee«"/>
      <sheetName val="She«3"/>
      <sheetName val=""/>
      <sheetName val="Sheet5_x0000__x0008__x0006__x0008__x0003_ဠ_x0000_蜰Ư༢_x0000_螸Ư༢_x0000_蠼Ư༢_x0000_⋀_x000f_쀀궈∁_x000f_"/>
      <sheetName val="Sheet5?_x0008__x0006__x0008__x0003_ဠ?蜰Ư༢?螸Ư༢?蠼Ư༢?⋀_x000f_쀀궈∁_x000f_"/>
      <sheetName val="uniBase"/>
      <sheetName val="vniBase"/>
      <sheetName val="abcBase"/>
      <sheetName val="ay (28-10-2005)??#2_Du toan nga"/>
      <sheetName val="Thuc thanh?ס???????? ?忀ס?_x0004_?????"/>
      <sheetName val="Sheet5__x0008__x0006__x0008__x0003_?_?U?_?U?_?U?_?U?_?U"/>
      <sheetName val="Sheet5__x0008__x0006__x0008__x0003_?_?U?_?U?_?U?_?_x000f_???_x000f_"/>
      <sheetName val="Sheet5__x0008__x0006__x0008__x0003_? ?U?_?U?_?U?_?U?_?U"/>
      <sheetName val="PONG HOP KINH PHI"/>
      <sheetName val="PHAN TICH KHOI HUONG"/>
      <sheetName val="DON CIA TONG HOP"/>
      <sheetName val="___Ý___Ý___Ý___Ý___Ý___Ý_______"/>
      <sheetName val="Sheet5__x0008__x0006__x0008__x0003____Ý___Ý___Ý___Ý___Ý"/>
      <sheetName val="Sheet5??U??U??U??U??U??U?"/>
      <sheetName val="Sheet5??U??U??U??U??U"/>
      <sheetName val="_ _Ý_"/>
      <sheetName val="Sheet5__x0008__x0006__x0008__x0003____Ý___Ý___Ý____x000f_____x000f_"/>
      <sheetName val="_ _Ý___Ý___Ý___Ý___Ý___Ý_______"/>
      <sheetName val="?_x0000_îm??_x0000_ùn??_x0000_ÛÇ??_x0000_Á¸??_x0000_???_x0000__x0000__x0000__x0000__x0000__x0000_"/>
      <sheetName val="5_x0000__x0008__x0006__x0008__x0003_?_x0000_ãó??_x0000_îm??_x0000_ùn??_x0000_ÛÇ??_x0000_Á¸?"/>
      <sheetName val="et5_x0000__x0008__x0006__x0008__x0003_?_x0000_ãó??_x0000_îm??_x0000_ùn??_x0000_?_x000f_???_x000f_"/>
      <sheetName val="dt䡫hovt"/>
      <sheetName val="TH VAL TU"/>
      <sheetName val="BANG BU VAN CxUYEN"/>
      <sheetName val="CHI PHI CÁ!MAY"/>
      <sheetName val="Khoi luong"/>
      <sheetName val="Sheet5?_x0008__x0006__x0008__x0003_???U???U???U???U??7U"/>
      <sheetName val="Sheet5__x0008__x0006__x0008__x0003_ဠ_蜰Ư༢_螸Ư༢_蠼Ư༢_⋀_x000f_쀀궈∁_x000f_"/>
      <sheetName val="Luong ¼1- 03"/>
      <sheetName val=" lam?_x000e_2_Goi 1 (TT04)? 2_goi 1 d"/>
      <sheetName val="Sheet5??Ý??Ý??Ý??Ý??Ý??Ý?"/>
      <sheetName val="Sheet5??Ý??Ý??Ý??Ý??Ý"/>
      <sheetName val="tra-vat-lieu"/>
      <sheetName val="Sheet5?_x0008__x0006__x0008__x0003_ဠ?蜰Ư༢?螸Ư༢?蠼Ư༢?裀Ư༢?褄Ư"/>
      <sheetName val="VC BG"/>
      <sheetName val="Sheet5_x0000__x0008__x0006__x0008__x0003_ဠ_x0000_蜰Ư༢_x0000_螸Ư༢_x0000_蠼Ư༢_x0000_裀Ưഢ_x0000_襄Ư"/>
      <sheetName val="ShEet5_x0000__x0008__x0006__x0008__x0003_ဠ 蜰Ư༢_x0000_螸Ư༢_x0000_蠼Ə༢_x0000_裀Ư༢_x0000_襄Ư"/>
      <sheetName val="giath`nh1"/>
      <sheetName val="Luong T3- 0_x0013_"/>
      <sheetName val="SheEt5_x0000__x0008__x0006__x0008__x0003_ဠ_x0000_蜰Ư༢_x0000_螸Ư༢_x0000_蠼Ư༢_x0000_⋀_x000f_쀀辈∁_x000f_"/>
      <sheetName val="Rheet5_x0000__x0008__x0006__x0008__x0003_?_x0000_?U?_x0000_?U?_x0000_?U?_x0000_?_x000f_???_x000f_"/>
      <sheetName val="TONG HOP K©N© 2ÈA"/>
      <sheetName val="gha xe _x0000_ay"/>
      <sheetName val="Rheet5"/>
      <sheetName val="gha xe "/>
      <sheetName val="Shɥet5_x0000__x0008__x0006__x0008__x0003_ဠ 蜰Ư༢_x0000_螸Ư༢_x0000_蠼Ư༢_x0000_裀Ư༢_x0000_襄Ư"/>
      <sheetName val="DI-ESTI"/>
      <sheetName val="Sales2002"/>
      <sheetName val="Thuc thanh_x0000_ס_x0000_ 忀ס_x0000__x0004__x0000_鵀ס_x0000_怈ס_x0000_d_x0000_![BC"/>
      <sheetName val="[BC11cau-Q"/>
      <sheetName val="? ?U?"/>
      <sheetName val="Sheet5?_x0008__x0006__x0008__x0003_ဠ 蜰Ư༢?螸Ư༢?蠼Ư༢?裀Ưܢ?襄Ư"/>
      <sheetName val="MAKHO"/>
      <sheetName val="Thuc thanh_x0000_ס_x0000_ 忀ס_x0000__x0004__x0000_鵀ס_x0000_怈ס_x0000_d_x0000_![BC"/>
      <sheetName val="Thuc thanh_ס________ _忀ס__x0004______"/>
      <sheetName val="Sheet5__x0008__x0006__x0008__x0003_ဠ 蜰Ư༢_螸Ư༢_蠼Ư༢_裀Ưܢ_襄Ư"/>
      <sheetName val="Sheet5_x0000__x0008__x0006__x0008__x0003_ဠ_x0000_茰Ư༢_x0000_螸Ư༢_x0000_蠼Ư༢_x0000_裀Ư༢_x0000_襄Ư"/>
      <sheetName val="BOQ-1"/>
      <sheetName val="ay (28-10-2005)_x0000_#2_Du toan ngay"/>
      <sheetName val="MTL$-INTER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D11" t="str">
            <v>m3</v>
          </cell>
          <cell r="E11">
            <v>52.75</v>
          </cell>
          <cell r="F11">
            <v>278810.8254982286</v>
          </cell>
          <cell r="G11">
            <v>35358.619999999995</v>
          </cell>
          <cell r="H11">
            <v>0</v>
          </cell>
          <cell r="I11">
            <v>488783.70715874148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F62">
            <v>4911215.3371428577</v>
          </cell>
          <cell r="G62">
            <v>0</v>
          </cell>
          <cell r="H62">
            <v>99583.053999999989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D154" t="str">
            <v>Bé</v>
          </cell>
          <cell r="E154">
            <v>4</v>
          </cell>
          <cell r="F154">
            <v>594310.03418620001</v>
          </cell>
          <cell r="G154">
            <v>9170.9856</v>
          </cell>
          <cell r="H154">
            <v>2246.2963200000004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F172">
            <v>594310.03418620001</v>
          </cell>
          <cell r="G172">
            <v>9170.9856</v>
          </cell>
          <cell r="H172">
            <v>2246.2963200000004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E268">
            <v>3150</v>
          </cell>
          <cell r="F268">
            <v>5714.2857142857138</v>
          </cell>
          <cell r="G268">
            <v>6287.7246742857133</v>
          </cell>
          <cell r="H268">
            <v>16215.547368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D291" t="str">
            <v>TÊn</v>
          </cell>
          <cell r="E291">
            <v>28.07</v>
          </cell>
          <cell r="F291">
            <v>4932735.3371428577</v>
          </cell>
          <cell r="G291">
            <v>179831.68000000002</v>
          </cell>
          <cell r="H291">
            <v>210581.53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E423">
            <v>28.07</v>
          </cell>
          <cell r="F423">
            <v>4932735.3371428577</v>
          </cell>
          <cell r="G423">
            <v>179831.68000000002</v>
          </cell>
          <cell r="H423">
            <v>210581.53</v>
          </cell>
          <cell r="I423">
            <v>7224454.8297665929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 refreshError="1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 refreshError="1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/>
      <sheetData sheetId="258" refreshError="1"/>
      <sheetData sheetId="259" refreshError="1"/>
      <sheetData sheetId="260" refreshError="1"/>
      <sheetData sheetId="261"/>
      <sheetData sheetId="262" refreshError="1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/>
      <sheetData sheetId="272"/>
      <sheetData sheetId="273" refreshError="1"/>
      <sheetData sheetId="274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/>
      <sheetData sheetId="317" refreshError="1"/>
      <sheetData sheetId="318" refreshError="1"/>
      <sheetData sheetId="319" refreshError="1"/>
      <sheetData sheetId="320" refreshError="1"/>
      <sheetData sheetId="32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</sheetDataSet>
  </externalBook>
</externalLink>
</file>

<file path=xl/externalLinks/externalLink283.xml><?xml version="1.0" encoding="utf-8"?>
<externalLink xmlns="http://schemas.openxmlformats.org/spreadsheetml/2006/main">
  <externalBook xmlns:r="http://schemas.openxmlformats.org/officeDocument/2006/relationships" r:id="rId1">
    <sheetNames>
      <sheetName val="VL,NC"/>
      <sheetName val="BCNC duong"/>
      <sheetName val="KT duong"/>
      <sheetName val="BV duong"/>
      <sheetName val="KS duong cu"/>
      <sheetName val="BD 1-500 (1m) can"/>
      <sheetName val="BD 1-500 (1m) nuoc"/>
      <sheetName val="BD 1-200(0.5) can"/>
      <sheetName val="CD can"/>
      <sheetName val="CD nuoc"/>
      <sheetName val="TN can"/>
      <sheetName val="TN nuoc"/>
      <sheetName val="Khong che do cao"/>
      <sheetName val="Khong che mat bang"/>
      <sheetName val="Ho dao sau 2m"/>
      <sheetName val="Ho dao sau 4m"/>
      <sheetName val="Khoan tren can"/>
      <sheetName val="Khoan duoi nuoc"/>
      <sheetName val="TN-Bson Bthach"/>
      <sheetName val="chuyen gia"/>
      <sheetName val="luumau"/>
      <sheetName val="XXXXXXXX"/>
    </sheetNames>
    <sheetDataSet>
      <sheetData sheetId="0" refreshError="1">
        <row r="4">
          <cell r="B4" t="str">
            <v>VËt liÖu</v>
          </cell>
        </row>
        <row r="5">
          <cell r="A5">
            <v>1</v>
          </cell>
          <cell r="B5" t="str">
            <v>¸p kÕ (250bav)</v>
          </cell>
          <cell r="C5" t="str">
            <v>c¸i</v>
          </cell>
          <cell r="D5">
            <v>200000</v>
          </cell>
        </row>
        <row r="6">
          <cell r="A6">
            <v>2</v>
          </cell>
          <cell r="B6" t="str">
            <v>¸p kÕ (5-25-100bav)</v>
          </cell>
          <cell r="C6" t="str">
            <v>bé</v>
          </cell>
          <cell r="D6">
            <v>200000</v>
          </cell>
        </row>
        <row r="7">
          <cell r="A7">
            <v>3</v>
          </cell>
          <cell r="B7" t="str">
            <v>¸p kÕ b×nh h¬i (25bav)</v>
          </cell>
          <cell r="C7" t="str">
            <v>c¸i</v>
          </cell>
          <cell r="D7">
            <v>200000</v>
          </cell>
        </row>
        <row r="8">
          <cell r="A8">
            <v>4</v>
          </cell>
          <cell r="B8" t="str">
            <v>§¸ d¨m</v>
          </cell>
          <cell r="C8" t="str">
            <v>m3</v>
          </cell>
          <cell r="D8">
            <v>70000</v>
          </cell>
        </row>
        <row r="9">
          <cell r="A9">
            <v>5</v>
          </cell>
          <cell r="B9" t="str">
            <v>§¸ héc</v>
          </cell>
          <cell r="C9" t="str">
            <v>m3</v>
          </cell>
          <cell r="D9">
            <v>50000</v>
          </cell>
        </row>
        <row r="10">
          <cell r="A10">
            <v>6</v>
          </cell>
          <cell r="B10" t="str">
            <v>§¸ sái 1x2</v>
          </cell>
          <cell r="C10" t="str">
            <v>m3</v>
          </cell>
          <cell r="D10">
            <v>70000</v>
          </cell>
        </row>
        <row r="11">
          <cell r="A11">
            <v>7</v>
          </cell>
          <cell r="B11" t="str">
            <v>§µn ®o lón</v>
          </cell>
          <cell r="C11" t="str">
            <v>bé</v>
          </cell>
          <cell r="D11">
            <v>2000000</v>
          </cell>
        </row>
        <row r="12">
          <cell r="A12">
            <v>8</v>
          </cell>
          <cell r="B12" t="str">
            <v>§ång hå ®iÖn ®o v¹n n¨ng</v>
          </cell>
          <cell r="C12" t="str">
            <v>chiÕc</v>
          </cell>
          <cell r="D12">
            <v>500000</v>
          </cell>
        </row>
        <row r="13">
          <cell r="A13">
            <v>9</v>
          </cell>
          <cell r="B13" t="str">
            <v>§ång hå ®o ¸p lùc</v>
          </cell>
          <cell r="C13" t="str">
            <v>c¸i</v>
          </cell>
          <cell r="D13">
            <v>300000</v>
          </cell>
        </row>
        <row r="14">
          <cell r="A14">
            <v>10</v>
          </cell>
          <cell r="B14" t="str">
            <v>§ång hå ®o ¸p lùc 4kg/cm2</v>
          </cell>
          <cell r="C14" t="str">
            <v>c¸i</v>
          </cell>
          <cell r="D14">
            <v>300000</v>
          </cell>
        </row>
        <row r="15">
          <cell r="A15">
            <v>11</v>
          </cell>
          <cell r="B15" t="str">
            <v>§ång hå ®o ®iÖn</v>
          </cell>
          <cell r="C15" t="str">
            <v>chiÕc</v>
          </cell>
          <cell r="D15">
            <v>500000</v>
          </cell>
        </row>
        <row r="16">
          <cell r="A16">
            <v>12</v>
          </cell>
          <cell r="B16" t="str">
            <v>§ång hå ®Ó bµn</v>
          </cell>
          <cell r="C16" t="str">
            <v>c¸i</v>
          </cell>
          <cell r="D16">
            <v>15000</v>
          </cell>
        </row>
        <row r="17">
          <cell r="A17">
            <v>13</v>
          </cell>
          <cell r="B17" t="str">
            <v>§ång hå ®o biÕn d¹ng</v>
          </cell>
          <cell r="C17" t="str">
            <v>c¸i</v>
          </cell>
          <cell r="D17">
            <v>500000</v>
          </cell>
        </row>
        <row r="18">
          <cell r="A18">
            <v>14</v>
          </cell>
          <cell r="B18" t="str">
            <v>§ång hå ®o lón</v>
          </cell>
          <cell r="C18" t="str">
            <v>c¸i</v>
          </cell>
          <cell r="D18">
            <v>800000</v>
          </cell>
        </row>
        <row r="19">
          <cell r="A19">
            <v>15</v>
          </cell>
          <cell r="B19" t="str">
            <v>§ång hå ®o l­u l­îng 3m3/h</v>
          </cell>
          <cell r="C19" t="str">
            <v>c¸i</v>
          </cell>
          <cell r="D19">
            <v>150000</v>
          </cell>
        </row>
        <row r="20">
          <cell r="A20">
            <v>16</v>
          </cell>
          <cell r="B20" t="str">
            <v>§ång hå ®o møc n­íc</v>
          </cell>
          <cell r="C20" t="str">
            <v>c¸i</v>
          </cell>
          <cell r="D20">
            <v>200000</v>
          </cell>
        </row>
        <row r="21">
          <cell r="A21">
            <v>17</v>
          </cell>
          <cell r="B21" t="str">
            <v>§ång hå ®o n­íc</v>
          </cell>
          <cell r="C21" t="str">
            <v>c¸i</v>
          </cell>
          <cell r="D21">
            <v>300000</v>
          </cell>
        </row>
        <row r="22">
          <cell r="A22">
            <v>18</v>
          </cell>
          <cell r="B22" t="str">
            <v>§ång hå bÊm gi©y</v>
          </cell>
          <cell r="C22" t="str">
            <v>c¸i</v>
          </cell>
          <cell r="D22">
            <v>120000</v>
          </cell>
        </row>
        <row r="23">
          <cell r="A23">
            <v>19</v>
          </cell>
          <cell r="B23" t="str">
            <v>§ång hå l­u l­îng</v>
          </cell>
          <cell r="C23" t="str">
            <v>c¸i</v>
          </cell>
          <cell r="D23">
            <v>200000</v>
          </cell>
        </row>
        <row r="24">
          <cell r="A24">
            <v>20</v>
          </cell>
          <cell r="B24" t="str">
            <v>§Çu nèi cÇn</v>
          </cell>
          <cell r="C24" t="str">
            <v>bé</v>
          </cell>
          <cell r="D24">
            <v>180000</v>
          </cell>
        </row>
        <row r="25">
          <cell r="A25">
            <v>21</v>
          </cell>
          <cell r="B25" t="str">
            <v>§Çu nèi èng chèng</v>
          </cell>
          <cell r="C25" t="str">
            <v>c¸i</v>
          </cell>
          <cell r="D25">
            <v>40000</v>
          </cell>
        </row>
        <row r="26">
          <cell r="A26">
            <v>22</v>
          </cell>
          <cell r="B26" t="str">
            <v>§e ghÌ ®¸</v>
          </cell>
          <cell r="C26" t="str">
            <v>c¸i</v>
          </cell>
          <cell r="D26">
            <v>20000</v>
          </cell>
        </row>
        <row r="27">
          <cell r="A27">
            <v>23</v>
          </cell>
          <cell r="B27" t="str">
            <v xml:space="preserve">§iezel </v>
          </cell>
          <cell r="C27" t="str">
            <v>kg</v>
          </cell>
          <cell r="D27">
            <v>5000</v>
          </cell>
        </row>
        <row r="28">
          <cell r="A28">
            <v>24</v>
          </cell>
          <cell r="B28" t="str">
            <v>§inh</v>
          </cell>
          <cell r="C28" t="str">
            <v>kg</v>
          </cell>
          <cell r="D28">
            <v>5000</v>
          </cell>
        </row>
        <row r="29">
          <cell r="A29">
            <v>25</v>
          </cell>
          <cell r="B29" t="str">
            <v>§inh + d©y thÐp</v>
          </cell>
          <cell r="C29" t="str">
            <v>kg</v>
          </cell>
          <cell r="D29">
            <v>5000</v>
          </cell>
        </row>
        <row r="30">
          <cell r="A30">
            <v>26</v>
          </cell>
          <cell r="B30" t="str">
            <v>§inh ®Üa</v>
          </cell>
          <cell r="C30" t="str">
            <v>kg</v>
          </cell>
          <cell r="D30">
            <v>5000</v>
          </cell>
        </row>
        <row r="31">
          <cell r="A31">
            <v>27</v>
          </cell>
          <cell r="B31" t="str">
            <v>§inh 10 cm</v>
          </cell>
          <cell r="C31" t="str">
            <v>kg</v>
          </cell>
          <cell r="D31">
            <v>5000</v>
          </cell>
        </row>
        <row r="32">
          <cell r="A32">
            <v>28</v>
          </cell>
          <cell r="B32" t="str">
            <v>§inh 3 cm</v>
          </cell>
          <cell r="C32" t="str">
            <v>kg</v>
          </cell>
          <cell r="D32">
            <v>5000</v>
          </cell>
        </row>
        <row r="33">
          <cell r="A33">
            <v>29</v>
          </cell>
          <cell r="B33" t="str">
            <v>§inh ch÷ U</v>
          </cell>
          <cell r="C33" t="str">
            <v>kg</v>
          </cell>
          <cell r="D33">
            <v>5000</v>
          </cell>
        </row>
        <row r="34">
          <cell r="A34">
            <v>30</v>
          </cell>
          <cell r="B34" t="str">
            <v>§iÖn cùc ®ång</v>
          </cell>
          <cell r="C34" t="str">
            <v>c¸i</v>
          </cell>
          <cell r="D34">
            <v>30000</v>
          </cell>
        </row>
        <row r="35">
          <cell r="A35">
            <v>31</v>
          </cell>
          <cell r="B35" t="str">
            <v>§iÖn cùc kh«ng ph©n cùc</v>
          </cell>
          <cell r="C35" t="str">
            <v>c¸i</v>
          </cell>
          <cell r="D35">
            <v>400000</v>
          </cell>
        </row>
        <row r="36">
          <cell r="A36">
            <v>32</v>
          </cell>
          <cell r="B36" t="str">
            <v>§iÖn cùc s¾t</v>
          </cell>
          <cell r="C36" t="str">
            <v>c¸i</v>
          </cell>
          <cell r="D36">
            <v>15000</v>
          </cell>
        </row>
        <row r="37">
          <cell r="A37">
            <v>33</v>
          </cell>
          <cell r="B37" t="str">
            <v>§Þa bµn ®Þa chÊt</v>
          </cell>
          <cell r="C37" t="str">
            <v>c¸i</v>
          </cell>
          <cell r="D37">
            <v>350000</v>
          </cell>
        </row>
        <row r="38">
          <cell r="A38">
            <v>34</v>
          </cell>
          <cell r="B38" t="str">
            <v>§Üa s¾t tr¸ng men</v>
          </cell>
          <cell r="C38" t="str">
            <v>c¸i</v>
          </cell>
          <cell r="D38">
            <v>8000</v>
          </cell>
        </row>
        <row r="39">
          <cell r="A39">
            <v>35</v>
          </cell>
          <cell r="B39" t="str">
            <v>§ui ®iÖn</v>
          </cell>
          <cell r="C39" t="str">
            <v>c¸i</v>
          </cell>
          <cell r="D39">
            <v>500</v>
          </cell>
        </row>
        <row r="40">
          <cell r="A40">
            <v>36</v>
          </cell>
          <cell r="B40" t="str">
            <v>¶nh mµu (9x12)</v>
          </cell>
          <cell r="C40" t="str">
            <v>kiÓu</v>
          </cell>
          <cell r="D40">
            <v>5000</v>
          </cell>
        </row>
        <row r="41">
          <cell r="A41">
            <v>37</v>
          </cell>
          <cell r="B41" t="str">
            <v>¾c quy</v>
          </cell>
          <cell r="C41" t="str">
            <v>c¸i</v>
          </cell>
          <cell r="D41">
            <v>250000</v>
          </cell>
        </row>
        <row r="42">
          <cell r="A42">
            <v>38</v>
          </cell>
          <cell r="B42" t="str">
            <v>¾c quy (12Vx2) + (6Vx1)</v>
          </cell>
          <cell r="C42" t="str">
            <v>bé</v>
          </cell>
          <cell r="D42">
            <v>250000</v>
          </cell>
        </row>
        <row r="43">
          <cell r="A43">
            <v>39</v>
          </cell>
          <cell r="B43" t="str">
            <v>Ac quy 12v</v>
          </cell>
          <cell r="C43" t="str">
            <v>bé</v>
          </cell>
          <cell r="D43">
            <v>300000</v>
          </cell>
        </row>
        <row r="44">
          <cell r="A44">
            <v>40</v>
          </cell>
          <cell r="B44" t="str">
            <v>Ac quy 24v</v>
          </cell>
          <cell r="C44" t="str">
            <v>b×nh</v>
          </cell>
          <cell r="D44">
            <v>420000</v>
          </cell>
        </row>
        <row r="45">
          <cell r="A45">
            <v>41</v>
          </cell>
          <cell r="B45" t="str">
            <v>AxÝt axalic</v>
          </cell>
          <cell r="C45" t="str">
            <v>kg</v>
          </cell>
          <cell r="D45">
            <v>40000</v>
          </cell>
        </row>
        <row r="46">
          <cell r="A46">
            <v>42</v>
          </cell>
          <cell r="B46" t="str">
            <v>AxÝt nit¬ric ®Æc</v>
          </cell>
          <cell r="C46" t="str">
            <v>gam</v>
          </cell>
          <cell r="D46">
            <v>40</v>
          </cell>
        </row>
        <row r="47">
          <cell r="A47">
            <v>43</v>
          </cell>
          <cell r="B47" t="str">
            <v>B¨ng m¸y håi ©m</v>
          </cell>
          <cell r="C47" t="str">
            <v>cuén</v>
          </cell>
          <cell r="D47">
            <v>10000</v>
          </cell>
        </row>
        <row r="48">
          <cell r="A48">
            <v>44</v>
          </cell>
          <cell r="B48" t="str">
            <v>B¸t s¾t tr¸ng men</v>
          </cell>
          <cell r="C48" t="str">
            <v>c¸i</v>
          </cell>
          <cell r="D48">
            <v>8000</v>
          </cell>
        </row>
        <row r="49">
          <cell r="A49">
            <v>45</v>
          </cell>
          <cell r="B49" t="str">
            <v>B×nh bãp n­íc</v>
          </cell>
          <cell r="C49" t="str">
            <v>c¸i</v>
          </cell>
          <cell r="D49">
            <v>10000</v>
          </cell>
        </row>
        <row r="50">
          <cell r="A50">
            <v>46</v>
          </cell>
          <cell r="B50" t="str">
            <v>B×nh hót Èm</v>
          </cell>
          <cell r="C50" t="str">
            <v>c¸i</v>
          </cell>
          <cell r="D50">
            <v>10000</v>
          </cell>
        </row>
        <row r="51">
          <cell r="A51">
            <v>47</v>
          </cell>
          <cell r="B51" t="str">
            <v>B×nh hót Èm cã vßi</v>
          </cell>
          <cell r="C51" t="str">
            <v>c¸i</v>
          </cell>
          <cell r="D51">
            <v>10000</v>
          </cell>
        </row>
        <row r="52">
          <cell r="A52">
            <v>48</v>
          </cell>
          <cell r="B52" t="str">
            <v>B×nh hót Èm, b×nh gi÷ Èm</v>
          </cell>
          <cell r="C52" t="str">
            <v>c¸i</v>
          </cell>
          <cell r="D52">
            <v>10000</v>
          </cell>
        </row>
        <row r="53">
          <cell r="A53">
            <v>49</v>
          </cell>
          <cell r="B53" t="str">
            <v>B×nh khÝ CO2 - (100bav)</v>
          </cell>
          <cell r="C53" t="str">
            <v>b×nh</v>
          </cell>
          <cell r="D53">
            <v>100000</v>
          </cell>
        </row>
        <row r="54">
          <cell r="A54">
            <v>50</v>
          </cell>
          <cell r="B54" t="str">
            <v>B×nh thñy tinh</v>
          </cell>
          <cell r="C54" t="str">
            <v>c¸i</v>
          </cell>
          <cell r="D54">
            <v>30000</v>
          </cell>
        </row>
        <row r="55">
          <cell r="A55">
            <v>51</v>
          </cell>
          <cell r="B55" t="str">
            <v>B×nh thñy tinh (100 - 1000)ml</v>
          </cell>
          <cell r="C55" t="str">
            <v>c¸i</v>
          </cell>
          <cell r="D55">
            <v>30000</v>
          </cell>
        </row>
        <row r="56">
          <cell r="A56">
            <v>52</v>
          </cell>
          <cell r="B56" t="str">
            <v>B×nh thñy tinh tam gi¸c (50-1000)ml</v>
          </cell>
          <cell r="C56" t="str">
            <v>c¸i</v>
          </cell>
          <cell r="D56">
            <v>30000</v>
          </cell>
        </row>
        <row r="57">
          <cell r="A57">
            <v>53</v>
          </cell>
          <cell r="B57" t="str">
            <v>B×nh tiªu b¶n</v>
          </cell>
          <cell r="C57" t="str">
            <v>c¸i</v>
          </cell>
          <cell r="D57">
            <v>15000</v>
          </cell>
        </row>
        <row r="58">
          <cell r="A58">
            <v>54</v>
          </cell>
          <cell r="B58" t="str">
            <v>B×nh tû träng</v>
          </cell>
          <cell r="C58" t="str">
            <v>c¸i</v>
          </cell>
          <cell r="D58">
            <v>15000</v>
          </cell>
        </row>
        <row r="59">
          <cell r="A59">
            <v>55</v>
          </cell>
          <cell r="B59" t="str">
            <v>B×nh tû träng 1000ml</v>
          </cell>
          <cell r="C59" t="str">
            <v>c¸i</v>
          </cell>
          <cell r="D59">
            <v>15000</v>
          </cell>
        </row>
        <row r="60">
          <cell r="A60">
            <v>56</v>
          </cell>
          <cell r="B60" t="str">
            <v>Bµn ®Ëp</v>
          </cell>
          <cell r="C60" t="str">
            <v>chiÕc</v>
          </cell>
          <cell r="D60">
            <v>50000</v>
          </cell>
        </row>
        <row r="61">
          <cell r="A61">
            <v>57</v>
          </cell>
          <cell r="B61" t="str">
            <v>Bµn ®Öm</v>
          </cell>
          <cell r="C61" t="str">
            <v>chiÕc</v>
          </cell>
          <cell r="D61">
            <v>50000</v>
          </cell>
        </row>
        <row r="62">
          <cell r="A62">
            <v>58</v>
          </cell>
          <cell r="B62" t="str">
            <v>Bµn nÐn D = 34cm</v>
          </cell>
          <cell r="C62" t="str">
            <v>c¸i</v>
          </cell>
          <cell r="D62">
            <v>400000</v>
          </cell>
        </row>
        <row r="63">
          <cell r="A63">
            <v>59</v>
          </cell>
          <cell r="B63" t="str">
            <v>B¶n gç 60 x 60</v>
          </cell>
          <cell r="C63" t="str">
            <v>c¸i</v>
          </cell>
          <cell r="D63">
            <v>10000</v>
          </cell>
        </row>
        <row r="64">
          <cell r="A64">
            <v>60</v>
          </cell>
          <cell r="B64" t="str">
            <v>Bãng ®iÖn</v>
          </cell>
          <cell r="C64" t="str">
            <v>c¸i</v>
          </cell>
          <cell r="D64">
            <v>15000</v>
          </cell>
        </row>
        <row r="65">
          <cell r="A65">
            <v>61</v>
          </cell>
          <cell r="B65" t="str">
            <v>Bãng ®iÖn 100W</v>
          </cell>
          <cell r="C65" t="str">
            <v>c¸i</v>
          </cell>
          <cell r="D65">
            <v>15000</v>
          </cell>
        </row>
        <row r="66">
          <cell r="A66">
            <v>62</v>
          </cell>
          <cell r="B66" t="str">
            <v>Bãng ®iÖn 110v - 100W</v>
          </cell>
          <cell r="C66" t="str">
            <v>c¸i</v>
          </cell>
          <cell r="D66">
            <v>15000</v>
          </cell>
        </row>
        <row r="67">
          <cell r="A67">
            <v>63</v>
          </cell>
          <cell r="B67" t="str">
            <v>Bãng ®iÖn 220V - 200W</v>
          </cell>
          <cell r="C67" t="str">
            <v>c¸i</v>
          </cell>
          <cell r="D67">
            <v>10000</v>
          </cell>
        </row>
        <row r="68">
          <cell r="A68">
            <v>64</v>
          </cell>
          <cell r="B68" t="str">
            <v>Bãng ®iÖn 36V - 40W</v>
          </cell>
          <cell r="C68" t="str">
            <v>c¸i</v>
          </cell>
          <cell r="D68">
            <v>10000</v>
          </cell>
        </row>
        <row r="69">
          <cell r="A69">
            <v>65</v>
          </cell>
          <cell r="B69" t="str">
            <v>Bãng ®iÖn 36W</v>
          </cell>
          <cell r="C69" t="str">
            <v>c¸i</v>
          </cell>
          <cell r="D69">
            <v>10000</v>
          </cell>
        </row>
        <row r="70">
          <cell r="A70">
            <v>66</v>
          </cell>
          <cell r="B70" t="str">
            <v>Bao cao su</v>
          </cell>
          <cell r="C70" t="str">
            <v>c¸i</v>
          </cell>
          <cell r="D70">
            <v>8000</v>
          </cell>
        </row>
        <row r="71">
          <cell r="A71">
            <v>67</v>
          </cell>
          <cell r="B71" t="str">
            <v>Bé èng mÉu nguyªn d¹ng</v>
          </cell>
          <cell r="C71" t="str">
            <v>bé</v>
          </cell>
          <cell r="D71">
            <v>500000</v>
          </cell>
        </row>
        <row r="72">
          <cell r="A72">
            <v>68</v>
          </cell>
          <cell r="B72" t="str">
            <v>Bé gia mèc cÇn khoan</v>
          </cell>
          <cell r="C72" t="str">
            <v>bé</v>
          </cell>
          <cell r="D72">
            <v>120000</v>
          </cell>
        </row>
        <row r="73">
          <cell r="A73">
            <v>69</v>
          </cell>
          <cell r="B73" t="str">
            <v>Bé kÝnh Ðp</v>
          </cell>
          <cell r="C73" t="str">
            <v>bé</v>
          </cell>
          <cell r="D73">
            <v>500000</v>
          </cell>
        </row>
        <row r="74">
          <cell r="A74">
            <v>70</v>
          </cell>
          <cell r="B74" t="str">
            <v>Bé më réng kim c­¬ng</v>
          </cell>
          <cell r="C74" t="str">
            <v>bé</v>
          </cell>
          <cell r="D74">
            <v>2500000</v>
          </cell>
        </row>
        <row r="75">
          <cell r="A75">
            <v>71</v>
          </cell>
          <cell r="B75" t="str">
            <v>Bé r©y ®Þa chÊt F 20cm</v>
          </cell>
          <cell r="C75" t="str">
            <v>bé</v>
          </cell>
          <cell r="D75">
            <v>1300000</v>
          </cell>
        </row>
        <row r="76">
          <cell r="A76">
            <v>72</v>
          </cell>
          <cell r="B76" t="str">
            <v>Bé r©y sái</v>
          </cell>
          <cell r="C76" t="str">
            <v>bé</v>
          </cell>
          <cell r="D76">
            <v>1750000</v>
          </cell>
        </row>
        <row r="77">
          <cell r="A77">
            <v>73</v>
          </cell>
          <cell r="B77" t="str">
            <v>Bé x¹c ac quy</v>
          </cell>
          <cell r="C77" t="str">
            <v>bé</v>
          </cell>
          <cell r="D77">
            <v>1000000</v>
          </cell>
        </row>
        <row r="78">
          <cell r="A78">
            <v>74</v>
          </cell>
          <cell r="B78" t="str">
            <v>Bóa</v>
          </cell>
          <cell r="C78" t="str">
            <v>chiÕc</v>
          </cell>
          <cell r="D78">
            <v>50000</v>
          </cell>
        </row>
        <row r="79">
          <cell r="A79">
            <v>75</v>
          </cell>
          <cell r="B79" t="str">
            <v>Bóa ®Þa chÊt</v>
          </cell>
          <cell r="C79" t="str">
            <v>c¸i</v>
          </cell>
          <cell r="D79">
            <v>50000</v>
          </cell>
        </row>
        <row r="80">
          <cell r="A80">
            <v>76</v>
          </cell>
          <cell r="B80" t="str">
            <v>Bót ch× ®en</v>
          </cell>
          <cell r="C80" t="str">
            <v>c¸i</v>
          </cell>
          <cell r="D80">
            <v>15000</v>
          </cell>
        </row>
        <row r="81">
          <cell r="A81">
            <v>77</v>
          </cell>
          <cell r="B81" t="str">
            <v>Bót l«ng cì nhá F 5, F 2cm, F 1cm</v>
          </cell>
          <cell r="C81" t="str">
            <v>bé</v>
          </cell>
          <cell r="D81">
            <v>1000000</v>
          </cell>
        </row>
        <row r="82">
          <cell r="A82">
            <v>78</v>
          </cell>
          <cell r="B82" t="str">
            <v>C¸nh s¾t (E60-E70-E100)</v>
          </cell>
          <cell r="C82" t="str">
            <v>bé</v>
          </cell>
          <cell r="D82">
            <v>8000</v>
          </cell>
        </row>
        <row r="83">
          <cell r="A83">
            <v>79</v>
          </cell>
          <cell r="B83" t="str">
            <v>C¸p</v>
          </cell>
          <cell r="C83" t="str">
            <v>m</v>
          </cell>
          <cell r="D83">
            <v>8000</v>
          </cell>
        </row>
        <row r="84">
          <cell r="A84">
            <v>80</v>
          </cell>
          <cell r="B84" t="str">
            <v>C¸p §K 6mm</v>
          </cell>
          <cell r="C84" t="str">
            <v>m</v>
          </cell>
          <cell r="D84">
            <v>6000</v>
          </cell>
        </row>
        <row r="85">
          <cell r="A85">
            <v>81</v>
          </cell>
          <cell r="B85" t="str">
            <v>C¸p móc n­íc</v>
          </cell>
          <cell r="C85" t="str">
            <v>m</v>
          </cell>
          <cell r="D85">
            <v>70000</v>
          </cell>
        </row>
        <row r="86">
          <cell r="A86">
            <v>82</v>
          </cell>
          <cell r="B86" t="str">
            <v>C¸p thÐp d©y F6 - F8 mm</v>
          </cell>
          <cell r="C86" t="str">
            <v>m</v>
          </cell>
          <cell r="D86">
            <v>10000</v>
          </cell>
        </row>
        <row r="87">
          <cell r="A87">
            <v>83</v>
          </cell>
          <cell r="B87" t="str">
            <v>C¸t chuÈn</v>
          </cell>
          <cell r="C87" t="str">
            <v>kg</v>
          </cell>
          <cell r="D87">
            <v>20</v>
          </cell>
        </row>
        <row r="88">
          <cell r="A88">
            <v>84</v>
          </cell>
          <cell r="B88" t="str">
            <v>C¸t sái</v>
          </cell>
          <cell r="C88" t="str">
            <v>m3</v>
          </cell>
          <cell r="D88">
            <v>50000</v>
          </cell>
        </row>
        <row r="89">
          <cell r="A89">
            <v>85</v>
          </cell>
          <cell r="B89" t="str">
            <v>C¸t vµng</v>
          </cell>
          <cell r="C89" t="str">
            <v>m3</v>
          </cell>
          <cell r="D89">
            <v>11500</v>
          </cell>
        </row>
        <row r="90">
          <cell r="A90">
            <v>86</v>
          </cell>
          <cell r="B90" t="str">
            <v>Cäc bªt«ng 8 x 8 x 60</v>
          </cell>
          <cell r="C90" t="str">
            <v>c¸i</v>
          </cell>
          <cell r="D90">
            <v>2500</v>
          </cell>
        </row>
        <row r="91">
          <cell r="A91">
            <v>87</v>
          </cell>
          <cell r="B91" t="str">
            <v>Cäc gç</v>
          </cell>
          <cell r="C91" t="str">
            <v>c¸i</v>
          </cell>
          <cell r="D91">
            <v>2500</v>
          </cell>
        </row>
        <row r="92">
          <cell r="A92">
            <v>88</v>
          </cell>
          <cell r="B92" t="str">
            <v>Cäc gç 0,04 x 0,04m</v>
          </cell>
          <cell r="C92" t="str">
            <v>c¸i</v>
          </cell>
          <cell r="D92">
            <v>2500</v>
          </cell>
        </row>
        <row r="93">
          <cell r="A93">
            <v>89</v>
          </cell>
          <cell r="B93" t="str">
            <v>Cäc gç 10 x 10 x 80</v>
          </cell>
          <cell r="C93" t="str">
            <v>c¸i</v>
          </cell>
          <cell r="D93">
            <v>2500</v>
          </cell>
        </row>
        <row r="94">
          <cell r="A94">
            <v>90</v>
          </cell>
          <cell r="B94" t="str">
            <v>Cäc gç 15 x 15 x 200</v>
          </cell>
          <cell r="C94" t="str">
            <v>cäc</v>
          </cell>
          <cell r="D94">
            <v>2500</v>
          </cell>
        </row>
        <row r="95">
          <cell r="A95">
            <v>91</v>
          </cell>
          <cell r="B95" t="str">
            <v>Cäc gç 4 x 4 x 30</v>
          </cell>
          <cell r="C95" t="str">
            <v>cäc</v>
          </cell>
          <cell r="D95">
            <v>2500</v>
          </cell>
        </row>
        <row r="96">
          <cell r="A96">
            <v>92</v>
          </cell>
          <cell r="B96" t="str">
            <v>Cäc gç 4x4x40cm</v>
          </cell>
          <cell r="C96" t="str">
            <v>c¸i</v>
          </cell>
          <cell r="D96">
            <v>2500</v>
          </cell>
        </row>
        <row r="97">
          <cell r="A97">
            <v>93</v>
          </cell>
          <cell r="B97" t="str">
            <v>Cäc gç 5 x 5 x 40</v>
          </cell>
          <cell r="C97" t="str">
            <v>c¸i</v>
          </cell>
          <cell r="D97">
            <v>2500</v>
          </cell>
        </row>
        <row r="98">
          <cell r="A98">
            <v>94</v>
          </cell>
          <cell r="B98" t="str">
            <v>Cäc mèc gç</v>
          </cell>
          <cell r="C98" t="str">
            <v>c¸i</v>
          </cell>
          <cell r="D98">
            <v>2500</v>
          </cell>
        </row>
        <row r="99">
          <cell r="A99">
            <v>95</v>
          </cell>
          <cell r="B99" t="str">
            <v>Cäc mèc xim¨ng</v>
          </cell>
          <cell r="C99" t="str">
            <v>c¸i</v>
          </cell>
          <cell r="D99">
            <v>10000</v>
          </cell>
        </row>
        <row r="100">
          <cell r="A100">
            <v>96</v>
          </cell>
          <cell r="B100" t="str">
            <v>Cäc neo</v>
          </cell>
          <cell r="C100" t="str">
            <v>bé</v>
          </cell>
          <cell r="D100">
            <v>10000</v>
          </cell>
        </row>
        <row r="101">
          <cell r="A101">
            <v>97</v>
          </cell>
          <cell r="B101" t="str">
            <v>Cäc s¾t §K 10 x 300mm</v>
          </cell>
          <cell r="C101" t="str">
            <v>cäc</v>
          </cell>
          <cell r="D101">
            <v>8000</v>
          </cell>
        </row>
        <row r="102">
          <cell r="A102">
            <v>98</v>
          </cell>
          <cell r="B102" t="str">
            <v>CÆp ®¨ng ký ®o ®¹c</v>
          </cell>
          <cell r="C102" t="str">
            <v>c¸i</v>
          </cell>
          <cell r="D102">
            <v>8000</v>
          </cell>
        </row>
        <row r="103">
          <cell r="A103">
            <v>99</v>
          </cell>
          <cell r="B103" t="str">
            <v>Cãt Ðp</v>
          </cell>
          <cell r="C103" t="str">
            <v>m2</v>
          </cell>
          <cell r="D103">
            <v>20000</v>
          </cell>
        </row>
        <row r="104">
          <cell r="A104">
            <v>100</v>
          </cell>
          <cell r="B104" t="str">
            <v>CÇn c¾t c¸nh (40c¸i)</v>
          </cell>
          <cell r="C104" t="str">
            <v>bé</v>
          </cell>
          <cell r="D104">
            <v>1000000</v>
          </cell>
        </row>
        <row r="105">
          <cell r="A105">
            <v>101</v>
          </cell>
          <cell r="B105" t="str">
            <v>CÇn chèt</v>
          </cell>
          <cell r="C105" t="str">
            <v>m</v>
          </cell>
          <cell r="D105">
            <v>400000</v>
          </cell>
        </row>
        <row r="106">
          <cell r="A106">
            <v>102</v>
          </cell>
          <cell r="B106" t="str">
            <v>CÇn khoan</v>
          </cell>
          <cell r="C106" t="str">
            <v>m</v>
          </cell>
          <cell r="D106">
            <v>80000</v>
          </cell>
        </row>
        <row r="107">
          <cell r="A107">
            <v>103</v>
          </cell>
          <cell r="B107" t="str">
            <v>CÇn khoan 25 x 105 x 800</v>
          </cell>
          <cell r="C107" t="str">
            <v>c¸i</v>
          </cell>
          <cell r="D107">
            <v>80000</v>
          </cell>
        </row>
        <row r="108">
          <cell r="A108">
            <v>104</v>
          </cell>
          <cell r="B108" t="str">
            <v>CÇn xo¾n</v>
          </cell>
          <cell r="C108" t="str">
            <v>m</v>
          </cell>
          <cell r="D108">
            <v>450000</v>
          </cell>
        </row>
        <row r="109">
          <cell r="A109">
            <v>105</v>
          </cell>
          <cell r="B109" t="str">
            <v>CÇn xuyªn</v>
          </cell>
          <cell r="C109" t="str">
            <v>m</v>
          </cell>
          <cell r="D109">
            <v>450000</v>
          </cell>
        </row>
        <row r="110">
          <cell r="A110">
            <v>106</v>
          </cell>
          <cell r="B110" t="str">
            <v>CÇu ch× sø</v>
          </cell>
          <cell r="C110" t="str">
            <v>c¸i</v>
          </cell>
          <cell r="D110">
            <v>5000</v>
          </cell>
        </row>
        <row r="111">
          <cell r="A111">
            <v>107</v>
          </cell>
          <cell r="B111" t="str">
            <v>CÇu dao ®iÖn 3 pha</v>
          </cell>
          <cell r="C111" t="str">
            <v>c¸i</v>
          </cell>
          <cell r="D111">
            <v>15000</v>
          </cell>
        </row>
        <row r="112">
          <cell r="A112">
            <v>108</v>
          </cell>
          <cell r="B112" t="str">
            <v>Cèc ®Êt luyÖn, cµng vaxiliep</v>
          </cell>
          <cell r="C112" t="str">
            <v>bé</v>
          </cell>
          <cell r="D112">
            <v>200000</v>
          </cell>
        </row>
        <row r="113">
          <cell r="A113">
            <v>109</v>
          </cell>
          <cell r="B113" t="str">
            <v>Cèc má nh«m (®un thµnh phÇn h¹t)</v>
          </cell>
          <cell r="C113" t="str">
            <v>c¸i</v>
          </cell>
          <cell r="D113">
            <v>8000</v>
          </cell>
        </row>
        <row r="114">
          <cell r="A114">
            <v>110</v>
          </cell>
          <cell r="B114" t="str">
            <v>Cèc thñy tinh</v>
          </cell>
          <cell r="C114" t="str">
            <v>c¸i</v>
          </cell>
          <cell r="D114">
            <v>18000</v>
          </cell>
        </row>
        <row r="115">
          <cell r="A115">
            <v>111</v>
          </cell>
          <cell r="B115" t="str">
            <v>Cèc thñy tinh (50-1000)ml</v>
          </cell>
          <cell r="C115" t="str">
            <v>c¸i</v>
          </cell>
          <cell r="D115">
            <v>18000</v>
          </cell>
        </row>
        <row r="116">
          <cell r="A116">
            <v>112</v>
          </cell>
          <cell r="B116" t="str">
            <v>Cèc thñy tinh 1000ml</v>
          </cell>
          <cell r="C116" t="str">
            <v>c¸i</v>
          </cell>
          <cell r="D116">
            <v>18000</v>
          </cell>
        </row>
        <row r="117">
          <cell r="A117">
            <v>113</v>
          </cell>
          <cell r="B117" t="str">
            <v>Cèi chµy ®ång</v>
          </cell>
          <cell r="C117" t="str">
            <v>bé</v>
          </cell>
          <cell r="D117">
            <v>300000</v>
          </cell>
        </row>
        <row r="118">
          <cell r="A118">
            <v>114</v>
          </cell>
          <cell r="B118" t="str">
            <v>Cèi chµy sø</v>
          </cell>
          <cell r="C118" t="str">
            <v>bé</v>
          </cell>
          <cell r="D118">
            <v>35000</v>
          </cell>
        </row>
        <row r="119">
          <cell r="A119">
            <v>115</v>
          </cell>
          <cell r="B119" t="str">
            <v>Cèi chµy thñy tinh</v>
          </cell>
          <cell r="C119" t="str">
            <v>bé</v>
          </cell>
          <cell r="D119">
            <v>120000</v>
          </cell>
        </row>
        <row r="120">
          <cell r="A120">
            <v>116</v>
          </cell>
          <cell r="B120" t="str">
            <v>Cèi chÕ bÞ</v>
          </cell>
          <cell r="C120" t="str">
            <v>bé</v>
          </cell>
          <cell r="D120">
            <v>600000</v>
          </cell>
        </row>
        <row r="121">
          <cell r="A121">
            <v>117</v>
          </cell>
          <cell r="B121" t="str">
            <v>Cèi chÕ bÞ (Anh)</v>
          </cell>
          <cell r="C121" t="str">
            <v>bé</v>
          </cell>
          <cell r="D121">
            <v>800000</v>
          </cell>
        </row>
        <row r="122">
          <cell r="A122">
            <v>118</v>
          </cell>
          <cell r="B122" t="str">
            <v>Cèi gi· ®¸</v>
          </cell>
          <cell r="C122" t="str">
            <v>bé</v>
          </cell>
          <cell r="D122">
            <v>700000</v>
          </cell>
        </row>
        <row r="123">
          <cell r="A123">
            <v>119</v>
          </cell>
          <cell r="B123" t="str">
            <v>Cét s¾t ®Æt m¸y ®o giã</v>
          </cell>
          <cell r="C123" t="str">
            <v>c¸i</v>
          </cell>
          <cell r="D123">
            <v>30000</v>
          </cell>
        </row>
        <row r="124">
          <cell r="A124">
            <v>120</v>
          </cell>
          <cell r="B124" t="str">
            <v>Cét s¾t ®Æt m¸y ®o sãng</v>
          </cell>
          <cell r="C124" t="str">
            <v>c¸i</v>
          </cell>
          <cell r="D124">
            <v>30000</v>
          </cell>
        </row>
        <row r="125">
          <cell r="A125">
            <v>121</v>
          </cell>
          <cell r="B125" t="str">
            <v>Chµy ®Çm ®Êt</v>
          </cell>
          <cell r="C125" t="str">
            <v>c¸i</v>
          </cell>
          <cell r="D125">
            <v>200000</v>
          </cell>
        </row>
        <row r="126">
          <cell r="A126">
            <v>122</v>
          </cell>
          <cell r="B126" t="str">
            <v>Chai nót mµi</v>
          </cell>
          <cell r="C126" t="str">
            <v>c¸i</v>
          </cell>
          <cell r="D126">
            <v>15000</v>
          </cell>
        </row>
        <row r="127">
          <cell r="A127">
            <v>123</v>
          </cell>
          <cell r="B127" t="str">
            <v>ChÐn nung</v>
          </cell>
          <cell r="C127" t="str">
            <v>c¸i</v>
          </cell>
          <cell r="D127">
            <v>6500</v>
          </cell>
        </row>
        <row r="128">
          <cell r="A128">
            <v>124</v>
          </cell>
          <cell r="B128" t="str">
            <v>ChÐn sø</v>
          </cell>
          <cell r="C128" t="str">
            <v>c¸i</v>
          </cell>
          <cell r="D128">
            <v>5000</v>
          </cell>
        </row>
        <row r="129">
          <cell r="A129">
            <v>125</v>
          </cell>
          <cell r="B129" t="str">
            <v>Chèt bóa</v>
          </cell>
          <cell r="C129" t="str">
            <v>chiÕc</v>
          </cell>
          <cell r="D129">
            <v>200000</v>
          </cell>
        </row>
        <row r="130">
          <cell r="A130">
            <v>126</v>
          </cell>
          <cell r="B130" t="str">
            <v>Chèt cÇn</v>
          </cell>
          <cell r="C130" t="str">
            <v>c¸i</v>
          </cell>
          <cell r="D130">
            <v>25000</v>
          </cell>
        </row>
        <row r="131">
          <cell r="A131">
            <v>127</v>
          </cell>
          <cell r="B131" t="str">
            <v>ChËu nh«m F 30cm</v>
          </cell>
          <cell r="C131" t="str">
            <v>c¸i</v>
          </cell>
          <cell r="D131">
            <v>30000</v>
          </cell>
        </row>
        <row r="132">
          <cell r="A132">
            <v>128</v>
          </cell>
          <cell r="B132" t="str">
            <v>ChËu thñy tinh</v>
          </cell>
          <cell r="C132" t="str">
            <v>c¸i</v>
          </cell>
          <cell r="D132">
            <v>30000</v>
          </cell>
        </row>
        <row r="133">
          <cell r="A133">
            <v>129</v>
          </cell>
          <cell r="B133" t="str">
            <v>ChËu thñy tinh F 20cm</v>
          </cell>
          <cell r="C133" t="str">
            <v>c¸i</v>
          </cell>
          <cell r="D133">
            <v>30000</v>
          </cell>
        </row>
        <row r="134">
          <cell r="A134">
            <v>130</v>
          </cell>
          <cell r="B134" t="str">
            <v>Chïy vaxiliep</v>
          </cell>
          <cell r="C134" t="str">
            <v>c¸i</v>
          </cell>
          <cell r="D134">
            <v>200000</v>
          </cell>
        </row>
        <row r="135">
          <cell r="A135">
            <v>131</v>
          </cell>
          <cell r="B135" t="str">
            <v>Choßng c¸nh tr¸ng hîp kim cøng</v>
          </cell>
          <cell r="C135" t="str">
            <v>c¸i</v>
          </cell>
          <cell r="D135">
            <v>500000</v>
          </cell>
        </row>
        <row r="136">
          <cell r="A136">
            <v>132</v>
          </cell>
          <cell r="B136" t="str">
            <v>Cßi ®o n­íc</v>
          </cell>
          <cell r="C136" t="str">
            <v>c¸i</v>
          </cell>
          <cell r="D136">
            <v>10000</v>
          </cell>
        </row>
        <row r="137">
          <cell r="A137">
            <v>133</v>
          </cell>
          <cell r="B137" t="str">
            <v>Cùc thu sãng däc</v>
          </cell>
          <cell r="C137" t="str">
            <v>chiÕc</v>
          </cell>
          <cell r="D137">
            <v>250000</v>
          </cell>
        </row>
        <row r="138">
          <cell r="A138">
            <v>134</v>
          </cell>
          <cell r="B138" t="str">
            <v>Cùc thu sãng ngang</v>
          </cell>
          <cell r="C138" t="str">
            <v>chiÕc</v>
          </cell>
          <cell r="D138">
            <v>300000</v>
          </cell>
        </row>
        <row r="139">
          <cell r="A139">
            <v>135</v>
          </cell>
          <cell r="B139" t="str">
            <v>Cuèc chim</v>
          </cell>
          <cell r="C139" t="str">
            <v>c¸i</v>
          </cell>
          <cell r="D139">
            <v>20000</v>
          </cell>
        </row>
        <row r="140">
          <cell r="A140">
            <v>136</v>
          </cell>
          <cell r="B140" t="str">
            <v>D©y ®iÖn</v>
          </cell>
          <cell r="C140" t="str">
            <v>m</v>
          </cell>
          <cell r="D140">
            <v>8000</v>
          </cell>
        </row>
        <row r="141">
          <cell r="A141">
            <v>137</v>
          </cell>
          <cell r="B141" t="str">
            <v>D©y ®iÖn næ m×n</v>
          </cell>
          <cell r="C141" t="str">
            <v>m</v>
          </cell>
          <cell r="D141">
            <v>8000</v>
          </cell>
        </row>
        <row r="142">
          <cell r="A142">
            <v>138</v>
          </cell>
          <cell r="B142" t="str">
            <v>D©y ®iÖn sóp</v>
          </cell>
          <cell r="C142" t="str">
            <v>m</v>
          </cell>
          <cell r="D142">
            <v>20000</v>
          </cell>
        </row>
        <row r="143">
          <cell r="A143">
            <v>139</v>
          </cell>
          <cell r="B143" t="str">
            <v>D©y ®o</v>
          </cell>
          <cell r="C143" t="str">
            <v>m</v>
          </cell>
          <cell r="D143">
            <v>8000</v>
          </cell>
        </row>
        <row r="144">
          <cell r="A144">
            <v>140</v>
          </cell>
          <cell r="B144" t="str">
            <v>D©y ®Þa chÊn</v>
          </cell>
          <cell r="C144" t="str">
            <v>m</v>
          </cell>
          <cell r="D144">
            <v>3500</v>
          </cell>
        </row>
        <row r="145">
          <cell r="A145">
            <v>141</v>
          </cell>
          <cell r="B145" t="str">
            <v>D©y ®Þa vËt lý (thu, ph¸t)</v>
          </cell>
          <cell r="C145" t="str">
            <v>m</v>
          </cell>
          <cell r="D145">
            <v>3500</v>
          </cell>
        </row>
        <row r="146">
          <cell r="A146">
            <v>142</v>
          </cell>
          <cell r="B146" t="str">
            <v>D©y c¸p §K 3 mm</v>
          </cell>
          <cell r="C146" t="str">
            <v>m</v>
          </cell>
          <cell r="D146">
            <v>8000</v>
          </cell>
        </row>
        <row r="147">
          <cell r="A147">
            <v>143</v>
          </cell>
          <cell r="B147" t="str">
            <v>D©y c¸p ®iÖn 3 pha</v>
          </cell>
          <cell r="C147" t="str">
            <v>m</v>
          </cell>
          <cell r="D147">
            <v>20000</v>
          </cell>
        </row>
        <row r="148">
          <cell r="A148">
            <v>144</v>
          </cell>
          <cell r="B148" t="str">
            <v>D©y cao su F 8ml (®Ó lµm thÊm vµ b·o hßa n­íc)</v>
          </cell>
          <cell r="C148" t="str">
            <v>m</v>
          </cell>
          <cell r="D148">
            <v>12000</v>
          </cell>
        </row>
        <row r="149">
          <cell r="A149">
            <v>145</v>
          </cell>
          <cell r="B149" t="str">
            <v>D©y thÐp F 2-3</v>
          </cell>
          <cell r="C149" t="str">
            <v>kg</v>
          </cell>
          <cell r="D149">
            <v>5000</v>
          </cell>
        </row>
        <row r="150">
          <cell r="A150">
            <v>146</v>
          </cell>
          <cell r="B150" t="str">
            <v>D©y thÐp vµ ®inh 5cm</v>
          </cell>
          <cell r="C150" t="str">
            <v>kg</v>
          </cell>
          <cell r="D150">
            <v>5000</v>
          </cell>
        </row>
        <row r="151">
          <cell r="A151">
            <v>147</v>
          </cell>
          <cell r="B151" t="str">
            <v>Dao rùa chÆt ®Êt</v>
          </cell>
          <cell r="C151" t="str">
            <v>c¸i</v>
          </cell>
          <cell r="D151">
            <v>30000</v>
          </cell>
        </row>
        <row r="152">
          <cell r="A152">
            <v>148</v>
          </cell>
          <cell r="B152" t="str">
            <v>Dao g¹t ®Êt</v>
          </cell>
          <cell r="C152" t="str">
            <v>c¸i</v>
          </cell>
          <cell r="D152">
            <v>30000</v>
          </cell>
        </row>
        <row r="153">
          <cell r="A153">
            <v>149</v>
          </cell>
          <cell r="B153" t="str">
            <v>Dao gät ®Êt</v>
          </cell>
          <cell r="C153" t="str">
            <v>c¸i</v>
          </cell>
          <cell r="D153">
            <v>30000</v>
          </cell>
        </row>
        <row r="154">
          <cell r="A154">
            <v>150</v>
          </cell>
          <cell r="B154" t="str">
            <v>Dao luyÖn ®Êt</v>
          </cell>
          <cell r="C154" t="str">
            <v>c¸i</v>
          </cell>
          <cell r="D154">
            <v>30000</v>
          </cell>
        </row>
        <row r="155">
          <cell r="A155">
            <v>151</v>
          </cell>
          <cell r="B155" t="str">
            <v>Dao nÐn, dao c¾t</v>
          </cell>
          <cell r="C155" t="str">
            <v>c¸i</v>
          </cell>
          <cell r="D155">
            <v>30000</v>
          </cell>
        </row>
        <row r="156">
          <cell r="A156">
            <v>152</v>
          </cell>
          <cell r="B156" t="str">
            <v>Dao vßng hîp kim</v>
          </cell>
          <cell r="C156" t="str">
            <v>c¸i</v>
          </cell>
          <cell r="D156">
            <v>30000</v>
          </cell>
        </row>
        <row r="157">
          <cell r="A157">
            <v>153</v>
          </cell>
          <cell r="B157" t="str">
            <v>Dao vßng nÐn</v>
          </cell>
          <cell r="C157" t="str">
            <v>c¸i</v>
          </cell>
          <cell r="D157">
            <v>30000</v>
          </cell>
        </row>
        <row r="158">
          <cell r="A158">
            <v>154</v>
          </cell>
          <cell r="B158" t="str">
            <v>Dao vßng thÊm</v>
          </cell>
          <cell r="C158" t="str">
            <v>c¸i</v>
          </cell>
          <cell r="D158">
            <v>30000</v>
          </cell>
        </row>
        <row r="159">
          <cell r="A159">
            <v>155</v>
          </cell>
          <cell r="B159" t="str">
            <v>DÇm I300 - 350 dµi h¬n 3,5m</v>
          </cell>
          <cell r="C159" t="str">
            <v>kg</v>
          </cell>
          <cell r="D159">
            <v>5000</v>
          </cell>
        </row>
        <row r="160">
          <cell r="A160">
            <v>156</v>
          </cell>
          <cell r="B160" t="str">
            <v>DÇu ®iezel</v>
          </cell>
          <cell r="C160" t="str">
            <v>kg</v>
          </cell>
          <cell r="D160">
            <v>5000</v>
          </cell>
        </row>
        <row r="161">
          <cell r="A161">
            <v>157</v>
          </cell>
          <cell r="B161" t="str">
            <v>DÇu c«ng nghiÖp 20</v>
          </cell>
          <cell r="C161" t="str">
            <v>kg</v>
          </cell>
          <cell r="D161">
            <v>8000</v>
          </cell>
        </row>
        <row r="162">
          <cell r="A162">
            <v>158</v>
          </cell>
          <cell r="B162" t="str">
            <v>DÇu kÝch</v>
          </cell>
          <cell r="C162" t="str">
            <v>kg</v>
          </cell>
          <cell r="D162">
            <v>8000</v>
          </cell>
        </row>
        <row r="163">
          <cell r="A163">
            <v>159</v>
          </cell>
          <cell r="B163" t="str">
            <v>DÇu mì phô</v>
          </cell>
          <cell r="C163" t="str">
            <v>kg</v>
          </cell>
          <cell r="D163">
            <v>5000</v>
          </cell>
        </row>
        <row r="164">
          <cell r="A164">
            <v>160</v>
          </cell>
          <cell r="B164" t="str">
            <v>Dông cô thÝ nghiÖm ®Çm nÐn</v>
          </cell>
          <cell r="C164" t="str">
            <v>bé</v>
          </cell>
          <cell r="D164">
            <v>300000</v>
          </cell>
        </row>
        <row r="165">
          <cell r="A165">
            <v>161</v>
          </cell>
          <cell r="B165" t="str">
            <v>Dông cô x¸c ®Þnh ®é tan r·</v>
          </cell>
          <cell r="C165" t="str">
            <v>c¸i</v>
          </cell>
          <cell r="D165">
            <v>400000</v>
          </cell>
        </row>
        <row r="166">
          <cell r="A166">
            <v>162</v>
          </cell>
          <cell r="B166" t="str">
            <v>Dông cô x¸c ®Þnh tr­¬ng në</v>
          </cell>
          <cell r="C166" t="str">
            <v>c¸i</v>
          </cell>
          <cell r="D166">
            <v>1500000</v>
          </cell>
        </row>
        <row r="167">
          <cell r="A167">
            <v>163</v>
          </cell>
          <cell r="B167" t="str">
            <v>Dông cô x¸c ®Þnh gãc nghØ cña c¸t</v>
          </cell>
          <cell r="C167" t="str">
            <v>bé</v>
          </cell>
          <cell r="D167">
            <v>200000</v>
          </cell>
        </row>
        <row r="168">
          <cell r="A168">
            <v>164</v>
          </cell>
          <cell r="B168" t="str">
            <v>èng ®o thÝ nghiÖm</v>
          </cell>
          <cell r="C168" t="str">
            <v>c¸i</v>
          </cell>
          <cell r="D168">
            <v>50000</v>
          </cell>
        </row>
        <row r="169">
          <cell r="A169">
            <v>165</v>
          </cell>
          <cell r="B169" t="str">
            <v>èng ®ong thñy tinh 1000ml</v>
          </cell>
          <cell r="C169" t="str">
            <v>c¸i</v>
          </cell>
          <cell r="D169">
            <v>50000</v>
          </cell>
        </row>
        <row r="170">
          <cell r="A170">
            <v>166</v>
          </cell>
          <cell r="B170" t="str">
            <v>èng ®ong thñy tinh 1000ml, 500ml, 200ml</v>
          </cell>
          <cell r="C170" t="str">
            <v>c¸i</v>
          </cell>
          <cell r="D170">
            <v>50000</v>
          </cell>
        </row>
        <row r="171">
          <cell r="A171">
            <v>167</v>
          </cell>
          <cell r="B171" t="str">
            <v>èng ®Þnh t©m cè ®Þnh d¹ng Thôy sü</v>
          </cell>
          <cell r="C171" t="str">
            <v>c¸i</v>
          </cell>
          <cell r="D171">
            <v>50000</v>
          </cell>
        </row>
        <row r="172">
          <cell r="A172">
            <v>168</v>
          </cell>
          <cell r="B172" t="str">
            <v>èng cao su dÉn n­íc</v>
          </cell>
          <cell r="C172" t="str">
            <v>m</v>
          </cell>
          <cell r="D172">
            <v>5000</v>
          </cell>
        </row>
        <row r="173">
          <cell r="A173">
            <v>169</v>
          </cell>
          <cell r="B173" t="str">
            <v>èng cao su dÉn n­íc F 16mm</v>
          </cell>
          <cell r="C173" t="str">
            <v>m</v>
          </cell>
          <cell r="D173">
            <v>5000</v>
          </cell>
        </row>
        <row r="174">
          <cell r="A174">
            <v>170</v>
          </cell>
          <cell r="B174" t="str">
            <v>èng cao su F 16 - F 18mm</v>
          </cell>
          <cell r="C174" t="str">
            <v>m</v>
          </cell>
          <cell r="D174">
            <v>5000</v>
          </cell>
        </row>
        <row r="175">
          <cell r="A175">
            <v>171</v>
          </cell>
          <cell r="B175" t="str">
            <v>èng cao su mÒm</v>
          </cell>
          <cell r="C175" t="str">
            <v>m</v>
          </cell>
          <cell r="D175">
            <v>5000</v>
          </cell>
        </row>
        <row r="176">
          <cell r="A176">
            <v>172</v>
          </cell>
          <cell r="B176" t="str">
            <v>èng chèng</v>
          </cell>
          <cell r="C176" t="str">
            <v>m</v>
          </cell>
          <cell r="D176">
            <v>8000</v>
          </cell>
        </row>
        <row r="177">
          <cell r="A177">
            <v>173</v>
          </cell>
          <cell r="B177" t="str">
            <v>èng chuÈn ®é 25ml</v>
          </cell>
          <cell r="C177" t="str">
            <v>c¸i</v>
          </cell>
          <cell r="D177">
            <v>60000</v>
          </cell>
        </row>
        <row r="178">
          <cell r="A178">
            <v>174</v>
          </cell>
          <cell r="B178" t="str">
            <v>èng day ®ång trôc F 25 &amp; F 50</v>
          </cell>
          <cell r="C178" t="str">
            <v>bé</v>
          </cell>
          <cell r="D178">
            <v>200000</v>
          </cell>
        </row>
        <row r="179">
          <cell r="A179">
            <v>175</v>
          </cell>
          <cell r="B179" t="str">
            <v>èng hót thñy tinh (2-100)ml</v>
          </cell>
          <cell r="C179" t="str">
            <v>c¸i</v>
          </cell>
          <cell r="D179">
            <v>50000</v>
          </cell>
        </row>
        <row r="180">
          <cell r="A180">
            <v>176</v>
          </cell>
          <cell r="B180" t="str">
            <v>èng kÏm F 32</v>
          </cell>
          <cell r="C180" t="str">
            <v>m</v>
          </cell>
          <cell r="D180">
            <v>20000</v>
          </cell>
        </row>
        <row r="181">
          <cell r="A181">
            <v>177</v>
          </cell>
          <cell r="B181" t="str">
            <v>èng läc l­íi ®ång (F 100 - F 200)mm</v>
          </cell>
          <cell r="C181" t="str">
            <v>m</v>
          </cell>
          <cell r="D181">
            <v>50000</v>
          </cell>
        </row>
        <row r="182">
          <cell r="A182">
            <v>178</v>
          </cell>
          <cell r="B182" t="str">
            <v>èng mÉu</v>
          </cell>
          <cell r="C182" t="str">
            <v>èng</v>
          </cell>
          <cell r="D182">
            <v>300000</v>
          </cell>
        </row>
        <row r="183">
          <cell r="A183">
            <v>179</v>
          </cell>
          <cell r="B183" t="str">
            <v>èng mÉu ®¬n</v>
          </cell>
          <cell r="C183" t="str">
            <v>m</v>
          </cell>
          <cell r="D183">
            <v>300000</v>
          </cell>
        </row>
        <row r="184">
          <cell r="A184">
            <v>180</v>
          </cell>
          <cell r="B184" t="str">
            <v>èng mÉu kÐp</v>
          </cell>
          <cell r="C184" t="str">
            <v>c¸i</v>
          </cell>
          <cell r="D184">
            <v>1200000</v>
          </cell>
        </row>
        <row r="185">
          <cell r="A185">
            <v>181</v>
          </cell>
          <cell r="B185" t="str">
            <v>èng mÉu nguyªn d¹ng</v>
          </cell>
          <cell r="C185" t="str">
            <v>m</v>
          </cell>
          <cell r="D185">
            <v>600000</v>
          </cell>
        </row>
        <row r="186">
          <cell r="A186">
            <v>182</v>
          </cell>
          <cell r="B186" t="str">
            <v>èng mÉu xo¾n</v>
          </cell>
          <cell r="C186" t="str">
            <v>m</v>
          </cell>
          <cell r="D186">
            <v>600000</v>
          </cell>
        </row>
        <row r="187">
          <cell r="A187">
            <v>183</v>
          </cell>
          <cell r="B187" t="str">
            <v>èng móc n­íc dµi 2m</v>
          </cell>
          <cell r="C187" t="str">
            <v>c¸i</v>
          </cell>
          <cell r="D187">
            <v>50000</v>
          </cell>
        </row>
        <row r="188">
          <cell r="A188">
            <v>184</v>
          </cell>
          <cell r="B188" t="str">
            <v>èng ngoµi F 16</v>
          </cell>
          <cell r="C188" t="str">
            <v>m</v>
          </cell>
          <cell r="D188">
            <v>10000</v>
          </cell>
        </row>
        <row r="189">
          <cell r="A189">
            <v>185</v>
          </cell>
          <cell r="B189" t="str">
            <v>èng n­íc F 50</v>
          </cell>
          <cell r="C189" t="str">
            <v>m</v>
          </cell>
          <cell r="D189">
            <v>20000</v>
          </cell>
        </row>
        <row r="190">
          <cell r="A190">
            <v>186</v>
          </cell>
          <cell r="B190" t="str">
            <v>èng sóng + qu¶ ®¹n</v>
          </cell>
          <cell r="C190" t="str">
            <v>chiÕc</v>
          </cell>
          <cell r="D190">
            <v>2000000</v>
          </cell>
        </row>
        <row r="191">
          <cell r="A191">
            <v>187</v>
          </cell>
          <cell r="B191" t="str">
            <v>èng tæ ong dµi 1m</v>
          </cell>
          <cell r="C191" t="str">
            <v>èng</v>
          </cell>
          <cell r="D191">
            <v>100000</v>
          </cell>
        </row>
        <row r="192">
          <cell r="A192">
            <v>188</v>
          </cell>
          <cell r="B192" t="str">
            <v>èng thñy tinh ch÷ T F 8</v>
          </cell>
          <cell r="C192" t="str">
            <v>c¸i</v>
          </cell>
          <cell r="D192">
            <v>50000</v>
          </cell>
        </row>
        <row r="193">
          <cell r="A193">
            <v>189</v>
          </cell>
          <cell r="B193" t="str">
            <v>èng thñy tinh F 8ml dµi 1m lµm thÊm</v>
          </cell>
          <cell r="C193" t="str">
            <v>c¸i</v>
          </cell>
          <cell r="D193">
            <v>50000</v>
          </cell>
        </row>
        <row r="194">
          <cell r="A194">
            <v>190</v>
          </cell>
          <cell r="B194" t="str">
            <v>èng trong F 42 (cÇn khoan)</v>
          </cell>
          <cell r="C194" t="str">
            <v>m</v>
          </cell>
          <cell r="D194">
            <v>50000</v>
          </cell>
        </row>
        <row r="195">
          <cell r="A195">
            <v>191</v>
          </cell>
          <cell r="B195" t="str">
            <v>èng x¸c ®Þnh chuyÓn dÞch</v>
          </cell>
          <cell r="C195" t="str">
            <v>c¸i</v>
          </cell>
          <cell r="D195">
            <v>50000</v>
          </cell>
        </row>
        <row r="196">
          <cell r="A196">
            <v>192</v>
          </cell>
          <cell r="B196" t="str">
            <v>G¹ch chØ</v>
          </cell>
          <cell r="C196" t="str">
            <v>viªn</v>
          </cell>
          <cell r="D196">
            <v>300</v>
          </cell>
        </row>
        <row r="197">
          <cell r="A197">
            <v>193</v>
          </cell>
          <cell r="B197" t="str">
            <v>Gç chèng nhãm V F 18</v>
          </cell>
          <cell r="C197" t="str">
            <v>m3</v>
          </cell>
          <cell r="D197">
            <v>1500000</v>
          </cell>
        </row>
        <row r="198">
          <cell r="A198">
            <v>194</v>
          </cell>
          <cell r="B198" t="str">
            <v>Gç d¸n 40</v>
          </cell>
          <cell r="C198" t="str">
            <v>m2</v>
          </cell>
          <cell r="D198">
            <v>25000</v>
          </cell>
        </row>
        <row r="199">
          <cell r="A199">
            <v>195</v>
          </cell>
          <cell r="B199" t="str">
            <v>Gç dÇu 25</v>
          </cell>
          <cell r="C199" t="str">
            <v>m2</v>
          </cell>
          <cell r="D199">
            <v>25000</v>
          </cell>
        </row>
        <row r="200">
          <cell r="A200">
            <v>196</v>
          </cell>
          <cell r="B200" t="str">
            <v>Gç nhãm V</v>
          </cell>
          <cell r="C200" t="str">
            <v>m3</v>
          </cell>
          <cell r="D200">
            <v>1500000</v>
          </cell>
        </row>
        <row r="201">
          <cell r="A201">
            <v>197</v>
          </cell>
          <cell r="B201" t="str">
            <v>Gç tÊm</v>
          </cell>
          <cell r="C201" t="str">
            <v>m3</v>
          </cell>
          <cell r="D201">
            <v>2000000</v>
          </cell>
        </row>
        <row r="202">
          <cell r="A202">
            <v>198</v>
          </cell>
          <cell r="B202" t="str">
            <v>Gç v¸n 4 ph©n</v>
          </cell>
          <cell r="C202" t="str">
            <v>m3</v>
          </cell>
          <cell r="D202">
            <v>2000000</v>
          </cell>
        </row>
        <row r="203">
          <cell r="A203">
            <v>199</v>
          </cell>
          <cell r="B203" t="str">
            <v>Gç xÎ nhãm V</v>
          </cell>
          <cell r="C203" t="str">
            <v>m3</v>
          </cell>
          <cell r="D203">
            <v>1500000</v>
          </cell>
        </row>
        <row r="204">
          <cell r="A204">
            <v>200</v>
          </cell>
          <cell r="B204" t="str">
            <v>Ghen cao su F 63</v>
          </cell>
          <cell r="C204" t="str">
            <v>m</v>
          </cell>
          <cell r="D204">
            <v>10000</v>
          </cell>
        </row>
        <row r="205">
          <cell r="A205">
            <v>201</v>
          </cell>
          <cell r="B205" t="str">
            <v>Ghen kim lo¹i F 63</v>
          </cell>
          <cell r="C205" t="str">
            <v>m</v>
          </cell>
          <cell r="D205">
            <v>25000</v>
          </cell>
        </row>
        <row r="206">
          <cell r="A206">
            <v>202</v>
          </cell>
          <cell r="B206" t="str">
            <v>Gi¸ èng nghiÖm</v>
          </cell>
          <cell r="C206" t="str">
            <v>c¸i</v>
          </cell>
          <cell r="D206">
            <v>150000</v>
          </cell>
        </row>
        <row r="207">
          <cell r="A207">
            <v>203</v>
          </cell>
          <cell r="B207" t="str">
            <v>Gi¸ gç lµm thÊm</v>
          </cell>
          <cell r="C207" t="str">
            <v>c¸i</v>
          </cell>
          <cell r="D207">
            <v>150000</v>
          </cell>
        </row>
        <row r="208">
          <cell r="A208">
            <v>204</v>
          </cell>
          <cell r="B208" t="str">
            <v>GiÊy ®¨ng ký ®o ®¹c</v>
          </cell>
          <cell r="C208" t="str">
            <v>tê</v>
          </cell>
          <cell r="D208">
            <v>200</v>
          </cell>
        </row>
        <row r="209">
          <cell r="A209">
            <v>205</v>
          </cell>
          <cell r="B209" t="str">
            <v>GiÊy ®¸nh m¸y</v>
          </cell>
          <cell r="C209" t="str">
            <v>ram</v>
          </cell>
          <cell r="D209">
            <v>20000</v>
          </cell>
        </row>
        <row r="210">
          <cell r="A210">
            <v>206</v>
          </cell>
          <cell r="B210" t="str">
            <v>GiÊy ¶nh</v>
          </cell>
          <cell r="C210" t="str">
            <v>m</v>
          </cell>
          <cell r="D210">
            <v>50000</v>
          </cell>
        </row>
        <row r="211">
          <cell r="A211">
            <v>207</v>
          </cell>
          <cell r="B211" t="str">
            <v>GiÊy ¶nh khæ 140mm</v>
          </cell>
          <cell r="C211" t="str">
            <v>m</v>
          </cell>
          <cell r="D211">
            <v>100000</v>
          </cell>
        </row>
        <row r="212">
          <cell r="A212">
            <v>208</v>
          </cell>
          <cell r="B212" t="str">
            <v>GiÊy bãng can</v>
          </cell>
          <cell r="C212" t="str">
            <v>m</v>
          </cell>
          <cell r="D212">
            <v>2500</v>
          </cell>
        </row>
        <row r="213">
          <cell r="A213">
            <v>209</v>
          </cell>
          <cell r="B213" t="str">
            <v>GiÊy bãng can</v>
          </cell>
          <cell r="C213" t="str">
            <v>m2</v>
          </cell>
          <cell r="D213">
            <v>3000</v>
          </cell>
        </row>
        <row r="214">
          <cell r="A214">
            <v>210</v>
          </cell>
          <cell r="B214" t="str">
            <v>GiÊy can</v>
          </cell>
          <cell r="C214" t="str">
            <v>cuén</v>
          </cell>
          <cell r="D214">
            <v>200000</v>
          </cell>
        </row>
        <row r="215">
          <cell r="A215">
            <v>211</v>
          </cell>
          <cell r="B215" t="str">
            <v>GiÊy can</v>
          </cell>
          <cell r="C215" t="str">
            <v>m</v>
          </cell>
          <cell r="D215">
            <v>2500</v>
          </cell>
        </row>
        <row r="216">
          <cell r="A216">
            <v>212</v>
          </cell>
          <cell r="B216" t="str">
            <v>GiÊy can cao 0,3m</v>
          </cell>
          <cell r="C216" t="str">
            <v>m</v>
          </cell>
          <cell r="D216">
            <v>2500</v>
          </cell>
        </row>
        <row r="217">
          <cell r="A217">
            <v>213</v>
          </cell>
          <cell r="B217" t="str">
            <v>GiÊy Croki</v>
          </cell>
          <cell r="C217" t="str">
            <v>tê</v>
          </cell>
          <cell r="D217">
            <v>3400</v>
          </cell>
        </row>
        <row r="218">
          <cell r="A218">
            <v>214</v>
          </cell>
          <cell r="B218" t="str">
            <v>GiÊy gãi mÉu</v>
          </cell>
          <cell r="C218" t="str">
            <v>ram</v>
          </cell>
          <cell r="D218">
            <v>22000</v>
          </cell>
        </row>
        <row r="219">
          <cell r="A219">
            <v>215</v>
          </cell>
          <cell r="B219" t="str">
            <v>GiÊy in</v>
          </cell>
          <cell r="C219" t="str">
            <v>m2</v>
          </cell>
          <cell r="D219">
            <v>5000</v>
          </cell>
        </row>
        <row r="220">
          <cell r="A220">
            <v>216</v>
          </cell>
          <cell r="B220" t="str">
            <v>GiÊy kÎ ly</v>
          </cell>
          <cell r="C220" t="str">
            <v>m</v>
          </cell>
          <cell r="D220">
            <v>2600</v>
          </cell>
        </row>
        <row r="221">
          <cell r="A221">
            <v>217</v>
          </cell>
          <cell r="B221" t="str">
            <v>GiÊy kÎ ly</v>
          </cell>
          <cell r="C221" t="str">
            <v>tê</v>
          </cell>
          <cell r="D221">
            <v>2600</v>
          </cell>
        </row>
        <row r="222">
          <cell r="A222">
            <v>218</v>
          </cell>
          <cell r="B222" t="str">
            <v>GiÊy kÎ ly cao 0,3m</v>
          </cell>
          <cell r="C222" t="str">
            <v>m</v>
          </cell>
          <cell r="D222">
            <v>2600</v>
          </cell>
        </row>
        <row r="223">
          <cell r="A223">
            <v>219</v>
          </cell>
          <cell r="B223" t="str">
            <v>GiÊy kÎ ngang</v>
          </cell>
          <cell r="C223" t="str">
            <v>quyÓn</v>
          </cell>
          <cell r="D223">
            <v>2000</v>
          </cell>
        </row>
        <row r="224">
          <cell r="A224">
            <v>220</v>
          </cell>
          <cell r="B224" t="str">
            <v>GiÊy tr¾ng</v>
          </cell>
          <cell r="C224" t="str">
            <v>tËp</v>
          </cell>
          <cell r="D224">
            <v>2000</v>
          </cell>
        </row>
        <row r="225">
          <cell r="A225">
            <v>221</v>
          </cell>
          <cell r="B225" t="str">
            <v>GiÊy vÏ</v>
          </cell>
          <cell r="C225" t="str">
            <v>tê</v>
          </cell>
          <cell r="D225">
            <v>5000</v>
          </cell>
        </row>
        <row r="226">
          <cell r="A226">
            <v>222</v>
          </cell>
          <cell r="B226" t="str">
            <v>GiÊy vÏ b×nh ®å phao</v>
          </cell>
          <cell r="C226" t="str">
            <v>tê</v>
          </cell>
          <cell r="D226">
            <v>5000</v>
          </cell>
        </row>
        <row r="227">
          <cell r="A227">
            <v>223</v>
          </cell>
          <cell r="B227" t="str">
            <v>GiÊy vÏ b×nh ®å phao</v>
          </cell>
          <cell r="C227" t="str">
            <v>tê</v>
          </cell>
          <cell r="D227">
            <v>5000</v>
          </cell>
        </row>
        <row r="228">
          <cell r="A228">
            <v>224</v>
          </cell>
          <cell r="B228" t="str">
            <v>GiÊy vÏ b¶n ®å (50 x 50)</v>
          </cell>
          <cell r="C228" t="str">
            <v>tê</v>
          </cell>
          <cell r="D228">
            <v>5000</v>
          </cell>
        </row>
        <row r="229">
          <cell r="A229">
            <v>225</v>
          </cell>
          <cell r="B229" t="str">
            <v>GiÊy viÕt</v>
          </cell>
          <cell r="C229" t="str">
            <v>tËp</v>
          </cell>
          <cell r="D229">
            <v>2000</v>
          </cell>
        </row>
        <row r="230">
          <cell r="A230">
            <v>226</v>
          </cell>
          <cell r="B230" t="str">
            <v>Hãa chÊt</v>
          </cell>
          <cell r="C230" t="str">
            <v>kg</v>
          </cell>
          <cell r="D230">
            <v>40000</v>
          </cell>
        </row>
        <row r="231">
          <cell r="A231">
            <v>227</v>
          </cell>
          <cell r="B231" t="str">
            <v>Hãa chÊt (HCL, axetylen)</v>
          </cell>
          <cell r="C231" t="str">
            <v>kg</v>
          </cell>
          <cell r="D231">
            <v>40000</v>
          </cell>
        </row>
        <row r="232">
          <cell r="A232">
            <v>228</v>
          </cell>
          <cell r="B232" t="str">
            <v>Hãa chÊt c¸c lo¹i</v>
          </cell>
          <cell r="C232" t="str">
            <v>gam</v>
          </cell>
          <cell r="D232">
            <v>40</v>
          </cell>
        </row>
        <row r="233">
          <cell r="A233">
            <v>229</v>
          </cell>
          <cell r="B233" t="str">
            <v>Hép bét mµu</v>
          </cell>
          <cell r="C233" t="str">
            <v>hép</v>
          </cell>
          <cell r="D233">
            <v>15000</v>
          </cell>
        </row>
        <row r="234">
          <cell r="A234">
            <v>230</v>
          </cell>
          <cell r="B234" t="str">
            <v>Hép bót d¹ mµu</v>
          </cell>
          <cell r="C234" t="str">
            <v>hép</v>
          </cell>
          <cell r="D234">
            <v>15000</v>
          </cell>
        </row>
        <row r="235">
          <cell r="A235">
            <v>231</v>
          </cell>
          <cell r="B235" t="str">
            <v>Hép gç ®ùng mÉu</v>
          </cell>
          <cell r="C235" t="str">
            <v>hép</v>
          </cell>
          <cell r="D235">
            <v>8000</v>
          </cell>
        </row>
        <row r="236">
          <cell r="A236">
            <v>232</v>
          </cell>
          <cell r="B236" t="str">
            <v>Hép gç ®ùng mÉu 400 x 400 x 400</v>
          </cell>
          <cell r="C236" t="str">
            <v>hép</v>
          </cell>
          <cell r="D236">
            <v>35000</v>
          </cell>
        </row>
        <row r="237">
          <cell r="A237">
            <v>233</v>
          </cell>
          <cell r="B237" t="str">
            <v>Hép gç 24 « ®ùng mÉu l­u</v>
          </cell>
          <cell r="C237" t="str">
            <v>hép</v>
          </cell>
          <cell r="D237">
            <v>45000</v>
          </cell>
        </row>
        <row r="238">
          <cell r="A238">
            <v>234</v>
          </cell>
          <cell r="B238" t="str">
            <v>Hép gç 2 ng¨n dµi 1m</v>
          </cell>
          <cell r="C238" t="str">
            <v>hép</v>
          </cell>
          <cell r="D238">
            <v>15000</v>
          </cell>
        </row>
        <row r="239">
          <cell r="A239">
            <v>235</v>
          </cell>
          <cell r="B239" t="str">
            <v>Hép n¨ng l­îng</v>
          </cell>
          <cell r="C239" t="str">
            <v>hép</v>
          </cell>
          <cell r="D239">
            <v>500000</v>
          </cell>
        </row>
        <row r="240">
          <cell r="A240">
            <v>236</v>
          </cell>
          <cell r="B240" t="str">
            <v>Hép nh«m nhá</v>
          </cell>
          <cell r="C240" t="str">
            <v>hép</v>
          </cell>
          <cell r="D240">
            <v>8000</v>
          </cell>
        </row>
        <row r="241">
          <cell r="A241">
            <v>237</v>
          </cell>
          <cell r="B241" t="str">
            <v>Hép t«n 200 x 200 x 1</v>
          </cell>
          <cell r="C241" t="str">
            <v>hép</v>
          </cell>
          <cell r="D241">
            <v>12000</v>
          </cell>
        </row>
        <row r="242">
          <cell r="A242">
            <v>238</v>
          </cell>
          <cell r="B242" t="str">
            <v>Hép t«n 200 x 100 mm</v>
          </cell>
          <cell r="C242" t="str">
            <v>c¸i</v>
          </cell>
          <cell r="D242">
            <v>12000</v>
          </cell>
        </row>
        <row r="243">
          <cell r="A243">
            <v>239</v>
          </cell>
          <cell r="B243" t="str">
            <v>Kali thiocyarat</v>
          </cell>
          <cell r="C243" t="str">
            <v>gam</v>
          </cell>
          <cell r="D243">
            <v>40</v>
          </cell>
        </row>
        <row r="244">
          <cell r="A244">
            <v>240</v>
          </cell>
          <cell r="B244" t="str">
            <v>Khay men</v>
          </cell>
          <cell r="C244" t="str">
            <v>c¸i</v>
          </cell>
          <cell r="D244">
            <v>50000</v>
          </cell>
        </row>
        <row r="245">
          <cell r="A245">
            <v>241</v>
          </cell>
          <cell r="B245" t="str">
            <v>Khay men ch÷ nhËt</v>
          </cell>
          <cell r="C245" t="str">
            <v>c¸i</v>
          </cell>
          <cell r="D245">
            <v>50000</v>
          </cell>
        </row>
        <row r="246">
          <cell r="A246">
            <v>242</v>
          </cell>
          <cell r="B246" t="str">
            <v>Khay men to</v>
          </cell>
          <cell r="C246" t="str">
            <v>c¸i</v>
          </cell>
          <cell r="D246">
            <v>50000</v>
          </cell>
        </row>
        <row r="247">
          <cell r="A247">
            <v>243</v>
          </cell>
          <cell r="B247" t="str">
            <v>Khay men to + nhá</v>
          </cell>
          <cell r="C247" t="str">
            <v>c¸i</v>
          </cell>
          <cell r="D247">
            <v>50000</v>
          </cell>
        </row>
        <row r="248">
          <cell r="A248">
            <v>244</v>
          </cell>
          <cell r="B248" t="str">
            <v>Khay ñ ®Êt</v>
          </cell>
          <cell r="C248" t="str">
            <v>c¸i</v>
          </cell>
          <cell r="D248">
            <v>50000</v>
          </cell>
        </row>
        <row r="249">
          <cell r="A249">
            <v>245</v>
          </cell>
          <cell r="B249" t="str">
            <v>Khu«n t¹o mÉu</v>
          </cell>
          <cell r="C249" t="str">
            <v>c¸i</v>
          </cell>
          <cell r="D249">
            <v>50000</v>
          </cell>
        </row>
        <row r="250">
          <cell r="A250">
            <v>246</v>
          </cell>
          <cell r="B250" t="str">
            <v>KÝnh dÇy 10ly (20 x 40)cm (kÝnh mµi mê)</v>
          </cell>
          <cell r="C250" t="str">
            <v>c¸i</v>
          </cell>
          <cell r="D250">
            <v>50000</v>
          </cell>
        </row>
        <row r="251">
          <cell r="A251">
            <v>247</v>
          </cell>
          <cell r="B251" t="str">
            <v>KÝnh lËp thÓ</v>
          </cell>
          <cell r="C251" t="str">
            <v>c¸i</v>
          </cell>
          <cell r="D251">
            <v>100000</v>
          </cell>
        </row>
        <row r="252">
          <cell r="A252">
            <v>248</v>
          </cell>
          <cell r="B252" t="str">
            <v>KÝnh lóp</v>
          </cell>
          <cell r="C252" t="str">
            <v>c¸i</v>
          </cell>
          <cell r="D252">
            <v>60000</v>
          </cell>
        </row>
        <row r="253">
          <cell r="A253">
            <v>249</v>
          </cell>
          <cell r="B253" t="str">
            <v>KÝnh mµi mê</v>
          </cell>
          <cell r="C253" t="str">
            <v>c¸i</v>
          </cell>
          <cell r="D253">
            <v>50000</v>
          </cell>
        </row>
        <row r="254">
          <cell r="A254">
            <v>250</v>
          </cell>
          <cell r="B254" t="str">
            <v>KÝnh tr¾ng (2x30x50)mm</v>
          </cell>
          <cell r="C254" t="str">
            <v>c¸i</v>
          </cell>
          <cell r="D254">
            <v>50000</v>
          </cell>
        </row>
        <row r="255">
          <cell r="A255">
            <v>251</v>
          </cell>
          <cell r="B255" t="str">
            <v>KÝnh vu«ng 16 x 16</v>
          </cell>
          <cell r="C255" t="str">
            <v>c¸i</v>
          </cell>
          <cell r="D255">
            <v>5000</v>
          </cell>
        </row>
        <row r="256">
          <cell r="A256">
            <v>252</v>
          </cell>
          <cell r="B256" t="str">
            <v>KÝp ®iÖn vi sai</v>
          </cell>
          <cell r="C256" t="str">
            <v>c¸i</v>
          </cell>
          <cell r="D256">
            <v>3200</v>
          </cell>
        </row>
        <row r="257">
          <cell r="A257">
            <v>253</v>
          </cell>
          <cell r="B257" t="str">
            <v>La men</v>
          </cell>
          <cell r="C257" t="str">
            <v>kg</v>
          </cell>
          <cell r="D257">
            <v>15000</v>
          </cell>
        </row>
        <row r="258">
          <cell r="A258">
            <v>254</v>
          </cell>
          <cell r="B258" t="str">
            <v>L­ìi c¾t ®Êt</v>
          </cell>
          <cell r="C258" t="str">
            <v>c¸i</v>
          </cell>
          <cell r="D258">
            <v>30000</v>
          </cell>
        </row>
        <row r="259">
          <cell r="A259">
            <v>255</v>
          </cell>
          <cell r="B259" t="str">
            <v>Mµng buång n­íc F 270</v>
          </cell>
          <cell r="C259" t="str">
            <v>c¸i</v>
          </cell>
          <cell r="D259">
            <v>50000</v>
          </cell>
        </row>
        <row r="260">
          <cell r="A260">
            <v>256</v>
          </cell>
          <cell r="B260" t="str">
            <v>Mèc bªt«ng ®óc s½n</v>
          </cell>
          <cell r="C260" t="str">
            <v>c¸i</v>
          </cell>
          <cell r="D260">
            <v>25000</v>
          </cell>
        </row>
        <row r="261">
          <cell r="A261">
            <v>257</v>
          </cell>
          <cell r="B261" t="str">
            <v>Mia ®o mùc n­íc 150x40x1500</v>
          </cell>
          <cell r="C261" t="str">
            <v>c¸i</v>
          </cell>
          <cell r="D261">
            <v>65000</v>
          </cell>
        </row>
        <row r="262">
          <cell r="A262">
            <v>258</v>
          </cell>
          <cell r="B262" t="str">
            <v>Mòi khoan</v>
          </cell>
          <cell r="C262" t="str">
            <v>c¸i</v>
          </cell>
          <cell r="D262">
            <v>60000</v>
          </cell>
        </row>
        <row r="263">
          <cell r="A263">
            <v>259</v>
          </cell>
          <cell r="B263" t="str">
            <v>Mòi khoan ch÷ thËp F 46</v>
          </cell>
          <cell r="C263" t="str">
            <v>c¸i</v>
          </cell>
          <cell r="D263">
            <v>60000</v>
          </cell>
        </row>
        <row r="264">
          <cell r="A264">
            <v>260</v>
          </cell>
          <cell r="B264" t="str">
            <v>Mòi khoan h×nh xuyÕn g¾n r¨ng hîp kim cøng</v>
          </cell>
          <cell r="C264" t="str">
            <v>c¸i</v>
          </cell>
          <cell r="D264">
            <v>450000</v>
          </cell>
        </row>
        <row r="265">
          <cell r="A265">
            <v>261</v>
          </cell>
          <cell r="B265" t="str">
            <v>Mòi khoan hîp kim</v>
          </cell>
          <cell r="C265" t="str">
            <v>c¸i</v>
          </cell>
          <cell r="D265">
            <v>75000</v>
          </cell>
        </row>
        <row r="266">
          <cell r="A266">
            <v>262</v>
          </cell>
          <cell r="B266" t="str">
            <v>Mòi khoan kim c­¬ng</v>
          </cell>
          <cell r="C266" t="str">
            <v>c¸i</v>
          </cell>
          <cell r="D266">
            <v>1300000</v>
          </cell>
        </row>
        <row r="267">
          <cell r="A267">
            <v>263</v>
          </cell>
          <cell r="B267" t="str">
            <v>Mòi xuyªn</v>
          </cell>
          <cell r="C267" t="str">
            <v>c¸i</v>
          </cell>
          <cell r="D267">
            <v>600000</v>
          </cell>
        </row>
        <row r="268">
          <cell r="A268">
            <v>264</v>
          </cell>
          <cell r="B268" t="str">
            <v>Mòi xuyªn c¾t</v>
          </cell>
          <cell r="C268" t="str">
            <v>c¸i</v>
          </cell>
          <cell r="D268">
            <v>600000</v>
          </cell>
        </row>
        <row r="269">
          <cell r="A269">
            <v>265</v>
          </cell>
          <cell r="B269" t="str">
            <v>Mòi xuyªn h×nh nãn</v>
          </cell>
          <cell r="C269" t="str">
            <v>c¸i</v>
          </cell>
          <cell r="D269">
            <v>600000</v>
          </cell>
        </row>
        <row r="270">
          <cell r="A270">
            <v>266</v>
          </cell>
          <cell r="B270" t="str">
            <v>Mu«i xóc ®Êt</v>
          </cell>
          <cell r="C270" t="str">
            <v>c¸i</v>
          </cell>
          <cell r="D270">
            <v>200000</v>
          </cell>
        </row>
        <row r="271">
          <cell r="A271">
            <v>267</v>
          </cell>
          <cell r="B271" t="str">
            <v>Mùc can</v>
          </cell>
          <cell r="C271" t="str">
            <v>lä</v>
          </cell>
          <cell r="D271">
            <v>15000</v>
          </cell>
        </row>
        <row r="272">
          <cell r="A272">
            <v>268</v>
          </cell>
          <cell r="B272" t="str">
            <v>N¨ng l­îng ®iÖn</v>
          </cell>
          <cell r="C272" t="str">
            <v>kwh</v>
          </cell>
          <cell r="D272">
            <v>800</v>
          </cell>
        </row>
        <row r="273">
          <cell r="A273">
            <v>269</v>
          </cell>
          <cell r="B273" t="str">
            <v>Nåi ¸p suÊt hót ch©n kh«ng (®Ó lµm tû träng-b·o hßa)</v>
          </cell>
          <cell r="C273" t="str">
            <v>c¸i</v>
          </cell>
          <cell r="D273">
            <v>200000</v>
          </cell>
        </row>
        <row r="274">
          <cell r="A274">
            <v>270</v>
          </cell>
          <cell r="B274" t="str">
            <v>Neo 25kg</v>
          </cell>
          <cell r="C274" t="str">
            <v>c¸i</v>
          </cell>
          <cell r="D274">
            <v>290000</v>
          </cell>
        </row>
        <row r="275">
          <cell r="A275">
            <v>271</v>
          </cell>
          <cell r="B275" t="str">
            <v>NhËt ký kh¶o s¸t</v>
          </cell>
          <cell r="C275" t="str">
            <v>quyÓn</v>
          </cell>
          <cell r="D275">
            <v>5000</v>
          </cell>
        </row>
        <row r="276">
          <cell r="A276">
            <v>272</v>
          </cell>
          <cell r="B276" t="str">
            <v>NhiÖt kÕ</v>
          </cell>
          <cell r="C276" t="str">
            <v>c¸i</v>
          </cell>
          <cell r="D276">
            <v>100000</v>
          </cell>
        </row>
        <row r="277">
          <cell r="A277">
            <v>273</v>
          </cell>
          <cell r="B277" t="str">
            <v>NhiÖt kÕ 100oC -1500oC</v>
          </cell>
          <cell r="C277" t="str">
            <v>c¸i</v>
          </cell>
          <cell r="D277">
            <v>120000</v>
          </cell>
        </row>
        <row r="278">
          <cell r="A278">
            <v>274</v>
          </cell>
          <cell r="B278" t="str">
            <v>NhiÖt kÕ 10oC - 600oC</v>
          </cell>
          <cell r="C278" t="str">
            <v>c¸i</v>
          </cell>
          <cell r="D278">
            <v>200000</v>
          </cell>
        </row>
        <row r="279">
          <cell r="A279">
            <v>275</v>
          </cell>
          <cell r="B279" t="str">
            <v>NhiÖt kÕ 50oC, 300oC, 100oC, 200oC</v>
          </cell>
          <cell r="C279" t="str">
            <v>c¸i</v>
          </cell>
          <cell r="D279">
            <v>120000</v>
          </cell>
        </row>
        <row r="280">
          <cell r="A280">
            <v>276</v>
          </cell>
          <cell r="B280" t="str">
            <v>Nhùa ca na ®a</v>
          </cell>
          <cell r="C280" t="str">
            <v>kg</v>
          </cell>
          <cell r="D280">
            <v>20000</v>
          </cell>
        </row>
        <row r="281">
          <cell r="A281">
            <v>277</v>
          </cell>
          <cell r="B281" t="str">
            <v>N­íc cÊt</v>
          </cell>
          <cell r="C281" t="str">
            <v>lÝt</v>
          </cell>
          <cell r="D281">
            <v>15000</v>
          </cell>
        </row>
        <row r="282">
          <cell r="A282">
            <v>278</v>
          </cell>
          <cell r="B282" t="str">
            <v>Nit¬ benzen tinh khiÕt</v>
          </cell>
          <cell r="C282" t="str">
            <v>gam</v>
          </cell>
          <cell r="D282">
            <v>40</v>
          </cell>
        </row>
        <row r="283">
          <cell r="A283">
            <v>279</v>
          </cell>
          <cell r="B283" t="str">
            <v>Nit¬ rat b¹c</v>
          </cell>
          <cell r="C283" t="str">
            <v>gam</v>
          </cell>
          <cell r="D283">
            <v>40</v>
          </cell>
        </row>
        <row r="284">
          <cell r="A284">
            <v>280</v>
          </cell>
          <cell r="B284" t="str">
            <v>Paraphin</v>
          </cell>
          <cell r="C284" t="str">
            <v>kg</v>
          </cell>
          <cell r="D284">
            <v>12000</v>
          </cell>
        </row>
        <row r="285">
          <cell r="A285">
            <v>281</v>
          </cell>
          <cell r="B285" t="str">
            <v>Phao ®o sãng</v>
          </cell>
          <cell r="C285" t="str">
            <v>c¸i</v>
          </cell>
          <cell r="D285">
            <v>300000</v>
          </cell>
        </row>
        <row r="286">
          <cell r="A286">
            <v>282</v>
          </cell>
          <cell r="B286" t="str">
            <v>Phao thö ®é chÆt</v>
          </cell>
          <cell r="C286" t="str">
            <v>bé</v>
          </cell>
          <cell r="D286">
            <v>2000000</v>
          </cell>
        </row>
        <row r="287">
          <cell r="A287">
            <v>283</v>
          </cell>
          <cell r="B287" t="str">
            <v>Phao tû träng kÕ</v>
          </cell>
          <cell r="C287" t="str">
            <v>bé</v>
          </cell>
          <cell r="D287">
            <v>300000</v>
          </cell>
        </row>
        <row r="288">
          <cell r="A288">
            <v>284</v>
          </cell>
          <cell r="B288" t="str">
            <v>Phim + ¶nh mµu 9x12</v>
          </cell>
          <cell r="C288" t="str">
            <v>cuén</v>
          </cell>
          <cell r="D288">
            <v>50000</v>
          </cell>
        </row>
        <row r="289">
          <cell r="A289">
            <v>285</v>
          </cell>
          <cell r="B289" t="str">
            <v>PhÌn s¾t</v>
          </cell>
          <cell r="C289" t="str">
            <v>gam</v>
          </cell>
          <cell r="D289">
            <v>60000</v>
          </cell>
        </row>
        <row r="290">
          <cell r="A290">
            <v>286</v>
          </cell>
          <cell r="B290" t="str">
            <v>PhÔu rãt c¸t</v>
          </cell>
          <cell r="C290" t="str">
            <v>bé</v>
          </cell>
          <cell r="D290">
            <v>200000</v>
          </cell>
        </row>
        <row r="291">
          <cell r="A291">
            <v>287</v>
          </cell>
          <cell r="B291" t="str">
            <v>PhÔu s¾t F 5cm</v>
          </cell>
          <cell r="C291" t="str">
            <v>c¸i</v>
          </cell>
          <cell r="D291">
            <v>5000</v>
          </cell>
        </row>
        <row r="292">
          <cell r="A292">
            <v>288</v>
          </cell>
          <cell r="B292" t="str">
            <v>PhÔu thñy tinh</v>
          </cell>
          <cell r="C292" t="str">
            <v>c¸i</v>
          </cell>
          <cell r="D292">
            <v>6000</v>
          </cell>
        </row>
        <row r="293">
          <cell r="A293">
            <v>289</v>
          </cell>
          <cell r="B293" t="str">
            <v>PhÔu thñy tinh (60-100)mm</v>
          </cell>
          <cell r="C293" t="str">
            <v>c¸i</v>
          </cell>
          <cell r="D293">
            <v>2000</v>
          </cell>
        </row>
        <row r="294">
          <cell r="A294">
            <v>290</v>
          </cell>
          <cell r="B294" t="str">
            <v>Pin ®Ìn</v>
          </cell>
          <cell r="C294" t="str">
            <v>qu¶</v>
          </cell>
          <cell r="D294">
            <v>2000</v>
          </cell>
        </row>
        <row r="295">
          <cell r="A295">
            <v>291</v>
          </cell>
          <cell r="B295" t="str">
            <v>Pin ®o l­u tèc</v>
          </cell>
          <cell r="C295" t="str">
            <v>qu¶</v>
          </cell>
          <cell r="D295">
            <v>1000</v>
          </cell>
        </row>
        <row r="296">
          <cell r="A296">
            <v>292</v>
          </cell>
          <cell r="B296" t="str">
            <v>Pin 1,5V</v>
          </cell>
          <cell r="C296" t="str">
            <v>qu¶</v>
          </cell>
          <cell r="D296">
            <v>500000</v>
          </cell>
        </row>
        <row r="297">
          <cell r="A297">
            <v>293</v>
          </cell>
          <cell r="B297" t="str">
            <v>Pin 69V</v>
          </cell>
          <cell r="C297" t="str">
            <v>hßm</v>
          </cell>
          <cell r="D297">
            <v>800000</v>
          </cell>
        </row>
        <row r="298">
          <cell r="A298">
            <v>294</v>
          </cell>
          <cell r="B298" t="str">
            <v>Pin BTO-45</v>
          </cell>
          <cell r="C298" t="str">
            <v>hßm</v>
          </cell>
          <cell r="D298">
            <v>2000</v>
          </cell>
        </row>
        <row r="299">
          <cell r="A299">
            <v>295</v>
          </cell>
          <cell r="B299" t="str">
            <v>Pin dïng cho ®o n­íc</v>
          </cell>
          <cell r="C299" t="str">
            <v>®«i</v>
          </cell>
          <cell r="D299">
            <v>40000</v>
          </cell>
        </row>
        <row r="300">
          <cell r="A300">
            <v>296</v>
          </cell>
          <cell r="B300" t="str">
            <v>Qu¶ bo cao su</v>
          </cell>
          <cell r="C300" t="str">
            <v>qu¶</v>
          </cell>
          <cell r="D300">
            <v>7000</v>
          </cell>
        </row>
        <row r="301">
          <cell r="A301">
            <v>297</v>
          </cell>
          <cell r="B301" t="str">
            <v>Que hµn</v>
          </cell>
          <cell r="C301" t="str">
            <v>kg</v>
          </cell>
          <cell r="D301">
            <v>5000</v>
          </cell>
        </row>
        <row r="302">
          <cell r="A302">
            <v>298</v>
          </cell>
          <cell r="B302" t="str">
            <v>Que khuÊy ®Êt</v>
          </cell>
          <cell r="C302" t="str">
            <v>c¸i</v>
          </cell>
          <cell r="D302">
            <v>1300000</v>
          </cell>
        </row>
        <row r="303">
          <cell r="A303">
            <v>299</v>
          </cell>
          <cell r="B303" t="str">
            <v>R©y ®Þa chÊt c«ng tr×nh</v>
          </cell>
          <cell r="C303" t="str">
            <v>bé</v>
          </cell>
          <cell r="D303">
            <v>400000</v>
          </cell>
        </row>
        <row r="304">
          <cell r="A304">
            <v>300</v>
          </cell>
          <cell r="B304" t="str">
            <v>R©y ®Þa chÊt c«ng tr×nh (Anh)</v>
          </cell>
          <cell r="C304" t="str">
            <v>bé</v>
          </cell>
          <cell r="D304">
            <v>1500000</v>
          </cell>
        </row>
        <row r="305">
          <cell r="A305">
            <v>301</v>
          </cell>
          <cell r="B305" t="str">
            <v>R©y dông cô ®Çm nÖn</v>
          </cell>
          <cell r="C305" t="str">
            <v>bé</v>
          </cell>
          <cell r="D305">
            <v>1500000</v>
          </cell>
        </row>
        <row r="306">
          <cell r="A306">
            <v>302</v>
          </cell>
          <cell r="B306" t="str">
            <v>Rïa neo phao</v>
          </cell>
          <cell r="C306" t="str">
            <v>c¸i</v>
          </cell>
          <cell r="D306">
            <v>25000</v>
          </cell>
        </row>
        <row r="307">
          <cell r="A307">
            <v>303</v>
          </cell>
          <cell r="B307" t="str">
            <v>S¬n ®á</v>
          </cell>
          <cell r="C307" t="str">
            <v>kg</v>
          </cell>
          <cell r="D307">
            <v>25000</v>
          </cell>
        </row>
        <row r="308">
          <cell r="A308">
            <v>304</v>
          </cell>
          <cell r="B308" t="str">
            <v>S¬n ®á tr¾ng</v>
          </cell>
          <cell r="C308" t="str">
            <v>kg</v>
          </cell>
          <cell r="D308">
            <v>25000</v>
          </cell>
        </row>
        <row r="309">
          <cell r="A309">
            <v>305</v>
          </cell>
          <cell r="B309" t="str">
            <v>S¬n c¸c lo¹i</v>
          </cell>
          <cell r="C309" t="str">
            <v>kg</v>
          </cell>
          <cell r="D309">
            <v>25000</v>
          </cell>
        </row>
        <row r="310">
          <cell r="A310">
            <v>306</v>
          </cell>
          <cell r="B310" t="str">
            <v>S¾t trßn F14</v>
          </cell>
          <cell r="C310" t="str">
            <v>kg</v>
          </cell>
          <cell r="D310">
            <v>5000</v>
          </cell>
        </row>
        <row r="311">
          <cell r="A311">
            <v>307</v>
          </cell>
          <cell r="B311" t="str">
            <v>Sæ ®o</v>
          </cell>
          <cell r="C311" t="str">
            <v>quyÓn</v>
          </cell>
          <cell r="D311">
            <v>2000</v>
          </cell>
        </row>
        <row r="312">
          <cell r="A312">
            <v>308</v>
          </cell>
          <cell r="B312" t="str">
            <v>Sæ ®o ®¹c</v>
          </cell>
          <cell r="C312" t="str">
            <v>quyÓn</v>
          </cell>
          <cell r="D312">
            <v>2000</v>
          </cell>
        </row>
        <row r="313">
          <cell r="A313">
            <v>309</v>
          </cell>
          <cell r="B313" t="str">
            <v>Sæ ®o c¸c lo¹i</v>
          </cell>
          <cell r="C313" t="str">
            <v>quyÓn</v>
          </cell>
          <cell r="D313">
            <v>2000</v>
          </cell>
        </row>
        <row r="314">
          <cell r="A314">
            <v>310</v>
          </cell>
          <cell r="B314" t="str">
            <v>Sæ ®o lón</v>
          </cell>
          <cell r="C314" t="str">
            <v>quyÓn</v>
          </cell>
          <cell r="D314">
            <v>2000</v>
          </cell>
        </row>
        <row r="315">
          <cell r="A315">
            <v>311</v>
          </cell>
          <cell r="B315" t="str">
            <v>Sæ ®o n­íc</v>
          </cell>
          <cell r="C315" t="str">
            <v>quyÓn</v>
          </cell>
          <cell r="D315">
            <v>2000</v>
          </cell>
        </row>
        <row r="316">
          <cell r="A316">
            <v>312</v>
          </cell>
          <cell r="B316" t="str">
            <v>Sæ Ðp n­íc</v>
          </cell>
          <cell r="C316" t="str">
            <v>quyÓn</v>
          </cell>
          <cell r="D316">
            <v>2000</v>
          </cell>
        </row>
        <row r="317">
          <cell r="A317">
            <v>313</v>
          </cell>
          <cell r="B317" t="str">
            <v>Sæ hót n­íc</v>
          </cell>
          <cell r="C317" t="str">
            <v>quyÓn</v>
          </cell>
          <cell r="D317">
            <v>2000</v>
          </cell>
        </row>
        <row r="318">
          <cell r="A318">
            <v>314</v>
          </cell>
          <cell r="B318" t="str">
            <v>Sæ móc n­íc</v>
          </cell>
          <cell r="C318" t="str">
            <v>quyÓn</v>
          </cell>
          <cell r="D318">
            <v>2000</v>
          </cell>
        </row>
        <row r="319">
          <cell r="A319">
            <v>315</v>
          </cell>
          <cell r="B319" t="str">
            <v>Sæ tæng hîp ®é lón</v>
          </cell>
          <cell r="C319" t="str">
            <v>quyÓn</v>
          </cell>
          <cell r="D319">
            <v>2000</v>
          </cell>
        </row>
        <row r="320">
          <cell r="A320">
            <v>316</v>
          </cell>
          <cell r="B320" t="str">
            <v>Xoong nh«m ®un s¸p</v>
          </cell>
          <cell r="C320" t="str">
            <v>c¸i</v>
          </cell>
          <cell r="D320">
            <v>20000</v>
          </cell>
        </row>
        <row r="321">
          <cell r="A321">
            <v>317</v>
          </cell>
          <cell r="B321" t="str">
            <v>Sun f¸t ®ång</v>
          </cell>
          <cell r="C321" t="str">
            <v>kg</v>
          </cell>
          <cell r="D321">
            <v>4000</v>
          </cell>
        </row>
        <row r="322">
          <cell r="A322">
            <v>318</v>
          </cell>
          <cell r="B322" t="str">
            <v>T¹ c¸ gang 100kg</v>
          </cell>
          <cell r="C322" t="str">
            <v>qu¶</v>
          </cell>
          <cell r="D322">
            <v>350000</v>
          </cell>
        </row>
        <row r="323">
          <cell r="A323">
            <v>319</v>
          </cell>
          <cell r="B323" t="str">
            <v>T¹ c¸ gang 50kg</v>
          </cell>
          <cell r="C323" t="str">
            <v>qu¶</v>
          </cell>
          <cell r="D323">
            <v>175000</v>
          </cell>
        </row>
        <row r="324">
          <cell r="A324">
            <v>320</v>
          </cell>
          <cell r="B324" t="str">
            <v>T¹ ch× 15kg</v>
          </cell>
          <cell r="C324" t="str">
            <v>c¸i</v>
          </cell>
          <cell r="D324">
            <v>100000</v>
          </cell>
        </row>
        <row r="325">
          <cell r="A325">
            <v>321</v>
          </cell>
          <cell r="B325" t="str">
            <v>Têi ®Þa chÊn</v>
          </cell>
          <cell r="C325" t="str">
            <v>chiÕc</v>
          </cell>
          <cell r="D325">
            <v>120000</v>
          </cell>
        </row>
        <row r="326">
          <cell r="A326">
            <v>322</v>
          </cell>
          <cell r="B326" t="str">
            <v>Têi cuèn d©y</v>
          </cell>
          <cell r="C326" t="str">
            <v>c¸i</v>
          </cell>
          <cell r="D326">
            <v>100000</v>
          </cell>
        </row>
        <row r="327">
          <cell r="A327">
            <v>323</v>
          </cell>
          <cell r="B327" t="str">
            <v>Têi cuèn d©y ®Þa chÊn</v>
          </cell>
          <cell r="C327" t="str">
            <v>c¸i</v>
          </cell>
          <cell r="D327">
            <v>120000</v>
          </cell>
        </row>
        <row r="328">
          <cell r="A328">
            <v>324</v>
          </cell>
          <cell r="B328" t="str">
            <v>tÊm kÑp ng©m b·o hßa</v>
          </cell>
          <cell r="C328" t="str">
            <v>c¸i</v>
          </cell>
          <cell r="D328">
            <v>50000</v>
          </cell>
        </row>
        <row r="329">
          <cell r="A329">
            <v>325</v>
          </cell>
          <cell r="B329" t="str">
            <v>ThÐp dÇm I vµ kÝch c¸c lo¹i</v>
          </cell>
          <cell r="C329" t="str">
            <v>kg</v>
          </cell>
          <cell r="D329">
            <v>5000</v>
          </cell>
        </row>
        <row r="330">
          <cell r="A330">
            <v>326</v>
          </cell>
          <cell r="B330" t="str">
            <v>ThÐp F8 - F10</v>
          </cell>
          <cell r="C330" t="str">
            <v>m</v>
          </cell>
          <cell r="D330">
            <v>5000</v>
          </cell>
        </row>
        <row r="331">
          <cell r="A331">
            <v>327</v>
          </cell>
          <cell r="B331" t="str">
            <v>ThÐp gai F 10</v>
          </cell>
          <cell r="C331" t="str">
            <v>kg</v>
          </cell>
          <cell r="D331">
            <v>5000</v>
          </cell>
        </row>
        <row r="332">
          <cell r="A332">
            <v>328</v>
          </cell>
          <cell r="B332" t="str">
            <v>ThÐp gai F 16</v>
          </cell>
          <cell r="C332" t="str">
            <v>kg</v>
          </cell>
          <cell r="D332">
            <v>5000</v>
          </cell>
        </row>
        <row r="333">
          <cell r="A333">
            <v>329</v>
          </cell>
          <cell r="B333" t="str">
            <v>ThÐp gai F 22</v>
          </cell>
          <cell r="C333" t="str">
            <v>kg</v>
          </cell>
          <cell r="D333">
            <v>5000</v>
          </cell>
        </row>
        <row r="334">
          <cell r="A334">
            <v>330</v>
          </cell>
          <cell r="B334" t="str">
            <v>ThÐp gai F 32-40</v>
          </cell>
          <cell r="C334" t="str">
            <v>kg</v>
          </cell>
          <cell r="D334">
            <v>5000</v>
          </cell>
        </row>
        <row r="335">
          <cell r="A335">
            <v>331</v>
          </cell>
          <cell r="B335" t="str">
            <v>Th­íc cuén 20m</v>
          </cell>
          <cell r="C335" t="str">
            <v>c¸i</v>
          </cell>
          <cell r="D335">
            <v>15000</v>
          </cell>
        </row>
        <row r="336">
          <cell r="A336">
            <v>332</v>
          </cell>
          <cell r="B336" t="str">
            <v>Th­íc d©y 50m</v>
          </cell>
          <cell r="C336" t="str">
            <v>c¸i</v>
          </cell>
          <cell r="D336">
            <v>15000</v>
          </cell>
        </row>
        <row r="337">
          <cell r="A337">
            <v>333</v>
          </cell>
          <cell r="B337" t="str">
            <v>Th­íc mÐt</v>
          </cell>
          <cell r="C337" t="str">
            <v>c¸i</v>
          </cell>
          <cell r="D337">
            <v>15000</v>
          </cell>
        </row>
        <row r="338">
          <cell r="A338">
            <v>334</v>
          </cell>
          <cell r="B338" t="str">
            <v>Th­íc thÐp</v>
          </cell>
          <cell r="C338" t="str">
            <v>c¸i</v>
          </cell>
          <cell r="D338">
            <v>25000</v>
          </cell>
        </row>
        <row r="339">
          <cell r="A339">
            <v>335</v>
          </cell>
          <cell r="B339" t="str">
            <v>Thïng ®o l­u l­îng n­íc</v>
          </cell>
          <cell r="C339" t="str">
            <v>c¸i</v>
          </cell>
          <cell r="D339">
            <v>250000</v>
          </cell>
        </row>
        <row r="340">
          <cell r="A340">
            <v>336</v>
          </cell>
          <cell r="B340" t="str">
            <v>Thïng ®ùng n­íc</v>
          </cell>
          <cell r="C340" t="str">
            <v>c¸i</v>
          </cell>
          <cell r="D340">
            <v>60000</v>
          </cell>
        </row>
        <row r="341">
          <cell r="A341">
            <v>337</v>
          </cell>
          <cell r="B341" t="str">
            <v>Thïng g¸nh n­íc</v>
          </cell>
          <cell r="C341" t="str">
            <v>®«i</v>
          </cell>
          <cell r="D341">
            <v>60000</v>
          </cell>
        </row>
        <row r="342">
          <cell r="A342">
            <v>338</v>
          </cell>
          <cell r="B342" t="str">
            <v>Thïng l­u l­îng 60 lÝt</v>
          </cell>
          <cell r="C342" t="str">
            <v>c¸i</v>
          </cell>
          <cell r="D342">
            <v>500000</v>
          </cell>
        </row>
        <row r="343">
          <cell r="A343">
            <v>339</v>
          </cell>
          <cell r="B343" t="str">
            <v>Thïng ng©m b·o hßa</v>
          </cell>
          <cell r="C343" t="str">
            <v>c¸i</v>
          </cell>
          <cell r="D343">
            <v>250000</v>
          </cell>
        </row>
        <row r="344">
          <cell r="A344">
            <v>340</v>
          </cell>
          <cell r="B344" t="str">
            <v>Thïng ph©n ly</v>
          </cell>
          <cell r="C344" t="str">
            <v>c¸i</v>
          </cell>
          <cell r="D344">
            <v>250000</v>
          </cell>
        </row>
        <row r="345">
          <cell r="A345">
            <v>341</v>
          </cell>
          <cell r="B345" t="str">
            <v>Thñy ng©n</v>
          </cell>
          <cell r="C345" t="str">
            <v>kg</v>
          </cell>
          <cell r="D345">
            <v>288000</v>
          </cell>
        </row>
        <row r="346">
          <cell r="A346">
            <v>342</v>
          </cell>
          <cell r="B346" t="str">
            <v>Thuæng ®µo ®Êt</v>
          </cell>
          <cell r="C346" t="str">
            <v>c¸i</v>
          </cell>
          <cell r="D346">
            <v>25000</v>
          </cell>
        </row>
        <row r="347">
          <cell r="A347">
            <v>343</v>
          </cell>
          <cell r="B347" t="str">
            <v>Thuèc ¶nh hiÖn vµ h·m</v>
          </cell>
          <cell r="C347" t="str">
            <v>lÝt</v>
          </cell>
          <cell r="D347">
            <v>50000</v>
          </cell>
        </row>
        <row r="348">
          <cell r="A348">
            <v>344</v>
          </cell>
          <cell r="B348" t="str">
            <v>Thuèc næ Am«nit</v>
          </cell>
          <cell r="C348" t="str">
            <v>kg</v>
          </cell>
          <cell r="D348">
            <v>10500</v>
          </cell>
        </row>
        <row r="349">
          <cell r="A349">
            <v>345</v>
          </cell>
          <cell r="B349" t="str">
            <v>Tói v¶i ®ùng mÉu</v>
          </cell>
          <cell r="C349" t="str">
            <v>c¸i</v>
          </cell>
          <cell r="D349">
            <v>5000</v>
          </cell>
        </row>
        <row r="350">
          <cell r="A350">
            <v>346</v>
          </cell>
          <cell r="B350" t="str">
            <v>Tre c©y</v>
          </cell>
          <cell r="C350" t="str">
            <v>c©y</v>
          </cell>
          <cell r="D350">
            <v>15000</v>
          </cell>
        </row>
        <row r="351">
          <cell r="A351">
            <v>347</v>
          </cell>
          <cell r="B351" t="str">
            <v>Tre lµm tiªu ng¾m</v>
          </cell>
          <cell r="C351" t="str">
            <v>c©y</v>
          </cell>
          <cell r="D351">
            <v>15000</v>
          </cell>
        </row>
        <row r="352">
          <cell r="A352">
            <v>348</v>
          </cell>
          <cell r="B352" t="str">
            <v>Trøng båi b¶n vÏ</v>
          </cell>
          <cell r="C352" t="str">
            <v>qu¶</v>
          </cell>
          <cell r="D352">
            <v>1500</v>
          </cell>
        </row>
        <row r="353">
          <cell r="A353">
            <v>349</v>
          </cell>
          <cell r="B353" t="str">
            <v>Tuy « dÉn n­íc</v>
          </cell>
          <cell r="C353" t="str">
            <v>m</v>
          </cell>
          <cell r="D353">
            <v>38000</v>
          </cell>
        </row>
        <row r="354">
          <cell r="A354">
            <v>350</v>
          </cell>
          <cell r="B354" t="str">
            <v>X¨ng</v>
          </cell>
          <cell r="C354" t="str">
            <v>kg</v>
          </cell>
          <cell r="D354">
            <v>5000</v>
          </cell>
        </row>
        <row r="355">
          <cell r="A355">
            <v>351</v>
          </cell>
          <cell r="B355" t="str">
            <v>X« mµn</v>
          </cell>
          <cell r="C355" t="str">
            <v>m</v>
          </cell>
          <cell r="D355">
            <v>5000</v>
          </cell>
        </row>
        <row r="356">
          <cell r="A356">
            <v>352</v>
          </cell>
          <cell r="B356" t="str">
            <v>X« móc n­íc</v>
          </cell>
          <cell r="C356" t="str">
            <v>c¸i</v>
          </cell>
          <cell r="D356">
            <v>10000</v>
          </cell>
        </row>
        <row r="357">
          <cell r="A357">
            <v>353</v>
          </cell>
          <cell r="B357" t="str">
            <v>Xi m¨ng</v>
          </cell>
          <cell r="C357" t="str">
            <v>kg</v>
          </cell>
          <cell r="D357">
            <v>800</v>
          </cell>
        </row>
        <row r="358">
          <cell r="A358">
            <v>354</v>
          </cell>
          <cell r="B358" t="str">
            <v>Xim¨ng PC30</v>
          </cell>
          <cell r="C358" t="str">
            <v>kg</v>
          </cell>
          <cell r="D358">
            <v>800</v>
          </cell>
        </row>
        <row r="359">
          <cell r="A359">
            <v>355</v>
          </cell>
          <cell r="B359" t="str">
            <v>XÎng</v>
          </cell>
          <cell r="C359" t="str">
            <v>c¸i</v>
          </cell>
          <cell r="D359">
            <v>20000</v>
          </cell>
        </row>
        <row r="360">
          <cell r="A360" t="str">
            <v/>
          </cell>
        </row>
        <row r="361">
          <cell r="A361">
            <v>356</v>
          </cell>
          <cell r="B361" t="str">
            <v>Nh©n c«ng</v>
          </cell>
          <cell r="D361" t="str">
            <v>l­¬ng 210.000</v>
          </cell>
        </row>
        <row r="362">
          <cell r="A362">
            <v>357</v>
          </cell>
          <cell r="B362" t="str">
            <v>CÊp bËc thî b×nh qu©n 4/7</v>
          </cell>
          <cell r="C362" t="str">
            <v>C«ng</v>
          </cell>
          <cell r="D362">
            <v>27150.070153846154</v>
          </cell>
        </row>
        <row r="363">
          <cell r="A363">
            <v>358</v>
          </cell>
          <cell r="B363" t="str">
            <v>CÊp bËc thî b×nh qu©n 4.2/7</v>
          </cell>
          <cell r="C363" t="str">
            <v>C«ng</v>
          </cell>
          <cell r="D363">
            <v>28198.035692307771</v>
          </cell>
        </row>
        <row r="364">
          <cell r="A364">
            <v>359</v>
          </cell>
          <cell r="B364" t="str">
            <v>CÊp bËc thî b×nh qu©n 4,5/7</v>
          </cell>
          <cell r="C364" t="str">
            <v>C«ng</v>
          </cell>
          <cell r="D364">
            <v>29769.983999999997</v>
          </cell>
        </row>
        <row r="365">
          <cell r="A365">
            <v>360</v>
          </cell>
          <cell r="B365" t="str">
            <v>CÊp bËc thî b×nh qu©n 5/7</v>
          </cell>
          <cell r="C365" t="str">
            <v>C«ng</v>
          </cell>
          <cell r="D365">
            <v>32389.89784615385</v>
          </cell>
        </row>
        <row r="366">
          <cell r="A366">
            <v>361</v>
          </cell>
          <cell r="B366" t="str">
            <v>CÊp bËc thî b×nh qu©n 4,2/7</v>
          </cell>
          <cell r="C366" t="str">
            <v>C«ng</v>
          </cell>
          <cell r="D366">
            <v>28198.035692307771</v>
          </cell>
        </row>
        <row r="367">
          <cell r="A367">
            <v>362</v>
          </cell>
          <cell r="B367" t="str">
            <v>Kü s­ 4,5/6</v>
          </cell>
          <cell r="C367" t="str">
            <v>C«ng</v>
          </cell>
        </row>
        <row r="368">
          <cell r="A368">
            <v>363</v>
          </cell>
          <cell r="B368" t="str">
            <v>Kü s­ 6/10</v>
          </cell>
          <cell r="C368" t="str">
            <v>C«ng</v>
          </cell>
        </row>
        <row r="369">
          <cell r="A369" t="str">
            <v/>
          </cell>
        </row>
        <row r="370">
          <cell r="A370">
            <v>364</v>
          </cell>
          <cell r="B370" t="str">
            <v>M¸y</v>
          </cell>
        </row>
        <row r="371">
          <cell r="A371">
            <v>365</v>
          </cell>
          <cell r="B371" t="str">
            <v>¤ t«</v>
          </cell>
          <cell r="C371" t="str">
            <v>ca</v>
          </cell>
          <cell r="D371" t="str">
            <v>v</v>
          </cell>
        </row>
        <row r="372">
          <cell r="A372">
            <v>366</v>
          </cell>
          <cell r="B372" t="str">
            <v>¤ t« t¶i 5 tÊn</v>
          </cell>
          <cell r="C372" t="str">
            <v>ca</v>
          </cell>
          <cell r="D372" t="str">
            <v>v</v>
          </cell>
        </row>
        <row r="373">
          <cell r="A373">
            <v>367</v>
          </cell>
          <cell r="B373" t="str">
            <v>§Þa bµn</v>
          </cell>
          <cell r="C373" t="str">
            <v>ca</v>
          </cell>
          <cell r="D373" t="str">
            <v>v</v>
          </cell>
        </row>
        <row r="374">
          <cell r="A374">
            <v>368</v>
          </cell>
          <cell r="B374" t="str">
            <v>M¸y ®ittom¸t</v>
          </cell>
          <cell r="C374" t="str">
            <v>ca</v>
          </cell>
          <cell r="D374">
            <v>151066</v>
          </cell>
        </row>
        <row r="375">
          <cell r="A375">
            <v>369</v>
          </cell>
          <cell r="B375" t="str">
            <v>Bé ®o mia ba la</v>
          </cell>
          <cell r="C375" t="str">
            <v>ca</v>
          </cell>
          <cell r="D375">
            <v>2006</v>
          </cell>
        </row>
        <row r="376">
          <cell r="A376">
            <v>370</v>
          </cell>
          <cell r="B376" t="str">
            <v>Bé cÇn benkenman</v>
          </cell>
          <cell r="C376" t="str">
            <v>ca</v>
          </cell>
          <cell r="D376">
            <v>16125</v>
          </cell>
        </row>
        <row r="377">
          <cell r="A377">
            <v>371</v>
          </cell>
          <cell r="B377" t="str">
            <v>Bé dông cô thÝ nghiÖm SPT</v>
          </cell>
          <cell r="C377" t="str">
            <v>ca</v>
          </cell>
          <cell r="D377">
            <v>12190</v>
          </cell>
        </row>
        <row r="378">
          <cell r="A378">
            <v>372</v>
          </cell>
          <cell r="B378" t="str">
            <v>Bé gi¸ khoan tay vµ têi</v>
          </cell>
          <cell r="C378" t="str">
            <v>ca</v>
          </cell>
          <cell r="D378">
            <v>26250</v>
          </cell>
        </row>
        <row r="379">
          <cell r="A379">
            <v>373</v>
          </cell>
          <cell r="B379" t="str">
            <v>Bé khoan tay</v>
          </cell>
          <cell r="C379" t="str">
            <v>ca</v>
          </cell>
          <cell r="D379">
            <v>37050</v>
          </cell>
        </row>
        <row r="380">
          <cell r="A380">
            <v>374</v>
          </cell>
          <cell r="B380" t="str">
            <v>Bé m¸y khoan cby-3ub hoÆc lo¹i t­¬ng tù</v>
          </cell>
          <cell r="C380" t="str">
            <v>ca</v>
          </cell>
          <cell r="D380">
            <v>400951</v>
          </cell>
        </row>
        <row r="381">
          <cell r="A381">
            <v>375</v>
          </cell>
          <cell r="B381" t="str">
            <v xml:space="preserve">Bé nÐn ngang GA hoÆc t­¬ng tù </v>
          </cell>
          <cell r="C381" t="str">
            <v>ca</v>
          </cell>
          <cell r="D381">
            <v>430000</v>
          </cell>
        </row>
        <row r="382">
          <cell r="A382">
            <v>376</v>
          </cell>
          <cell r="B382" t="str">
            <v>Bóa c¨n MO-10</v>
          </cell>
          <cell r="C382" t="str">
            <v>ca</v>
          </cell>
          <cell r="D382">
            <v>9223</v>
          </cell>
        </row>
        <row r="383">
          <cell r="A383">
            <v>377</v>
          </cell>
          <cell r="B383" t="str">
            <v>Bóa khoan tay P30</v>
          </cell>
          <cell r="C383" t="str">
            <v>ca</v>
          </cell>
          <cell r="D383">
            <v>19003</v>
          </cell>
        </row>
        <row r="384">
          <cell r="A384">
            <v>378</v>
          </cell>
          <cell r="B384" t="str">
            <v>BÕp ®iÖn</v>
          </cell>
          <cell r="C384" t="str">
            <v>ca</v>
          </cell>
          <cell r="D384">
            <v>310</v>
          </cell>
        </row>
        <row r="385">
          <cell r="A385">
            <v>379</v>
          </cell>
          <cell r="B385" t="str">
            <v>BÕp c¸t</v>
          </cell>
          <cell r="C385" t="str">
            <v>ca</v>
          </cell>
          <cell r="D385">
            <v>915</v>
          </cell>
        </row>
        <row r="386">
          <cell r="A386">
            <v>380</v>
          </cell>
          <cell r="B386" t="str">
            <v>C©n bµn</v>
          </cell>
          <cell r="C386" t="str">
            <v>ca</v>
          </cell>
          <cell r="D386">
            <v>3660</v>
          </cell>
        </row>
        <row r="387">
          <cell r="A387">
            <v>381</v>
          </cell>
          <cell r="B387" t="str">
            <v>C©n ph©n tÝch</v>
          </cell>
          <cell r="C387" t="str">
            <v>ca</v>
          </cell>
          <cell r="D387">
            <v>7320</v>
          </cell>
        </row>
        <row r="388">
          <cell r="A388">
            <v>382</v>
          </cell>
          <cell r="B388" t="str">
            <v>C©n ph©n tÝch vµ c©n ®iÖn</v>
          </cell>
          <cell r="C388" t="str">
            <v>ca</v>
          </cell>
          <cell r="D388" t="str">
            <v>v</v>
          </cell>
        </row>
        <row r="389">
          <cell r="A389">
            <v>383</v>
          </cell>
          <cell r="B389" t="str">
            <v>C©n ph©n tÝch vµ c©n kü thuËt</v>
          </cell>
          <cell r="C389" t="str">
            <v>ca</v>
          </cell>
          <cell r="D389">
            <v>7320</v>
          </cell>
        </row>
        <row r="390">
          <cell r="A390">
            <v>384</v>
          </cell>
          <cell r="B390" t="str">
            <v>Ca n« 150 CV</v>
          </cell>
          <cell r="C390" t="str">
            <v>ca</v>
          </cell>
          <cell r="D390">
            <v>280214</v>
          </cell>
        </row>
        <row r="391">
          <cell r="A391">
            <v>385</v>
          </cell>
          <cell r="B391" t="str">
            <v>CÇn cÈu 10T</v>
          </cell>
          <cell r="C391" t="str">
            <v>ca</v>
          </cell>
          <cell r="D391" t="str">
            <v>v</v>
          </cell>
        </row>
        <row r="392">
          <cell r="A392">
            <v>386</v>
          </cell>
          <cell r="B392" t="str">
            <v>CÈu tù hµnh b¸nh h¬i 10T</v>
          </cell>
          <cell r="C392" t="str">
            <v>ca</v>
          </cell>
          <cell r="D392">
            <v>546701</v>
          </cell>
        </row>
        <row r="393">
          <cell r="A393">
            <v>387</v>
          </cell>
          <cell r="B393" t="str">
            <v>§alta 020</v>
          </cell>
          <cell r="C393" t="str">
            <v>ca</v>
          </cell>
          <cell r="D393">
            <v>18540</v>
          </cell>
        </row>
        <row r="394">
          <cell r="A394">
            <v>388</v>
          </cell>
          <cell r="B394" t="str">
            <v>C©n ®iÖn</v>
          </cell>
          <cell r="C394" t="str">
            <v>ca</v>
          </cell>
          <cell r="D394" t="str">
            <v>v</v>
          </cell>
        </row>
        <row r="395">
          <cell r="A395">
            <v>389</v>
          </cell>
          <cell r="B395" t="str">
            <v>èng nhßm</v>
          </cell>
          <cell r="C395" t="str">
            <v>ca</v>
          </cell>
          <cell r="D395">
            <v>2472</v>
          </cell>
        </row>
        <row r="396">
          <cell r="A396">
            <v>390</v>
          </cell>
          <cell r="B396" t="str">
            <v>Khoan tay</v>
          </cell>
          <cell r="C396" t="str">
            <v>ca</v>
          </cell>
          <cell r="D396">
            <v>37050</v>
          </cell>
        </row>
        <row r="397">
          <cell r="A397">
            <v>391</v>
          </cell>
          <cell r="B397" t="str">
            <v>KÝch 100 tÊn</v>
          </cell>
          <cell r="C397" t="str">
            <v>ca</v>
          </cell>
          <cell r="D397">
            <v>42764</v>
          </cell>
        </row>
        <row r="398">
          <cell r="A398">
            <v>392</v>
          </cell>
          <cell r="B398" t="str">
            <v>KÝch th¸o mÉu</v>
          </cell>
          <cell r="C398" t="str">
            <v>ca</v>
          </cell>
          <cell r="D398">
            <v>30546</v>
          </cell>
        </row>
        <row r="399">
          <cell r="A399">
            <v>393</v>
          </cell>
          <cell r="B399" t="str">
            <v>KÝnh hiÓn vi</v>
          </cell>
          <cell r="C399" t="str">
            <v>ca</v>
          </cell>
          <cell r="D399">
            <v>10980</v>
          </cell>
        </row>
        <row r="400">
          <cell r="A400">
            <v>394</v>
          </cell>
          <cell r="B400" t="str">
            <v>Lß nung</v>
          </cell>
          <cell r="C400" t="str">
            <v>ca</v>
          </cell>
          <cell r="D400">
            <v>9548</v>
          </cell>
        </row>
        <row r="401">
          <cell r="A401">
            <v>395</v>
          </cell>
          <cell r="B401" t="str">
            <v>M¸y ®µm tho¹i</v>
          </cell>
          <cell r="C401" t="str">
            <v>ca</v>
          </cell>
          <cell r="D401">
            <v>5875</v>
          </cell>
        </row>
        <row r="402">
          <cell r="A402">
            <v>396</v>
          </cell>
          <cell r="B402" t="str">
            <v>M¸y ®Çm</v>
          </cell>
          <cell r="C402" t="str">
            <v>ca</v>
          </cell>
          <cell r="D402">
            <v>6405</v>
          </cell>
        </row>
        <row r="403">
          <cell r="A403">
            <v>397</v>
          </cell>
          <cell r="B403" t="str">
            <v>M¸y ®o giã</v>
          </cell>
          <cell r="C403" t="str">
            <v>ca</v>
          </cell>
          <cell r="D403">
            <v>10080</v>
          </cell>
        </row>
        <row r="404">
          <cell r="A404">
            <v>398</v>
          </cell>
          <cell r="B404" t="str">
            <v>M¸y ®o PH</v>
          </cell>
          <cell r="C404" t="str">
            <v>ca</v>
          </cell>
          <cell r="D404">
            <v>4575</v>
          </cell>
        </row>
        <row r="405">
          <cell r="A405">
            <v>399</v>
          </cell>
          <cell r="B405" t="str">
            <v>M¸y ®o sãng</v>
          </cell>
          <cell r="C405" t="str">
            <v>ca</v>
          </cell>
          <cell r="D405">
            <v>92400</v>
          </cell>
        </row>
        <row r="406">
          <cell r="A406">
            <v>400</v>
          </cell>
          <cell r="B406" t="str">
            <v>M¸y ®Þa chÊn 12 m¹ch</v>
          </cell>
          <cell r="C406" t="str">
            <v>ca</v>
          </cell>
          <cell r="D406">
            <v>258000</v>
          </cell>
        </row>
        <row r="407">
          <cell r="A407">
            <v>401</v>
          </cell>
          <cell r="B407" t="str">
            <v>M¸y ®Þa chÊn ES - 125</v>
          </cell>
          <cell r="C407" t="str">
            <v>ca</v>
          </cell>
          <cell r="D407">
            <v>86000</v>
          </cell>
        </row>
        <row r="408">
          <cell r="A408">
            <v>402</v>
          </cell>
          <cell r="B408" t="str">
            <v>M¸y ¶nh</v>
          </cell>
          <cell r="C408" t="str">
            <v>ca</v>
          </cell>
          <cell r="D408">
            <v>5640</v>
          </cell>
        </row>
        <row r="409">
          <cell r="A409">
            <v>403</v>
          </cell>
          <cell r="B409" t="str">
            <v>M¸y b¬m d100</v>
          </cell>
          <cell r="C409" t="str">
            <v>ca</v>
          </cell>
          <cell r="D409">
            <v>76300</v>
          </cell>
        </row>
        <row r="410">
          <cell r="A410">
            <v>404</v>
          </cell>
          <cell r="B410" t="str">
            <v>M¸y b¬m n­íc</v>
          </cell>
          <cell r="C410" t="str">
            <v>ca</v>
          </cell>
          <cell r="D410">
            <v>76300</v>
          </cell>
        </row>
        <row r="411">
          <cell r="A411">
            <v>405</v>
          </cell>
          <cell r="B411" t="str">
            <v>M¸y b¬m 250/50</v>
          </cell>
          <cell r="C411" t="str">
            <v>ca</v>
          </cell>
          <cell r="D411">
            <v>76300</v>
          </cell>
        </row>
        <row r="412">
          <cell r="A412">
            <v>406</v>
          </cell>
          <cell r="B412" t="str">
            <v>M¸y b¬m d48</v>
          </cell>
          <cell r="C412" t="str">
            <v>ca</v>
          </cell>
          <cell r="D412">
            <v>1830</v>
          </cell>
        </row>
        <row r="413">
          <cell r="A413">
            <v>407</v>
          </cell>
          <cell r="B413" t="str">
            <v>M¸y b¬m n­íc 7.5 KW</v>
          </cell>
          <cell r="C413" t="str">
            <v>ca</v>
          </cell>
          <cell r="D413">
            <v>10280</v>
          </cell>
        </row>
        <row r="414">
          <cell r="A414">
            <v>408</v>
          </cell>
          <cell r="B414" t="str">
            <v>M¸y b¬m n­íc 460W</v>
          </cell>
          <cell r="C414" t="str">
            <v>ca</v>
          </cell>
          <cell r="D414">
            <v>1830</v>
          </cell>
        </row>
        <row r="415">
          <cell r="A415">
            <v>409</v>
          </cell>
          <cell r="B415" t="str">
            <v>M¸y bé ®µm</v>
          </cell>
          <cell r="C415" t="str">
            <v>ca</v>
          </cell>
          <cell r="D415">
            <v>5875</v>
          </cell>
        </row>
        <row r="416">
          <cell r="A416">
            <v>410</v>
          </cell>
          <cell r="B416" t="str">
            <v>M¸y biÕn thÕ hµn 7,5KW</v>
          </cell>
          <cell r="C416" t="str">
            <v>ca</v>
          </cell>
          <cell r="D416">
            <v>9443</v>
          </cell>
        </row>
        <row r="417">
          <cell r="A417">
            <v>411</v>
          </cell>
          <cell r="B417" t="str">
            <v>M¸y biÕn thÕ th¾p s¸ng</v>
          </cell>
          <cell r="C417" t="str">
            <v>ca</v>
          </cell>
          <cell r="D417">
            <v>9443</v>
          </cell>
        </row>
        <row r="418">
          <cell r="A418">
            <v>412</v>
          </cell>
          <cell r="B418" t="str">
            <v>M¸y c­a ®¸ vµ mµi ®¸</v>
          </cell>
          <cell r="C418" t="str">
            <v>ca</v>
          </cell>
          <cell r="D418">
            <v>12200</v>
          </cell>
        </row>
        <row r="419">
          <cell r="A419">
            <v>413</v>
          </cell>
          <cell r="B419" t="str">
            <v>M¸y c¾t</v>
          </cell>
          <cell r="C419" t="str">
            <v>ca</v>
          </cell>
          <cell r="D419">
            <v>1647</v>
          </cell>
        </row>
        <row r="420">
          <cell r="A420">
            <v>414</v>
          </cell>
          <cell r="B420" t="str">
            <v>M¸y c¾t ba trôc</v>
          </cell>
          <cell r="C420" t="str">
            <v>ca</v>
          </cell>
          <cell r="D420">
            <v>328250</v>
          </cell>
        </row>
        <row r="421">
          <cell r="A421">
            <v>415</v>
          </cell>
          <cell r="B421" t="str">
            <v>M¸y c¾t mÉu lín (30x30)cm</v>
          </cell>
          <cell r="C421" t="str">
            <v>ca</v>
          </cell>
          <cell r="D421">
            <v>10980</v>
          </cell>
        </row>
        <row r="422">
          <cell r="A422">
            <v>416</v>
          </cell>
          <cell r="B422" t="str">
            <v>M¸y c¾t n­íc</v>
          </cell>
          <cell r="C422" t="str">
            <v>ca</v>
          </cell>
          <cell r="D422" t="str">
            <v>v</v>
          </cell>
        </row>
        <row r="423">
          <cell r="A423">
            <v>417</v>
          </cell>
          <cell r="B423" t="str">
            <v>M¸y c¾t nhá</v>
          </cell>
          <cell r="C423" t="str">
            <v>ca</v>
          </cell>
          <cell r="D423" t="str">
            <v>v</v>
          </cell>
        </row>
        <row r="424">
          <cell r="A424">
            <v>418</v>
          </cell>
          <cell r="B424" t="str">
            <v>M¸y c¾t øng biÕn</v>
          </cell>
          <cell r="C424" t="str">
            <v>ca</v>
          </cell>
          <cell r="D424">
            <v>109800</v>
          </cell>
        </row>
        <row r="425">
          <cell r="A425">
            <v>419</v>
          </cell>
          <cell r="B425" t="str">
            <v>M¸y caragrang (lµm thÝ nghiÖm ch¶y)</v>
          </cell>
          <cell r="C425" t="str">
            <v>ca</v>
          </cell>
          <cell r="D425">
            <v>4117</v>
          </cell>
        </row>
        <row r="426">
          <cell r="A426">
            <v>420</v>
          </cell>
          <cell r="B426" t="str">
            <v>M¸y ch­ng cÊt n­íc</v>
          </cell>
          <cell r="C426" t="str">
            <v>ca</v>
          </cell>
          <cell r="D426">
            <v>3978</v>
          </cell>
        </row>
        <row r="427">
          <cell r="A427">
            <v>421</v>
          </cell>
          <cell r="B427" t="str">
            <v>M¸y Ðp Litvinop</v>
          </cell>
          <cell r="C427" t="str">
            <v>ca</v>
          </cell>
          <cell r="D427">
            <v>16470</v>
          </cell>
        </row>
        <row r="428">
          <cell r="A428">
            <v>422</v>
          </cell>
          <cell r="B428" t="str">
            <v>M¸y Ðp mÉu ®¸</v>
          </cell>
          <cell r="C428" t="str">
            <v>ca</v>
          </cell>
          <cell r="D428">
            <v>100650</v>
          </cell>
        </row>
        <row r="429">
          <cell r="A429">
            <v>423</v>
          </cell>
          <cell r="B429" t="str">
            <v>M¸y Ên GA hoÆc t­¬ng tù</v>
          </cell>
          <cell r="C429" t="str">
            <v>ca</v>
          </cell>
          <cell r="D429">
            <v>243667</v>
          </cell>
        </row>
        <row r="430">
          <cell r="A430">
            <v>424</v>
          </cell>
          <cell r="B430" t="str">
            <v>M¸y håi ©m</v>
          </cell>
          <cell r="C430" t="str">
            <v>ca</v>
          </cell>
          <cell r="D430">
            <v>32250</v>
          </cell>
        </row>
        <row r="431">
          <cell r="A431">
            <v>425</v>
          </cell>
          <cell r="B431" t="str">
            <v>M¸y hót ch©n kh«ng</v>
          </cell>
          <cell r="C431" t="str">
            <v>ca</v>
          </cell>
          <cell r="D431">
            <v>7161</v>
          </cell>
        </row>
        <row r="432">
          <cell r="A432">
            <v>426</v>
          </cell>
          <cell r="B432" t="str">
            <v>M¸y khoan</v>
          </cell>
          <cell r="C432" t="str">
            <v>ca</v>
          </cell>
          <cell r="D432" t="str">
            <v>v</v>
          </cell>
        </row>
        <row r="433">
          <cell r="A433">
            <v>427</v>
          </cell>
          <cell r="B433" t="str">
            <v>M¸y khoan F-60L hoÆc B-40L</v>
          </cell>
          <cell r="C433" t="str">
            <v>ca</v>
          </cell>
          <cell r="D433">
            <v>790969</v>
          </cell>
        </row>
        <row r="434">
          <cell r="A434">
            <v>428</v>
          </cell>
          <cell r="B434" t="str">
            <v>M¸y khoan mÉu ®¸</v>
          </cell>
          <cell r="C434" t="str">
            <v>ca</v>
          </cell>
          <cell r="D434">
            <v>33855</v>
          </cell>
        </row>
        <row r="435">
          <cell r="A435">
            <v>429</v>
          </cell>
          <cell r="B435" t="str">
            <v>M¸y khoan Ykb - 25</v>
          </cell>
          <cell r="C435" t="str">
            <v>ca</v>
          </cell>
          <cell r="D435">
            <v>21500</v>
          </cell>
        </row>
        <row r="436">
          <cell r="A436">
            <v>430</v>
          </cell>
          <cell r="B436" t="str">
            <v>M¸y khoan CBY-150-3ub</v>
          </cell>
          <cell r="C436" t="str">
            <v>ca</v>
          </cell>
          <cell r="D436">
            <v>400951</v>
          </cell>
        </row>
        <row r="437">
          <cell r="A437">
            <v>431</v>
          </cell>
          <cell r="B437" t="str">
            <v>M¸y khoan Ykb 50 m hoÆc lo¹i t­¬ng tù</v>
          </cell>
          <cell r="C437" t="str">
            <v>ca</v>
          </cell>
          <cell r="D437" t="str">
            <v>v</v>
          </cell>
        </row>
        <row r="438">
          <cell r="A438">
            <v>432</v>
          </cell>
          <cell r="B438" t="str">
            <v>M¸y kinh vÜ theo 020</v>
          </cell>
          <cell r="C438" t="str">
            <v>ca</v>
          </cell>
          <cell r="D438">
            <v>27467</v>
          </cell>
        </row>
        <row r="439">
          <cell r="A439">
            <v>433</v>
          </cell>
          <cell r="B439" t="str">
            <v>M¸y l­u tèc BMM</v>
          </cell>
          <cell r="C439" t="str">
            <v>ca</v>
          </cell>
          <cell r="D439">
            <v>10080</v>
          </cell>
        </row>
        <row r="440">
          <cell r="A440">
            <v>434</v>
          </cell>
          <cell r="B440" t="str">
            <v>M¸y l­u tèc s«ng</v>
          </cell>
          <cell r="C440" t="str">
            <v>ca</v>
          </cell>
          <cell r="D440">
            <v>25200</v>
          </cell>
        </row>
        <row r="441">
          <cell r="A441">
            <v>435</v>
          </cell>
          <cell r="B441" t="str">
            <v>M¸y mµi ®¸</v>
          </cell>
          <cell r="C441" t="str">
            <v>ca</v>
          </cell>
          <cell r="D441">
            <v>12200</v>
          </cell>
        </row>
        <row r="442">
          <cell r="A442">
            <v>436</v>
          </cell>
          <cell r="B442" t="str">
            <v>M¸y MF-2-100</v>
          </cell>
          <cell r="C442" t="str">
            <v>ca</v>
          </cell>
          <cell r="D442">
            <v>32250</v>
          </cell>
        </row>
        <row r="443">
          <cell r="A443">
            <v>437</v>
          </cell>
          <cell r="B443" t="str">
            <v>M¸y nÐn</v>
          </cell>
          <cell r="C443" t="str">
            <v>ca</v>
          </cell>
          <cell r="D443">
            <v>10980</v>
          </cell>
        </row>
        <row r="444">
          <cell r="A444">
            <v>438</v>
          </cell>
          <cell r="B444" t="str">
            <v>M¸y nÐn mét trôc</v>
          </cell>
          <cell r="C444" t="str">
            <v>ca</v>
          </cell>
          <cell r="D444">
            <v>10980</v>
          </cell>
        </row>
        <row r="445">
          <cell r="A445">
            <v>439</v>
          </cell>
          <cell r="B445" t="str">
            <v>M¸y nÐn khÝ 600m3/h</v>
          </cell>
          <cell r="C445" t="str">
            <v>ca</v>
          </cell>
          <cell r="D445">
            <v>131387</v>
          </cell>
        </row>
        <row r="446">
          <cell r="A446">
            <v>440</v>
          </cell>
          <cell r="B446" t="str">
            <v>M¸y nÐn khÝ DK9 (600m3/h)</v>
          </cell>
          <cell r="C446" t="str">
            <v>ca</v>
          </cell>
          <cell r="D446">
            <v>131387</v>
          </cell>
        </row>
        <row r="447">
          <cell r="A447">
            <v>441</v>
          </cell>
          <cell r="B447" t="str">
            <v>M¸y nÐn khÝ B10 (1200m3/h)</v>
          </cell>
          <cell r="C447" t="str">
            <v>ca</v>
          </cell>
          <cell r="D447">
            <v>383236</v>
          </cell>
        </row>
        <row r="448">
          <cell r="A448">
            <v>442</v>
          </cell>
          <cell r="B448" t="str">
            <v>M¸y so mµu ngän löa</v>
          </cell>
          <cell r="C448" t="str">
            <v>ca</v>
          </cell>
          <cell r="D448">
            <v>25620</v>
          </cell>
        </row>
        <row r="449">
          <cell r="A449">
            <v>443</v>
          </cell>
          <cell r="B449" t="str">
            <v>M¸y so mµu quang ®iÖn</v>
          </cell>
          <cell r="C449" t="str">
            <v>ca</v>
          </cell>
          <cell r="D449">
            <v>67100</v>
          </cell>
        </row>
        <row r="450">
          <cell r="A450">
            <v>444</v>
          </cell>
          <cell r="B450" t="str">
            <v>M¸y thÊm</v>
          </cell>
          <cell r="C450" t="str">
            <v>ca</v>
          </cell>
          <cell r="D450" t="str">
            <v>v</v>
          </cell>
        </row>
        <row r="451">
          <cell r="A451">
            <v>445</v>
          </cell>
          <cell r="B451" t="str">
            <v>M¸y theo 010</v>
          </cell>
          <cell r="C451" t="str">
            <v>ca</v>
          </cell>
          <cell r="D451">
            <v>41200</v>
          </cell>
        </row>
        <row r="452">
          <cell r="A452">
            <v>446</v>
          </cell>
          <cell r="B452" t="str">
            <v>M¸y thñy b×nh NI 030</v>
          </cell>
          <cell r="C452" t="str">
            <v>ca</v>
          </cell>
          <cell r="D452">
            <v>18883</v>
          </cell>
        </row>
        <row r="453">
          <cell r="A453">
            <v>447</v>
          </cell>
          <cell r="B453" t="str">
            <v>M¸y thñy chuÈn NI 030</v>
          </cell>
          <cell r="C453" t="str">
            <v>ca</v>
          </cell>
          <cell r="D453">
            <v>18883</v>
          </cell>
        </row>
        <row r="454">
          <cell r="A454">
            <v>448</v>
          </cell>
          <cell r="B454" t="str">
            <v>M¸y trén ®Êt</v>
          </cell>
          <cell r="C454" t="str">
            <v>ca</v>
          </cell>
          <cell r="D454">
            <v>5490</v>
          </cell>
        </row>
        <row r="455">
          <cell r="A455">
            <v>449</v>
          </cell>
          <cell r="B455" t="str">
            <v>M¸y UJ-18</v>
          </cell>
          <cell r="C455" t="str">
            <v>ca</v>
          </cell>
          <cell r="D455">
            <v>32250</v>
          </cell>
        </row>
        <row r="456">
          <cell r="A456">
            <v>450</v>
          </cell>
          <cell r="B456" t="str">
            <v>M¸y vµ mia bala</v>
          </cell>
          <cell r="C456" t="str">
            <v>ca</v>
          </cell>
          <cell r="D456">
            <v>2006</v>
          </cell>
        </row>
        <row r="457">
          <cell r="A457">
            <v>451</v>
          </cell>
          <cell r="B457" t="str">
            <v>M¸y x¸c ®Þnh hÖ sè thÊm</v>
          </cell>
          <cell r="C457" t="str">
            <v>ca</v>
          </cell>
          <cell r="D457">
            <v>43920</v>
          </cell>
        </row>
        <row r="458">
          <cell r="A458">
            <v>452</v>
          </cell>
          <cell r="B458" t="str">
            <v>M¸y x¸c ®Þnh m«®un</v>
          </cell>
          <cell r="C458" t="str">
            <v>ca</v>
          </cell>
          <cell r="D458">
            <v>18300</v>
          </cell>
        </row>
        <row r="459">
          <cell r="A459">
            <v>453</v>
          </cell>
          <cell r="B459" t="str">
            <v>M¸y xuyªn ®éng RA - 50 hoÆc t­¬ng tù</v>
          </cell>
          <cell r="C459" t="str">
            <v>ca</v>
          </cell>
          <cell r="D459">
            <v>43000</v>
          </cell>
        </row>
        <row r="460">
          <cell r="A460">
            <v>454</v>
          </cell>
          <cell r="B460" t="str">
            <v>M¸y xuyªn tÜnh Gouda hoÆc t­¬ng tù</v>
          </cell>
          <cell r="C460" t="str">
            <v>ca</v>
          </cell>
          <cell r="D460">
            <v>376250</v>
          </cell>
        </row>
        <row r="461">
          <cell r="A461">
            <v>455</v>
          </cell>
          <cell r="B461" t="str">
            <v>NI 004</v>
          </cell>
          <cell r="C461" t="str">
            <v>ca</v>
          </cell>
          <cell r="D461" t="str">
            <v>v</v>
          </cell>
        </row>
        <row r="462">
          <cell r="A462">
            <v>456</v>
          </cell>
          <cell r="B462" t="str">
            <v>NI 030</v>
          </cell>
          <cell r="C462" t="str">
            <v>ca</v>
          </cell>
          <cell r="D462">
            <v>18883</v>
          </cell>
        </row>
        <row r="463">
          <cell r="A463">
            <v>457</v>
          </cell>
          <cell r="B463" t="str">
            <v>Qu¹t giã CB-5M</v>
          </cell>
          <cell r="C463" t="str">
            <v>ca</v>
          </cell>
          <cell r="D463">
            <v>10286</v>
          </cell>
        </row>
        <row r="464">
          <cell r="A464">
            <v>458</v>
          </cell>
          <cell r="B464" t="str">
            <v>Tæ hîp m¸y khoan vµ b¬m</v>
          </cell>
          <cell r="C464" t="str">
            <v>ca</v>
          </cell>
          <cell r="D464">
            <v>477251</v>
          </cell>
        </row>
        <row r="465">
          <cell r="A465">
            <v>459</v>
          </cell>
          <cell r="B465" t="str">
            <v>Têi th¶ m¸y</v>
          </cell>
          <cell r="C465" t="str">
            <v>ca</v>
          </cell>
          <cell r="D465">
            <v>17588</v>
          </cell>
        </row>
        <row r="466">
          <cell r="A466">
            <v>460</v>
          </cell>
          <cell r="B466" t="str">
            <v>Têi th¶ neo 5 tÊn</v>
          </cell>
          <cell r="C466" t="str">
            <v>ca</v>
          </cell>
          <cell r="D466">
            <v>34203</v>
          </cell>
        </row>
        <row r="467">
          <cell r="A467">
            <v>461</v>
          </cell>
          <cell r="B467" t="str">
            <v>Theo 010</v>
          </cell>
          <cell r="C467" t="str">
            <v>ca</v>
          </cell>
          <cell r="D467">
            <v>41200</v>
          </cell>
        </row>
        <row r="468">
          <cell r="A468">
            <v>462</v>
          </cell>
          <cell r="B468" t="str">
            <v>Theo 020</v>
          </cell>
          <cell r="C468" t="str">
            <v>ca</v>
          </cell>
          <cell r="D468">
            <v>27467</v>
          </cell>
        </row>
        <row r="469">
          <cell r="A469">
            <v>463</v>
          </cell>
          <cell r="B469" t="str">
            <v>Thïng trôc 0,5m3</v>
          </cell>
          <cell r="C469" t="str">
            <v>ca</v>
          </cell>
          <cell r="D469">
            <v>500</v>
          </cell>
        </row>
        <row r="470">
          <cell r="A470">
            <v>464</v>
          </cell>
          <cell r="B470" t="str">
            <v>ThuyÒn 5 tÊn</v>
          </cell>
          <cell r="C470" t="str">
            <v>ca</v>
          </cell>
          <cell r="D470">
            <v>48484</v>
          </cell>
        </row>
        <row r="471">
          <cell r="A471">
            <v>465</v>
          </cell>
          <cell r="B471" t="str">
            <v>ThuyÒn gç 5 tÊn</v>
          </cell>
          <cell r="C471" t="str">
            <v>ca</v>
          </cell>
          <cell r="D471">
            <v>48484</v>
          </cell>
        </row>
        <row r="472">
          <cell r="A472">
            <v>466</v>
          </cell>
          <cell r="B472" t="str">
            <v>Tñ hót ®éc</v>
          </cell>
          <cell r="C472" t="str">
            <v>ca</v>
          </cell>
          <cell r="D472">
            <v>7320</v>
          </cell>
        </row>
        <row r="473">
          <cell r="A473">
            <v>467</v>
          </cell>
          <cell r="B473" t="str">
            <v>Tñ sÊy</v>
          </cell>
          <cell r="C473" t="str">
            <v>ca</v>
          </cell>
          <cell r="D473">
            <v>9150</v>
          </cell>
        </row>
        <row r="474">
          <cell r="A474">
            <v>468</v>
          </cell>
          <cell r="B474" t="str">
            <v>Tñ sÊy 2KW</v>
          </cell>
          <cell r="C474" t="str">
            <v>ca</v>
          </cell>
          <cell r="D474">
            <v>9150</v>
          </cell>
        </row>
        <row r="475">
          <cell r="A475">
            <v>469</v>
          </cell>
          <cell r="B475" t="str">
            <v>TRIOSX - 12</v>
          </cell>
          <cell r="C475" t="str">
            <v>ca</v>
          </cell>
          <cell r="D475">
            <v>258000</v>
          </cell>
        </row>
        <row r="476">
          <cell r="A476">
            <v>470</v>
          </cell>
          <cell r="B476" t="str">
            <v>Xuång m¸y 30cv</v>
          </cell>
          <cell r="C476" t="str">
            <v>ca</v>
          </cell>
          <cell r="D476">
            <v>38144</v>
          </cell>
        </row>
        <row r="477">
          <cell r="A477">
            <v>471</v>
          </cell>
          <cell r="B477" t="str">
            <v>M¸y CBR (Anh hoÆc Ph¸p)</v>
          </cell>
          <cell r="C477" t="str">
            <v>ca</v>
          </cell>
          <cell r="D477">
            <v>91375</v>
          </cell>
        </row>
        <row r="478">
          <cell r="A478">
            <v>472</v>
          </cell>
          <cell r="B478" t="str">
            <v>M¸y ph¸t ®iÖn 2,5-3,0KW</v>
          </cell>
          <cell r="C478" t="str">
            <v>ca</v>
          </cell>
          <cell r="D478">
            <v>8226</v>
          </cell>
        </row>
        <row r="479">
          <cell r="A479">
            <v>473</v>
          </cell>
          <cell r="B479" t="str">
            <v>C©n kü thuËt</v>
          </cell>
          <cell r="C479" t="str">
            <v>ca</v>
          </cell>
          <cell r="D479">
            <v>5125</v>
          </cell>
        </row>
        <row r="480">
          <cell r="A480">
            <v>474</v>
          </cell>
          <cell r="B480" t="str">
            <v>KÝch thñy lùc 50 tÊn</v>
          </cell>
          <cell r="C480" t="str">
            <v>ca</v>
          </cell>
          <cell r="D480">
            <v>30546</v>
          </cell>
        </row>
        <row r="481">
          <cell r="A481">
            <v>475</v>
          </cell>
          <cell r="B481" t="str">
            <v>M¸y ®Þa chÊn TRIOSX - 24</v>
          </cell>
          <cell r="C481" t="str">
            <v>ca</v>
          </cell>
          <cell r="D481">
            <v>301000</v>
          </cell>
        </row>
        <row r="482">
          <cell r="A482">
            <v>476</v>
          </cell>
          <cell r="B482" t="str">
            <v>¤t« vËn chuyÓn (néi tuyÕn)</v>
          </cell>
          <cell r="C482" t="str">
            <v>ca</v>
          </cell>
          <cell r="D482">
            <v>161496</v>
          </cell>
        </row>
        <row r="483">
          <cell r="A483">
            <v>477</v>
          </cell>
          <cell r="B483" t="str">
            <v>¤t« t¶i tiªu chuÈn cã chÊt t¶i</v>
          </cell>
          <cell r="C483" t="str">
            <v>ca</v>
          </cell>
          <cell r="D483">
            <v>375750</v>
          </cell>
        </row>
        <row r="484">
          <cell r="A484">
            <v>478</v>
          </cell>
          <cell r="B484" t="str">
            <v>Theo 02N</v>
          </cell>
          <cell r="C484" t="str">
            <v>ca</v>
          </cell>
          <cell r="D484" t="str">
            <v>v</v>
          </cell>
        </row>
        <row r="485">
          <cell r="A485">
            <v>479</v>
          </cell>
          <cell r="B485" t="str">
            <v>ThuyÒn 7 tÊn</v>
          </cell>
          <cell r="C485" t="str">
            <v>ca</v>
          </cell>
          <cell r="D485">
            <v>66019</v>
          </cell>
        </row>
        <row r="486">
          <cell r="A486">
            <v>480</v>
          </cell>
          <cell r="B486" t="str">
            <v>WILD-T3</v>
          </cell>
          <cell r="C486" t="str">
            <v>ca</v>
          </cell>
          <cell r="D486">
            <v>41200</v>
          </cell>
        </row>
        <row r="487">
          <cell r="A487">
            <v>481</v>
          </cell>
          <cell r="B487" t="str">
            <v>M¸y khoan (dïng trong TN SPT)</v>
          </cell>
          <cell r="C487" t="str">
            <v>ca</v>
          </cell>
          <cell r="D487">
            <v>400951</v>
          </cell>
        </row>
        <row r="488">
          <cell r="A488">
            <v>482</v>
          </cell>
          <cell r="B488" t="str">
            <v>¤t« t¶i 12T</v>
          </cell>
          <cell r="C488" t="str">
            <v>ca</v>
          </cell>
          <cell r="D488">
            <v>363043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84.xml><?xml version="1.0" encoding="utf-8"?>
<externalLink xmlns="http://schemas.openxmlformats.org/spreadsheetml/2006/main">
  <externalBook xmlns:r="http://schemas.openxmlformats.org/officeDocument/2006/relationships" r:id="rId1">
    <sheetNames>
      <sheetName val="cvc"/>
      <sheetName val="tra-vat-lieu"/>
      <sheetName val="PTDG"/>
      <sheetName val="T.Tranh AnLoc"/>
      <sheetName val="T.Tranh LocNinh"/>
      <sheetName val="QL13"/>
      <sheetName val="Tonghop"/>
      <sheetName val="Tra_bang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KSTK(1778 _x0004_c5o.g)"/>
      <sheetName val="db't(tuyen) (2)"/>
      <sheetName val="Sheet4"/>
      <sheetName val="wia nhan cong"/>
      <sheetName val="tonghoptt (2)"/>
      <sheetName val="tonghoptt"/>
      <sheetName val="ximang"/>
      <sheetName val="da 1x2"/>
      <sheetName val="cat vang"/>
      <sheetName val="phugia555"/>
      <sheetName val="phugia561"/>
      <sheetName val="DTCT"/>
      <sheetName val="gia vat_x0000_lieu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ra_ba_x000e_g"/>
      <sheetName val="_x0018_N54"/>
      <sheetName val="ctTBA"/>
      <sheetName val="Thuc tha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</sheetDataSet>
  </externalBook>
</externalLink>
</file>

<file path=xl/externalLinks/externalLink285.xml><?xml version="1.0" encoding="utf-8"?>
<externalLink xmlns="http://schemas.openxmlformats.org/spreadsheetml/2006/main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bang"/>
      <sheetName val="DTCT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Tien An T11"/>
      <sheetName val="DNPD-QL"/>
      <sheetName val="Bang luong"/>
      <sheetName val="Bang CC"/>
      <sheetName val=" Luong nghien "/>
      <sheetName val="QT-LN"/>
      <sheetName val="Giantiep"/>
      <sheetName val="Tong hop"/>
      <sheetName val="Phuc vu"/>
      <sheetName val="May Phat"/>
      <sheetName val="1813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gVL"/>
      <sheetName val="dtctODuong-01"/>
      <sheetName val="NhucauKP"/>
      <sheetName val="Sheet3 (2)"/>
      <sheetName val="XL4Poppy"/>
      <sheetName val="nc%cm"/>
      <sheetName val="Sheet4"/>
      <sheetName val="nhiemvu2006"/>
      <sheetName val="RutTM"/>
      <sheetName val="10000000"/>
      <sheetName val="20000000"/>
      <sheetName val="30000000"/>
      <sheetName val="dtct cau"/>
      <sheetName val="Sheet! (2)"/>
      <sheetName val="dtct_Duong,tc"/>
      <sheetName val="CVC-_x0010_1"/>
      <sheetName val="dt#tke-01"/>
      <sheetName val="ptdg-00 (2)"/>
      <sheetName val="02- 9"/>
      <sheetName val="Cheet3"/>
      <sheetName val="THop0_x0015_"/>
      <sheetName val="Bke0_x0015_"/>
      <sheetName val="_x0004_en 31,7"/>
      <sheetName val="THop0("/>
      <sheetName val="BC9Tfam"/>
      <sheetName val="CtiedQII"/>
      <sheetName val="DHop08"/>
      <sheetName val="Ctiet 9"/>
      <sheetName val="Ctiet!1"/>
      <sheetName val="00 00000"/>
      <sheetName val="CORE PLATE"/>
      <sheetName val="ASSY"/>
      <sheetName val="NEEDLE"/>
      <sheetName val="TR "/>
      <sheetName val="TR  AJO"/>
      <sheetName val="TR  ALO"/>
      <sheetName val="DAT 5"/>
      <sheetName val="TR PLUG"/>
      <sheetName val="TR BARREL"/>
      <sheetName val="TR_GR"/>
      <sheetName val="TR  JUKI"/>
      <sheetName val="GUIDE"/>
      <sheetName val="MPY_04003M"/>
      <sheetName val="JUN.07  "/>
      <sheetName val="Kashime_Auto"/>
      <sheetName val="WEITHT1"/>
      <sheetName val="NC_CAM"/>
      <sheetName val="INV.0706JPY"/>
      <sheetName val="Schedule08.07"/>
      <sheetName val="CHENH LECH"/>
      <sheetName val="OKAYA KH ALO"/>
      <sheetName val="OKAYA  (2)"/>
      <sheetName val="OKAYA "/>
      <sheetName val="tra-vat-lieu (duyet)"/>
      <sheetName val="GiaVL"/>
      <sheetName val="nc_cm"/>
      <sheetName val="Tra KS"/>
      <sheetName val="Bia"/>
      <sheetName val="THKP D"/>
      <sheetName val="THKP"/>
      <sheetName val="Bu gia1"/>
      <sheetName val="Bu gia in"/>
      <sheetName val="Bu gia"/>
      <sheetName val="CL CL"/>
      <sheetName val="CL"/>
      <sheetName val="DT"/>
      <sheetName val="TVL"/>
      <sheetName val="tra bang"/>
      <sheetName val="d4ct_Duong-01"/>
      <sheetName val="_ duong257-272."/>
      <sheetName val="ptdg-01_(2)"/>
      <sheetName val="NXT-10T_(2)"/>
      <sheetName val="NXT-10T_(3)"/>
      <sheetName val="NXT-9T_(2)"/>
      <sheetName val="NXT-10T_(4)"/>
      <sheetName val="Sheet1_(2)"/>
      <sheetName val="dtct_cong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Tien_An_T11"/>
      <sheetName val="Bang_luong"/>
      <sheetName val="Bang_CC"/>
      <sheetName val="_Luong_nghien_"/>
      <sheetName val="Tong_hop"/>
      <sheetName val="Phuc_vu"/>
      <sheetName val="May_Phat"/>
      <sheetName val="dtct_cau"/>
      <sheetName val="[ duong257-272."/>
      <sheetName val="TH_GTXL࠭TC"/>
      <sheetName val="BeTong"/>
      <sheetName val="dieuchinh"/>
      <sheetName val="p4ke"/>
      <sheetName val="DO AM DT"/>
      <sheetName val="THop51"/>
      <sheetName val="Ctie塅䕃⹌"/>
      <sheetName val="Ctiet02_x0000__x0018_[ duong257-272.xls]Bke"/>
      <sheetName val="Thuc thanh"/>
      <sheetName val="Sheet13_x0000__x0000__x0000__x0000__x0000__x0000__x0000__x0000__x0000__x0000__x0000_㸰Ɂ_x0000__x0004__x0000__x0000__x0000__x0000__x0000__x0000_숌Ɂ_x0000_"/>
      <sheetName val="dtgt_Duong-tk"/>
      <sheetName val="NXT-10T  4)"/>
      <sheetName val="Ctiet02?_x0018_[ duong257-272.xls]Bke"/>
      <sheetName val="Sheet13???????????㸰Ɂ?_x0004_??????숌Ɂ?"/>
      <sheetName val=""/>
      <sheetName val="VL,NC"/>
      <sheetName val="THop1"/>
      <sheetName val="THop1_x0000_"/>
      <sheetName val="Phuong an 1"/>
      <sheetName val="TH_GTXL?TC"/>
      <sheetName val="TH_GTXL_TC"/>
      <sheetName val="THop1?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  <cell r="J117">
            <v>12517</v>
          </cell>
        </row>
        <row r="118">
          <cell r="G118" t="str">
            <v>Tra nh©n c«ng</v>
          </cell>
          <cell r="H118" t="str">
            <v>ThÐp b¶n</v>
          </cell>
          <cell r="I118" t="str">
            <v>kg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286.xml><?xml version="1.0" encoding="utf-8"?>
<externalLink xmlns="http://schemas.openxmlformats.org/spreadsheetml/2006/main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ra-vat-lieu"/>
      <sheetName val="Tra_bang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HTram"/>
      <sheetName val="DOAM0654CAS"/>
      <sheetName val="hold5"/>
      <sheetName val="hold6"/>
      <sheetName val="XL4Test5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KSTK-tkkd"/>
      <sheetName val="DTCT"/>
      <sheetName val=""/>
      <sheetName val="dtct cong_x0000_?"/>
      <sheetName val="TVL"/>
      <sheetName val="BK N111"/>
      <sheetName val="BKN111(06)"/>
      <sheetName val="XL4Poppy"/>
      <sheetName val="Tai khoan"/>
      <sheetName val="t"/>
      <sheetName val="dtct cong?ȁ"/>
      <sheetName val="dtct cong??"/>
      <sheetName val="dtct cong_ȁ"/>
      <sheetName val="dtct cong__"/>
      <sheetName val="NEW-PANEL"/>
      <sheetName val="Pÿÿÿÿcau"/>
      <sheetName val="tra_vat_lieu"/>
      <sheetName val="dtct ccu"/>
      <sheetName val="SILICATE"/>
      <sheetName val="tungphal"/>
      <sheetName val="4"/>
      <sheetName val="TH_cong"/>
      <sheetName val="dtct_cong"/>
      <sheetName val="ptdg_cong"/>
      <sheetName val="PTDG_cau"/>
      <sheetName val="dtct_cau"/>
      <sheetName val="Chi_tiet"/>
      <sheetName val="dtct_congȁ"/>
      <sheetName val="Tai_khoan"/>
      <sheetName val="dtct_x0000_cong"/>
      <sheetName val="B_tra"/>
      <sheetName val="THCT"/>
      <sheetName val="THDZ0,4"/>
      <sheetName val="TH DZ35"/>
      <sheetName val="dtct?cong"/>
      <sheetName val="ptdg"/>
      <sheetName val="?"/>
      <sheetName val="dtct cong_?"/>
      <sheetName val="BKN111(06("/>
      <sheetName val="VC-Dу-DH"/>
      <sheetName val="dtct_cong?"/>
      <sheetName val="TH VL, NC, DDHT Thanhphuoc"/>
      <sheetName val="cong32-38"/>
      <sheetName val="_"/>
      <sheetName val="dtct_cong_"/>
      <sheetName val="Shedt18"/>
      <sheetName val="²_x0000__x0000_t13"/>
      <sheetName val="²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44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6">
          <cell r="A106">
            <v>40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2">
          <cell r="A522">
            <v>25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</sheetDataSet>
  </externalBook>
</externalLink>
</file>

<file path=xl/externalLinks/externalLink287.xml><?xml version="1.0" encoding="utf-8"?>
<externalLink xmlns="http://schemas.openxmlformats.org/spreadsheetml/2006/main">
  <externalBook xmlns:r="http://schemas.openxmlformats.org/officeDocument/2006/relationships" r:id="rId1">
    <sheetNames>
      <sheetName val="tra VT"/>
      <sheetName val="Sheet1"/>
      <sheetName val="phan tich"/>
      <sheetName val="khoi luong"/>
    </sheetNames>
    <sheetDataSet>
      <sheetData sheetId="0" refreshError="1">
        <row r="2">
          <cell r="A2" t="str">
            <v>Maïy thi cäng</v>
          </cell>
        </row>
        <row r="3">
          <cell r="A3" t="str">
            <v>md1.25</v>
          </cell>
          <cell r="B3" t="str">
            <v>Maïy âaìo &lt;=1.25m3</v>
          </cell>
          <cell r="C3" t="str">
            <v>ca</v>
          </cell>
        </row>
        <row r="4">
          <cell r="A4" t="str">
            <v>o10t</v>
          </cell>
          <cell r="B4" t="str">
            <v>Ä tä 10T</v>
          </cell>
          <cell r="C4" t="str">
            <v>ca</v>
          </cell>
        </row>
        <row r="5">
          <cell r="A5" t="str">
            <v>mu110</v>
          </cell>
          <cell r="B5" t="str">
            <v>Maïy uíi &lt;=110CV</v>
          </cell>
          <cell r="C5" t="str">
            <v>ca</v>
          </cell>
        </row>
        <row r="6">
          <cell r="A6" t="str">
            <v>k42</v>
          </cell>
          <cell r="B6" t="str">
            <v>Khoan cáöm tay D42mm</v>
          </cell>
          <cell r="C6" t="str">
            <v>ca</v>
          </cell>
        </row>
        <row r="7">
          <cell r="A7" t="str">
            <v>nk10</v>
          </cell>
          <cell r="B7" t="str">
            <v>Maïy neïn khê 10m3/ph</v>
          </cell>
          <cell r="C7" t="str">
            <v>ca</v>
          </cell>
        </row>
        <row r="8">
          <cell r="A8" t="str">
            <v>mu140</v>
          </cell>
          <cell r="B8" t="str">
            <v>Maïy uíi 140CV</v>
          </cell>
          <cell r="C8" t="str">
            <v>ca</v>
          </cell>
        </row>
        <row r="9">
          <cell r="A9" t="str">
            <v>md9</v>
          </cell>
          <cell r="B9" t="str">
            <v>Maïy âáöm 9T</v>
          </cell>
          <cell r="C9" t="str">
            <v>ca</v>
          </cell>
        </row>
        <row r="10">
          <cell r="A10" t="str">
            <v>md25</v>
          </cell>
          <cell r="B10" t="str">
            <v>Maïy âáöm 25T</v>
          </cell>
          <cell r="C10" t="str">
            <v>ca</v>
          </cell>
        </row>
        <row r="11">
          <cell r="A11" t="str">
            <v>ms110</v>
          </cell>
          <cell r="B11" t="str">
            <v>Maïy san 110CV</v>
          </cell>
          <cell r="C11" t="str">
            <v>ca</v>
          </cell>
        </row>
        <row r="12">
          <cell r="A12" t="str">
            <v>r20</v>
          </cell>
          <cell r="B12" t="str">
            <v>Maïy raíi 20T/h</v>
          </cell>
          <cell r="C12" t="str">
            <v>ca</v>
          </cell>
        </row>
        <row r="13">
          <cell r="A13" t="str">
            <v>l10</v>
          </cell>
          <cell r="B13" t="str">
            <v>Maïy lu 10T</v>
          </cell>
          <cell r="C13" t="str">
            <v>ca</v>
          </cell>
        </row>
        <row r="14">
          <cell r="A14" t="str">
            <v>dbl16</v>
          </cell>
          <cell r="B14" t="str">
            <v>Maïy âáöm baïnh läúp 16T</v>
          </cell>
          <cell r="C14" t="str">
            <v>ca</v>
          </cell>
        </row>
        <row r="15">
          <cell r="A15" t="str">
            <v>tt50-60</v>
          </cell>
          <cell r="B15" t="str">
            <v>Traûm träün 50-60T/h</v>
          </cell>
          <cell r="C15" t="str">
            <v>ca</v>
          </cell>
        </row>
        <row r="16">
          <cell r="A16" t="str">
            <v>mx1.25</v>
          </cell>
          <cell r="B16" t="str">
            <v>Maïy xuïc 1.25m3</v>
          </cell>
          <cell r="C16" t="str">
            <v>ca</v>
          </cell>
        </row>
        <row r="17">
          <cell r="A17" t="str">
            <v>mrcp50-60</v>
          </cell>
          <cell r="B17" t="str">
            <v>Maïy raíi 50-60m3/h</v>
          </cell>
          <cell r="C17" t="str">
            <v>ca</v>
          </cell>
        </row>
        <row r="18">
          <cell r="A18" t="str">
            <v>lr25</v>
          </cell>
          <cell r="B18" t="str">
            <v>Lu rung 25T</v>
          </cell>
          <cell r="C18" t="str">
            <v>ca</v>
          </cell>
        </row>
        <row r="19">
          <cell r="A19" t="str">
            <v>otn5</v>
          </cell>
          <cell r="B19" t="str">
            <v>Ätä tæåïi næåïc 5m3</v>
          </cell>
          <cell r="C19" t="str">
            <v>ca</v>
          </cell>
        </row>
        <row r="21">
          <cell r="A21" t="str">
            <v>Nhán cäng</v>
          </cell>
        </row>
        <row r="22">
          <cell r="A22" t="str">
            <v>Nhán cäng nhoïm II</v>
          </cell>
        </row>
        <row r="23">
          <cell r="A23">
            <v>2.5</v>
          </cell>
          <cell r="B23" t="str">
            <v xml:space="preserve">Nhán cäng 2.5/7 </v>
          </cell>
          <cell r="C23" t="str">
            <v>cäng</v>
          </cell>
        </row>
        <row r="24">
          <cell r="A24">
            <v>2.7</v>
          </cell>
          <cell r="B24" t="str">
            <v xml:space="preserve">Nhán cäng 2.7/7 </v>
          </cell>
          <cell r="C24" t="str">
            <v>cäng</v>
          </cell>
        </row>
        <row r="25">
          <cell r="A25">
            <v>3</v>
          </cell>
          <cell r="B25" t="str">
            <v xml:space="preserve">Nhán cäng 3/7 </v>
          </cell>
          <cell r="C25" t="str">
            <v>cäng</v>
          </cell>
        </row>
        <row r="26">
          <cell r="A26">
            <v>3.2</v>
          </cell>
          <cell r="B26" t="str">
            <v xml:space="preserve">Nhán cäng 3.2/7 </v>
          </cell>
          <cell r="C26" t="str">
            <v>cäng</v>
          </cell>
        </row>
        <row r="27">
          <cell r="A27">
            <v>3.5</v>
          </cell>
          <cell r="B27" t="str">
            <v xml:space="preserve">Nhán cäng 3.5/7 </v>
          </cell>
          <cell r="C27" t="str">
            <v>cäng</v>
          </cell>
        </row>
        <row r="28">
          <cell r="A28" t="str">
            <v>n4</v>
          </cell>
          <cell r="B28" t="str">
            <v xml:space="preserve">Nhán cäng 4/7 </v>
          </cell>
          <cell r="C28" t="str">
            <v>cäng</v>
          </cell>
        </row>
        <row r="29">
          <cell r="A29">
            <v>4.2</v>
          </cell>
          <cell r="B29" t="str">
            <v xml:space="preserve">Nhán cäng 4.2/7 </v>
          </cell>
          <cell r="C29" t="str">
            <v>cäng</v>
          </cell>
        </row>
        <row r="30">
          <cell r="A30" t="str">
            <v>Nhán cäng nhoïm III</v>
          </cell>
        </row>
        <row r="31">
          <cell r="A31" t="str">
            <v>2.5c</v>
          </cell>
          <cell r="B31" t="str">
            <v xml:space="preserve">Nhán cäng 2.5/7 </v>
          </cell>
          <cell r="C31" t="str">
            <v>cäng</v>
          </cell>
        </row>
        <row r="32">
          <cell r="A32" t="str">
            <v>2.7c</v>
          </cell>
          <cell r="B32" t="str">
            <v xml:space="preserve">Nhán cäng 2.7/7 </v>
          </cell>
          <cell r="C32" t="str">
            <v>cäng</v>
          </cell>
        </row>
        <row r="33">
          <cell r="A33" t="str">
            <v>3c</v>
          </cell>
          <cell r="B33" t="str">
            <v xml:space="preserve">Nhán cäng 3/7 </v>
          </cell>
          <cell r="C33" t="str">
            <v>cäng</v>
          </cell>
        </row>
        <row r="34">
          <cell r="A34" t="str">
            <v>3.2c</v>
          </cell>
          <cell r="B34" t="str">
            <v xml:space="preserve">Nhán cäng 3.2/7 </v>
          </cell>
          <cell r="C34" t="str">
            <v>cäng</v>
          </cell>
        </row>
        <row r="35">
          <cell r="A35" t="str">
            <v>3.5c</v>
          </cell>
          <cell r="B35" t="str">
            <v xml:space="preserve">Nhán cäng 3.5/7 </v>
          </cell>
          <cell r="C35" t="str">
            <v>cäng</v>
          </cell>
        </row>
        <row r="36">
          <cell r="A36" t="str">
            <v>4c</v>
          </cell>
          <cell r="B36" t="str">
            <v xml:space="preserve">Nhán cäng 4/7 </v>
          </cell>
          <cell r="C36" t="str">
            <v>cäng</v>
          </cell>
        </row>
        <row r="37">
          <cell r="A37" t="str">
            <v>4.2c</v>
          </cell>
          <cell r="B37" t="str">
            <v xml:space="preserve">Nhán cäng 4.2/7 </v>
          </cell>
          <cell r="C37" t="str">
            <v>cäng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8.xml><?xml version="1.0" encoding="utf-8"?>
<externalLink xmlns="http://schemas.openxmlformats.org/spreadsheetml/2006/main">
  <externalBook xmlns:r="http://schemas.openxmlformats.org/officeDocument/2006/relationships" r:id="rId1">
    <sheetNames>
      <sheetName val="TH"/>
      <sheetName val="Tonghop"/>
      <sheetName val="Chitiet"/>
      <sheetName val="CT1"/>
      <sheetName val="supk"/>
      <sheetName val="ctbetong"/>
      <sheetName val="VCtc"/>
      <sheetName val="ctmong"/>
      <sheetName val="vcnvat"/>
      <sheetName val="trungc"/>
      <sheetName val="vcdai"/>
      <sheetName val="gia"/>
      <sheetName val="phanbo"/>
      <sheetName val="sheet"/>
      <sheetName val="sheet2"/>
      <sheetName val="sheet3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89.xml><?xml version="1.0" encoding="utf-8"?>
<externalLink xmlns="http://schemas.openxmlformats.org/spreadsheetml/2006/main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TD"/>
      <sheetName val="Nen"/>
      <sheetName val="cong"/>
      <sheetName val="tonghopkphi"/>
      <sheetName val="kl"/>
      <sheetName val="Gia VL"/>
      <sheetName val="Luong+may"/>
      <sheetName val="tongkinhphi"/>
      <sheetName val="phuluc"/>
      <sheetName val="ttin"/>
      <sheetName val="sodoht"/>
      <sheetName val="sodocty"/>
      <sheetName val="maycty"/>
      <sheetName val="mayctrinh"/>
      <sheetName val="congtrinh"/>
      <sheetName val="taichinh"/>
      <sheetName val="cbo"/>
      <sheetName val="cbohientruong "/>
      <sheetName val="thnghiem"/>
      <sheetName val="thnghiemhiÎntuo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90.xml><?xml version="1.0" encoding="utf-8"?>
<externalLink xmlns="http://schemas.openxmlformats.org/spreadsheetml/2006/main">
  <externalBook xmlns:r="http://schemas.openxmlformats.org/officeDocument/2006/relationships" r:id="rId1">
    <sheetNames>
      <sheetName val="TONG HOP QT"/>
      <sheetName val="TONG HOP TBA"/>
      <sheetName val="CHI TIET TBA "/>
      <sheetName val="CHIET TINH TBA "/>
      <sheetName val="CUOC 89 TBA"/>
      <sheetName val="TONG HOP DZ 35"/>
      <sheetName val="CHI TIET DZ 35 KV"/>
      <sheetName val="CHIET TINH DZ 35 KV"/>
      <sheetName val="CUOC 89 DZ 35 KV"/>
      <sheetName val="TONG HOP DZ 0,4 KV "/>
      <sheetName val="CHI TIET DZ 0,4 KV"/>
      <sheetName val="CHIET TINH DZ 0,4 KV "/>
      <sheetName val="CUOC 36 DZ 0,4 KV "/>
      <sheetName val="TONG HOP CCT"/>
      <sheetName val="CHI TIET CCT"/>
      <sheetName val="CHIET TINH CCT "/>
      <sheetName val="CUOC 89 CCT"/>
      <sheetName val="CHIET TINH gia cong"/>
      <sheetName val="bban "/>
      <sheetName val="BIEN BAN kl"/>
      <sheetName val="tien vay"/>
      <sheetName val="QT VAT TU PHAP"/>
      <sheetName val="GIA THANH"/>
      <sheetName val="BIA Q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91.xml><?xml version="1.0" encoding="utf-8"?>
<externalLink xmlns="http://schemas.openxmlformats.org/spreadsheetml/2006/main">
  <externalBook xmlns:r="http://schemas.openxmlformats.org/officeDocument/2006/relationships" r:id="rId1">
    <sheetNames>
      <sheetName val="Bang tinh"/>
      <sheetName val="Bang tra tsd"/>
      <sheetName val="Dt mat cat"/>
      <sheetName val="Ap%"/>
      <sheetName val="He so dong chay"/>
      <sheetName val="He so tinh luu vuc"/>
      <sheetName val="Bang dien tich tu dong"/>
      <sheetName val="Bang noi suy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2.xml><?xml version="1.0" encoding="utf-8"?>
<externalLink xmlns="http://schemas.openxmlformats.org/spreadsheetml/2006/main">
  <externalBook xmlns:r="http://schemas.openxmlformats.org/officeDocument/2006/relationships" r:id="rId1">
    <sheetNames>
      <sheetName val="Z "/>
      <sheetName val="TONG HOP"/>
      <sheetName val="THTBA"/>
      <sheetName val="CHI TIET TBA"/>
      <sheetName val="CHIET TINH TBA"/>
      <sheetName val="CHIET TINH TU"/>
      <sheetName val="NC TU"/>
      <sheetName val="VCMBA"/>
      <sheetName val="TH-DZ04"/>
      <sheetName val="CHI TIET DZ 0,4"/>
      <sheetName val="CHIET TINH DZ 0,4"/>
      <sheetName val="VC C89"/>
      <sheetName val="TH-CTO"/>
      <sheetName val="CHI TIET CCT"/>
      <sheetName val="CPVC 0,4 (2)"/>
      <sheetName val="CHIET TINH CCT"/>
      <sheetName val="C89 CCT"/>
      <sheetName val="THIETKE"/>
      <sheetName val="SAT GIA CONG"/>
      <sheetName val="MONG"/>
      <sheetName val="TINH MONG"/>
      <sheetName val="QUY MO"/>
      <sheetName val="HOAN CONG DAY"/>
      <sheetName val="HOAN CONG"/>
      <sheetName val="HC MONG- COT"/>
      <sheetName val="DAY 2 x 4"/>
      <sheetName val="SS KL QT - DT"/>
      <sheetName val="DT DUYET"/>
      <sheetName val="00000000"/>
      <sheetName val="10000000"/>
      <sheetName val="20000000"/>
      <sheetName val="30000000"/>
      <sheetName val="40000000"/>
      <sheetName val="5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93.xml><?xml version="1.0" encoding="utf-8"?>
<externalLink xmlns="http://schemas.openxmlformats.org/spreadsheetml/2006/main">
  <externalBook xmlns:r="http://schemas.openxmlformats.org/officeDocument/2006/relationships" r:id="rId1">
    <sheetNames>
      <sheetName val="chiettinh"/>
    </sheetNames>
    <sheetDataSet>
      <sheetData sheetId="0">
        <row r="11">
          <cell r="I11">
            <v>15459.736699999999</v>
          </cell>
        </row>
      </sheetData>
    </sheetDataSet>
  </externalBook>
</externalLink>
</file>

<file path=xl/externalLinks/externalLink294.xml><?xml version="1.0" encoding="utf-8"?>
<externalLink xmlns="http://schemas.openxmlformats.org/spreadsheetml/2006/main">
  <externalBook xmlns:r="http://schemas.openxmlformats.org/officeDocument/2006/relationships" r:id="rId1">
    <sheetNames>
      <sheetName val="Gia thanh"/>
      <sheetName val="phanxa"/>
      <sheetName val="thinghiem"/>
      <sheetName val=" phandien 1"/>
      <sheetName val="chuoi cach dien"/>
      <sheetName val="Bia"/>
      <sheetName val="Tong hop"/>
      <sheetName val="Phan tich vat tu"/>
      <sheetName val="VL-NC-MTC"/>
      <sheetName val="Chi tiet"/>
      <sheetName val="DCQ"/>
      <sheetName val="Sheet5"/>
      <sheetName val="Tinh Van khuon"/>
      <sheetName val="Tinh Dat dao"/>
      <sheetName val="v.chuyenthucong"/>
      <sheetName val="VATLIEU"/>
      <sheetName val="vattu  BT"/>
      <sheetName val="BUVATLIEU"/>
      <sheetName val="cong trinh tam"/>
      <sheetName val="dgduongdai"/>
      <sheetName val="vanchuyen"/>
      <sheetName val="DENBU"/>
      <sheetName val="Sheet4"/>
      <sheetName val="Sheet2"/>
      <sheetName val="Sheet6"/>
      <sheetName val="Sheet3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95.xml><?xml version="1.0" encoding="utf-8"?>
<externalLink xmlns="http://schemas.openxmlformats.org/spreadsheetml/2006/main">
  <externalBook xmlns:r="http://schemas.openxmlformats.org/officeDocument/2006/relationships" r:id="rId1">
    <sheetNames>
      <sheetName val="Luong"/>
      <sheetName val="VL"/>
      <sheetName val="Giavl"/>
      <sheetName val="Luong+may"/>
      <sheetName val="cpv"/>
      <sheetName val="PTDG"/>
      <sheetName val="Tong hop"/>
      <sheetName val="00000000"/>
      <sheetName val="XL4Poppy"/>
    </sheetNames>
    <sheetDataSet>
      <sheetData sheetId="0"/>
      <sheetData sheetId="1"/>
      <sheetData sheetId="2">
        <row r="19">
          <cell r="G19">
            <v>6000</v>
          </cell>
        </row>
        <row r="20">
          <cell r="G20">
            <v>5852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"/>
      <sheetName val="DGchitiet"/>
      <sheetName val="Gia vat tu"/>
      <sheetName val="XL4Poppy"/>
      <sheetName val="00000000"/>
      <sheetName val="CH3-TBA"/>
      <sheetName val="CH3-DZ"/>
      <sheetName val="XKTHANG0104"/>
      <sheetName val="NKTHANG0104"/>
      <sheetName val="Sheet1"/>
      <sheetName val="KL CT Goc"/>
      <sheetName val="dutoannhalk"/>
      <sheetName val="klt"/>
      <sheetName val="ncc"/>
      <sheetName val="KLNC Con L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7.xml><?xml version="1.0" encoding="utf-8"?>
<externalLink xmlns="http://schemas.openxmlformats.org/spreadsheetml/2006/main">
  <externalBook xmlns:r="http://schemas.openxmlformats.org/officeDocument/2006/relationships" r:id="rId1">
    <sheetNames>
      <sheetName val="dongia"/>
    </sheetNames>
    <sheetDataSet>
      <sheetData sheetId="0" refreshError="1"/>
    </sheetDataSet>
  </externalBook>
</externalLink>
</file>

<file path=xl/externalLinks/externalLink298.xml><?xml version="1.0" encoding="utf-8"?>
<externalLink xmlns="http://schemas.openxmlformats.org/spreadsheetml/2006/main">
  <externalBook xmlns:r="http://schemas.openxmlformats.org/officeDocument/2006/relationships" r:id="rId1">
    <sheetNames>
      <sheetName val="chi tiet phat sinh"/>
      <sheetName val="TH phat sinh"/>
      <sheetName val="chenh lech phat sinh"/>
      <sheetName val="Tong hop"/>
      <sheetName val="chi tiet"/>
      <sheetName val="chenh lech vat tu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C31" t="b">
            <v>1</v>
          </cell>
        </row>
      </sheetData>
    </sheetDataSet>
  </externalBook>
</externalLink>
</file>

<file path=xl/externalLinks/externalLink299.xml><?xml version="1.0" encoding="utf-8"?>
<externalLink xmlns="http://schemas.openxmlformats.org/spreadsheetml/2006/main">
  <externalBook xmlns:r="http://schemas.openxmlformats.org/officeDocument/2006/relationships" r:id="rId1">
    <sheetNames>
      <sheetName val="1.Gioi thieu"/>
      <sheetName val="2 NSl"/>
      <sheetName val="3.DT hinh hoc"/>
      <sheetName val="4.HSPBngang"/>
      <sheetName val="5.BANG I"/>
      <sheetName val="6.Tinh tai"/>
      <sheetName val="7.BANG II"/>
      <sheetName val="8.BANG III"/>
      <sheetName val="9.BANG IV"/>
      <sheetName val="10.BANG V"/>
      <sheetName val="11.BT CTGiua nhip"/>
      <sheetName val="12.BT CT II"/>
      <sheetName val="13.BANG CT"/>
      <sheetName val="14.MMUS GIUA NHIP"/>
      <sheetName val="15.MMUS GOI"/>
      <sheetName val="16.DUYET NUT"/>
      <sheetName val="17.US CHU tho a_b"/>
      <sheetName val="18.US CHU tho c_d"/>
      <sheetName val="19.US keo chu"/>
      <sheetName val="20.TT Bo sung"/>
      <sheetName val="21.KT gd Cang CT"/>
      <sheetName val="PBN5dam"/>
      <sheetName val="PBN7dam"/>
      <sheetName val="Help "/>
      <sheetName val="22.TINH BAN"/>
      <sheetName val="23 KETQU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BTHKL"/>
      <sheetName val="nenduong"/>
      <sheetName val="mong+MD"/>
      <sheetName val="THKLRanh xay"/>
      <sheetName val="Ranhxay"/>
      <sheetName val="HE"/>
      <sheetName val="TH Cong doc+Gieng xay"/>
      <sheetName val="cong doc"/>
      <sheetName val="Gieng"/>
      <sheetName val="cua xa"/>
      <sheetName val="congtron"/>
      <sheetName val="congtron2"/>
      <sheetName val="Conghop"/>
      <sheetName val="Bien"/>
      <sheetName val="Luong+may"/>
      <sheetName val="Hangmuc chu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8">
          <cell r="D8">
            <v>19120.5</v>
          </cell>
        </row>
      </sheetData>
      <sheetData sheetId="15"/>
    </sheetDataSet>
  </externalBook>
</externalLink>
</file>

<file path=xl/externalLinks/externalLink300.xml><?xml version="1.0" encoding="utf-8"?>
<externalLink xmlns="http://schemas.openxmlformats.org/spreadsheetml/2006/main">
  <externalBook xmlns:r="http://schemas.openxmlformats.org/officeDocument/2006/relationships" r:id="rId1">
    <sheetNames>
      <sheetName val="chitiet"/>
      <sheetName val="VC"/>
    </sheetNames>
    <sheetDataSet>
      <sheetData sheetId="0" refreshError="1"/>
      <sheetData sheetId="1" refreshError="1"/>
    </sheetDataSet>
  </externalBook>
</externalLink>
</file>

<file path=xl/externalLinks/externalLink301.xml><?xml version="1.0" encoding="utf-8"?>
<externalLink xmlns="http://schemas.openxmlformats.org/spreadsheetml/2006/main">
  <externalBook xmlns:r="http://schemas.openxmlformats.org/officeDocument/2006/relationships" r:id="rId1">
    <sheetNames>
      <sheetName val="DONGIA"/>
      <sheetName val="lam-moi"/>
      <sheetName val="TH XL"/>
      <sheetName val="thao-go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2.xml><?xml version="1.0" encoding="utf-8"?>
<externalLink xmlns="http://schemas.openxmlformats.org/spreadsheetml/2006/main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3.xml><?xml version="1.0" encoding="utf-8"?>
<externalLink xmlns="http://schemas.openxmlformats.org/spreadsheetml/2006/main">
  <externalBook xmlns:r="http://schemas.openxmlformats.org/officeDocument/2006/relationships" r:id="rId1">
    <sheetNames>
      <sheetName val="TP hat cap phoi DD"/>
      <sheetName val="cap phoi"/>
      <sheetName val="KT ty le"/>
      <sheetName val="Chenh lech"/>
      <sheetName val="TH du toan"/>
      <sheetName val="TH chi phi XD"/>
      <sheetName val="Du toan chi tiet 1"/>
      <sheetName val="Du toan chi tiet 2"/>
      <sheetName val="Don gia chi tiet "/>
      <sheetName val="VL"/>
      <sheetName val="Gia ca may"/>
      <sheetName val="NC nhom I"/>
      <sheetName val="luong"/>
      <sheetName val="ks"/>
      <sheetName val="coc BT"/>
      <sheetName val="KL TL 142"/>
      <sheetName val="KL cua xa MB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04.xml><?xml version="1.0" encoding="utf-8"?>
<externalLink xmlns="http://schemas.openxmlformats.org/spreadsheetml/2006/main">
  <externalBook xmlns:r="http://schemas.openxmlformats.org/officeDocument/2006/relationships" r:id="rId1">
    <sheetNames>
      <sheetName val="TDT-Thietbi.xls"/>
      <sheetName val="TH-XLap"/>
      <sheetName val="Thbi"/>
      <sheetName val="THKP-TL_Ngoaitroi"/>
      <sheetName val="TL_Ngoaitroi"/>
      <sheetName val="CLVT-TL_Ngoaitroi"/>
      <sheetName val="THKP thoat"/>
      <sheetName val="Nha DK"/>
      <sheetName val="Thoat nuoc"/>
      <sheetName val="VT-TL_XL"/>
      <sheetName val="THKPnha DK"/>
      <sheetName val="CL nha DK"/>
      <sheetName val="THKP-TL_LapTbi"/>
      <sheetName val="Vtu"/>
      <sheetName val="TL-lap dat"/>
      <sheetName val="THKP-TL_TN"/>
      <sheetName val="TL-TN"/>
      <sheetName val="Thbi (2)"/>
      <sheetName val="THKP-cap"/>
      <sheetName val="VTu (2)"/>
      <sheetName val="TL"/>
      <sheetName val="CT"/>
      <sheetName val="THKP-Phado"/>
      <sheetName val="Xx vat tu"/>
      <sheetName val="Phado"/>
      <sheetName val="XXXXXXXX"/>
      <sheetName val="XXXXXXX0"/>
      <sheetName val="00000000"/>
      <sheetName val="10000000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05.xml><?xml version="1.0" encoding="utf-8"?>
<externalLink xmlns="http://schemas.openxmlformats.org/spreadsheetml/2006/main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ap"/>
      <sheetName val="dtoan"/>
      <sheetName val="gtxl"/>
      <sheetName val="th-gtxl"/>
      <sheetName val="th-kphi"/>
      <sheetName val="gpmb"/>
      <sheetName val="gtxl-coccat"/>
      <sheetName val="th-gtxl-coccat"/>
      <sheetName val="gtxl-cang"/>
      <sheetName val="gtxl-kda"/>
      <sheetName val="gtxl-dd"/>
      <sheetName val="gtxl-hlu"/>
      <sheetName val="gtxl-hdo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Q29">
            <v>759.09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6.xml><?xml version="1.0" encoding="utf-8"?>
<externalLink xmlns="http://schemas.openxmlformats.org/spreadsheetml/2006/main">
  <externalBook xmlns:r="http://schemas.openxmlformats.org/officeDocument/2006/relationships" r:id="rId1">
    <sheetNames>
      <sheetName val="CVC"/>
      <sheetName val="TVL"/>
      <sheetName val="PTDG"/>
      <sheetName val="DTCT"/>
      <sheetName val="dg"/>
      <sheetName val="TH"/>
      <sheetName val="THTB"/>
      <sheetName val="KSTK"/>
      <sheetName val="KS-Nthu"/>
      <sheetName val="CPVC"/>
      <sheetName val="GPMB"/>
      <sheetName val="DBGT"/>
      <sheetName val="TH2"/>
      <sheetName val="HM2"/>
      <sheetName val="DTCT2"/>
      <sheetName val="KSTK2"/>
      <sheetName val="VCTB"/>
      <sheetName val="Tbang1"/>
      <sheetName val="trabang2"/>
      <sheetName val="tong hop"/>
      <sheetName val="km108"/>
      <sheetName val="km109"/>
      <sheetName val="km115"/>
      <sheetName val="km110"/>
      <sheetName val="km116"/>
      <sheetName val="km117"/>
      <sheetName val="km118"/>
      <sheetName val="Sheet3"/>
      <sheetName val="00000000"/>
      <sheetName val="XL4Test5"/>
      <sheetName val="Section"/>
      <sheetName val="chiettinh"/>
      <sheetName val="Tra_bang"/>
      <sheetName val="_x0000_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111"/>
      <sheetName val="112"/>
      <sheetName val="NK"/>
      <sheetName val="XK"/>
      <sheetName val="144"/>
      <sheetName val="CTG.SO"/>
      <sheetName val="331"/>
      <sheetName val="KHTSCD"/>
      <sheetName val="SP.Sinh"/>
      <sheetName val="VH C.Viet"/>
      <sheetName val="Xa thanh"/>
      <sheetName val="Sheet4"/>
      <sheetName val="Sheet1"/>
      <sheetName val="So"/>
      <sheetName val="MTL$-INTER"/>
      <sheetName val="Tai khoan"/>
      <sheetName val="Thuc thanh"/>
      <sheetName val="DDCT2"/>
      <sheetName val="KcTK2"/>
      <sheetName val="km1 9"/>
      <sheetName val="km1!5"/>
      <sheetName val="XL4Test%"/>
      <sheetName val="BC"/>
      <sheetName val="THX7"/>
      <sheetName val="T33"/>
      <sheetName val="BC thi dua 2"/>
      <sheetName val="HOC BONG 2"/>
      <sheetName val="HOC BONG"/>
      <sheetName val="BC thi dua"/>
      <sheetName val="?"/>
      <sheetName val="gvl"/>
      <sheetName val="Tongke"/>
      <sheetName val="GVL-NC-M"/>
      <sheetName val="WTB02"/>
      <sheetName val="WTB"/>
      <sheetName val="TB 2001"/>
      <sheetName val="Chi tiet"/>
      <sheetName val="DBET"/>
      <sheetName val="KP-XL"/>
      <sheetName val="DGduong"/>
      <sheetName val="Dung"/>
      <sheetName val="BANGTRA"/>
      <sheetName val="_"/>
      <sheetName val="3.1.1"/>
      <sheetName val="3.1.4"/>
      <sheetName val="2.5.1"/>
      <sheetName val="4.1.1"/>
      <sheetName val="4.3.2"/>
      <sheetName val="2.3.3"/>
      <sheetName val="5.3.1"/>
      <sheetName val="2.4.3"/>
      <sheetName val="TT04"/>
      <sheetName val="May"/>
      <sheetName val="XL4Poppy"/>
      <sheetName val="NC"/>
      <sheetName val="Gia vat tu"/>
      <sheetName val="dtct cong"/>
      <sheetName val="BUGIA_VT"/>
      <sheetName val="dongia"/>
      <sheetName val="tong_hop"/>
      <sheetName val="TB_2001"/>
      <sheetName val="TH-XL"/>
      <sheetName val="DG1"/>
      <sheetName val="chhettinh"/>
      <sheetName val="_x0014_huc thanh"/>
      <sheetName val="HS"/>
      <sheetName val="Vua"/>
      <sheetName val="LEGEND"/>
      <sheetName val="A6,MAY"/>
    </sheetNames>
    <sheetDataSet>
      <sheetData sheetId="0" refreshError="1"/>
      <sheetData sheetId="1" refreshError="1"/>
      <sheetData sheetId="2" refreshError="1"/>
      <sheetData sheetId="3" refreshError="1">
        <row r="10">
          <cell r="D10" t="str">
            <v>S¶n xuÊt  BTN</v>
          </cell>
        </row>
        <row r="11">
          <cell r="D11" t="str">
            <v>VC BTN tõ TT Km7(Qlé9) ®Õn Ctr×nh L=38km</v>
          </cell>
        </row>
        <row r="12">
          <cell r="D12" t="str">
            <v>BTN trung dµy 7cm</v>
          </cell>
        </row>
        <row r="13">
          <cell r="D13" t="str">
            <v>T­ãi nhùa dÝnh b¸m TC 1,5kg/m2</v>
          </cell>
        </row>
        <row r="14">
          <cell r="D14" t="str">
            <v xml:space="preserve">BT mÆt cÇu M300 ®¸ 1x2 </v>
          </cell>
        </row>
        <row r="15">
          <cell r="D15" t="str">
            <v xml:space="preserve">BT gê lan can M250 </v>
          </cell>
        </row>
        <row r="16">
          <cell r="D16" t="str">
            <v>G/c«ng CT mÆt cÇu F=8mm</v>
          </cell>
        </row>
        <row r="17">
          <cell r="D17" t="str">
            <v>G/c«ng CT gê F=14mm</v>
          </cell>
        </row>
        <row r="18">
          <cell r="D18" t="str">
            <v>G/c«ng CT mÆt cÇu + gê F=10mm</v>
          </cell>
        </row>
        <row r="19">
          <cell r="D19" t="str">
            <v>S¬n ph©n tuyÕn</v>
          </cell>
        </row>
        <row r="20">
          <cell r="D20" t="str">
            <v>QuÐt v«i gê ch¾n</v>
          </cell>
        </row>
        <row r="21">
          <cell r="D21" t="str">
            <v>QuÐt nhùa bitum vµ d¸n bao t¶i</v>
          </cell>
        </row>
        <row r="22">
          <cell r="D22" t="str">
            <v>V¸n khu«n gê lan can</v>
          </cell>
        </row>
        <row r="24">
          <cell r="D24" t="str">
            <v>2.DÇm DUL</v>
          </cell>
        </row>
        <row r="25">
          <cell r="D25" t="str">
            <v xml:space="preserve">DÇm DUL M400 </v>
          </cell>
        </row>
        <row r="26">
          <cell r="D26" t="str">
            <v>V¸n khu«n thÐp ®óc dÇm DUL</v>
          </cell>
        </row>
        <row r="27">
          <cell r="D27" t="str">
            <v xml:space="preserve">BT mèi nèi  M400 </v>
          </cell>
        </row>
        <row r="28">
          <cell r="D28" t="str">
            <v>G/c«ng CT dÇm F=6mm</v>
          </cell>
        </row>
        <row r="29">
          <cell r="D29" t="str">
            <v>G/c«ng CT dÇm F=8mm</v>
          </cell>
        </row>
        <row r="30">
          <cell r="D30" t="str">
            <v>G/c«ng CT dÇm F=10mm</v>
          </cell>
        </row>
        <row r="31">
          <cell r="D31" t="str">
            <v>G/c«ng CT dÇm F=12mm</v>
          </cell>
        </row>
        <row r="32">
          <cell r="D32" t="str">
            <v>G/c«ng CT dÇm F=14mm</v>
          </cell>
        </row>
        <row r="33">
          <cell r="D33" t="str">
            <v>G/c«ng CT dÇm F=16mm</v>
          </cell>
        </row>
        <row r="34">
          <cell r="D34" t="str">
            <v>G/c«ng CT dÇm F=18mm</v>
          </cell>
        </row>
        <row r="35">
          <cell r="D35" t="str">
            <v>G/c«ng CT dÇm F=20mm</v>
          </cell>
        </row>
        <row r="36">
          <cell r="D36" t="str">
            <v>G/c«ng CT dÇm F=25mm</v>
          </cell>
        </row>
        <row r="37">
          <cell r="D37" t="str">
            <v>L¾p ®Æt èng thÐp luån c¸p DUL</v>
          </cell>
        </row>
        <row r="38">
          <cell r="D38" t="str">
            <v>B¬m v÷a XM trong èng luån c¸p</v>
          </cell>
        </row>
        <row r="39">
          <cell r="D39" t="str">
            <v xml:space="preserve">L¾p ®Æt neo OVM </v>
          </cell>
        </row>
        <row r="40">
          <cell r="D40" t="str">
            <v>C¸p thÐp dÇm DUL kÐo sau 7tao F12,7</v>
          </cell>
        </row>
        <row r="41">
          <cell r="D41" t="str">
            <v>Gèi cao su</v>
          </cell>
        </row>
        <row r="42">
          <cell r="D42" t="str">
            <v>L¾p ®Æt thÐp b¶n</v>
          </cell>
        </row>
        <row r="44">
          <cell r="D44" t="str">
            <v xml:space="preserve">3.Lan can tay vÞn </v>
          </cell>
        </row>
        <row r="45">
          <cell r="D45" t="str">
            <v>SX lan can tay vÞn</v>
          </cell>
        </row>
        <row r="46">
          <cell r="D46" t="str">
            <v>ThÐp èng F=90mm dµy 4mm</v>
          </cell>
        </row>
        <row r="47">
          <cell r="D47" t="str">
            <v>L¾p dùng lan can tay vÞn</v>
          </cell>
        </row>
        <row r="48">
          <cell r="D48" t="str">
            <v>Ch¶i rØ</v>
          </cell>
        </row>
        <row r="49">
          <cell r="D49" t="str">
            <v>S¬n phñ.</v>
          </cell>
        </row>
        <row r="50">
          <cell r="D50" t="str">
            <v>S¬n chèng rØ</v>
          </cell>
        </row>
        <row r="52">
          <cell r="D52" t="str">
            <v>4.Khe co d·n, èng tho¸t n­íc</v>
          </cell>
        </row>
        <row r="53">
          <cell r="D53" t="str">
            <v>Gia c«ng vµ L§ thÐp d=12mm</v>
          </cell>
        </row>
        <row r="54">
          <cell r="D54" t="str">
            <v>Khe co d·n cao su</v>
          </cell>
        </row>
        <row r="55">
          <cell r="D55" t="str">
            <v>BT M400 gê khe co d·n</v>
          </cell>
        </row>
        <row r="56">
          <cell r="D56" t="str">
            <v>èng tho¸t n­íc F=150 , L=1m</v>
          </cell>
        </row>
        <row r="57">
          <cell r="D57" t="str">
            <v>Bul«ng M20.</v>
          </cell>
        </row>
        <row r="58">
          <cell r="D58" t="str">
            <v>QuÐt Sikadur 732 (TC 0.5l/m2 x 47.5m2)</v>
          </cell>
        </row>
        <row r="59">
          <cell r="D59" t="str">
            <v>L¾p ®Æt thÐp b¶n</v>
          </cell>
        </row>
        <row r="60">
          <cell r="D60" t="str">
            <v>L§ thÐp h×nh</v>
          </cell>
        </row>
        <row r="62">
          <cell r="D62" t="str">
            <v>5.B¶n dÉn ®Çu cÇu vµ dÇm ®ì b¶n</v>
          </cell>
        </row>
        <row r="63">
          <cell r="D63" t="str">
            <v>BT b¶n dÉn vµ dÇm ®ì b¶n M250</v>
          </cell>
        </row>
        <row r="64">
          <cell r="D64" t="str">
            <v>V¸n khu«n b¶n dÉn vµ dÇm ®ì b¶n</v>
          </cell>
        </row>
        <row r="65">
          <cell r="D65" t="str">
            <v>Cèt thÐp b¶n dÉn vµ dÇm ®ì b¶n d=8mm</v>
          </cell>
        </row>
        <row r="66">
          <cell r="D66" t="str">
            <v>Cèt thÐp b¶n dÉn vµ dÇm ®ì b¶n d=10mm</v>
          </cell>
        </row>
        <row r="67">
          <cell r="D67" t="str">
            <v>Cèt thÐp b¶n dÉn vµ dÇm ®ì b¶n d=12mm</v>
          </cell>
        </row>
        <row r="68">
          <cell r="D68" t="str">
            <v>Cèt thÐp b¶n dÉn vµ dÇm ®ì b¶n d=14mm</v>
          </cell>
        </row>
        <row r="69">
          <cell r="D69" t="str">
            <v>Cèt thÐp b¶n dÉn vµ dÇm ®ì b¶n d=16mm</v>
          </cell>
        </row>
        <row r="70">
          <cell r="D70" t="str">
            <v xml:space="preserve">D¨m s¹n ®Öm </v>
          </cell>
        </row>
        <row r="71">
          <cell r="D71" t="str">
            <v>BT lãt mãng M100</v>
          </cell>
        </row>
        <row r="72">
          <cell r="D72" t="str">
            <v>L¾p ®Æt b¶n dÉn</v>
          </cell>
        </row>
        <row r="74">
          <cell r="D74" t="str">
            <v>6.T­êng hé lan mÒm (2x143)m</v>
          </cell>
        </row>
        <row r="75">
          <cell r="D75" t="str">
            <v>T­êng hé lan mÒm</v>
          </cell>
        </row>
        <row r="76">
          <cell r="D76" t="str">
            <v xml:space="preserve">TÊm sãng gi÷a L=4,14m s¬n ph¶n quang </v>
          </cell>
        </row>
        <row r="77">
          <cell r="D77" t="str">
            <v>TÊm sãng ®Çu L=0,7m s¬n ph¶n quang</v>
          </cell>
        </row>
        <row r="78">
          <cell r="D78" t="str">
            <v>Cét thÐp</v>
          </cell>
        </row>
        <row r="79">
          <cell r="D79" t="str">
            <v>Hép ®Öm</v>
          </cell>
        </row>
        <row r="80">
          <cell r="D80" t="str">
            <v>M¾t ph¶n quang</v>
          </cell>
        </row>
        <row r="81">
          <cell r="D81" t="str">
            <v>Bul«ng F=20</v>
          </cell>
        </row>
        <row r="82">
          <cell r="D82" t="str">
            <v>Bul«ng F=16</v>
          </cell>
        </row>
        <row r="83">
          <cell r="D83" t="str">
            <v xml:space="preserve">D¨m s¹n ®Öm </v>
          </cell>
        </row>
        <row r="84">
          <cell r="D84" t="str">
            <v>BT mãng M150 ®¸ 4x6</v>
          </cell>
        </row>
        <row r="85">
          <cell r="D85" t="str">
            <v>V¸n khu«n mãng</v>
          </cell>
        </row>
        <row r="86">
          <cell r="D86" t="str">
            <v>§µo ®Êt mãng hé lan</v>
          </cell>
        </row>
        <row r="87">
          <cell r="D87" t="str">
            <v>§¾p ®Êt mãng ®Êt cÊp 3</v>
          </cell>
        </row>
        <row r="88">
          <cell r="D88" t="str">
            <v>Ch«n cét hé lan</v>
          </cell>
        </row>
        <row r="89">
          <cell r="D89" t="str">
            <v>L¾p dùng t­êng hé lan ( thanh gi÷a )</v>
          </cell>
        </row>
        <row r="90">
          <cell r="D90" t="str">
            <v>Bèc hµng lªn xuèng + vc tõ §N ®Õn CT L=219Km</v>
          </cell>
        </row>
        <row r="92">
          <cell r="D92" t="str">
            <v>7.§­êng hai ®Çu cÇu (tÝnh cho 20m)</v>
          </cell>
        </row>
        <row r="93">
          <cell r="D93" t="str">
            <v>§µo ®Êt ®Ó ®¾p + vËn chuyÓn L=3.5Km</v>
          </cell>
        </row>
        <row r="94">
          <cell r="D94" t="str">
            <v>§¾p nÒn ®­êng K95 ®Êt cÊp 3</v>
          </cell>
        </row>
        <row r="95">
          <cell r="D95" t="str">
            <v>§¾p nÒn ®­êng K98 ®Êt cÊp 3</v>
          </cell>
        </row>
        <row r="96">
          <cell r="D96" t="str">
            <v>§µo nÒn ®­êng ®Êt cÊp 3 (M95%, NC5%)</v>
          </cell>
        </row>
        <row r="97">
          <cell r="D97" t="str">
            <v xml:space="preserve">CÊp phèi ®¸ d¨m </v>
          </cell>
        </row>
        <row r="98">
          <cell r="D98" t="str">
            <v>T­ãi nhùa dÝnh b¸m TC 1,5kg/m2</v>
          </cell>
        </row>
        <row r="99">
          <cell r="D99" t="str">
            <v>BTN trung dµy 7cm</v>
          </cell>
        </row>
        <row r="100">
          <cell r="D100" t="str">
            <v>S¶n xuÊt  BTN</v>
          </cell>
        </row>
        <row r="101">
          <cell r="D101" t="str">
            <v>VC BTN tõ TT Km7(Qlé9) ®Õn Ctr×nh L=38km</v>
          </cell>
        </row>
        <row r="103">
          <cell r="D103" t="str">
            <v>8.Cèng hép</v>
          </cell>
        </row>
        <row r="104">
          <cell r="D104" t="str">
            <v>BT t­êng c¸nh + t­êng ®Çu M200</v>
          </cell>
        </row>
        <row r="105">
          <cell r="D105" t="str">
            <v>BT cèng hép M300 ®¸ 1x2</v>
          </cell>
        </row>
        <row r="106">
          <cell r="D106" t="str">
            <v>QuÐt nhùa bitum vµ d¸n bao t¶i</v>
          </cell>
        </row>
        <row r="107">
          <cell r="D107" t="str">
            <v>QuÐt nhùa bitum ngoµi th©n cèng</v>
          </cell>
        </row>
        <row r="108">
          <cell r="D108" t="str">
            <v>V÷a XM M100 mèi nèi b¶n dÉn</v>
          </cell>
        </row>
        <row r="109">
          <cell r="D109" t="str">
            <v xml:space="preserve">D¨m s¹n ®Öm </v>
          </cell>
        </row>
        <row r="110">
          <cell r="D110" t="str">
            <v>V¸n khu«n ®æ BT cèng t¹i chç</v>
          </cell>
        </row>
        <row r="111">
          <cell r="D111" t="str">
            <v>Cèt thÐp cèng h×nh hép d=14mm</v>
          </cell>
        </row>
        <row r="112">
          <cell r="D112" t="str">
            <v>Cèt thÐp cèng h×nh hép d=16mm</v>
          </cell>
        </row>
        <row r="113">
          <cell r="D113" t="str">
            <v>Cèt thÐp cèng h×nh hép d=20mm</v>
          </cell>
        </row>
        <row r="114">
          <cell r="D114" t="str">
            <v>§¾p cÊp phèi sái s¹n gia cè mÆt ®­êng</v>
          </cell>
        </row>
        <row r="115">
          <cell r="D115" t="str">
            <v>Gia c«ng, l¾p r¾p gç thi c«ng cèng hép</v>
          </cell>
        </row>
        <row r="116">
          <cell r="D116" t="str">
            <v>LD vµ th¸o dì hÖ khung dµn gi¸o</v>
          </cell>
        </row>
        <row r="117">
          <cell r="D117" t="str">
            <v>§µo ®Êt cÊp 3</v>
          </cell>
        </row>
        <row r="118">
          <cell r="D118" t="str">
            <v>§¾p ®Êt cÊp 3</v>
          </cell>
        </row>
        <row r="120">
          <cell r="D120" t="str">
            <v>9.BÖ ®óc dÇm + BÖ chøa + B·i ®óc dÇm</v>
          </cell>
        </row>
        <row r="121">
          <cell r="D121" t="str">
            <v>Bªt«ng bÖ ®óc M250</v>
          </cell>
        </row>
        <row r="122">
          <cell r="D122" t="str">
            <v>Bªt«ng bÖ ®óc M200</v>
          </cell>
        </row>
        <row r="123">
          <cell r="D123" t="str">
            <v>V¸n khu«n ®æ BT bÖ ®óc dÇm</v>
          </cell>
        </row>
        <row r="124">
          <cell r="D124" t="str">
            <v>G/c«ng CT bÖ ®óc + bÖ chøa F=10mm</v>
          </cell>
        </row>
        <row r="125">
          <cell r="D125" t="str">
            <v>G/c«ng CT bÖ ®óc F=8mm</v>
          </cell>
        </row>
        <row r="126">
          <cell r="D126" t="str">
            <v>§µo ®Êt cÊp 3</v>
          </cell>
        </row>
        <row r="127">
          <cell r="D127" t="str">
            <v>L¸ng v÷a xim¨ng d=5cm M75</v>
          </cell>
        </row>
        <row r="128">
          <cell r="D128" t="str">
            <v>CÈu dÇm vµo vÞ trÝ lao</v>
          </cell>
        </row>
        <row r="129">
          <cell r="D129" t="str">
            <v>LËp ®­êng tr­ît ®Ó di chuyÓn dÇm</v>
          </cell>
        </row>
        <row r="130">
          <cell r="D130" t="str">
            <v>D/C dÇm cÇu tõ bÖ ®óc ®Õn bÖ chøa</v>
          </cell>
        </row>
        <row r="131">
          <cell r="D131" t="str">
            <v>CÈu dÇm tõ ®­êng tr­ît xuèng s¾p xÕp lªn bÖ chøa</v>
          </cell>
        </row>
        <row r="132">
          <cell r="D132" t="str">
            <v>N©ng h¹ dÇm cÇu L=33m</v>
          </cell>
        </row>
        <row r="133">
          <cell r="D133" t="str">
            <v>Th¸o dì ®­êng tr­ît  (tÝnh 80%c«ng l¾p)</v>
          </cell>
        </row>
        <row r="134">
          <cell r="D134" t="str">
            <v>Bul«ng M20.</v>
          </cell>
        </row>
        <row r="135">
          <cell r="D135" t="str">
            <v>§¸ héc xÕp chèng lón</v>
          </cell>
        </row>
        <row r="136">
          <cell r="D136" t="str">
            <v>ThÐp b¶n</v>
          </cell>
        </row>
        <row r="137">
          <cell r="D137" t="str">
            <v>Khèi kª thÐp</v>
          </cell>
        </row>
        <row r="138">
          <cell r="D138" t="str">
            <v>R¶i tµ vÑt gç</v>
          </cell>
        </row>
        <row r="139">
          <cell r="D139" t="str">
            <v>èng nhùa d=60</v>
          </cell>
        </row>
        <row r="140">
          <cell r="D140" t="str">
            <v xml:space="preserve">D¨m s¹n ®Öm </v>
          </cell>
        </row>
        <row r="141">
          <cell r="D141" t="str">
            <v>§¾p ®Êt cÊp 3</v>
          </cell>
        </row>
        <row r="142">
          <cell r="D142" t="str">
            <v>San ®Çm mÆt b»ng</v>
          </cell>
        </row>
        <row r="144">
          <cell r="D144" t="str">
            <v>10.Thi c«ng lao kÐo dÇm DUL</v>
          </cell>
        </row>
        <row r="145">
          <cell r="D145" t="str">
            <v>CÈu dÇm ra khái bÖ chøa</v>
          </cell>
        </row>
        <row r="146">
          <cell r="D146" t="str">
            <v>LËp ®­êng tr­ît ®Ó di chuyÓn dÇm</v>
          </cell>
        </row>
        <row r="147">
          <cell r="D147" t="str">
            <v>Tõ bÖ chøa ®Õn ch©n cÇu</v>
          </cell>
        </row>
        <row r="148">
          <cell r="D148" t="str">
            <v>D/ch dÇm cÇu L=33m vµo vÞ trÝ</v>
          </cell>
        </row>
        <row r="149">
          <cell r="D149" t="str">
            <v>(L=300m, §Þnh møc chØ di chuyÓn trong vßng 30m)</v>
          </cell>
        </row>
        <row r="150">
          <cell r="D150" t="str">
            <v>CÈu dÇm vµo vÞ trÝ lao</v>
          </cell>
        </row>
        <row r="151">
          <cell r="D151" t="str">
            <v>N©ng h¹ dÇm cÇu</v>
          </cell>
        </row>
        <row r="152">
          <cell r="D152" t="str">
            <v>Lao kÐo dÇm BT DUL L=33m</v>
          </cell>
        </row>
        <row r="153">
          <cell r="D153" t="str">
            <v>KÝch h¹ dÇm xuèng gèi</v>
          </cell>
        </row>
        <row r="154">
          <cell r="D154" t="str">
            <v>ChuyÓn xe lao sang nhÞp</v>
          </cell>
        </row>
        <row r="155">
          <cell r="D155" t="str">
            <v>Th¸o l¾p tæ hîp  lao dÇm</v>
          </cell>
        </row>
        <row r="156">
          <cell r="D156" t="str">
            <v>(150T x 30%)</v>
          </cell>
        </row>
        <row r="157">
          <cell r="D157" t="str">
            <v>Th¸o dì ®­êng tr­ît  (tÝnh 80%c«ng l¾p)</v>
          </cell>
        </row>
        <row r="158">
          <cell r="D158" t="str">
            <v>(KÓ c¶ ®­êng di chuyÓn dÇm trªn cÇu)</v>
          </cell>
        </row>
        <row r="159">
          <cell r="D159" t="str">
            <v xml:space="preserve">D¨m s¹n ®Öm </v>
          </cell>
        </row>
        <row r="161">
          <cell r="D161" t="str">
            <v>B.KÕt cÊu phÇn h¹ bé</v>
          </cell>
        </row>
        <row r="162">
          <cell r="D162" t="str">
            <v>1.Trô cÇu</v>
          </cell>
        </row>
        <row r="163">
          <cell r="D163" t="str">
            <v>BT xµ mò+®¸ kª gèi trô M300</v>
          </cell>
        </row>
        <row r="164">
          <cell r="D164" t="str">
            <v>BT th©n, bÖ trô M250 trªn c¹n ®¸ 2x4</v>
          </cell>
        </row>
        <row r="165">
          <cell r="D165" t="str">
            <v>Cèt thÐp trô F=10mm</v>
          </cell>
        </row>
        <row r="166">
          <cell r="D166" t="str">
            <v>Cèt thÐp trô F=16mm</v>
          </cell>
        </row>
        <row r="167">
          <cell r="D167" t="str">
            <v>Cèt thÐp trô F=20mm</v>
          </cell>
        </row>
        <row r="168">
          <cell r="D168" t="str">
            <v>Cèt thÐp trô F=22mm</v>
          </cell>
        </row>
        <row r="169">
          <cell r="D169" t="str">
            <v>Cèt thÐp trô F=30mm</v>
          </cell>
        </row>
        <row r="170">
          <cell r="D170" t="str">
            <v>V÷a XM t¹o dèc M75</v>
          </cell>
        </row>
        <row r="171">
          <cell r="D171" t="str">
            <v>VËn chuyÓn ®¸ ®æ ®i L=1Km</v>
          </cell>
        </row>
        <row r="172">
          <cell r="D172" t="str">
            <v>Xóc ®¸ ®æ ®i</v>
          </cell>
        </row>
        <row r="173">
          <cell r="D173" t="str">
            <v>§µo ph¸ ®¸ b»ng næ m×n (20%)</v>
          </cell>
        </row>
        <row r="174">
          <cell r="D174" t="str">
            <v>§µo ph¸ ®¸ b»ng thñ c«ng (80%)</v>
          </cell>
        </row>
        <row r="175">
          <cell r="D175" t="str">
            <v>§µo mãng (80%M¸y, 20% thñ c«ng)</v>
          </cell>
        </row>
        <row r="176">
          <cell r="D176" t="str">
            <v>§µo ®Êt ®Ó ®¾p + vËn chuyÓn L=3.5Km</v>
          </cell>
        </row>
        <row r="177">
          <cell r="D177" t="str">
            <v>§¾p ®Êt (80%M, 20%NC)</v>
          </cell>
        </row>
        <row r="178">
          <cell r="D178" t="str">
            <v>ThÐp tÊm (20x300x400)mm</v>
          </cell>
        </row>
        <row r="179">
          <cell r="D179" t="str">
            <v>V¸n khu«n thÐp thi c«ng mè + trô cÇu</v>
          </cell>
        </row>
        <row r="181">
          <cell r="D181" t="str">
            <v>2.Mè cÇu</v>
          </cell>
        </row>
        <row r="182">
          <cell r="D182" t="str">
            <v>BT ®¸ kª gèi mè M300</v>
          </cell>
        </row>
        <row r="183">
          <cell r="D183" t="str">
            <v>BT th©n + bÖ mè M250 ®¸ 2x4</v>
          </cell>
        </row>
        <row r="184">
          <cell r="D184" t="str">
            <v>BT t­êng ngùc + t­êng c¸nh M250</v>
          </cell>
        </row>
        <row r="185">
          <cell r="D185" t="str">
            <v>BT lãt mãng M100</v>
          </cell>
        </row>
        <row r="186">
          <cell r="D186" t="str">
            <v>V¸n khu«n thÐp mè+t­êng</v>
          </cell>
        </row>
        <row r="187">
          <cell r="D187" t="str">
            <v>Cèt thÐp mè F=8mm trªn c¹n</v>
          </cell>
        </row>
        <row r="188">
          <cell r="D188" t="str">
            <v>Cèt thÐp mè F=10mm trªn c¹n</v>
          </cell>
        </row>
        <row r="189">
          <cell r="D189" t="str">
            <v>Cèt thÐp mè F=12mm trªn c¹n</v>
          </cell>
        </row>
        <row r="190">
          <cell r="D190" t="str">
            <v>Cèt thÐp mè F=14mm trªn c¹n</v>
          </cell>
        </row>
        <row r="191">
          <cell r="D191" t="str">
            <v>Cèt thÐp mè F=16mm trªn c¹n</v>
          </cell>
        </row>
        <row r="192">
          <cell r="D192" t="str">
            <v>Cèt thÐp mè F&gt;18mm trªn c¹n</v>
          </cell>
        </row>
        <row r="193">
          <cell r="D193" t="str">
            <v>ThÐp tÊm</v>
          </cell>
        </row>
        <row r="194">
          <cell r="D194" t="str">
            <v>V÷a XM t¹o dèc M75</v>
          </cell>
        </row>
        <row r="195">
          <cell r="D195" t="str">
            <v>§¸ héc x©y m¸i taluy v÷a M100</v>
          </cell>
        </row>
        <row r="196">
          <cell r="D196" t="str">
            <v>§¸ héc x©y ch©n khay v÷a M100</v>
          </cell>
        </row>
        <row r="197">
          <cell r="D197" t="str">
            <v>§¸ héc x©y tø nãn v÷a M100</v>
          </cell>
        </row>
        <row r="198">
          <cell r="D198" t="str">
            <v xml:space="preserve">D¨m s¹n ®Öm </v>
          </cell>
        </row>
        <row r="199">
          <cell r="D199" t="str">
            <v>Xóc ®¸ ®æ ®i</v>
          </cell>
        </row>
        <row r="200">
          <cell r="D200" t="str">
            <v>VËn chuyÓn ®¸ ®æ ®i L=1Km</v>
          </cell>
        </row>
        <row r="201">
          <cell r="D201" t="str">
            <v>§µo ph¸ ®¸ b»ng næ m×n (20%)</v>
          </cell>
        </row>
        <row r="202">
          <cell r="D202" t="str">
            <v>§µo ph¸ ®¸ b»ng thñ c«ng (80%)</v>
          </cell>
        </row>
        <row r="203">
          <cell r="D203" t="str">
            <v>§µo mãng (80%M¸y, 20% thñ c«ng)</v>
          </cell>
        </row>
        <row r="204">
          <cell r="D204" t="str">
            <v>§µo ®Êt ®Ó ®¾p + vËn chuyÓn L=3.5Km</v>
          </cell>
        </row>
        <row r="205">
          <cell r="D205" t="str">
            <v>§¾p ®Êt (80%M, 20%NC)</v>
          </cell>
        </row>
        <row r="206">
          <cell r="D206" t="str">
            <v>San ®Çm mÆt b»ng</v>
          </cell>
        </row>
        <row r="208">
          <cell r="D208" t="str">
            <v>3.Khèi l­îng thi c«ng</v>
          </cell>
        </row>
        <row r="209">
          <cell r="D209" t="str">
            <v>a. Thi c«ng trô: 4 trô (LC 4 lÇn)</v>
          </cell>
        </row>
        <row r="210">
          <cell r="D210" t="str">
            <v>Khung bailey</v>
          </cell>
        </row>
        <row r="211">
          <cell r="D211" t="str">
            <v>(52.836tÊn*4lÇn/100=2.113tÊn)</v>
          </cell>
        </row>
        <row r="212">
          <cell r="D212" t="str">
            <v>L¾p dùng vµ th¸o dì khung bailey</v>
          </cell>
        </row>
        <row r="213">
          <cell r="D213" t="str">
            <v>LD cho 4 trô 52.836T x 2 = 105.67T</v>
          </cell>
        </row>
        <row r="214">
          <cell r="D214" t="str">
            <v>SX hÖ khung giµn gi¸o thi c«ng trô</v>
          </cell>
        </row>
        <row r="215">
          <cell r="D215" t="str">
            <v>LD vµ th¸o dì hÖ khung dµn gi¸o</v>
          </cell>
        </row>
        <row r="216">
          <cell r="D216" t="str">
            <v>(Khèi l­îng vËt liÖu tÝnh cho 4 trô)</v>
          </cell>
        </row>
        <row r="217">
          <cell r="D217" t="str">
            <v>(Gåm nh÷ng thanh chèng vµ gi»ng L75x75x8)</v>
          </cell>
        </row>
        <row r="218">
          <cell r="D218" t="str">
            <v>(Lu©n chuyÓn 4 lÇn : 28.64 x 4 lÇn =113.366T)</v>
          </cell>
        </row>
        <row r="219">
          <cell r="D219" t="str">
            <v>LD ray P43 ch«n th¼ng vµo trô lµm sµn</v>
          </cell>
        </row>
        <row r="220">
          <cell r="D220" t="str">
            <v xml:space="preserve">Lµm vµ th¶ rä ®¸ </v>
          </cell>
        </row>
        <row r="221">
          <cell r="D221" t="str">
            <v>Gia c«ng, l¾p r¾p gç thi c«ng trô (LC4lÇn)</v>
          </cell>
        </row>
        <row r="222">
          <cell r="D222" t="str">
            <v>V¸n sµn thi c«ng dµy 5cm</v>
          </cell>
        </row>
        <row r="223">
          <cell r="D223" t="str">
            <v>(102.4m3*2lÇn/8=25.6m3)</v>
          </cell>
        </row>
        <row r="224">
          <cell r="D224" t="str">
            <v>R¶i th¸o v¸n sµn</v>
          </cell>
        </row>
        <row r="225">
          <cell r="D225" t="str">
            <v>§Êt sÐt luyÖn dÎo</v>
          </cell>
        </row>
        <row r="226">
          <cell r="D226" t="str">
            <v>Bao t¶i ®Êt chèng xãi</v>
          </cell>
        </row>
        <row r="227">
          <cell r="D227" t="str">
            <v>§¾p ®Êt ®­êng thi c«ng</v>
          </cell>
        </row>
        <row r="228">
          <cell r="D228" t="str">
            <v>Xóc ®¸ ®æ ®i</v>
          </cell>
        </row>
        <row r="229">
          <cell r="D229" t="str">
            <v>VËn chuyÓn ®¸ ®æ ®i L=1Km</v>
          </cell>
        </row>
        <row r="230">
          <cell r="D230" t="str">
            <v>§µo ®¸ r·nh + hè tô</v>
          </cell>
        </row>
        <row r="231">
          <cell r="D231" t="str">
            <v>§µo ®Êt ®Ó ®¾p + vËn chuyÓn L=3.5Km</v>
          </cell>
        </row>
        <row r="232">
          <cell r="D232" t="str">
            <v>M¸y b¬m n­íc 75cv.</v>
          </cell>
        </row>
        <row r="233">
          <cell r="D233" t="str">
            <v>§¾p ®Êt khung v©y</v>
          </cell>
        </row>
        <row r="234">
          <cell r="D234" t="str">
            <v>Ph¸ dì khung v©y (70% nh©n c«ng, m¸y ®¾p)</v>
          </cell>
        </row>
        <row r="235">
          <cell r="D235" t="str">
            <v>VËn chuyÓn ®Êt ®æ ®i L=1Km</v>
          </cell>
        </row>
        <row r="236">
          <cell r="D236" t="str">
            <v>(Thanh th¶i lßng s«ng)</v>
          </cell>
        </row>
        <row r="238">
          <cell r="D238" t="str">
            <v>b.Thi c«ng mè (LC 2lÇn)</v>
          </cell>
        </row>
        <row r="239">
          <cell r="D239" t="str">
            <v>Khung bailey</v>
          </cell>
        </row>
        <row r="240">
          <cell r="D240" t="str">
            <v>(78,74tÊn*2lÇn/100=1.575tÊn)</v>
          </cell>
        </row>
        <row r="241">
          <cell r="D241" t="str">
            <v>L¾p dùng vµ th¸o dì khung bailey</v>
          </cell>
        </row>
        <row r="242">
          <cell r="D242" t="str">
            <v>SX hÖ khung giµn gi¸o thi c«ng mè</v>
          </cell>
        </row>
        <row r="243">
          <cell r="D243" t="str">
            <v>LD vµ th¸o dì hÖ khung dµn gi¸o</v>
          </cell>
        </row>
        <row r="244">
          <cell r="D244" t="str">
            <v>(Khèi l­îng vËt liÖu tÝnh cho 2 mè)</v>
          </cell>
        </row>
        <row r="245">
          <cell r="D245" t="str">
            <v>(Gåm nh÷ng thanh chèng vµ gi»ng L75x75x8)</v>
          </cell>
        </row>
        <row r="246">
          <cell r="D246" t="str">
            <v>(L¾p dùng 2 lÇn : 5.13 x 2 lÇn =10.26T)</v>
          </cell>
        </row>
        <row r="247">
          <cell r="D247" t="str">
            <v>§µo ®Êt nÒn ®­êng c«ng vô</v>
          </cell>
        </row>
        <row r="248">
          <cell r="D248" t="str">
            <v>Xóc ®¸ ®æ ®i</v>
          </cell>
        </row>
        <row r="249">
          <cell r="D249" t="str">
            <v>VËn chuyÓn ®¸ ®æ ®i L=1Km</v>
          </cell>
        </row>
        <row r="250">
          <cell r="D250" t="str">
            <v>§µo ®¸ r·nh + hè tô</v>
          </cell>
        </row>
        <row r="251">
          <cell r="D251" t="str">
            <v>M¸y b¬m n­íc 75cv.</v>
          </cell>
        </row>
        <row r="252">
          <cell r="D252" t="str">
            <v xml:space="preserve">Lµm vµ th¶ rä ®¸ </v>
          </cell>
        </row>
        <row r="253">
          <cell r="D253" t="str">
            <v>V¸n sµn thi c«ng dµy 5cm</v>
          </cell>
        </row>
        <row r="254">
          <cell r="D254" t="str">
            <v>(5.4m3*2lÇn/8=1.35m3)</v>
          </cell>
        </row>
        <row r="255">
          <cell r="D255" t="str">
            <v>R¶i th¸o v¸n sµn</v>
          </cell>
        </row>
        <row r="256">
          <cell r="D256" t="str">
            <v>Gia c«ng, l¾p r¾p gç thi c«ng mè (LC2lÇn)</v>
          </cell>
        </row>
        <row r="257">
          <cell r="D257" t="str">
            <v xml:space="preserve">D¨m s¹n ®Öm </v>
          </cell>
        </row>
        <row r="258">
          <cell r="D258" t="str">
            <v>ThÐp neo d=16mm</v>
          </cell>
        </row>
        <row r="259">
          <cell r="D259" t="str">
            <v>c. §­êng c«ng vô thi c«ng trô 1</v>
          </cell>
        </row>
        <row r="260">
          <cell r="D260" t="str">
            <v>§µo ®Êt nÒn ®­êng c«ng vô</v>
          </cell>
        </row>
        <row r="261">
          <cell r="D261" t="str">
            <v>V/c ®Êt ®æ ®i L=1Km</v>
          </cell>
        </row>
        <row r="262">
          <cell r="D262" t="str">
            <v>§¾p cÊp phèi sái s¹n gia cè mÆt ®­êng</v>
          </cell>
        </row>
        <row r="263">
          <cell r="D263" t="str">
            <v>d. §­êng + cèng c«ng vô qua ngÇm</v>
          </cell>
        </row>
        <row r="264">
          <cell r="D264" t="str">
            <v>L¾p ®Æt cèng BTCT D100mm</v>
          </cell>
        </row>
        <row r="265">
          <cell r="D265" t="str">
            <v>§µo ®Êt cÊp 3</v>
          </cell>
        </row>
        <row r="266">
          <cell r="D266" t="str">
            <v>§¾p ®Êt cÊp 3</v>
          </cell>
        </row>
        <row r="267">
          <cell r="D267" t="str">
            <v>X©y g¹ch chØ mèi nèi èng cèng</v>
          </cell>
        </row>
        <row r="268">
          <cell r="D268" t="str">
            <v>Bª t«ng ®Õ cèng M200</v>
          </cell>
        </row>
        <row r="269">
          <cell r="D269" t="str">
            <v>§¸ héc xÕp khan</v>
          </cell>
        </row>
        <row r="270">
          <cell r="D270" t="str">
            <v>San ®Çm mÆt b»ng</v>
          </cell>
        </row>
        <row r="271">
          <cell r="D271" t="str">
            <v>§¾p cÊp phèi sái s¹n gia cè mÆt ®­êng</v>
          </cell>
        </row>
        <row r="272">
          <cell r="D272" t="str">
            <v>e. Më réng ®­êng c«ng vô tõ Qlé 15 vµo c«ng tr­êng</v>
          </cell>
        </row>
        <row r="273">
          <cell r="D273" t="str">
            <v>§µo ®Êt nÒn ®­êng c«ng vô</v>
          </cell>
        </row>
        <row r="274">
          <cell r="D274" t="str">
            <v>§¾p nÒn ®­êng K98 ®Êt cÊp 3.</v>
          </cell>
        </row>
        <row r="275">
          <cell r="D275" t="str">
            <v>§µo ®Êt ®Ó ®¾p + vËn chuyÓn L=3.5Km</v>
          </cell>
        </row>
        <row r="276">
          <cell r="D276" t="str">
            <v>§¾p cÊp phèi sái s¹n gia cè mÆt ®­êng</v>
          </cell>
        </row>
        <row r="278">
          <cell r="D278" t="str">
            <v>4. H¹ng môc kh¸c</v>
          </cell>
        </row>
        <row r="279">
          <cell r="D279" t="str">
            <v>BiÓn b¸o tªn cÇu</v>
          </cell>
        </row>
        <row r="280">
          <cell r="D280" t="str">
            <v>Chi phÝ m¸y ph¸t ®iÖn c«ng suÊt 125KVA</v>
          </cell>
        </row>
        <row r="281">
          <cell r="D281" t="str">
            <v>(30 ngµy x 24th¸ng x 1.5ca x 237.813® )</v>
          </cell>
        </row>
        <row r="282">
          <cell r="D282" t="str">
            <v>(§· trõ phÇn nhiªn liÖu)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307.xml><?xml version="1.0" encoding="utf-8"?>
<externalLink xmlns="http://schemas.openxmlformats.org/spreadsheetml/2006/main">
  <externalBook xmlns:r="http://schemas.openxmlformats.org/officeDocument/2006/relationships" r:id="rId1">
    <sheetNames>
      <sheetName val="CVC"/>
      <sheetName val="TVL"/>
      <sheetName val="ptdg"/>
      <sheetName val="DTCT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  <sheetName val="gvl"/>
      <sheetName val="dtct cong"/>
      <sheetName val="Du_toan"/>
      <sheetName val="NCVL"/>
      <sheetName val="Duoi_phu_phi"/>
      <sheetName val="Thong_ke_thanh_toan_VL"/>
      <sheetName val="Thong_ke_thanh_toan_VL (2)"/>
      <sheetName val="NXT T.bi"/>
      <sheetName val="BC NXT phone"/>
      <sheetName val="KHAI THUE"/>
      <sheetName val="BC TH SD HOA DON"/>
      <sheetName val="Mua vào HD TT"/>
      <sheetName val="Mua vao 5%"/>
      <sheetName val="BK MUA VAO 10%"/>
      <sheetName val="BK BAN RA"/>
      <sheetName val="THCT"/>
      <sheetName val="Thuc thanh"/>
      <sheetName val="Trabang-ၔPhuoc"/>
      <sheetName val="TSO_CHUNG"/>
      <sheetName val="TT04"/>
      <sheetName val=" quy I-2005"/>
      <sheetName val="Quy 2- 2005 "/>
      <sheetName val="Quy III- 2005 "/>
      <sheetName val="Quy 4- 2005"/>
      <sheetName val="Names"/>
      <sheetName val="VL"/>
      <sheetName val="SUMMARY"/>
      <sheetName val="Tai khoan"/>
      <sheetName val="JS duong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10000000"/>
      <sheetName val="35KV gia mo"/>
      <sheetName val="0,4KV -TBA1"/>
      <sheetName val="0,4KV - TBA2"/>
      <sheetName val="TBA"/>
      <sheetName val="Sheet8"/>
      <sheetName val="Bao gêa"/>
      <sheetName val="_x0013_heet13"/>
      <sheetName val="Shaet12"/>
      <sheetName val="3.1.1"/>
      <sheetName val="3.1.4"/>
      <sheetName val="2.5.1"/>
      <sheetName val="4.1.1"/>
      <sheetName val="4.3.2"/>
      <sheetName val="2.3.3"/>
      <sheetName val="5.3.1"/>
      <sheetName val="2.4.3"/>
      <sheetName val="tra-vat-lieu"/>
      <sheetName val="DGduong"/>
      <sheetName val=""/>
      <sheetName val="TH-XL"/>
      <sheetName val="She%t13"/>
      <sheetName val="DG"/>
      <sheetName val="TKKT-Giapba"/>
      <sheetName val="atgt"/>
      <sheetName val="PT_VT"/>
      <sheetName val="dongia"/>
      <sheetName val="BILL No.22"/>
      <sheetName val="DATA"/>
      <sheetName val="Trabang-?Phuoc"/>
      <sheetName val="Gia thanh"/>
      <sheetName val="KL THUC TE"/>
      <sheetName val="hat_VN"/>
      <sheetName val="VP@N"/>
      <sheetName val="S(eet12"/>
      <sheetName val="S(eet3"/>
      <sheetName val="Trabang-_Phuoc"/>
      <sheetName val="3;ËV gia mo"/>
      <sheetName val="[TKKT-Giapba.塅䕃⹌塅ECVL"/>
      <sheetName val="KHAI DHUE"/>
      <sheetName val="CPK"/>
    </sheetNames>
    <sheetDataSet>
      <sheetData sheetId="0"/>
      <sheetData sheetId="1"/>
      <sheetData sheetId="2"/>
      <sheetData sheetId="3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0">
          <cell r="A130">
            <v>84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 refreshError="1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308.xml><?xml version="1.0" encoding="utf-8"?>
<externalLink xmlns="http://schemas.openxmlformats.org/spreadsheetml/2006/main">
  <externalBook xmlns:r="http://schemas.openxmlformats.org/officeDocument/2006/relationships" r:id="rId1">
    <sheetNames>
      <sheetName val="Chu chuyen"/>
      <sheetName val="CLua"/>
      <sheetName val="LUK"/>
      <sheetName val="Lnuong"/>
      <sheetName val="HNK"/>
      <sheetName val="CLN"/>
      <sheetName val="RPH"/>
      <sheetName val="RDD"/>
      <sheetName val="RSX"/>
      <sheetName val="NTS"/>
      <sheetName val="LMU"/>
      <sheetName val="NKH"/>
      <sheetName val="CQP"/>
      <sheetName val="CAN"/>
      <sheetName val="SKK"/>
      <sheetName val="SKT"/>
      <sheetName val="SKN"/>
      <sheetName val="TMD"/>
      <sheetName val="SKC"/>
      <sheetName val="SKS"/>
      <sheetName val="DGT"/>
      <sheetName val="DTL"/>
      <sheetName val="DNL"/>
      <sheetName val="DBV"/>
      <sheetName val="DVH"/>
      <sheetName val="DYT"/>
      <sheetName val="DGD"/>
      <sheetName val="DTT"/>
      <sheetName val="DKH"/>
      <sheetName val="DXH"/>
      <sheetName val="DCH"/>
      <sheetName val="DDT"/>
      <sheetName val="DDL"/>
      <sheetName val="DRA"/>
      <sheetName val="ONT"/>
      <sheetName val="ODT"/>
      <sheetName val="TSC"/>
      <sheetName val="DTS"/>
      <sheetName val="DNG"/>
      <sheetName val="TON"/>
      <sheetName val="NTD"/>
      <sheetName val="SKX"/>
      <sheetName val="DSH"/>
      <sheetName val="DKV"/>
      <sheetName val="TIN"/>
      <sheetName val="SON"/>
      <sheetName val="MNC"/>
      <sheetName val="PNK"/>
      <sheetName val="P1"/>
      <sheetName val="P1_21"/>
      <sheetName val="P2"/>
      <sheetName val="P2_21"/>
      <sheetName val="P3"/>
      <sheetName val="P3_21"/>
      <sheetName val="P4"/>
      <sheetName val="P4_21"/>
      <sheetName val="P5"/>
      <sheetName val="P5_21"/>
      <sheetName val="ĐT"/>
      <sheetName val="ĐT_21"/>
      <sheetName val="ĐG"/>
      <sheetName val="ĐG_21"/>
      <sheetName val="Đ.LE"/>
      <sheetName val="ĐLE_21"/>
      <sheetName val="ĐL"/>
      <sheetName val="ĐL_21"/>
      <sheetName val="Gio Sơn"/>
      <sheetName val="G.Sơn 2016"/>
      <sheetName val="Gio Thanh"/>
      <sheetName val="G.Thanh 2016"/>
      <sheetName val="Gio Việt"/>
      <sheetName val="G.Việt 2016"/>
      <sheetName val="Hải Thái"/>
      <sheetName val="H.Thái 2016"/>
      <sheetName val="Linh Hải"/>
      <sheetName val="L.Hải 2016"/>
      <sheetName val="Linh Thượng"/>
      <sheetName val="L.Thượng 2016"/>
      <sheetName val="Trung Giang"/>
      <sheetName val="T.Giang 2016"/>
      <sheetName val="Trung Hải"/>
      <sheetName val="T.Hải 2016"/>
      <sheetName val="Trung Sơn"/>
      <sheetName val="T.Sơn 2016"/>
      <sheetName val="Vĩnh Trường"/>
      <sheetName val="V.Trường 2016"/>
      <sheetName val="TT. Cửa Việt"/>
      <sheetName val="TT.Cửa Việt 2016"/>
      <sheetName val="TT. Gio Linh"/>
      <sheetName val="TT Gio Linh 2016"/>
      <sheetName val="Sheet3"/>
      <sheetName val="Sheet2"/>
      <sheetName val="Sheet1"/>
      <sheetName val="01 CH"/>
      <sheetName val="02_CH"/>
      <sheetName val="03_CH"/>
      <sheetName val="04_CH"/>
      <sheetName val="Sheet4"/>
      <sheetName val="05_CH"/>
      <sheetName val="06_CH"/>
      <sheetName val="07_CH"/>
      <sheetName val="08_CH"/>
      <sheetName val="09_CH"/>
      <sheetName val="10_CH"/>
      <sheetName val="11_CH"/>
      <sheetName val="12_CH"/>
      <sheetName val="13_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266">
          <cell r="AX266">
            <v>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2">
          <cell r="K12">
            <v>0</v>
          </cell>
          <cell r="O12">
            <v>0</v>
          </cell>
        </row>
        <row r="34">
          <cell r="R34">
            <v>0</v>
          </cell>
        </row>
      </sheetData>
      <sheetData sheetId="49">
        <row r="7">
          <cell r="BI7">
            <v>258.99190700000003</v>
          </cell>
        </row>
        <row r="8">
          <cell r="E8">
            <v>15.151270000000002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15.83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1.28</v>
          </cell>
          <cell r="Y8">
            <v>0</v>
          </cell>
          <cell r="Z8">
            <v>0</v>
          </cell>
          <cell r="AA8">
            <v>4.1100000000000003</v>
          </cell>
          <cell r="AB8">
            <v>2.8200000000000003</v>
          </cell>
          <cell r="AC8">
            <v>0.67999999999999994</v>
          </cell>
          <cell r="AD8">
            <v>0.02</v>
          </cell>
          <cell r="AE8">
            <v>0.01</v>
          </cell>
          <cell r="AF8">
            <v>0</v>
          </cell>
          <cell r="AG8">
            <v>0</v>
          </cell>
          <cell r="AH8">
            <v>0.08</v>
          </cell>
          <cell r="AI8">
            <v>0.5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6.98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3.46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15.83</v>
          </cell>
          <cell r="BI8">
            <v>15.15127</v>
          </cell>
        </row>
        <row r="9">
          <cell r="E9">
            <v>0</v>
          </cell>
          <cell r="F9">
            <v>0.20622000000000007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7.9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0.16</v>
          </cell>
          <cell r="Y9">
            <v>0</v>
          </cell>
          <cell r="Z9">
            <v>0</v>
          </cell>
          <cell r="AA9">
            <v>2.1800000000000002</v>
          </cell>
          <cell r="AB9">
            <v>1.6600000000000001</v>
          </cell>
          <cell r="AC9">
            <v>0</v>
          </cell>
          <cell r="AD9">
            <v>0.02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0.5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2.1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3.46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7.9</v>
          </cell>
          <cell r="BI9">
            <v>0.20622000000000007</v>
          </cell>
        </row>
        <row r="10">
          <cell r="E10">
            <v>0</v>
          </cell>
          <cell r="F10">
            <v>0</v>
          </cell>
          <cell r="G10">
            <v>0.20622000000000007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7.9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0.16</v>
          </cell>
          <cell r="Y10">
            <v>0</v>
          </cell>
          <cell r="Z10">
            <v>0</v>
          </cell>
          <cell r="AA10">
            <v>2.1800000000000002</v>
          </cell>
          <cell r="AB10">
            <v>1.6600000000000001</v>
          </cell>
          <cell r="AC10">
            <v>0</v>
          </cell>
          <cell r="AD10">
            <v>0.02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2.1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3.46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7.9</v>
          </cell>
          <cell r="BI10">
            <v>0.20622000000000007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13.25262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7.07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0.62</v>
          </cell>
          <cell r="Y13">
            <v>0</v>
          </cell>
          <cell r="Z13">
            <v>0</v>
          </cell>
          <cell r="AA13">
            <v>1.77</v>
          </cell>
          <cell r="AB13">
            <v>1</v>
          </cell>
          <cell r="AC13">
            <v>0.67999999999999994</v>
          </cell>
          <cell r="AD13">
            <v>0</v>
          </cell>
          <cell r="AE13">
            <v>0.01</v>
          </cell>
          <cell r="AF13">
            <v>0</v>
          </cell>
          <cell r="AG13">
            <v>0</v>
          </cell>
          <cell r="AH13">
            <v>0.08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4.68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7.07</v>
          </cell>
          <cell r="BI13">
            <v>13.25262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0.61816000000000004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0.5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0.5</v>
          </cell>
          <cell r="BI14">
            <v>0.61816000000000004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1.0742699999999998</v>
          </cell>
          <cell r="P18">
            <v>0</v>
          </cell>
          <cell r="Q18">
            <v>0</v>
          </cell>
          <cell r="R18">
            <v>0.36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0.16</v>
          </cell>
          <cell r="AB18">
            <v>0.16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0.2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0.36</v>
          </cell>
          <cell r="BI18">
            <v>1.0742699999999998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218.616017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2.5600000000000005</v>
          </cell>
          <cell r="AB21">
            <v>1.3</v>
          </cell>
          <cell r="AC21">
            <v>0.25</v>
          </cell>
          <cell r="AD21">
            <v>0</v>
          </cell>
          <cell r="AE21">
            <v>0</v>
          </cell>
          <cell r="AF21">
            <v>0.11000000000000003</v>
          </cell>
          <cell r="AG21">
            <v>0</v>
          </cell>
          <cell r="AH21">
            <v>0.90000000000000058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0.47000000000000003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0.85000000000000053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3.6300000000000003</v>
          </cell>
          <cell r="BI21">
            <v>240.31601699999999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0.24806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0.24806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2.0440100000000001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2.0440100000000001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8.0070999999999994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9.2870999999999988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2.1799999999999997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79.108959999999996</v>
          </cell>
          <cell r="AB30">
            <v>0.75</v>
          </cell>
          <cell r="AC30">
            <v>0</v>
          </cell>
          <cell r="AD30">
            <v>0</v>
          </cell>
          <cell r="AE30">
            <v>0</v>
          </cell>
          <cell r="AF30">
            <v>4.0000000000000036E-2</v>
          </cell>
          <cell r="AG30">
            <v>0</v>
          </cell>
          <cell r="AH30">
            <v>6.0000000000000497E-2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0.43000000000000005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0.4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1.4300000000000002</v>
          </cell>
          <cell r="BI30">
            <v>86.408959999999993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0.75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0.05</v>
          </cell>
          <cell r="AB31">
            <v>57.334609999999998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0.05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0.2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0.5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0.75</v>
          </cell>
          <cell r="BI31">
            <v>61.534610000000001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0.69000000000000006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6.0000000000000005E-2</v>
          </cell>
          <cell r="AB32">
            <v>0.05</v>
          </cell>
          <cell r="AC32">
            <v>3.3944399999999999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0.01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0.23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0.4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0.69000000000000006</v>
          </cell>
          <cell r="BI32">
            <v>5.5244399999999994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8.3000000000000004E-2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0.10300000000000001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0.42585000000000001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0.43585000000000002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0.85907999999999995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1.01908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0.04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0.04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0.04</v>
          </cell>
          <cell r="AG36">
            <v>0.33866000000000002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0.04</v>
          </cell>
          <cell r="BI36">
            <v>0.33866000000000002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8.3378800000000002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9.3678800000000013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4.8628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5.3628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5.1769999999999997E-2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5.1769999999999997E-2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0.7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0.7</v>
          </cell>
          <cell r="AB41">
            <v>0.7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2.6708699999999999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0.7</v>
          </cell>
          <cell r="BI41">
            <v>2.6708699999999999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7.0949999999999999E-2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7.0949999999999999E-2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1.8939999999999999E-2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1.8939999999999999E-2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0.41000000000000003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0.41000000000000003</v>
          </cell>
          <cell r="AB46">
            <v>0.41000000000000003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0.41000000000000003</v>
          </cell>
          <cell r="BI46">
            <v>108.32021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0.33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0.33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0.33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8.2920099999999994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0.33</v>
          </cell>
          <cell r="BI47">
            <v>8.2920099999999994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0.70411999999999997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0.70411999999999997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0.47542000000000001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0.47542000000000001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0.47000000000000003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0.01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0.01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0.02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0.26997999999999994</v>
          </cell>
          <cell r="AW51">
            <v>0</v>
          </cell>
          <cell r="AX51">
            <v>0</v>
          </cell>
          <cell r="AY51">
            <v>0.44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0.47000000000000003</v>
          </cell>
          <cell r="BI51">
            <v>0.26997999999999994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0.01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0.01</v>
          </cell>
          <cell r="AB53">
            <v>0.01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2.4643700000000002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0.01</v>
          </cell>
          <cell r="BI53">
            <v>2.4643700000000002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6.9999999999999993E-2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6.9999999999999993E-2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6.9999999999999993E-2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6.3704999999999998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6.9999999999999993E-2</v>
          </cell>
          <cell r="BI54">
            <v>11.140499999999999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0.90273000000000003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0.90273000000000003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0.91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0.88</v>
          </cell>
          <cell r="AB56">
            <v>0.13</v>
          </cell>
          <cell r="AC56">
            <v>0.25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0.5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0.02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0.01</v>
          </cell>
          <cell r="AZ56">
            <v>0</v>
          </cell>
          <cell r="BA56">
            <v>4.7130969999999994</v>
          </cell>
          <cell r="BB56">
            <v>0</v>
          </cell>
          <cell r="BC56">
            <v>0</v>
          </cell>
          <cell r="BD56">
            <v>0</v>
          </cell>
          <cell r="BH56">
            <v>0.91</v>
          </cell>
          <cell r="BI56">
            <v>4.7130969999999994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4.8206300000000004</v>
          </cell>
          <cell r="BC57">
            <v>0</v>
          </cell>
          <cell r="BD57">
            <v>0</v>
          </cell>
          <cell r="BH57">
            <v>0</v>
          </cell>
          <cell r="BI57">
            <v>4.8206300000000004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0.13492999999999999</v>
          </cell>
          <cell r="BD58">
            <v>0</v>
          </cell>
          <cell r="BH58">
            <v>0</v>
          </cell>
          <cell r="BI58">
            <v>0.13492999999999999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1.3800000000000001</v>
          </cell>
          <cell r="AB59">
            <v>0.08</v>
          </cell>
          <cell r="AC59">
            <v>1.2</v>
          </cell>
          <cell r="AD59">
            <v>0</v>
          </cell>
          <cell r="AE59">
            <v>0</v>
          </cell>
          <cell r="AF59">
            <v>0.05</v>
          </cell>
          <cell r="AG59">
            <v>0</v>
          </cell>
          <cell r="AH59">
            <v>0.05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0.89999999999999991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0.45999999999999996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3.5246199999999996</v>
          </cell>
          <cell r="BH59">
            <v>2.74</v>
          </cell>
          <cell r="BI59">
            <v>3.5246199999999996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2.74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1.3800000000000001</v>
          </cell>
          <cell r="AB60">
            <v>0.08</v>
          </cell>
          <cell r="AC60">
            <v>1.2</v>
          </cell>
          <cell r="AD60">
            <v>0</v>
          </cell>
          <cell r="AE60">
            <v>0</v>
          </cell>
          <cell r="AF60">
            <v>0.05</v>
          </cell>
          <cell r="AG60">
            <v>0</v>
          </cell>
          <cell r="AH60">
            <v>0.05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0.89999999999999991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0.45999999999999996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2.74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H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 t="e">
            <v>#REF!</v>
          </cell>
          <cell r="BH62">
            <v>0</v>
          </cell>
          <cell r="BI62" t="e">
            <v>#REF!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22.450000000000003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1.28</v>
          </cell>
          <cell r="Y63">
            <v>0</v>
          </cell>
          <cell r="Z63">
            <v>0</v>
          </cell>
          <cell r="AA63">
            <v>8.0500000000000007</v>
          </cell>
          <cell r="AB63">
            <v>4.2</v>
          </cell>
          <cell r="AC63">
            <v>2.13</v>
          </cell>
          <cell r="AD63">
            <v>0.02</v>
          </cell>
          <cell r="AE63">
            <v>0.01</v>
          </cell>
          <cell r="AF63">
            <v>0.16000000000000003</v>
          </cell>
          <cell r="AG63">
            <v>0</v>
          </cell>
          <cell r="AH63">
            <v>1.0300000000000005</v>
          </cell>
          <cell r="AI63">
            <v>0.5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8.35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4.7700000000000005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50">
        <row r="12">
          <cell r="R12">
            <v>11.84</v>
          </cell>
        </row>
        <row r="17">
          <cell r="R17">
            <v>5.09</v>
          </cell>
        </row>
      </sheetData>
      <sheetData sheetId="51">
        <row r="6">
          <cell r="BI6">
            <v>200.52502000000001</v>
          </cell>
        </row>
        <row r="7">
          <cell r="E7">
            <v>25.84357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56.44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12.14</v>
          </cell>
          <cell r="Y7">
            <v>0</v>
          </cell>
          <cell r="Z7">
            <v>0</v>
          </cell>
          <cell r="AA7">
            <v>11.16</v>
          </cell>
          <cell r="AB7">
            <v>4.34</v>
          </cell>
          <cell r="AC7">
            <v>2.1</v>
          </cell>
          <cell r="AD7">
            <v>0</v>
          </cell>
          <cell r="AE7">
            <v>0.01</v>
          </cell>
          <cell r="AF7">
            <v>0</v>
          </cell>
          <cell r="AG7">
            <v>4.71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32.28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0.86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H7">
            <v>56.44</v>
          </cell>
          <cell r="BI7">
            <v>25.84357</v>
          </cell>
        </row>
        <row r="8">
          <cell r="E8">
            <v>0</v>
          </cell>
          <cell r="F8">
            <v>18.00976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39.51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6.8599999999999994</v>
          </cell>
          <cell r="Y8">
            <v>0</v>
          </cell>
          <cell r="Z8">
            <v>0</v>
          </cell>
          <cell r="AA8">
            <v>10.050000000000001</v>
          </cell>
          <cell r="AB8">
            <v>4.34</v>
          </cell>
          <cell r="AC8">
            <v>1</v>
          </cell>
          <cell r="AD8">
            <v>0</v>
          </cell>
          <cell r="AE8">
            <v>0</v>
          </cell>
          <cell r="AF8">
            <v>0</v>
          </cell>
          <cell r="AG8">
            <v>4.71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21.95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0.65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39.51</v>
          </cell>
          <cell r="BI8">
            <v>18.00976</v>
          </cell>
        </row>
        <row r="9">
          <cell r="E9">
            <v>0</v>
          </cell>
          <cell r="F9">
            <v>0</v>
          </cell>
          <cell r="G9">
            <v>18.00976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39.51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6.8599999999999994</v>
          </cell>
          <cell r="Y9">
            <v>0</v>
          </cell>
          <cell r="Z9">
            <v>0</v>
          </cell>
          <cell r="AA9">
            <v>10.050000000000001</v>
          </cell>
          <cell r="AB9">
            <v>4.34</v>
          </cell>
          <cell r="AC9">
            <v>1</v>
          </cell>
          <cell r="AD9">
            <v>0</v>
          </cell>
          <cell r="AE9">
            <v>0</v>
          </cell>
          <cell r="AF9">
            <v>0</v>
          </cell>
          <cell r="AG9">
            <v>4.71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21.95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0.65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39.51</v>
          </cell>
          <cell r="BI9">
            <v>18.00976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7.3463400000000014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11.84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</v>
          </cell>
          <cell r="Y12">
            <v>0</v>
          </cell>
          <cell r="Z12">
            <v>0</v>
          </cell>
          <cell r="AA12">
            <v>1.1100000000000001</v>
          </cell>
          <cell r="AB12">
            <v>0</v>
          </cell>
          <cell r="AC12">
            <v>1.1000000000000001</v>
          </cell>
          <cell r="AD12">
            <v>0</v>
          </cell>
          <cell r="AE12">
            <v>0.01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10.33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11.84</v>
          </cell>
          <cell r="BI12">
            <v>7.3463400000000014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0.48747000000000007</v>
          </cell>
          <cell r="P17">
            <v>0</v>
          </cell>
          <cell r="Q17">
            <v>0</v>
          </cell>
          <cell r="R17">
            <v>5.09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4.88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0.21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5.09</v>
          </cell>
          <cell r="BI17">
            <v>0.48747000000000007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105.24145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0.1</v>
          </cell>
          <cell r="Y20">
            <v>0</v>
          </cell>
          <cell r="Z20">
            <v>0</v>
          </cell>
          <cell r="AA20">
            <v>3.58</v>
          </cell>
          <cell r="AB20">
            <v>1.46</v>
          </cell>
          <cell r="AC20">
            <v>1.75</v>
          </cell>
          <cell r="AD20">
            <v>0</v>
          </cell>
          <cell r="AE20">
            <v>0</v>
          </cell>
          <cell r="AF20">
            <v>0</v>
          </cell>
          <cell r="AG20">
            <v>0.21000000000000002</v>
          </cell>
          <cell r="AH20">
            <v>0.12</v>
          </cell>
          <cell r="AI20">
            <v>0.04</v>
          </cell>
          <cell r="AJ20">
            <v>0</v>
          </cell>
          <cell r="AK20">
            <v>0</v>
          </cell>
          <cell r="AL20">
            <v>0</v>
          </cell>
          <cell r="AM20">
            <v>1.5</v>
          </cell>
          <cell r="AN20">
            <v>0</v>
          </cell>
          <cell r="AO20">
            <v>0</v>
          </cell>
          <cell r="AP20">
            <v>0</v>
          </cell>
          <cell r="AQ20">
            <v>4.59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0.28000000000000003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6.67</v>
          </cell>
          <cell r="BI20">
            <v>171.02145000000002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0.52</v>
          </cell>
          <cell r="S21">
            <v>0.99259999999999993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0.52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H21">
            <v>0.52</v>
          </cell>
          <cell r="BI21">
            <v>0.99259999999999993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7.9829999999999998E-2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7.9829999999999998E-2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1.19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3.5905999999999998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0.98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0.21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1.19</v>
          </cell>
          <cell r="BI26">
            <v>15.830600000000002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0.65980000000000005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0.65980000000000005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6.12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35.656730000000003</v>
          </cell>
          <cell r="AB29">
            <v>0.76</v>
          </cell>
          <cell r="AC29">
            <v>0.5</v>
          </cell>
          <cell r="AD29">
            <v>0</v>
          </cell>
          <cell r="AE29">
            <v>0</v>
          </cell>
          <cell r="AF29">
            <v>0</v>
          </cell>
          <cell r="AG29">
            <v>0.21000000000000002</v>
          </cell>
          <cell r="AH29">
            <v>0</v>
          </cell>
          <cell r="AI29">
            <v>0.04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4.54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7.0000000000000007E-2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2.74</v>
          </cell>
          <cell r="BI29">
            <v>49.556730000000002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3.38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0.63</v>
          </cell>
          <cell r="AB30">
            <v>26.074059999999999</v>
          </cell>
          <cell r="AC30">
            <v>0.5</v>
          </cell>
          <cell r="AD30">
            <v>0</v>
          </cell>
          <cell r="AE30">
            <v>0</v>
          </cell>
          <cell r="AF30">
            <v>0</v>
          </cell>
          <cell r="AG30">
            <v>0.11</v>
          </cell>
          <cell r="AH30">
            <v>0</v>
          </cell>
          <cell r="AI30">
            <v>0.02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2.7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0.05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H30">
            <v>3.38</v>
          </cell>
          <cell r="BI30">
            <v>32.834059999999994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2.74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0.88</v>
          </cell>
          <cell r="AB31">
            <v>0.76</v>
          </cell>
          <cell r="AC31">
            <v>1.63537</v>
          </cell>
          <cell r="AD31">
            <v>0</v>
          </cell>
          <cell r="AE31">
            <v>0</v>
          </cell>
          <cell r="AF31">
            <v>0</v>
          </cell>
          <cell r="AG31">
            <v>0.1</v>
          </cell>
          <cell r="AH31">
            <v>0</v>
          </cell>
          <cell r="AI31">
            <v>0.02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1.84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0.02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2.74</v>
          </cell>
          <cell r="BI31">
            <v>6.9853699999999996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2.3349999999999999E-2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3.3349999999999998E-2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6.7220000000000002E-2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6.7220000000000002E-2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6.4430000000000001E-2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5.0644299999999998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1.90873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2.0287299999999999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1.0157700000000001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1.0557700000000001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1.4878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1.4878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1.5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0.65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0.65</v>
          </cell>
          <cell r="AB45">
            <v>0.15000000000000002</v>
          </cell>
          <cell r="AC45">
            <v>0.5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36.199330000000003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0.65</v>
          </cell>
          <cell r="BI45">
            <v>73.189329999999998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0.12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0.12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0.12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0.14677000000000001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0.12</v>
          </cell>
          <cell r="BI46">
            <v>0.14677000000000001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0.40089999999999998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0.40089999999999998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6.2379999999999998E-2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6.2379999999999998E-2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0.02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0.02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0.38307999999999998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0.02</v>
          </cell>
          <cell r="BI50">
            <v>0.38307999999999998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2.2902100000000001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2.2902100000000001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1.1500000000000001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0.21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0.18</v>
          </cell>
          <cell r="AB54">
            <v>0.18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0.03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1.5803199999999999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0.21</v>
          </cell>
          <cell r="BI54">
            <v>1.5803199999999999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1.2200000000000002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0.1</v>
          </cell>
          <cell r="Y55">
            <v>0</v>
          </cell>
          <cell r="Z55">
            <v>0</v>
          </cell>
          <cell r="AA55">
            <v>1.1200000000000001</v>
          </cell>
          <cell r="AB55">
            <v>0.37</v>
          </cell>
          <cell r="AC55">
            <v>0.75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19.384500000000003</v>
          </cell>
          <cell r="BB55">
            <v>0</v>
          </cell>
          <cell r="BC55">
            <v>0</v>
          </cell>
          <cell r="BD55">
            <v>0</v>
          </cell>
          <cell r="BH55">
            <v>1.2200000000000002</v>
          </cell>
          <cell r="BI55">
            <v>19.384500000000003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3.8144</v>
          </cell>
          <cell r="BC56">
            <v>0</v>
          </cell>
          <cell r="BD56">
            <v>0</v>
          </cell>
          <cell r="BH56">
            <v>0</v>
          </cell>
          <cell r="BI56">
            <v>3.8144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2.54</v>
          </cell>
          <cell r="AB58">
            <v>0.96</v>
          </cell>
          <cell r="AC58">
            <v>1.5</v>
          </cell>
          <cell r="AD58">
            <v>0</v>
          </cell>
          <cell r="AE58">
            <v>0</v>
          </cell>
          <cell r="AF58">
            <v>0</v>
          </cell>
          <cell r="AG58">
            <v>0.08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0.12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0.01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3.66</v>
          </cell>
          <cell r="BH58">
            <v>2.67</v>
          </cell>
          <cell r="BI58">
            <v>3.66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2.67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2.54</v>
          </cell>
          <cell r="AB59">
            <v>0.96</v>
          </cell>
          <cell r="AC59">
            <v>1.5</v>
          </cell>
          <cell r="AD59">
            <v>0</v>
          </cell>
          <cell r="AE59">
            <v>0</v>
          </cell>
          <cell r="AF59">
            <v>0</v>
          </cell>
          <cell r="AG59">
            <v>0.08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0.12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0.01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2.67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0</v>
          </cell>
          <cell r="BH60">
            <v>0</v>
          </cell>
          <cell r="BI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 t="e">
            <v>#REF!</v>
          </cell>
          <cell r="BH61">
            <v>0</v>
          </cell>
          <cell r="BI61" t="e">
            <v>#REF!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69.16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12.24</v>
          </cell>
          <cell r="Y62">
            <v>0</v>
          </cell>
          <cell r="Z62">
            <v>0</v>
          </cell>
          <cell r="AA62">
            <v>17.279999999999998</v>
          </cell>
          <cell r="AB62">
            <v>6.76</v>
          </cell>
          <cell r="AC62">
            <v>5.35</v>
          </cell>
          <cell r="AD62">
            <v>0</v>
          </cell>
          <cell r="AE62">
            <v>0.01</v>
          </cell>
          <cell r="AF62">
            <v>0</v>
          </cell>
          <cell r="AG62">
            <v>5</v>
          </cell>
          <cell r="AH62">
            <v>0.12</v>
          </cell>
          <cell r="AI62">
            <v>0.04</v>
          </cell>
          <cell r="AJ62">
            <v>0</v>
          </cell>
          <cell r="AK62">
            <v>0</v>
          </cell>
          <cell r="AL62">
            <v>0</v>
          </cell>
          <cell r="AM62">
            <v>1.5</v>
          </cell>
          <cell r="AN62">
            <v>0</v>
          </cell>
          <cell r="AO62">
            <v>0</v>
          </cell>
          <cell r="AP62">
            <v>0</v>
          </cell>
          <cell r="AQ62">
            <v>36.99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1.1500000000000001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</row>
      </sheetData>
      <sheetData sheetId="52" refreshError="1"/>
      <sheetData sheetId="53">
        <row r="6">
          <cell r="BI6">
            <v>1915.0951999999997</v>
          </cell>
        </row>
        <row r="7">
          <cell r="E7">
            <v>1416.02314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4.8599999999999994</v>
          </cell>
          <cell r="P7">
            <v>0</v>
          </cell>
          <cell r="Q7">
            <v>42.93</v>
          </cell>
          <cell r="R7">
            <v>93.61</v>
          </cell>
          <cell r="S7">
            <v>10.5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11.17</v>
          </cell>
          <cell r="Y7">
            <v>7.2</v>
          </cell>
          <cell r="Z7">
            <v>0</v>
          </cell>
          <cell r="AA7">
            <v>24.95</v>
          </cell>
          <cell r="AB7">
            <v>23.61</v>
          </cell>
          <cell r="AC7">
            <v>0.89999999999999991</v>
          </cell>
          <cell r="AD7">
            <v>0.31</v>
          </cell>
          <cell r="AE7">
            <v>0.03</v>
          </cell>
          <cell r="AF7">
            <v>0</v>
          </cell>
          <cell r="AG7">
            <v>0</v>
          </cell>
          <cell r="AH7">
            <v>0.1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24.619999999999997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10</v>
          </cell>
          <cell r="AW7">
            <v>0</v>
          </cell>
          <cell r="AX7">
            <v>0</v>
          </cell>
          <cell r="AY7">
            <v>5.17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93.61</v>
          </cell>
          <cell r="BI7">
            <v>1418.4231399999999</v>
          </cell>
        </row>
        <row r="8">
          <cell r="E8">
            <v>2.77</v>
          </cell>
          <cell r="F8">
            <v>8.4609999999997854E-2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2.77</v>
          </cell>
          <cell r="P8">
            <v>0</v>
          </cell>
          <cell r="Q8">
            <v>0</v>
          </cell>
          <cell r="R8">
            <v>31.619999999999997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1.7200000000000002</v>
          </cell>
          <cell r="Y8">
            <v>0</v>
          </cell>
          <cell r="Z8">
            <v>0</v>
          </cell>
          <cell r="AA8">
            <v>10.59</v>
          </cell>
          <cell r="AB8">
            <v>10.49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0.1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14.139999999999999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5.17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34.39</v>
          </cell>
          <cell r="BI8">
            <v>8.4609999999997854E-2</v>
          </cell>
        </row>
        <row r="9">
          <cell r="E9">
            <v>2.77</v>
          </cell>
          <cell r="F9">
            <v>0</v>
          </cell>
          <cell r="G9">
            <v>8.4609999999997854E-2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2.77</v>
          </cell>
          <cell r="P9">
            <v>0</v>
          </cell>
          <cell r="Q9">
            <v>0</v>
          </cell>
          <cell r="R9">
            <v>31.619999999999997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1.7200000000000002</v>
          </cell>
          <cell r="Y9">
            <v>0</v>
          </cell>
          <cell r="Z9">
            <v>0</v>
          </cell>
          <cell r="AA9">
            <v>10.59</v>
          </cell>
          <cell r="AB9">
            <v>10.49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0.1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14.139999999999999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5.17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34.39</v>
          </cell>
          <cell r="BI9">
            <v>8.4609999999997854E-2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0.19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25.582039999999999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0.19</v>
          </cell>
          <cell r="P12">
            <v>0</v>
          </cell>
          <cell r="Q12">
            <v>0</v>
          </cell>
          <cell r="R12">
            <v>15.41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1.45</v>
          </cell>
          <cell r="Y12">
            <v>0</v>
          </cell>
          <cell r="Z12">
            <v>0</v>
          </cell>
          <cell r="AA12">
            <v>4.6199999999999992</v>
          </cell>
          <cell r="AB12">
            <v>4.0199999999999996</v>
          </cell>
          <cell r="AC12">
            <v>0.6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9.34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15.6</v>
          </cell>
          <cell r="BI12">
            <v>25.582039999999999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0.78132000000000001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0.2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0.2</v>
          </cell>
          <cell r="AB13">
            <v>0.2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0.2</v>
          </cell>
          <cell r="BI13">
            <v>0.78132000000000001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71.66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71.66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44.83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1258.3699999999999</v>
          </cell>
          <cell r="O16">
            <v>1.9</v>
          </cell>
          <cell r="P16">
            <v>0</v>
          </cell>
          <cell r="Q16">
            <v>42.93</v>
          </cell>
          <cell r="R16">
            <v>46.120000000000005</v>
          </cell>
          <cell r="S16">
            <v>10.5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8</v>
          </cell>
          <cell r="Y16">
            <v>7.2</v>
          </cell>
          <cell r="Z16">
            <v>0</v>
          </cell>
          <cell r="AA16">
            <v>9.5400000000000009</v>
          </cell>
          <cell r="AB16">
            <v>8.9</v>
          </cell>
          <cell r="AC16">
            <v>0.3</v>
          </cell>
          <cell r="AD16">
            <v>0.31</v>
          </cell>
          <cell r="AE16">
            <v>0.03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0.88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10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90.95</v>
          </cell>
          <cell r="BI16">
            <v>1258.3699999999999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9.4169099999999997</v>
          </cell>
          <cell r="P17">
            <v>0</v>
          </cell>
          <cell r="Q17">
            <v>0</v>
          </cell>
          <cell r="R17">
            <v>0.26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0.26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0.26</v>
          </cell>
          <cell r="BI17">
            <v>15.676909999999999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2.33826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46.268259999999998</v>
          </cell>
        </row>
        <row r="20">
          <cell r="E20">
            <v>2.1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1.1000000000000001</v>
          </cell>
          <cell r="P20">
            <v>0</v>
          </cell>
          <cell r="Q20">
            <v>1</v>
          </cell>
          <cell r="R20">
            <v>378.04205999999994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0.17</v>
          </cell>
          <cell r="Y20">
            <v>0</v>
          </cell>
          <cell r="Z20">
            <v>0</v>
          </cell>
          <cell r="AA20">
            <v>3.55</v>
          </cell>
          <cell r="AB20">
            <v>3.15</v>
          </cell>
          <cell r="AC20">
            <v>0.35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0.05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4.51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0.65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2.1</v>
          </cell>
          <cell r="BI20">
            <v>480.15205999999995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0.05</v>
          </cell>
          <cell r="S21">
            <v>39.327809999999999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0.05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H21">
            <v>0.05</v>
          </cell>
          <cell r="BI21">
            <v>49.827809999999999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0.4637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0.4637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0.24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11.77904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0.24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0.24</v>
          </cell>
          <cell r="BI26">
            <v>23.119040000000002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7.2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2.04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1.04</v>
          </cell>
          <cell r="P29">
            <v>0</v>
          </cell>
          <cell r="Q29">
            <v>1</v>
          </cell>
          <cell r="R29">
            <v>4.49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0.17</v>
          </cell>
          <cell r="Y29">
            <v>0</v>
          </cell>
          <cell r="Z29">
            <v>0</v>
          </cell>
          <cell r="AA29">
            <v>95.160579999999996</v>
          </cell>
          <cell r="AB29">
            <v>1.1600000000000001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1.75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0.65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6.53</v>
          </cell>
          <cell r="BI29">
            <v>125.07057999999999</v>
          </cell>
        </row>
        <row r="30">
          <cell r="E30">
            <v>2.04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1.04</v>
          </cell>
          <cell r="P30">
            <v>0</v>
          </cell>
          <cell r="Q30">
            <v>1</v>
          </cell>
          <cell r="R30">
            <v>2.13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77.230499999999992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1.37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0.76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H30">
            <v>4.17</v>
          </cell>
          <cell r="BI30">
            <v>104.25049999999999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2.3600000000000003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0.17</v>
          </cell>
          <cell r="Y31">
            <v>0</v>
          </cell>
          <cell r="Z31">
            <v>0</v>
          </cell>
          <cell r="AA31">
            <v>1.1600000000000001</v>
          </cell>
          <cell r="AB31">
            <v>1.1600000000000001</v>
          </cell>
          <cell r="AC31">
            <v>2.2437499999999995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0.38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0.65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2.3600000000000003</v>
          </cell>
          <cell r="BI31">
            <v>4.4937499999999995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1.6831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1.9931000000000001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0.14102000000000001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0.17102000000000001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0.38775999999999999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0.38775999999999999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0.20610000000000001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0.20610000000000001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12.11919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12.41919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1.9120000000000002E-2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1.9120000000000002E-2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1.1300399999999999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1.1300399999999999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14.8386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14.8386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1.01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1.01</v>
          </cell>
          <cell r="AB45">
            <v>0.90999999999999992</v>
          </cell>
          <cell r="AC45">
            <v>0.1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69.276769999999999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1.01</v>
          </cell>
          <cell r="BI45">
            <v>102.43677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0.16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0.16</v>
          </cell>
          <cell r="AB46">
            <v>0.16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1.6009900000000001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0.16</v>
          </cell>
          <cell r="BI46">
            <v>1.6009900000000001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3.68371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3.68371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0.76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0.18</v>
          </cell>
          <cell r="AB50">
            <v>0.18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0.58000000000000007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22.30668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0.76</v>
          </cell>
          <cell r="BI50">
            <v>32.306680000000007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0.04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0.04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1.5418000000000001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0.04</v>
          </cell>
          <cell r="BI52">
            <v>1.5418000000000001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3.2627199999999998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12.90272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9.0000000000000011E-2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9.0000000000000011E-2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1.51932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9.0000000000000011E-2</v>
          </cell>
          <cell r="BI54">
            <v>1.51932</v>
          </cell>
        </row>
        <row r="55">
          <cell r="E55">
            <v>0.06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0.06</v>
          </cell>
          <cell r="P55">
            <v>0</v>
          </cell>
          <cell r="Q55">
            <v>0</v>
          </cell>
          <cell r="R55">
            <v>2.8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1.04</v>
          </cell>
          <cell r="AB55">
            <v>0.74</v>
          </cell>
          <cell r="AC55">
            <v>0.25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0.05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1.76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49.129300000000001</v>
          </cell>
          <cell r="BB55">
            <v>0</v>
          </cell>
          <cell r="BC55">
            <v>0</v>
          </cell>
          <cell r="BD55">
            <v>0</v>
          </cell>
          <cell r="BH55">
            <v>2.86</v>
          </cell>
          <cell r="BI55">
            <v>49.129300000000001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54.511040000000001</v>
          </cell>
          <cell r="BC56">
            <v>0</v>
          </cell>
          <cell r="BD56">
            <v>0</v>
          </cell>
          <cell r="BH56">
            <v>0</v>
          </cell>
          <cell r="BI56">
            <v>54.511040000000001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0.3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1.41</v>
          </cell>
          <cell r="AB58">
            <v>0.26</v>
          </cell>
          <cell r="AC58">
            <v>1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0.15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4.0299999999999994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3.82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16.519999999999996</v>
          </cell>
          <cell r="BH58">
            <v>9.56</v>
          </cell>
          <cell r="BI58">
            <v>16.519999999999996</v>
          </cell>
        </row>
        <row r="59">
          <cell r="E59">
            <v>0.3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0.3</v>
          </cell>
          <cell r="P59">
            <v>0</v>
          </cell>
          <cell r="Q59">
            <v>0</v>
          </cell>
          <cell r="R59">
            <v>9.26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1.41</v>
          </cell>
          <cell r="AB59">
            <v>0.26</v>
          </cell>
          <cell r="AC59">
            <v>1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0.15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4.0299999999999994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3.82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9.56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2.1800000000000002</v>
          </cell>
          <cell r="BH60">
            <v>0</v>
          </cell>
          <cell r="BI60">
            <v>2.1800000000000002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 t="e">
            <v>#REF!</v>
          </cell>
          <cell r="BH61">
            <v>0</v>
          </cell>
          <cell r="BI61" t="e">
            <v>#REF!</v>
          </cell>
        </row>
        <row r="62">
          <cell r="E62">
            <v>2.4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6.2599999999999989</v>
          </cell>
          <cell r="P62">
            <v>0</v>
          </cell>
          <cell r="Q62">
            <v>43.93</v>
          </cell>
          <cell r="R62">
            <v>102.87</v>
          </cell>
          <cell r="S62">
            <v>10.5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11.34</v>
          </cell>
          <cell r="Y62">
            <v>7.2</v>
          </cell>
          <cell r="Z62">
            <v>0</v>
          </cell>
          <cell r="AA62">
            <v>28.5</v>
          </cell>
          <cell r="AB62">
            <v>27.02</v>
          </cell>
          <cell r="AC62">
            <v>2.25</v>
          </cell>
          <cell r="AD62">
            <v>0.31</v>
          </cell>
          <cell r="AE62">
            <v>0.03</v>
          </cell>
          <cell r="AF62">
            <v>0</v>
          </cell>
          <cell r="AG62">
            <v>0</v>
          </cell>
          <cell r="AH62">
            <v>0.30000000000000004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33.159999999999997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10</v>
          </cell>
          <cell r="AW62">
            <v>0</v>
          </cell>
          <cell r="AX62">
            <v>0</v>
          </cell>
          <cell r="AY62">
            <v>9.64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105.27000000000001</v>
          </cell>
        </row>
      </sheetData>
      <sheetData sheetId="54" refreshError="1"/>
      <sheetData sheetId="55">
        <row r="6">
          <cell r="BI6">
            <v>516.15863000000002</v>
          </cell>
        </row>
        <row r="7">
          <cell r="E7">
            <v>176.86733999999998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97.77000000000001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28.700000000000003</v>
          </cell>
          <cell r="X7">
            <v>16.66</v>
          </cell>
          <cell r="Y7">
            <v>12.8</v>
          </cell>
          <cell r="Z7">
            <v>0</v>
          </cell>
          <cell r="AA7">
            <v>16.559999999999995</v>
          </cell>
          <cell r="AB7">
            <v>13.239999999999998</v>
          </cell>
          <cell r="AC7">
            <v>0.89999999999999991</v>
          </cell>
          <cell r="AD7">
            <v>0.25</v>
          </cell>
          <cell r="AE7">
            <v>0.01</v>
          </cell>
          <cell r="AF7">
            <v>6.0000000000000005E-2</v>
          </cell>
          <cell r="AG7">
            <v>0.1</v>
          </cell>
          <cell r="AH7">
            <v>0.3</v>
          </cell>
          <cell r="AI7">
            <v>1</v>
          </cell>
          <cell r="AJ7">
            <v>0</v>
          </cell>
          <cell r="AK7">
            <v>0</v>
          </cell>
          <cell r="AL7">
            <v>0.7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9.7099999999999991</v>
          </cell>
          <cell r="AR7">
            <v>0</v>
          </cell>
          <cell r="AS7">
            <v>0</v>
          </cell>
          <cell r="AT7">
            <v>0</v>
          </cell>
          <cell r="AU7">
            <v>0.25</v>
          </cell>
          <cell r="AV7">
            <v>5</v>
          </cell>
          <cell r="AW7">
            <v>0</v>
          </cell>
          <cell r="AX7">
            <v>0</v>
          </cell>
          <cell r="AY7">
            <v>8.09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H7">
            <v>97.77000000000001</v>
          </cell>
          <cell r="BI7">
            <v>176.86734000000001</v>
          </cell>
        </row>
        <row r="8">
          <cell r="E8">
            <v>0</v>
          </cell>
          <cell r="F8">
            <v>4.0734500000000002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3.79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0.3</v>
          </cell>
          <cell r="Y8">
            <v>0</v>
          </cell>
          <cell r="Z8">
            <v>0</v>
          </cell>
          <cell r="AA8">
            <v>0.88</v>
          </cell>
          <cell r="AB8">
            <v>0.64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0.24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1.61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3.79</v>
          </cell>
          <cell r="BI8">
            <v>4.0734500000000002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4.0734500000000002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3.79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0.3</v>
          </cell>
          <cell r="Y10">
            <v>0</v>
          </cell>
          <cell r="Z10">
            <v>0</v>
          </cell>
          <cell r="AA10">
            <v>0.88</v>
          </cell>
          <cell r="AB10">
            <v>0.64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0.24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1.61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1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3.79</v>
          </cell>
          <cell r="BI10">
            <v>4.0734500000000002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10.843689999999999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22.27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1.1000000000000001</v>
          </cell>
          <cell r="X12">
            <v>2.2599999999999998</v>
          </cell>
          <cell r="Y12">
            <v>0</v>
          </cell>
          <cell r="Z12">
            <v>0</v>
          </cell>
          <cell r="AA12">
            <v>7.6799999999999988</v>
          </cell>
          <cell r="AB12">
            <v>5.3599999999999994</v>
          </cell>
          <cell r="AC12">
            <v>0.7</v>
          </cell>
          <cell r="AD12">
            <v>0</v>
          </cell>
          <cell r="AE12">
            <v>0</v>
          </cell>
          <cell r="AF12">
            <v>6.0000000000000005E-2</v>
          </cell>
          <cell r="AG12">
            <v>0.1</v>
          </cell>
          <cell r="AH12">
            <v>0</v>
          </cell>
          <cell r="AI12">
            <v>0.76</v>
          </cell>
          <cell r="AJ12">
            <v>0</v>
          </cell>
          <cell r="AK12">
            <v>0</v>
          </cell>
          <cell r="AL12">
            <v>0.7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5.83</v>
          </cell>
          <cell r="AR12">
            <v>0</v>
          </cell>
          <cell r="AS12">
            <v>0</v>
          </cell>
          <cell r="AT12">
            <v>0</v>
          </cell>
          <cell r="AU12">
            <v>0.1</v>
          </cell>
          <cell r="AV12">
            <v>0</v>
          </cell>
          <cell r="AW12">
            <v>0</v>
          </cell>
          <cell r="AX12">
            <v>0</v>
          </cell>
          <cell r="AY12">
            <v>5.3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22.27</v>
          </cell>
          <cell r="BI12">
            <v>10.843689999999999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71.710000000000008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27.6</v>
          </cell>
          <cell r="X16">
            <v>14.1</v>
          </cell>
          <cell r="Y16">
            <v>12.8</v>
          </cell>
          <cell r="Z16">
            <v>0</v>
          </cell>
          <cell r="AA16">
            <v>7.9999999999999982</v>
          </cell>
          <cell r="AB16">
            <v>7.2399999999999984</v>
          </cell>
          <cell r="AC16">
            <v>0.2</v>
          </cell>
          <cell r="AD16">
            <v>0.25</v>
          </cell>
          <cell r="AE16">
            <v>0.01</v>
          </cell>
          <cell r="AF16">
            <v>0</v>
          </cell>
          <cell r="AG16">
            <v>0</v>
          </cell>
          <cell r="AH16">
            <v>0.3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2.27</v>
          </cell>
          <cell r="AR16">
            <v>0</v>
          </cell>
          <cell r="AS16">
            <v>0</v>
          </cell>
          <cell r="AT16">
            <v>0</v>
          </cell>
          <cell r="AU16">
            <v>0.15</v>
          </cell>
          <cell r="AV16">
            <v>5</v>
          </cell>
          <cell r="AW16">
            <v>0</v>
          </cell>
          <cell r="AX16">
            <v>0</v>
          </cell>
          <cell r="AY16">
            <v>1.79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71.710000000000008</v>
          </cell>
          <cell r="BI16">
            <v>139.42787999999999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3.0728200000000001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3.0728200000000001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19.4495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19.4495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203.35128999999995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2.13</v>
          </cell>
          <cell r="X20">
            <v>0</v>
          </cell>
          <cell r="Y20">
            <v>2.13</v>
          </cell>
          <cell r="Z20">
            <v>0</v>
          </cell>
          <cell r="AA20">
            <v>3.6100000000000003</v>
          </cell>
          <cell r="AB20">
            <v>0.82000000000000017</v>
          </cell>
          <cell r="AC20">
            <v>1.05</v>
          </cell>
          <cell r="AD20">
            <v>0</v>
          </cell>
          <cell r="AE20">
            <v>0</v>
          </cell>
          <cell r="AF20">
            <v>1.7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0.04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0.33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3.6799999999999997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9.77</v>
          </cell>
          <cell r="BI20">
            <v>318.65129000000002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1.2</v>
          </cell>
          <cell r="S21">
            <v>33.119969999999995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1.2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1.2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H21">
            <v>1.2</v>
          </cell>
          <cell r="BI21">
            <v>33.119969999999995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0.13188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0.13188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12.565720000000001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43.395720000000004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21.44623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7.3717100000000002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22.30171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2.7700000000000005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37.556420000000003</v>
          </cell>
          <cell r="AB29">
            <v>0.03</v>
          </cell>
          <cell r="AC29">
            <v>0.2</v>
          </cell>
          <cell r="AD29">
            <v>0</v>
          </cell>
          <cell r="AE29">
            <v>0</v>
          </cell>
          <cell r="AF29">
            <v>0.5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0.04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2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0.66</v>
          </cell>
          <cell r="BI29">
            <v>57.98642000000001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2.1100000000000003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0.58000000000000007</v>
          </cell>
          <cell r="AB30">
            <v>29.974650000000004</v>
          </cell>
          <cell r="AC30">
            <v>0.2</v>
          </cell>
          <cell r="AD30">
            <v>0</v>
          </cell>
          <cell r="AE30">
            <v>0</v>
          </cell>
          <cell r="AF30">
            <v>0.38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0.03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1.5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H30">
            <v>2.1100000000000003</v>
          </cell>
          <cell r="BI30">
            <v>44.534649999999999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0.54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0.03</v>
          </cell>
          <cell r="AB31">
            <v>0.03</v>
          </cell>
          <cell r="AC31">
            <v>1.69415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0.01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0.5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0.54</v>
          </cell>
          <cell r="BI31">
            <v>5.1541500000000005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0.29937000000000002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0.54937000000000002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7.288E-2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8.2879999999999995E-2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2.02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9.5479999999999995E-2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0.19547999999999999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0.12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0.12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0.12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0.12</v>
          </cell>
          <cell r="BI36">
            <v>2.2635799999999997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1.2859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2.2858999999999998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0.16041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0.90040999999999993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14.945550000000001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14.945550000000001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5.21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2.13</v>
          </cell>
          <cell r="X45">
            <v>0</v>
          </cell>
          <cell r="Y45">
            <v>2.13</v>
          </cell>
          <cell r="Z45">
            <v>0</v>
          </cell>
          <cell r="AA45">
            <v>0.95000000000000018</v>
          </cell>
          <cell r="AB45">
            <v>0.65000000000000013</v>
          </cell>
          <cell r="AC45">
            <v>0.3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18.707699999999999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5.21</v>
          </cell>
          <cell r="BI45">
            <v>30.987699999999997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0.04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0.04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0.04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0.04</v>
          </cell>
          <cell r="BI46">
            <v>0.75056999999999996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2.6975099999999999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2.6975099999999999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0.44302000000000002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0.79302000000000006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0.44000000000000006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0.24000000000000002</v>
          </cell>
          <cell r="AB50">
            <v>0.14000000000000001</v>
          </cell>
          <cell r="AC50">
            <v>0.1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0.2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34.63944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0.44000000000000006</v>
          </cell>
          <cell r="BI50">
            <v>46.31944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0.52676999999999996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0.52676999999999996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0.09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0.09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6.8000000000000005E-2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0.09</v>
          </cell>
          <cell r="BI52">
            <v>6.8000000000000005E-2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8.09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2.6159999999999999E-2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2.6159999999999999E-2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2.13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0.45</v>
          </cell>
          <cell r="AB55">
            <v>0</v>
          </cell>
          <cell r="AC55">
            <v>0.45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1.68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22.67306</v>
          </cell>
          <cell r="BB55">
            <v>0</v>
          </cell>
          <cell r="BC55">
            <v>0</v>
          </cell>
          <cell r="BD55">
            <v>0</v>
          </cell>
          <cell r="BH55">
            <v>2.13</v>
          </cell>
          <cell r="BI55">
            <v>22.67306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12.215949999999999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0.17563000000000001</v>
          </cell>
          <cell r="BD57">
            <v>0</v>
          </cell>
          <cell r="BH57">
            <v>0</v>
          </cell>
          <cell r="BI57">
            <v>0.17563000000000001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2.3699999999999997</v>
          </cell>
          <cell r="AB58">
            <v>0.5</v>
          </cell>
          <cell r="AC58">
            <v>1.51</v>
          </cell>
          <cell r="AD58">
            <v>0</v>
          </cell>
          <cell r="AE58">
            <v>0</v>
          </cell>
          <cell r="AF58">
            <v>0.26</v>
          </cell>
          <cell r="AG58">
            <v>0</v>
          </cell>
          <cell r="AH58">
            <v>0.1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2.2400000000000002</v>
          </cell>
          <cell r="AR58">
            <v>0.05</v>
          </cell>
          <cell r="AS58">
            <v>0</v>
          </cell>
          <cell r="AT58">
            <v>0</v>
          </cell>
          <cell r="AU58">
            <v>0.1</v>
          </cell>
          <cell r="AV58">
            <v>3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20.64</v>
          </cell>
          <cell r="BH58">
            <v>7.76</v>
          </cell>
          <cell r="BI58">
            <v>20.64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7.76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2.3699999999999997</v>
          </cell>
          <cell r="AB59">
            <v>0.5</v>
          </cell>
          <cell r="AC59">
            <v>1.51</v>
          </cell>
          <cell r="AD59">
            <v>0</v>
          </cell>
          <cell r="AE59">
            <v>0</v>
          </cell>
          <cell r="AF59">
            <v>0.26</v>
          </cell>
          <cell r="AG59">
            <v>0</v>
          </cell>
          <cell r="AH59">
            <v>0.1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2.2400000000000002</v>
          </cell>
          <cell r="AR59">
            <v>0.05</v>
          </cell>
          <cell r="AS59">
            <v>0</v>
          </cell>
          <cell r="AT59">
            <v>0</v>
          </cell>
          <cell r="AU59">
            <v>0.1</v>
          </cell>
          <cell r="AV59">
            <v>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7.76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0</v>
          </cell>
          <cell r="BH60">
            <v>0</v>
          </cell>
          <cell r="BI60">
            <v>13.36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 t="e">
            <v>#REF!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117.41000000000001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30.830000000000002</v>
          </cell>
          <cell r="X62">
            <v>16.66</v>
          </cell>
          <cell r="Y62">
            <v>14.93</v>
          </cell>
          <cell r="Z62">
            <v>0</v>
          </cell>
          <cell r="AA62">
            <v>22.54</v>
          </cell>
          <cell r="AB62">
            <v>14.559999999999999</v>
          </cell>
          <cell r="AC62">
            <v>3.46</v>
          </cell>
          <cell r="AD62">
            <v>0.25</v>
          </cell>
          <cell r="AE62">
            <v>0.01</v>
          </cell>
          <cell r="AF62">
            <v>2.02</v>
          </cell>
          <cell r="AG62">
            <v>0.1</v>
          </cell>
          <cell r="AH62">
            <v>0.4</v>
          </cell>
          <cell r="AI62">
            <v>1</v>
          </cell>
          <cell r="AJ62">
            <v>0</v>
          </cell>
          <cell r="AK62">
            <v>0</v>
          </cell>
          <cell r="AL62">
            <v>0.74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12.28</v>
          </cell>
          <cell r="AR62">
            <v>0.05</v>
          </cell>
          <cell r="AS62">
            <v>0</v>
          </cell>
          <cell r="AT62">
            <v>0</v>
          </cell>
          <cell r="AU62">
            <v>0.35</v>
          </cell>
          <cell r="AV62">
            <v>11.68</v>
          </cell>
          <cell r="AW62">
            <v>0</v>
          </cell>
          <cell r="AX62">
            <v>0</v>
          </cell>
          <cell r="AY62">
            <v>8.09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</row>
      </sheetData>
      <sheetData sheetId="56" refreshError="1"/>
      <sheetData sheetId="57">
        <row r="6">
          <cell r="BI6">
            <v>363.64521999999999</v>
          </cell>
        </row>
        <row r="7">
          <cell r="E7">
            <v>38.609690000000001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20.490000000000002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14.790000000000001</v>
          </cell>
          <cell r="AB7">
            <v>5.9799999999999995</v>
          </cell>
          <cell r="AC7">
            <v>0</v>
          </cell>
          <cell r="AD7">
            <v>0</v>
          </cell>
          <cell r="AE7">
            <v>0.01</v>
          </cell>
          <cell r="AF7">
            <v>0.03</v>
          </cell>
          <cell r="AG7">
            <v>0</v>
          </cell>
          <cell r="AH7">
            <v>2.27</v>
          </cell>
          <cell r="AI7">
            <v>6</v>
          </cell>
          <cell r="AJ7">
            <v>0</v>
          </cell>
          <cell r="AK7">
            <v>0</v>
          </cell>
          <cell r="AL7">
            <v>0.5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4.59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1.1100000000000001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H7">
            <v>20.490000000000002</v>
          </cell>
          <cell r="BI7">
            <v>38.609690000000001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30.950410000000002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3.69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1.3900000000000001</v>
          </cell>
          <cell r="AB12">
            <v>0.89</v>
          </cell>
          <cell r="AC12">
            <v>0</v>
          </cell>
          <cell r="AD12">
            <v>0</v>
          </cell>
          <cell r="AE12">
            <v>0.01</v>
          </cell>
          <cell r="AF12">
            <v>0.03</v>
          </cell>
          <cell r="AG12">
            <v>0</v>
          </cell>
          <cell r="AH12">
            <v>0.46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2.2999999999999998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3.69</v>
          </cell>
          <cell r="BI12">
            <v>30.950410000000002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16.8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13.4</v>
          </cell>
          <cell r="AB16">
            <v>5.09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1.81</v>
          </cell>
          <cell r="AI16">
            <v>6</v>
          </cell>
          <cell r="AJ16">
            <v>0</v>
          </cell>
          <cell r="AK16">
            <v>0</v>
          </cell>
          <cell r="AL16">
            <v>0.5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2.29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1.1100000000000001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16.8</v>
          </cell>
          <cell r="BI16">
            <v>6.7165599999999976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0.37028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0.37028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0.57243999999999995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0.57243999999999995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283.75552999999991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5.910000000000001</v>
          </cell>
          <cell r="AB20">
            <v>5.8100000000000014</v>
          </cell>
          <cell r="AC20">
            <v>0</v>
          </cell>
          <cell r="AD20">
            <v>0</v>
          </cell>
          <cell r="AE20">
            <v>0</v>
          </cell>
          <cell r="AF20">
            <v>0.01</v>
          </cell>
          <cell r="AG20">
            <v>0</v>
          </cell>
          <cell r="AH20">
            <v>0.09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0.05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5.9500000000000011</v>
          </cell>
          <cell r="BI20">
            <v>314.03552999999999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3.6114000000000002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H21">
            <v>0</v>
          </cell>
          <cell r="BI21">
            <v>3.6114000000000002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2.8473799999999998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2.8473799999999998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0.27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0.27</v>
          </cell>
          <cell r="AB26">
            <v>0.27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0.27</v>
          </cell>
          <cell r="BI26">
            <v>5.1819100000000002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1.85524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1.85524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0.12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96.467109999999991</v>
          </cell>
          <cell r="AB29">
            <v>0.06</v>
          </cell>
          <cell r="AC29">
            <v>0</v>
          </cell>
          <cell r="AD29">
            <v>0</v>
          </cell>
          <cell r="AE29">
            <v>0</v>
          </cell>
          <cell r="AF29">
            <v>0.01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0.05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0.11000000000000001</v>
          </cell>
          <cell r="BI29">
            <v>118.04710999999998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0.01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0.01</v>
          </cell>
          <cell r="AB30">
            <v>75.570879999999988</v>
          </cell>
          <cell r="AC30">
            <v>0</v>
          </cell>
          <cell r="AD30">
            <v>0</v>
          </cell>
          <cell r="AE30">
            <v>0</v>
          </cell>
          <cell r="AF30">
            <v>0.01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H30">
            <v>0.01</v>
          </cell>
          <cell r="BI30">
            <v>87.880879999999991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7.0000000000000007E-2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0.02</v>
          </cell>
          <cell r="AB31">
            <v>0.02</v>
          </cell>
          <cell r="AC31">
            <v>3.3228800000000001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0.05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7.0000000000000007E-2</v>
          </cell>
          <cell r="BI31">
            <v>3.3228800000000001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0.04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0.04</v>
          </cell>
          <cell r="AB32">
            <v>0.04</v>
          </cell>
          <cell r="AC32">
            <v>0</v>
          </cell>
          <cell r="AD32">
            <v>-0.04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0.04</v>
          </cell>
          <cell r="BI32">
            <v>-0.04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0.16567999999999999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0.17568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2.4414699999999998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2.5514699999999997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3.3541799999999999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3.3541799999999999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9.8466199999999997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3.16194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9.1619399999999995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1.2934600000000001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1.7934600000000001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4.9169999999999998E-2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4.9169999999999998E-2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5.3800000000000008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5.3800000000000008</v>
          </cell>
          <cell r="AB45">
            <v>5.3800000000000008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154.55313000000001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5.3800000000000008</v>
          </cell>
          <cell r="BI45">
            <v>160.14313000000001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0.09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0.09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0.09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0.09</v>
          </cell>
          <cell r="BI46">
            <v>2.0968800000000001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2.0430999999999999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2.0430999999999999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1.05264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1.05264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4.3303799999999999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4.3303799999999999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7.0000000000000007E-2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7.0000000000000007E-2</v>
          </cell>
          <cell r="AB52">
            <v>7.0000000000000007E-2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0.34632999999999997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7.0000000000000007E-2</v>
          </cell>
          <cell r="BI52">
            <v>0.34632999999999997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0.21951999999999999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3.3295200000000005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0.41032999999999997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0.41032999999999997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0.03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0.03</v>
          </cell>
          <cell r="AB55">
            <v>0.03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4.6506999999999996</v>
          </cell>
          <cell r="BB55">
            <v>0</v>
          </cell>
          <cell r="BC55">
            <v>0</v>
          </cell>
          <cell r="BD55">
            <v>0</v>
          </cell>
          <cell r="BH55">
            <v>0.03</v>
          </cell>
          <cell r="BI55">
            <v>4.6506999999999996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4.0403099999999998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0.89000000000000012</v>
          </cell>
          <cell r="AB58">
            <v>0.52</v>
          </cell>
          <cell r="AC58">
            <v>0</v>
          </cell>
          <cell r="AD58">
            <v>0</v>
          </cell>
          <cell r="AE58">
            <v>0</v>
          </cell>
          <cell r="AF58">
            <v>7.0000000000000007E-2</v>
          </cell>
          <cell r="AG58">
            <v>0</v>
          </cell>
          <cell r="AH58">
            <v>0.30000000000000004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0.95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2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11</v>
          </cell>
          <cell r="BH58">
            <v>3.8400000000000003</v>
          </cell>
          <cell r="BI58">
            <v>11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3.8400000000000003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0.89000000000000012</v>
          </cell>
          <cell r="AB59">
            <v>0.52</v>
          </cell>
          <cell r="AC59">
            <v>0</v>
          </cell>
          <cell r="AD59">
            <v>0</v>
          </cell>
          <cell r="AE59">
            <v>0</v>
          </cell>
          <cell r="AF59">
            <v>7.0000000000000007E-2</v>
          </cell>
          <cell r="AG59">
            <v>0</v>
          </cell>
          <cell r="AH59">
            <v>0.30000000000000004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0.95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2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3.8400000000000003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0</v>
          </cell>
          <cell r="BH60">
            <v>0</v>
          </cell>
          <cell r="BI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 t="e">
            <v>#REF!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30.29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21.59</v>
          </cell>
          <cell r="AB62">
            <v>12.31</v>
          </cell>
          <cell r="AC62">
            <v>0</v>
          </cell>
          <cell r="AD62">
            <v>0</v>
          </cell>
          <cell r="AE62">
            <v>0.01</v>
          </cell>
          <cell r="AF62">
            <v>0.11000000000000001</v>
          </cell>
          <cell r="AG62">
            <v>0</v>
          </cell>
          <cell r="AH62">
            <v>2.66</v>
          </cell>
          <cell r="AI62">
            <v>6</v>
          </cell>
          <cell r="AJ62">
            <v>0</v>
          </cell>
          <cell r="AK62">
            <v>0</v>
          </cell>
          <cell r="AL62">
            <v>0.5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5.59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3.1100000000000003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</row>
      </sheetData>
      <sheetData sheetId="58" refreshError="1"/>
      <sheetData sheetId="59">
        <row r="7">
          <cell r="BI7">
            <v>483.98432000000003</v>
          </cell>
        </row>
        <row r="8">
          <cell r="E8">
            <v>119.19397000000004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0.93</v>
          </cell>
          <cell r="P8">
            <v>0</v>
          </cell>
          <cell r="Q8">
            <v>0</v>
          </cell>
          <cell r="R8">
            <v>152.18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6.86</v>
          </cell>
          <cell r="Y8">
            <v>0</v>
          </cell>
          <cell r="Z8">
            <v>0</v>
          </cell>
          <cell r="AA8">
            <v>52.95000000000001</v>
          </cell>
          <cell r="AB8">
            <v>37.339999999999996</v>
          </cell>
          <cell r="AC8">
            <v>1.26</v>
          </cell>
          <cell r="AD8">
            <v>0</v>
          </cell>
          <cell r="AE8">
            <v>0.01</v>
          </cell>
          <cell r="AF8">
            <v>0.27</v>
          </cell>
          <cell r="AG8">
            <v>0.59</v>
          </cell>
          <cell r="AH8">
            <v>8.56</v>
          </cell>
          <cell r="AI8">
            <v>2.92</v>
          </cell>
          <cell r="AJ8">
            <v>0</v>
          </cell>
          <cell r="AK8">
            <v>0</v>
          </cell>
          <cell r="AL8">
            <v>2</v>
          </cell>
          <cell r="AM8">
            <v>0.35</v>
          </cell>
          <cell r="AN8">
            <v>0</v>
          </cell>
          <cell r="AO8">
            <v>0</v>
          </cell>
          <cell r="AP8">
            <v>0</v>
          </cell>
          <cell r="AQ8">
            <v>70.150000000000006</v>
          </cell>
          <cell r="AR8">
            <v>4.88</v>
          </cell>
          <cell r="AS8">
            <v>0</v>
          </cell>
          <cell r="AT8">
            <v>0</v>
          </cell>
          <cell r="AU8">
            <v>0</v>
          </cell>
          <cell r="AV8">
            <v>1.1300000000000001</v>
          </cell>
          <cell r="AW8">
            <v>0</v>
          </cell>
          <cell r="AX8">
            <v>0</v>
          </cell>
          <cell r="AY8">
            <v>15.860000000000001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153.11000000000001</v>
          </cell>
          <cell r="BI8">
            <v>120.19396999999998</v>
          </cell>
        </row>
        <row r="9">
          <cell r="E9">
            <v>0.93</v>
          </cell>
          <cell r="F9">
            <v>52.592429999999979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0.93</v>
          </cell>
          <cell r="P9">
            <v>0</v>
          </cell>
          <cell r="Q9">
            <v>0</v>
          </cell>
          <cell r="R9">
            <v>135.93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6.86</v>
          </cell>
          <cell r="Y9">
            <v>0</v>
          </cell>
          <cell r="Z9">
            <v>0</v>
          </cell>
          <cell r="AA9">
            <v>48.70000000000001</v>
          </cell>
          <cell r="AB9">
            <v>35.19</v>
          </cell>
          <cell r="AC9">
            <v>0.1</v>
          </cell>
          <cell r="AD9">
            <v>0</v>
          </cell>
          <cell r="AE9">
            <v>0</v>
          </cell>
          <cell r="AF9">
            <v>0.27</v>
          </cell>
          <cell r="AG9">
            <v>0.59</v>
          </cell>
          <cell r="AH9">
            <v>8.34</v>
          </cell>
          <cell r="AI9">
            <v>2.21</v>
          </cell>
          <cell r="AJ9">
            <v>0</v>
          </cell>
          <cell r="AK9">
            <v>0</v>
          </cell>
          <cell r="AL9">
            <v>2</v>
          </cell>
          <cell r="AM9">
            <v>0.17</v>
          </cell>
          <cell r="AN9">
            <v>0</v>
          </cell>
          <cell r="AO9">
            <v>0</v>
          </cell>
          <cell r="AP9">
            <v>0</v>
          </cell>
          <cell r="AQ9">
            <v>58.78</v>
          </cell>
          <cell r="AR9">
            <v>4.88</v>
          </cell>
          <cell r="AS9">
            <v>0</v>
          </cell>
          <cell r="AT9">
            <v>0</v>
          </cell>
          <cell r="AU9">
            <v>0</v>
          </cell>
          <cell r="AV9">
            <v>0.68</v>
          </cell>
          <cell r="AW9">
            <v>0</v>
          </cell>
          <cell r="AX9">
            <v>0</v>
          </cell>
          <cell r="AY9">
            <v>15.860000000000001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136.86000000000001</v>
          </cell>
          <cell r="BI9">
            <v>52.592429999999979</v>
          </cell>
        </row>
        <row r="10">
          <cell r="E10">
            <v>0.93</v>
          </cell>
          <cell r="F10">
            <v>0</v>
          </cell>
          <cell r="G10">
            <v>52.592429999999979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0.93</v>
          </cell>
          <cell r="P10">
            <v>0</v>
          </cell>
          <cell r="Q10">
            <v>0</v>
          </cell>
          <cell r="R10">
            <v>135.93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6.86</v>
          </cell>
          <cell r="Y10">
            <v>0</v>
          </cell>
          <cell r="Z10">
            <v>0</v>
          </cell>
          <cell r="AA10">
            <v>48.70000000000001</v>
          </cell>
          <cell r="AB10">
            <v>35.19</v>
          </cell>
          <cell r="AC10">
            <v>0.1</v>
          </cell>
          <cell r="AD10">
            <v>0</v>
          </cell>
          <cell r="AE10">
            <v>0</v>
          </cell>
          <cell r="AF10">
            <v>0.27</v>
          </cell>
          <cell r="AG10">
            <v>0.59</v>
          </cell>
          <cell r="AH10">
            <v>8.34</v>
          </cell>
          <cell r="AI10">
            <v>2.21</v>
          </cell>
          <cell r="AJ10">
            <v>0</v>
          </cell>
          <cell r="AK10">
            <v>0</v>
          </cell>
          <cell r="AL10">
            <v>2</v>
          </cell>
          <cell r="AM10">
            <v>0.17</v>
          </cell>
          <cell r="AN10">
            <v>0</v>
          </cell>
          <cell r="AO10">
            <v>0</v>
          </cell>
          <cell r="AP10">
            <v>0</v>
          </cell>
          <cell r="AQ10">
            <v>58.78</v>
          </cell>
          <cell r="AR10">
            <v>4.88</v>
          </cell>
          <cell r="AS10">
            <v>0</v>
          </cell>
          <cell r="AT10">
            <v>0</v>
          </cell>
          <cell r="AU10">
            <v>0</v>
          </cell>
          <cell r="AV10">
            <v>0.68</v>
          </cell>
          <cell r="AW10">
            <v>0</v>
          </cell>
          <cell r="AX10">
            <v>0</v>
          </cell>
          <cell r="AY10">
            <v>15.860000000000001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136.86000000000001</v>
          </cell>
          <cell r="BI10">
            <v>52.592429999999979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53.46123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16.059999999999999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4.24</v>
          </cell>
          <cell r="AB13">
            <v>2.15</v>
          </cell>
          <cell r="AC13">
            <v>1.1499999999999999</v>
          </cell>
          <cell r="AD13">
            <v>0</v>
          </cell>
          <cell r="AE13">
            <v>0.01</v>
          </cell>
          <cell r="AF13">
            <v>0</v>
          </cell>
          <cell r="AG13">
            <v>0</v>
          </cell>
          <cell r="AH13">
            <v>0.22</v>
          </cell>
          <cell r="AI13">
            <v>0.71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11.37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0.45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16.059999999999999</v>
          </cell>
          <cell r="BI13">
            <v>53.46123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5.7781099999999999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7.3621999999999996</v>
          </cell>
          <cell r="P18">
            <v>0</v>
          </cell>
          <cell r="Q18">
            <v>0</v>
          </cell>
          <cell r="R18">
            <v>0.19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0.01</v>
          </cell>
          <cell r="AB18">
            <v>0</v>
          </cell>
          <cell r="AC18">
            <v>0.01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0.18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0.19</v>
          </cell>
          <cell r="BI18">
            <v>8.3621999999999996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168.53034999999997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0.43</v>
          </cell>
          <cell r="Y21">
            <v>0</v>
          </cell>
          <cell r="Z21">
            <v>0</v>
          </cell>
          <cell r="AA21">
            <v>6.99</v>
          </cell>
          <cell r="AB21">
            <v>5.15</v>
          </cell>
          <cell r="AC21">
            <v>0.68</v>
          </cell>
          <cell r="AD21">
            <v>0</v>
          </cell>
          <cell r="AE21">
            <v>0</v>
          </cell>
          <cell r="AF21">
            <v>6.9999999999999993E-2</v>
          </cell>
          <cell r="AG21">
            <v>0</v>
          </cell>
          <cell r="AH21">
            <v>0.79</v>
          </cell>
          <cell r="AI21">
            <v>0.30000000000000004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9.01</v>
          </cell>
          <cell r="AR21">
            <v>1.32</v>
          </cell>
          <cell r="AS21">
            <v>0</v>
          </cell>
          <cell r="AT21">
            <v>0</v>
          </cell>
          <cell r="AU21">
            <v>0</v>
          </cell>
          <cell r="AV21">
            <v>0.53999999999999992</v>
          </cell>
          <cell r="AW21">
            <v>0</v>
          </cell>
          <cell r="AX21">
            <v>0</v>
          </cell>
          <cell r="AY21">
            <v>4.1000000000000005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15.799999999999999</v>
          </cell>
          <cell r="BI21">
            <v>346.55035000000004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0.11241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0.11241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8.0990099999999998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17.209999999999997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0.43</v>
          </cell>
          <cell r="Y30">
            <v>0</v>
          </cell>
          <cell r="Z30">
            <v>0</v>
          </cell>
          <cell r="AA30">
            <v>66.46396</v>
          </cell>
          <cell r="AB30">
            <v>4.1100000000000003</v>
          </cell>
          <cell r="AC30">
            <v>0.16</v>
          </cell>
          <cell r="AD30">
            <v>0</v>
          </cell>
          <cell r="AE30">
            <v>0</v>
          </cell>
          <cell r="AF30">
            <v>0.06</v>
          </cell>
          <cell r="AG30">
            <v>0</v>
          </cell>
          <cell r="AH30">
            <v>0.79</v>
          </cell>
          <cell r="AI30">
            <v>0.14000000000000001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5.76</v>
          </cell>
          <cell r="AR30">
            <v>1.32</v>
          </cell>
          <cell r="AS30">
            <v>0</v>
          </cell>
          <cell r="AT30">
            <v>0</v>
          </cell>
          <cell r="AU30">
            <v>0</v>
          </cell>
          <cell r="AV30">
            <v>0.33999999999999997</v>
          </cell>
          <cell r="AW30">
            <v>0</v>
          </cell>
          <cell r="AX30">
            <v>0</v>
          </cell>
          <cell r="AY30">
            <v>4.1000000000000005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10.62</v>
          </cell>
          <cell r="BI30">
            <v>123.43395999999998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6.59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0.34</v>
          </cell>
          <cell r="AB31">
            <v>57.07311</v>
          </cell>
          <cell r="AC31">
            <v>0.1</v>
          </cell>
          <cell r="AD31">
            <v>0</v>
          </cell>
          <cell r="AE31">
            <v>0</v>
          </cell>
          <cell r="AF31">
            <v>0.06</v>
          </cell>
          <cell r="AG31">
            <v>0</v>
          </cell>
          <cell r="AH31">
            <v>0.04</v>
          </cell>
          <cell r="AI31">
            <v>0.14000000000000001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3.15</v>
          </cell>
          <cell r="AR31">
            <v>0.72</v>
          </cell>
          <cell r="AS31">
            <v>0</v>
          </cell>
          <cell r="AT31">
            <v>0</v>
          </cell>
          <cell r="AU31">
            <v>0</v>
          </cell>
          <cell r="AV31">
            <v>0.18</v>
          </cell>
          <cell r="AW31">
            <v>0</v>
          </cell>
          <cell r="AX31">
            <v>0</v>
          </cell>
          <cell r="AY31">
            <v>2.2000000000000002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6.59</v>
          </cell>
          <cell r="BI31">
            <v>100.92310999999999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10.5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0.43</v>
          </cell>
          <cell r="Y32">
            <v>0</v>
          </cell>
          <cell r="Z32">
            <v>0</v>
          </cell>
          <cell r="AA32">
            <v>4.8600000000000003</v>
          </cell>
          <cell r="AB32">
            <v>4.1100000000000003</v>
          </cell>
          <cell r="AC32">
            <v>-0.81540999999999997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0.75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2.5500000000000003</v>
          </cell>
          <cell r="AR32">
            <v>0.60000000000000009</v>
          </cell>
          <cell r="AS32">
            <v>0</v>
          </cell>
          <cell r="AT32">
            <v>0</v>
          </cell>
          <cell r="AU32">
            <v>0</v>
          </cell>
          <cell r="AV32">
            <v>0.16</v>
          </cell>
          <cell r="AW32">
            <v>0</v>
          </cell>
          <cell r="AX32">
            <v>0</v>
          </cell>
          <cell r="AY32">
            <v>1.9000000000000001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10.5</v>
          </cell>
          <cell r="BI32">
            <v>2.4545899999999996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5.7200000000000003E-3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5.7200000000000003E-3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0.01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0.04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0.14382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0.04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0.04</v>
          </cell>
          <cell r="BI35">
            <v>0.48382000000000008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8.8830000000000006E-2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0.67882999999999993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0.08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0.06</v>
          </cell>
          <cell r="AB37">
            <v>0</v>
          </cell>
          <cell r="AC37">
            <v>0.06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0.02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0.08</v>
          </cell>
          <cell r="BI37">
            <v>13.217890000000002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3.6599999999999997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2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1.2500000000000001E-2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0.39250000000000002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0.77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0.66</v>
          </cell>
          <cell r="AB46">
            <v>0.3</v>
          </cell>
          <cell r="AC46">
            <v>0.2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0.16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42.840989999999998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0.11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0.77</v>
          </cell>
          <cell r="BI46">
            <v>128.37099000000001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8.6521699999999999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0.73990999999999996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0.73990999999999996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3.1969999999999998E-2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3.1969999999999998E-2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2.35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0.5</v>
          </cell>
          <cell r="AB51">
            <v>0.5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1.85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19.732699999999998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2.35</v>
          </cell>
          <cell r="BI51">
            <v>21.422699999999999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0.01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0.01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0.01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2.56128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0.01</v>
          </cell>
          <cell r="BI53">
            <v>2.56128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1.8939999999999999E-2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19.978940000000001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1.3398000000000001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1.3398000000000001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2.0499999999999998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0.56000000000000005</v>
          </cell>
          <cell r="AB56">
            <v>0.24</v>
          </cell>
          <cell r="AC56">
            <v>0.32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1.4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0.09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29.53379</v>
          </cell>
          <cell r="BB56">
            <v>0</v>
          </cell>
          <cell r="BC56">
            <v>0</v>
          </cell>
          <cell r="BD56">
            <v>0</v>
          </cell>
          <cell r="BH56">
            <v>2.0499999999999998</v>
          </cell>
          <cell r="BI56">
            <v>29.53379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1.8809199999999999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7.0000000000000007E-2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3.6200000000000006</v>
          </cell>
          <cell r="AB59">
            <v>1.36</v>
          </cell>
          <cell r="AC59">
            <v>1.33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0.49</v>
          </cell>
          <cell r="AI59">
            <v>0.44</v>
          </cell>
          <cell r="AJ59">
            <v>0</v>
          </cell>
          <cell r="AK59">
            <v>0</v>
          </cell>
          <cell r="AL59">
            <v>0</v>
          </cell>
          <cell r="AM59">
            <v>0.03</v>
          </cell>
          <cell r="AN59">
            <v>0</v>
          </cell>
          <cell r="AO59">
            <v>0</v>
          </cell>
          <cell r="AP59">
            <v>0</v>
          </cell>
          <cell r="AQ59">
            <v>6.37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0.02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17.240000000000002</v>
          </cell>
          <cell r="BH59">
            <v>10.110000000000001</v>
          </cell>
          <cell r="BI59">
            <v>17.240000000000002</v>
          </cell>
        </row>
        <row r="60">
          <cell r="E60">
            <v>7.0000000000000007E-2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7.0000000000000007E-2</v>
          </cell>
          <cell r="P60">
            <v>0</v>
          </cell>
          <cell r="Q60">
            <v>0</v>
          </cell>
          <cell r="R60">
            <v>10.040000000000001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3.6200000000000006</v>
          </cell>
          <cell r="AB60">
            <v>1.36</v>
          </cell>
          <cell r="AC60">
            <v>1.33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0.49</v>
          </cell>
          <cell r="AI60">
            <v>0.44</v>
          </cell>
          <cell r="AJ60">
            <v>0</v>
          </cell>
          <cell r="AK60">
            <v>0</v>
          </cell>
          <cell r="AL60">
            <v>0</v>
          </cell>
          <cell r="AM60">
            <v>0.03</v>
          </cell>
          <cell r="AN60">
            <v>0</v>
          </cell>
          <cell r="AO60">
            <v>0</v>
          </cell>
          <cell r="AP60">
            <v>0</v>
          </cell>
          <cell r="AQ60">
            <v>6.37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0.02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10.110000000000001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H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 t="e">
            <v>#REF!</v>
          </cell>
        </row>
        <row r="63">
          <cell r="E63">
            <v>1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184.61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7.29</v>
          </cell>
          <cell r="Y63">
            <v>0</v>
          </cell>
          <cell r="Z63">
            <v>0</v>
          </cell>
          <cell r="AA63">
            <v>63.56</v>
          </cell>
          <cell r="AB63">
            <v>43.849999999999994</v>
          </cell>
          <cell r="AC63">
            <v>3.27</v>
          </cell>
          <cell r="AD63">
            <v>0</v>
          </cell>
          <cell r="AE63">
            <v>0.01</v>
          </cell>
          <cell r="AF63">
            <v>0.34</v>
          </cell>
          <cell r="AG63">
            <v>0.59</v>
          </cell>
          <cell r="AH63">
            <v>9.8400000000000016</v>
          </cell>
          <cell r="AI63">
            <v>3.6599999999999997</v>
          </cell>
          <cell r="AJ63">
            <v>0</v>
          </cell>
          <cell r="AK63">
            <v>0</v>
          </cell>
          <cell r="AL63">
            <v>2</v>
          </cell>
          <cell r="AM63">
            <v>0.38</v>
          </cell>
          <cell r="AN63">
            <v>0</v>
          </cell>
          <cell r="AO63">
            <v>0</v>
          </cell>
          <cell r="AP63">
            <v>0</v>
          </cell>
          <cell r="AQ63">
            <v>85.530000000000015</v>
          </cell>
          <cell r="AR63">
            <v>6.2</v>
          </cell>
          <cell r="AS63">
            <v>0</v>
          </cell>
          <cell r="AT63">
            <v>0</v>
          </cell>
          <cell r="AU63">
            <v>0</v>
          </cell>
          <cell r="AV63">
            <v>1.69</v>
          </cell>
          <cell r="AW63">
            <v>0</v>
          </cell>
          <cell r="AX63">
            <v>0</v>
          </cell>
          <cell r="AY63">
            <v>19.96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60" refreshError="1"/>
      <sheetData sheetId="61">
        <row r="6">
          <cell r="BI6">
            <v>629.28221999999994</v>
          </cell>
        </row>
        <row r="7">
          <cell r="E7">
            <v>239.79515999999995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10.029999999999999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9.9700000000000006</v>
          </cell>
          <cell r="P7">
            <v>0</v>
          </cell>
          <cell r="Q7">
            <v>0</v>
          </cell>
          <cell r="R7">
            <v>68.03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2.75</v>
          </cell>
          <cell r="Y7">
            <v>0</v>
          </cell>
          <cell r="Z7">
            <v>0</v>
          </cell>
          <cell r="AA7">
            <v>11.6</v>
          </cell>
          <cell r="AB7">
            <v>6.43</v>
          </cell>
          <cell r="AC7">
            <v>1.2300000000000002</v>
          </cell>
          <cell r="AD7">
            <v>0</v>
          </cell>
          <cell r="AE7">
            <v>0</v>
          </cell>
          <cell r="AF7">
            <v>1.99</v>
          </cell>
          <cell r="AG7">
            <v>0</v>
          </cell>
          <cell r="AH7">
            <v>1.05</v>
          </cell>
          <cell r="AI7">
            <v>0.9</v>
          </cell>
          <cell r="AJ7">
            <v>0</v>
          </cell>
          <cell r="AK7">
            <v>0</v>
          </cell>
          <cell r="AL7">
            <v>0</v>
          </cell>
          <cell r="AM7">
            <v>0.54999999999999993</v>
          </cell>
          <cell r="AN7">
            <v>0</v>
          </cell>
          <cell r="AO7">
            <v>0</v>
          </cell>
          <cell r="AP7">
            <v>0</v>
          </cell>
          <cell r="AQ7">
            <v>52.78</v>
          </cell>
          <cell r="AR7">
            <v>0</v>
          </cell>
          <cell r="AS7">
            <v>0</v>
          </cell>
          <cell r="AT7">
            <v>0</v>
          </cell>
          <cell r="AU7">
            <v>0.35000000000000003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H7">
            <v>88.030000000000015</v>
          </cell>
          <cell r="BI7">
            <v>267.10515999999996</v>
          </cell>
        </row>
        <row r="8">
          <cell r="E8">
            <v>20</v>
          </cell>
          <cell r="F8">
            <v>180.26051999999999</v>
          </cell>
          <cell r="G8">
            <v>0</v>
          </cell>
          <cell r="H8">
            <v>0</v>
          </cell>
          <cell r="I8">
            <v>0</v>
          </cell>
          <cell r="J8">
            <v>10.029999999999999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9.9700000000000006</v>
          </cell>
          <cell r="P8">
            <v>0</v>
          </cell>
          <cell r="Q8">
            <v>0</v>
          </cell>
          <cell r="R8">
            <v>49.640000000000008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1.52</v>
          </cell>
          <cell r="Y8">
            <v>0</v>
          </cell>
          <cell r="Z8">
            <v>0</v>
          </cell>
          <cell r="AA8">
            <v>4.97</v>
          </cell>
          <cell r="AB8">
            <v>1.83</v>
          </cell>
          <cell r="AC8">
            <v>0.1</v>
          </cell>
          <cell r="AD8">
            <v>0</v>
          </cell>
          <cell r="AE8">
            <v>0</v>
          </cell>
          <cell r="AF8">
            <v>1.99</v>
          </cell>
          <cell r="AG8">
            <v>0</v>
          </cell>
          <cell r="AH8">
            <v>1.05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0.09</v>
          </cell>
          <cell r="AN8">
            <v>0</v>
          </cell>
          <cell r="AO8">
            <v>0</v>
          </cell>
          <cell r="AP8">
            <v>0</v>
          </cell>
          <cell r="AQ8">
            <v>42.71</v>
          </cell>
          <cell r="AR8">
            <v>0</v>
          </cell>
          <cell r="AS8">
            <v>0</v>
          </cell>
          <cell r="AT8">
            <v>0</v>
          </cell>
          <cell r="AU8">
            <v>0.35000000000000003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69.640000000000015</v>
          </cell>
          <cell r="BI8">
            <v>180.26051999999999</v>
          </cell>
        </row>
        <row r="9">
          <cell r="E9">
            <v>20</v>
          </cell>
          <cell r="F9">
            <v>0</v>
          </cell>
          <cell r="G9">
            <v>180.26051999999999</v>
          </cell>
          <cell r="H9">
            <v>0</v>
          </cell>
          <cell r="I9">
            <v>0</v>
          </cell>
          <cell r="J9">
            <v>10.029999999999999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9.9700000000000006</v>
          </cell>
          <cell r="P9">
            <v>0</v>
          </cell>
          <cell r="Q9">
            <v>0</v>
          </cell>
          <cell r="R9">
            <v>49.640000000000008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1.52</v>
          </cell>
          <cell r="Y9">
            <v>0</v>
          </cell>
          <cell r="Z9">
            <v>0</v>
          </cell>
          <cell r="AA9">
            <v>4.97</v>
          </cell>
          <cell r="AB9">
            <v>1.83</v>
          </cell>
          <cell r="AC9">
            <v>0.1</v>
          </cell>
          <cell r="AD9">
            <v>0</v>
          </cell>
          <cell r="AE9">
            <v>0</v>
          </cell>
          <cell r="AF9">
            <v>1.99</v>
          </cell>
          <cell r="AG9">
            <v>0</v>
          </cell>
          <cell r="AH9">
            <v>1.05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0.09</v>
          </cell>
          <cell r="AN9">
            <v>0</v>
          </cell>
          <cell r="AO9">
            <v>0</v>
          </cell>
          <cell r="AP9">
            <v>0</v>
          </cell>
          <cell r="AQ9">
            <v>42.71</v>
          </cell>
          <cell r="AR9">
            <v>0</v>
          </cell>
          <cell r="AS9">
            <v>0</v>
          </cell>
          <cell r="AT9">
            <v>0</v>
          </cell>
          <cell r="AU9">
            <v>0.35000000000000003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69.640000000000015</v>
          </cell>
          <cell r="BI9">
            <v>180.26051999999999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29.93112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17.399999999999999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1.23</v>
          </cell>
          <cell r="Y12">
            <v>0</v>
          </cell>
          <cell r="Z12">
            <v>0</v>
          </cell>
          <cell r="AA12">
            <v>6.59</v>
          </cell>
          <cell r="AB12">
            <v>4.5599999999999996</v>
          </cell>
          <cell r="AC12">
            <v>1.1300000000000001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0.9</v>
          </cell>
          <cell r="AJ12">
            <v>0</v>
          </cell>
          <cell r="AK12">
            <v>0</v>
          </cell>
          <cell r="AL12">
            <v>0</v>
          </cell>
          <cell r="AM12">
            <v>0.22</v>
          </cell>
          <cell r="AN12">
            <v>0</v>
          </cell>
          <cell r="AO12">
            <v>0</v>
          </cell>
          <cell r="AP12">
            <v>0</v>
          </cell>
          <cell r="AQ12">
            <v>9.36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17.399999999999999</v>
          </cell>
          <cell r="BI12">
            <v>42.731119999999997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8.5800000000000008E-3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29.594940000000001</v>
          </cell>
          <cell r="P17">
            <v>0</v>
          </cell>
          <cell r="Q17">
            <v>0</v>
          </cell>
          <cell r="R17">
            <v>0.9900000000000001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0.04</v>
          </cell>
          <cell r="AB17">
            <v>0.04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0.24</v>
          </cell>
          <cell r="AN17">
            <v>0</v>
          </cell>
          <cell r="AO17">
            <v>0</v>
          </cell>
          <cell r="AP17">
            <v>0</v>
          </cell>
          <cell r="AQ17">
            <v>0.71000000000000008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0.9900000000000001</v>
          </cell>
          <cell r="BI17">
            <v>44.104939999999999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3.4400000000000004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1.73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1.71</v>
          </cell>
          <cell r="P20">
            <v>0</v>
          </cell>
          <cell r="Q20">
            <v>0</v>
          </cell>
          <cell r="R20">
            <v>246.37705999999991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8.84</v>
          </cell>
          <cell r="Y20">
            <v>0</v>
          </cell>
          <cell r="Z20">
            <v>0</v>
          </cell>
          <cell r="AA20">
            <v>2.25</v>
          </cell>
          <cell r="AB20">
            <v>1.85</v>
          </cell>
          <cell r="AC20">
            <v>0.4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0.24000000000000002</v>
          </cell>
          <cell r="AN20">
            <v>0</v>
          </cell>
          <cell r="AO20">
            <v>0</v>
          </cell>
          <cell r="AP20">
            <v>0</v>
          </cell>
          <cell r="AQ20">
            <v>6.7800000000000011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18.55</v>
          </cell>
          <cell r="BI20">
            <v>345.29705999999999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H21">
            <v>0</v>
          </cell>
          <cell r="BI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8.6760000000000004E-2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8.6760000000000004E-2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12.41785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1.84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1.34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0.5</v>
          </cell>
          <cell r="P29">
            <v>0</v>
          </cell>
          <cell r="Q29">
            <v>0</v>
          </cell>
          <cell r="R29">
            <v>3.12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0.73</v>
          </cell>
          <cell r="Y29">
            <v>0</v>
          </cell>
          <cell r="Z29">
            <v>0</v>
          </cell>
          <cell r="AA29">
            <v>67.323889999999992</v>
          </cell>
          <cell r="AB29">
            <v>0.22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2.1700000000000004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1.96</v>
          </cell>
          <cell r="BI29">
            <v>91.093889999999988</v>
          </cell>
        </row>
        <row r="30">
          <cell r="E30">
            <v>1.25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0.25</v>
          </cell>
          <cell r="P30">
            <v>0</v>
          </cell>
          <cell r="Q30">
            <v>0</v>
          </cell>
          <cell r="R30">
            <v>1.75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0.63</v>
          </cell>
          <cell r="Y30">
            <v>0</v>
          </cell>
          <cell r="Z30">
            <v>0</v>
          </cell>
          <cell r="AA30">
            <v>0</v>
          </cell>
          <cell r="AB30">
            <v>54.042169999999999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1.1200000000000001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H30">
            <v>3</v>
          </cell>
          <cell r="BI30">
            <v>73.732169999999996</v>
          </cell>
        </row>
        <row r="31">
          <cell r="E31">
            <v>0.59000000000000008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0.34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0.25</v>
          </cell>
          <cell r="P31">
            <v>0</v>
          </cell>
          <cell r="Q31">
            <v>0</v>
          </cell>
          <cell r="R31">
            <v>1.17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0.1</v>
          </cell>
          <cell r="Y31">
            <v>0</v>
          </cell>
          <cell r="Z31">
            <v>0</v>
          </cell>
          <cell r="AA31">
            <v>0.22</v>
          </cell>
          <cell r="AB31">
            <v>0.22</v>
          </cell>
          <cell r="AC31">
            <v>6.7695799999999995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0.85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1.76</v>
          </cell>
          <cell r="BI31">
            <v>9.6495800000000003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2.061E-2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2.061E-2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1.5140000000000001E-2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2.5140000000000003E-2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2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0.73118000000000005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0.73118000000000005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0.19999999999999998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0.19999999999999998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0.19999999999999998</v>
          </cell>
          <cell r="BI36">
            <v>3.1196699999999997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0.91554000000000002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1.8155399999999999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7.0040000000000005E-2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1.9000400000000002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4.4000000000000004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3.03</v>
          </cell>
          <cell r="Y45">
            <v>0</v>
          </cell>
          <cell r="Z45">
            <v>0</v>
          </cell>
          <cell r="AA45">
            <v>1.37</v>
          </cell>
          <cell r="AB45">
            <v>1.37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60.925559999999997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4.4000000000000004</v>
          </cell>
          <cell r="BI45">
            <v>121.26555999999999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0.67317000000000005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0.03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0.03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0.43332999999999999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0.03</v>
          </cell>
          <cell r="BI49">
            <v>0.82333000000000001</v>
          </cell>
        </row>
        <row r="50">
          <cell r="E50">
            <v>0.48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0.22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0.26</v>
          </cell>
          <cell r="P50">
            <v>0</v>
          </cell>
          <cell r="Q50">
            <v>0</v>
          </cell>
          <cell r="R50">
            <v>3.71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0.33</v>
          </cell>
          <cell r="Y50">
            <v>0</v>
          </cell>
          <cell r="Z50">
            <v>0</v>
          </cell>
          <cell r="AA50">
            <v>0.09</v>
          </cell>
          <cell r="AB50">
            <v>0.09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0.01</v>
          </cell>
          <cell r="AN50">
            <v>0</v>
          </cell>
          <cell r="AO50">
            <v>0</v>
          </cell>
          <cell r="AP50">
            <v>0</v>
          </cell>
          <cell r="AQ50">
            <v>3.2800000000000002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26.149500000000003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4.1899999999999995</v>
          </cell>
          <cell r="BI50">
            <v>26.149500000000003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0.11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0.11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1.0144899999999999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0.11</v>
          </cell>
          <cell r="BI52">
            <v>1.0144899999999999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0.36037000000000002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1.3603700000000001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0.02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0.02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2.55349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0.02</v>
          </cell>
          <cell r="BI54">
            <v>2.55349</v>
          </cell>
        </row>
        <row r="55">
          <cell r="E55">
            <v>1.1200000000000001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0.17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0.95000000000000007</v>
          </cell>
          <cell r="P55">
            <v>0</v>
          </cell>
          <cell r="Q55">
            <v>0</v>
          </cell>
          <cell r="R55">
            <v>6.72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4.72</v>
          </cell>
          <cell r="Y55">
            <v>0</v>
          </cell>
          <cell r="Z55">
            <v>0</v>
          </cell>
          <cell r="AA55">
            <v>0.57000000000000006</v>
          </cell>
          <cell r="AB55">
            <v>0.17</v>
          </cell>
          <cell r="AC55">
            <v>0.4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0.23</v>
          </cell>
          <cell r="AN55">
            <v>0</v>
          </cell>
          <cell r="AO55">
            <v>0</v>
          </cell>
          <cell r="AP55">
            <v>0</v>
          </cell>
          <cell r="AQ55">
            <v>1.2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76.733139999999992</v>
          </cell>
          <cell r="BB55">
            <v>0</v>
          </cell>
          <cell r="BC55">
            <v>0</v>
          </cell>
          <cell r="BD55">
            <v>0</v>
          </cell>
          <cell r="BH55">
            <v>7.84</v>
          </cell>
          <cell r="BI55">
            <v>76.733139999999992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9.21828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7.1900000000000002E-3</v>
          </cell>
          <cell r="BD57">
            <v>0</v>
          </cell>
          <cell r="BH57">
            <v>0</v>
          </cell>
          <cell r="BI57">
            <v>7.1900000000000002E-3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1.04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2.8299999999999996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12.92</v>
          </cell>
          <cell r="AB58">
            <v>11.41</v>
          </cell>
          <cell r="AC58">
            <v>1.25</v>
          </cell>
          <cell r="AD58">
            <v>0</v>
          </cell>
          <cell r="AE58">
            <v>0.01</v>
          </cell>
          <cell r="AF58">
            <v>0.01</v>
          </cell>
          <cell r="AG58">
            <v>0</v>
          </cell>
          <cell r="AH58">
            <v>0.24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1.04</v>
          </cell>
          <cell r="AN58">
            <v>0</v>
          </cell>
          <cell r="AO58">
            <v>0</v>
          </cell>
          <cell r="AP58">
            <v>0</v>
          </cell>
          <cell r="AQ58">
            <v>0.78</v>
          </cell>
          <cell r="AR58">
            <v>0</v>
          </cell>
          <cell r="AS58">
            <v>0</v>
          </cell>
          <cell r="AT58">
            <v>0</v>
          </cell>
          <cell r="AU58">
            <v>0.04</v>
          </cell>
          <cell r="AV58">
            <v>0</v>
          </cell>
          <cell r="AW58">
            <v>0</v>
          </cell>
          <cell r="AX58">
            <v>0</v>
          </cell>
          <cell r="AY58">
            <v>1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16.88</v>
          </cell>
          <cell r="BH58">
            <v>19.650000000000002</v>
          </cell>
          <cell r="BI58">
            <v>16.88</v>
          </cell>
        </row>
        <row r="59">
          <cell r="E59">
            <v>3.8699999999999997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1.04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2.8299999999999996</v>
          </cell>
          <cell r="P59">
            <v>0</v>
          </cell>
          <cell r="Q59">
            <v>0</v>
          </cell>
          <cell r="R59">
            <v>15.780000000000001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12.92</v>
          </cell>
          <cell r="AB59">
            <v>11.41</v>
          </cell>
          <cell r="AC59">
            <v>1.25</v>
          </cell>
          <cell r="AD59">
            <v>0</v>
          </cell>
          <cell r="AE59">
            <v>0.01</v>
          </cell>
          <cell r="AF59">
            <v>0.01</v>
          </cell>
          <cell r="AG59">
            <v>0</v>
          </cell>
          <cell r="AH59">
            <v>0.24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1.04</v>
          </cell>
          <cell r="AN59">
            <v>0</v>
          </cell>
          <cell r="AO59">
            <v>0</v>
          </cell>
          <cell r="AP59">
            <v>0</v>
          </cell>
          <cell r="AQ59">
            <v>0.78</v>
          </cell>
          <cell r="AR59">
            <v>0</v>
          </cell>
          <cell r="AS59">
            <v>0</v>
          </cell>
          <cell r="AT59">
            <v>0</v>
          </cell>
          <cell r="AU59">
            <v>0.04</v>
          </cell>
          <cell r="AV59">
            <v>0</v>
          </cell>
          <cell r="AW59">
            <v>0</v>
          </cell>
          <cell r="AX59">
            <v>0</v>
          </cell>
          <cell r="AY59">
            <v>1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19.650000000000002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0</v>
          </cell>
          <cell r="BI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I61">
            <v>0</v>
          </cell>
        </row>
        <row r="62">
          <cell r="E62">
            <v>27.310000000000002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12.8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14.51</v>
          </cell>
          <cell r="P62">
            <v>0</v>
          </cell>
          <cell r="Q62">
            <v>0</v>
          </cell>
          <cell r="R62">
            <v>101.92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11.59</v>
          </cell>
          <cell r="Y62">
            <v>0</v>
          </cell>
          <cell r="Z62">
            <v>0</v>
          </cell>
          <cell r="AA62">
            <v>26.769999999999996</v>
          </cell>
          <cell r="AB62">
            <v>19.689999999999998</v>
          </cell>
          <cell r="AC62">
            <v>2.8800000000000003</v>
          </cell>
          <cell r="AD62">
            <v>0</v>
          </cell>
          <cell r="AE62">
            <v>0.01</v>
          </cell>
          <cell r="AF62">
            <v>2</v>
          </cell>
          <cell r="AG62">
            <v>0</v>
          </cell>
          <cell r="AH62">
            <v>1.29</v>
          </cell>
          <cell r="AI62">
            <v>0.9</v>
          </cell>
          <cell r="AJ62">
            <v>0</v>
          </cell>
          <cell r="AK62">
            <v>0</v>
          </cell>
          <cell r="AL62">
            <v>0</v>
          </cell>
          <cell r="AM62">
            <v>1.83</v>
          </cell>
          <cell r="AN62">
            <v>0</v>
          </cell>
          <cell r="AO62">
            <v>0</v>
          </cell>
          <cell r="AP62">
            <v>0</v>
          </cell>
          <cell r="AQ62">
            <v>60.34</v>
          </cell>
          <cell r="AR62">
            <v>0</v>
          </cell>
          <cell r="AS62">
            <v>0</v>
          </cell>
          <cell r="AT62">
            <v>0</v>
          </cell>
          <cell r="AU62">
            <v>0.39</v>
          </cell>
          <cell r="AV62">
            <v>0</v>
          </cell>
          <cell r="AW62">
            <v>0</v>
          </cell>
          <cell r="AX62">
            <v>0</v>
          </cell>
          <cell r="AY62">
            <v>1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</row>
      </sheetData>
      <sheetData sheetId="62" refreshError="1"/>
      <sheetData sheetId="63">
        <row r="7">
          <cell r="BI7">
            <v>938.98191999999995</v>
          </cell>
        </row>
        <row r="8">
          <cell r="E8">
            <v>337.89309000000003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142.9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10.69</v>
          </cell>
          <cell r="Y8">
            <v>0</v>
          </cell>
          <cell r="Z8">
            <v>0</v>
          </cell>
          <cell r="AA8">
            <v>49.2</v>
          </cell>
          <cell r="AB8">
            <v>44.91</v>
          </cell>
          <cell r="AC8">
            <v>1.1000000000000001</v>
          </cell>
          <cell r="AD8">
            <v>0</v>
          </cell>
          <cell r="AE8">
            <v>0.01</v>
          </cell>
          <cell r="AF8">
            <v>0</v>
          </cell>
          <cell r="AG8">
            <v>0</v>
          </cell>
          <cell r="AH8">
            <v>0.93</v>
          </cell>
          <cell r="AI8">
            <v>0</v>
          </cell>
          <cell r="AJ8">
            <v>0</v>
          </cell>
          <cell r="AK8">
            <v>0</v>
          </cell>
          <cell r="AL8">
            <v>2.25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71.36</v>
          </cell>
          <cell r="AR8">
            <v>0.05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11.6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142.9</v>
          </cell>
          <cell r="BI8">
            <v>337.89308999999997</v>
          </cell>
        </row>
        <row r="9">
          <cell r="E9">
            <v>0</v>
          </cell>
          <cell r="F9">
            <v>168.38456999999997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103.68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41.71</v>
          </cell>
          <cell r="AB9">
            <v>38.53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0.93</v>
          </cell>
          <cell r="AI9">
            <v>0</v>
          </cell>
          <cell r="AJ9">
            <v>0</v>
          </cell>
          <cell r="AK9">
            <v>0</v>
          </cell>
          <cell r="AL9">
            <v>2.25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58.32</v>
          </cell>
          <cell r="AR9">
            <v>0.05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3.5999999999999996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103.68</v>
          </cell>
          <cell r="BI9">
            <v>168.38456999999997</v>
          </cell>
        </row>
        <row r="10">
          <cell r="E10">
            <v>0</v>
          </cell>
          <cell r="F10">
            <v>0</v>
          </cell>
          <cell r="G10">
            <v>166.33612999999997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103.68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41.71</v>
          </cell>
          <cell r="AB10">
            <v>38.53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0.93</v>
          </cell>
          <cell r="AI10">
            <v>0</v>
          </cell>
          <cell r="AJ10">
            <v>0</v>
          </cell>
          <cell r="AK10">
            <v>0</v>
          </cell>
          <cell r="AL10">
            <v>2.25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58.32</v>
          </cell>
          <cell r="AR10">
            <v>0.05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3.5999999999999996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103.68</v>
          </cell>
          <cell r="BI10">
            <v>166.33612999999997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2.0484399999999998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2.0484399999999998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60.199680000000008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9.8699999999999974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0.19</v>
          </cell>
          <cell r="Y13">
            <v>0</v>
          </cell>
          <cell r="Z13">
            <v>0</v>
          </cell>
          <cell r="AA13">
            <v>6.049999999999998</v>
          </cell>
          <cell r="AB13">
            <v>5.4499999999999984</v>
          </cell>
          <cell r="AC13">
            <v>0.6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3.63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9.8699999999999974</v>
          </cell>
          <cell r="BI13">
            <v>60.199680000000008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2.7522700000000002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2.7522700000000002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18.5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10.5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8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18.5</v>
          </cell>
          <cell r="BI17">
            <v>75.800210000000007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30.756360000000001</v>
          </cell>
          <cell r="P18">
            <v>0</v>
          </cell>
          <cell r="Q18">
            <v>0</v>
          </cell>
          <cell r="R18">
            <v>10.85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1.4400000000000002</v>
          </cell>
          <cell r="AB18">
            <v>0.93</v>
          </cell>
          <cell r="AC18">
            <v>0.5</v>
          </cell>
          <cell r="AD18">
            <v>0</v>
          </cell>
          <cell r="AE18">
            <v>0.01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9.41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10.85</v>
          </cell>
          <cell r="BI18">
            <v>30.756360000000001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403.75883000000005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1.92</v>
          </cell>
          <cell r="Y21">
            <v>0</v>
          </cell>
          <cell r="Z21">
            <v>0</v>
          </cell>
          <cell r="AA21">
            <v>9.370000000000001</v>
          </cell>
          <cell r="AB21">
            <v>6.8800000000000008</v>
          </cell>
          <cell r="AC21">
            <v>2.4900000000000002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15.909999999999997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0.44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20.07</v>
          </cell>
          <cell r="BI21">
            <v>574.62882999999999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2.0421800000000001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2.0421800000000001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9.7900000000000001E-2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9.7900000000000001E-2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5.3747400000000001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5.3747400000000001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0.01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0.01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0.01</v>
          </cell>
          <cell r="BI27">
            <v>25.385939999999998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17.040000000000003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1.76</v>
          </cell>
          <cell r="Y30">
            <v>0</v>
          </cell>
          <cell r="Z30">
            <v>0</v>
          </cell>
          <cell r="AA30">
            <v>138.38556000000003</v>
          </cell>
          <cell r="AB30">
            <v>3.2400000000000007</v>
          </cell>
          <cell r="AC30">
            <v>0.5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10.6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0.44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8.9700000000000006</v>
          </cell>
          <cell r="BI30">
            <v>190.62556000000004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8.07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1.03</v>
          </cell>
          <cell r="Y31">
            <v>0</v>
          </cell>
          <cell r="Z31">
            <v>0</v>
          </cell>
          <cell r="AA31">
            <v>0.5</v>
          </cell>
          <cell r="AB31">
            <v>94.653009999999995</v>
          </cell>
          <cell r="AC31">
            <v>0.5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6.04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0.5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8.07</v>
          </cell>
          <cell r="BI31">
            <v>146.92301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8.9500000000000011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0.73</v>
          </cell>
          <cell r="Y32">
            <v>0</v>
          </cell>
          <cell r="Z32">
            <v>0</v>
          </cell>
          <cell r="AA32">
            <v>3.2200000000000006</v>
          </cell>
          <cell r="AB32">
            <v>3.2200000000000006</v>
          </cell>
          <cell r="AC32">
            <v>20.150439999999996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4.5599999999999996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0.44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8.9500000000000011</v>
          </cell>
          <cell r="BI32">
            <v>25.000439999999998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3.7100000000000001E-2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3.7100000000000001E-2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0.45448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0.46448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7.8549999999999995E-2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7.8549999999999995E-2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2.0522300000000002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2.0522300000000002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0.02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0.02</v>
          </cell>
          <cell r="AB37">
            <v>0.02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0.02</v>
          </cell>
          <cell r="BI37">
            <v>10.12499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3.5721599999999998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3.5721599999999998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0.1226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2.3725999999999998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0.01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3.41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0.16</v>
          </cell>
          <cell r="Y46">
            <v>0</v>
          </cell>
          <cell r="Z46">
            <v>0</v>
          </cell>
          <cell r="AA46">
            <v>3.25</v>
          </cell>
          <cell r="AB46">
            <v>3.25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58.938829999999996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3.41</v>
          </cell>
          <cell r="BI46">
            <v>149.06882999999999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1.92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1.92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1.92</v>
          </cell>
          <cell r="BI47">
            <v>2.2637299999999998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2.4565999999999999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2.4565999999999999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0.29955999999999999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0.29955999999999999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3.11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0.03</v>
          </cell>
          <cell r="AB51">
            <v>0.03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3.08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57.36186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3.11</v>
          </cell>
          <cell r="BI51">
            <v>57.36186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1.3121100000000001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1.3121100000000001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15.829999999999998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0.04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0.04</v>
          </cell>
          <cell r="AB55">
            <v>0.04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1.8366799999999999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0.04</v>
          </cell>
          <cell r="BI55">
            <v>1.8366799999999999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2.6100000000000003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2.31</v>
          </cell>
          <cell r="AB56">
            <v>0.32</v>
          </cell>
          <cell r="AC56">
            <v>1.99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0.30000000000000004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68.737610000000004</v>
          </cell>
          <cell r="BB56">
            <v>0</v>
          </cell>
          <cell r="BC56">
            <v>0</v>
          </cell>
          <cell r="BD56">
            <v>0</v>
          </cell>
          <cell r="BH56">
            <v>2.6100000000000003</v>
          </cell>
          <cell r="BI56">
            <v>68.737610000000004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51.925530000000002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1.74</v>
          </cell>
          <cell r="AB59">
            <v>0.48</v>
          </cell>
          <cell r="AC59">
            <v>1.26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0.01</v>
          </cell>
          <cell r="AN59">
            <v>0</v>
          </cell>
          <cell r="AO59">
            <v>0</v>
          </cell>
          <cell r="AP59">
            <v>0</v>
          </cell>
          <cell r="AQ59">
            <v>2.8600000000000003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3.79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26.46</v>
          </cell>
          <cell r="BH59">
            <v>8.4</v>
          </cell>
          <cell r="BI59">
            <v>26.46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8.4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1.74</v>
          </cell>
          <cell r="AB60">
            <v>0.48</v>
          </cell>
          <cell r="AC60">
            <v>1.26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0.01</v>
          </cell>
          <cell r="AN60">
            <v>0</v>
          </cell>
          <cell r="AO60">
            <v>0</v>
          </cell>
          <cell r="AP60">
            <v>0</v>
          </cell>
          <cell r="AQ60">
            <v>2.8600000000000003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3.79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8.4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178.94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12.61</v>
          </cell>
          <cell r="Y63">
            <v>0</v>
          </cell>
          <cell r="Z63">
            <v>0</v>
          </cell>
          <cell r="AA63">
            <v>60.309999999999995</v>
          </cell>
          <cell r="AB63">
            <v>52.269999999999996</v>
          </cell>
          <cell r="AC63">
            <v>4.8500000000000005</v>
          </cell>
          <cell r="AD63">
            <v>0</v>
          </cell>
          <cell r="AE63">
            <v>0.01</v>
          </cell>
          <cell r="AF63">
            <v>0</v>
          </cell>
          <cell r="AG63">
            <v>0</v>
          </cell>
          <cell r="AH63">
            <v>0.93</v>
          </cell>
          <cell r="AI63">
            <v>0</v>
          </cell>
          <cell r="AJ63">
            <v>0</v>
          </cell>
          <cell r="AK63">
            <v>0</v>
          </cell>
          <cell r="AL63">
            <v>2.25</v>
          </cell>
          <cell r="AM63">
            <v>0.01</v>
          </cell>
          <cell r="AN63">
            <v>0</v>
          </cell>
          <cell r="AO63">
            <v>0</v>
          </cell>
          <cell r="AP63">
            <v>0</v>
          </cell>
          <cell r="AQ63">
            <v>90.13</v>
          </cell>
          <cell r="AR63">
            <v>0.05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15.829999999999998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64" refreshError="1"/>
      <sheetData sheetId="65">
        <row r="7">
          <cell r="BI7">
            <v>2000.109031</v>
          </cell>
        </row>
        <row r="8">
          <cell r="E8">
            <v>695.26845000000003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0.91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12.56</v>
          </cell>
          <cell r="P8">
            <v>0</v>
          </cell>
          <cell r="Q8">
            <v>0.38</v>
          </cell>
          <cell r="R8">
            <v>254.17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21.14</v>
          </cell>
          <cell r="Y8">
            <v>12.7</v>
          </cell>
          <cell r="Z8">
            <v>0</v>
          </cell>
          <cell r="AA8">
            <v>40.31</v>
          </cell>
          <cell r="AB8">
            <v>30.979999999999997</v>
          </cell>
          <cell r="AC8">
            <v>4.5</v>
          </cell>
          <cell r="AD8">
            <v>0.92999999999999994</v>
          </cell>
          <cell r="AE8">
            <v>0.01</v>
          </cell>
          <cell r="AF8">
            <v>0.05</v>
          </cell>
          <cell r="AG8">
            <v>0</v>
          </cell>
          <cell r="AH8">
            <v>2.96</v>
          </cell>
          <cell r="AI8">
            <v>0</v>
          </cell>
          <cell r="AJ8">
            <v>0</v>
          </cell>
          <cell r="AK8">
            <v>0</v>
          </cell>
          <cell r="AL8">
            <v>0.88</v>
          </cell>
          <cell r="AM8">
            <v>0.1</v>
          </cell>
          <cell r="AN8">
            <v>0</v>
          </cell>
          <cell r="AO8">
            <v>1.19</v>
          </cell>
          <cell r="AP8">
            <v>0</v>
          </cell>
          <cell r="AQ8">
            <v>117.17000000000002</v>
          </cell>
          <cell r="AR8">
            <v>0.3</v>
          </cell>
          <cell r="AS8">
            <v>0</v>
          </cell>
          <cell r="AT8">
            <v>0</v>
          </cell>
          <cell r="AU8">
            <v>0</v>
          </cell>
          <cell r="AV8">
            <v>9.59</v>
          </cell>
          <cell r="AW8">
            <v>0</v>
          </cell>
          <cell r="AX8">
            <v>0</v>
          </cell>
          <cell r="AY8">
            <v>51.669999999999995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268.02</v>
          </cell>
          <cell r="BI8">
            <v>710.44845000000009</v>
          </cell>
        </row>
        <row r="9">
          <cell r="E9">
            <v>13.63</v>
          </cell>
          <cell r="F9">
            <v>131.47008</v>
          </cell>
          <cell r="G9">
            <v>0</v>
          </cell>
          <cell r="H9">
            <v>0</v>
          </cell>
          <cell r="I9">
            <v>0</v>
          </cell>
          <cell r="J9">
            <v>0.91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12.56</v>
          </cell>
          <cell r="P9">
            <v>0</v>
          </cell>
          <cell r="Q9">
            <v>0.16</v>
          </cell>
          <cell r="R9">
            <v>111.32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10.07</v>
          </cell>
          <cell r="Y9">
            <v>0</v>
          </cell>
          <cell r="Z9">
            <v>0</v>
          </cell>
          <cell r="AA9">
            <v>22.71</v>
          </cell>
          <cell r="AB9">
            <v>18.29</v>
          </cell>
          <cell r="AC9">
            <v>4</v>
          </cell>
          <cell r="AD9">
            <v>0</v>
          </cell>
          <cell r="AE9">
            <v>0</v>
          </cell>
          <cell r="AF9">
            <v>0.05</v>
          </cell>
          <cell r="AG9">
            <v>0</v>
          </cell>
          <cell r="AH9">
            <v>0.37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0.42</v>
          </cell>
          <cell r="AP9">
            <v>0</v>
          </cell>
          <cell r="AQ9">
            <v>40.200000000000003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37.919999999999995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124.94999999999999</v>
          </cell>
          <cell r="BI9">
            <v>131.47008</v>
          </cell>
        </row>
        <row r="10">
          <cell r="E10">
            <v>13.63</v>
          </cell>
          <cell r="F10">
            <v>0</v>
          </cell>
          <cell r="G10">
            <v>131.47008</v>
          </cell>
          <cell r="H10">
            <v>0</v>
          </cell>
          <cell r="I10">
            <v>0</v>
          </cell>
          <cell r="J10">
            <v>0.91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12.56</v>
          </cell>
          <cell r="P10">
            <v>0</v>
          </cell>
          <cell r="Q10">
            <v>0.16</v>
          </cell>
          <cell r="R10">
            <v>111.32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10.07</v>
          </cell>
          <cell r="Y10">
            <v>0</v>
          </cell>
          <cell r="Z10">
            <v>0</v>
          </cell>
          <cell r="AA10">
            <v>22.71</v>
          </cell>
          <cell r="AB10">
            <v>18.29</v>
          </cell>
          <cell r="AC10">
            <v>4</v>
          </cell>
          <cell r="AD10">
            <v>0</v>
          </cell>
          <cell r="AE10">
            <v>0</v>
          </cell>
          <cell r="AF10">
            <v>0.05</v>
          </cell>
          <cell r="AG10">
            <v>0</v>
          </cell>
          <cell r="AH10">
            <v>0.37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0.42</v>
          </cell>
          <cell r="AP10">
            <v>0</v>
          </cell>
          <cell r="AQ10">
            <v>40.200000000000003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37.919999999999995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124.94999999999999</v>
          </cell>
          <cell r="BI10">
            <v>131.47008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0.22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83.408709999999999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0.22</v>
          </cell>
          <cell r="R13">
            <v>32.930000000000007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0.37</v>
          </cell>
          <cell r="Y13">
            <v>0</v>
          </cell>
          <cell r="Z13">
            <v>0</v>
          </cell>
          <cell r="AA13">
            <v>4.3100000000000005</v>
          </cell>
          <cell r="AB13">
            <v>2.5</v>
          </cell>
          <cell r="AC13">
            <v>0.5</v>
          </cell>
          <cell r="AD13">
            <v>0.83</v>
          </cell>
          <cell r="AE13">
            <v>0</v>
          </cell>
          <cell r="AF13">
            <v>0</v>
          </cell>
          <cell r="AG13">
            <v>0</v>
          </cell>
          <cell r="AH13">
            <v>0.48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0.1</v>
          </cell>
          <cell r="AN13">
            <v>0</v>
          </cell>
          <cell r="AO13">
            <v>0.77</v>
          </cell>
          <cell r="AP13">
            <v>0</v>
          </cell>
          <cell r="AQ13">
            <v>27.080000000000002</v>
          </cell>
          <cell r="AR13">
            <v>0.3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33.150000000000006</v>
          </cell>
          <cell r="BI13">
            <v>84.358710000000002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9.9746000000000006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1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1</v>
          </cell>
          <cell r="BI14">
            <v>9.9746000000000006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453.15617000000009</v>
          </cell>
          <cell r="O17">
            <v>0</v>
          </cell>
          <cell r="P17">
            <v>0</v>
          </cell>
          <cell r="Q17">
            <v>0</v>
          </cell>
          <cell r="R17">
            <v>107.41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10.7</v>
          </cell>
          <cell r="Y17">
            <v>12.7</v>
          </cell>
          <cell r="Z17">
            <v>0</v>
          </cell>
          <cell r="AA17">
            <v>13.28</v>
          </cell>
          <cell r="AB17">
            <v>10.19</v>
          </cell>
          <cell r="AC17">
            <v>0</v>
          </cell>
          <cell r="AD17">
            <v>0.1</v>
          </cell>
          <cell r="AE17">
            <v>0</v>
          </cell>
          <cell r="AF17">
            <v>0</v>
          </cell>
          <cell r="AG17">
            <v>0</v>
          </cell>
          <cell r="AH17">
            <v>2.11</v>
          </cell>
          <cell r="AI17">
            <v>0</v>
          </cell>
          <cell r="AJ17">
            <v>0</v>
          </cell>
          <cell r="AK17">
            <v>0</v>
          </cell>
          <cell r="AL17">
            <v>0.88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47.390000000000008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9.59</v>
          </cell>
          <cell r="AW17">
            <v>0</v>
          </cell>
          <cell r="AX17">
            <v>0</v>
          </cell>
          <cell r="AY17">
            <v>13.75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107.41</v>
          </cell>
          <cell r="BI17">
            <v>453.15617000000009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17.258889999999997</v>
          </cell>
          <cell r="P18">
            <v>0</v>
          </cell>
          <cell r="Q18">
            <v>0</v>
          </cell>
          <cell r="R18">
            <v>1.51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0.01</v>
          </cell>
          <cell r="AB18">
            <v>0</v>
          </cell>
          <cell r="AC18">
            <v>0</v>
          </cell>
          <cell r="AD18">
            <v>0</v>
          </cell>
          <cell r="AE18">
            <v>0.01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1.5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1.51</v>
          </cell>
          <cell r="BI18">
            <v>29.988889999999998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1.5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930.47058099999992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4.38</v>
          </cell>
          <cell r="Y21">
            <v>0</v>
          </cell>
          <cell r="Z21">
            <v>0</v>
          </cell>
          <cell r="AA21">
            <v>4.79</v>
          </cell>
          <cell r="AB21">
            <v>2.41</v>
          </cell>
          <cell r="AC21">
            <v>2.2999999999999998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0.08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0.29000000000000004</v>
          </cell>
          <cell r="AP21">
            <v>0</v>
          </cell>
          <cell r="AQ21">
            <v>9.5399999999999991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7.15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17.119999999999997</v>
          </cell>
          <cell r="BI21">
            <v>1223.9205809999999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34.993279999999999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34.993279999999999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21.152740000000001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21.152740000000001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84.143209999999996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84.143209999999996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26.763310000000001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52.28331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2.1807699999999999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14.880769999999998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17.95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0.77</v>
          </cell>
          <cell r="Y30">
            <v>0</v>
          </cell>
          <cell r="Z30">
            <v>0</v>
          </cell>
          <cell r="AA30">
            <v>272.42019999999997</v>
          </cell>
          <cell r="AB30">
            <v>0.79</v>
          </cell>
          <cell r="AC30">
            <v>0.5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0.08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0.27</v>
          </cell>
          <cell r="AP30">
            <v>0</v>
          </cell>
          <cell r="AQ30">
            <v>8.5399999999999991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7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8.92</v>
          </cell>
          <cell r="BI30">
            <v>318.0702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9.0299999999999994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0.57999999999999996</v>
          </cell>
          <cell r="AB31">
            <v>177.33171999999999</v>
          </cell>
          <cell r="AC31">
            <v>0.5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0.08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0.09</v>
          </cell>
          <cell r="AP31">
            <v>0</v>
          </cell>
          <cell r="AQ31">
            <v>4.3599999999999994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4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9.0299999999999994</v>
          </cell>
          <cell r="BI31">
            <v>216.19172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8.92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0.77</v>
          </cell>
          <cell r="Y32">
            <v>0</v>
          </cell>
          <cell r="Z32">
            <v>0</v>
          </cell>
          <cell r="AA32">
            <v>0.79</v>
          </cell>
          <cell r="AB32">
            <v>0.79</v>
          </cell>
          <cell r="AC32">
            <v>23.407229999999998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0.18</v>
          </cell>
          <cell r="AP32">
            <v>0</v>
          </cell>
          <cell r="AQ32">
            <v>4.18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3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8.92</v>
          </cell>
          <cell r="BI32">
            <v>32.307229999999997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2.4648400000000001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3.3948400000000003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0.02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0.16999999999999998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20.987279999999998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20.987279999999998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37.196120000000001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42.116120000000002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1.17137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1.17137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0.83164000000000005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1.7116400000000001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0.14652000000000001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0.24652000000000002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1.48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1.8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0.2</v>
          </cell>
          <cell r="Y46">
            <v>0</v>
          </cell>
          <cell r="Z46">
            <v>0</v>
          </cell>
          <cell r="AA46">
            <v>1.6</v>
          </cell>
          <cell r="AB46">
            <v>1.1000000000000001</v>
          </cell>
          <cell r="AC46">
            <v>0.5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177.93931099999998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1.8</v>
          </cell>
          <cell r="BI46">
            <v>313.789311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19.483429999999998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19.783429999999999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4.11259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4.11259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11.198130000000001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11.198130000000001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2.35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1.6099999999999999</v>
          </cell>
          <cell r="Y51">
            <v>0</v>
          </cell>
          <cell r="Z51">
            <v>0</v>
          </cell>
          <cell r="AA51">
            <v>0.39</v>
          </cell>
          <cell r="AB51">
            <v>0.39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0.2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136.9315</v>
          </cell>
          <cell r="AW51">
            <v>0</v>
          </cell>
          <cell r="AX51">
            <v>0</v>
          </cell>
          <cell r="AY51">
            <v>0.15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2.35</v>
          </cell>
          <cell r="BI51">
            <v>146.5215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0.84926000000000001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0.84926000000000001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33.29692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95.556919999999991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0.1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0.1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5.4364699999999999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0.1</v>
          </cell>
          <cell r="BI55">
            <v>5.4364699999999999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3.95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1.8</v>
          </cell>
          <cell r="Y56">
            <v>0</v>
          </cell>
          <cell r="Z56">
            <v>0</v>
          </cell>
          <cell r="AA56">
            <v>1.4300000000000002</v>
          </cell>
          <cell r="AB56">
            <v>0.13</v>
          </cell>
          <cell r="AC56">
            <v>1.3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0.02</v>
          </cell>
          <cell r="AP56">
            <v>0</v>
          </cell>
          <cell r="AQ56">
            <v>0.7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84.444319999999991</v>
          </cell>
          <cell r="BB56">
            <v>0</v>
          </cell>
          <cell r="BC56">
            <v>0</v>
          </cell>
          <cell r="BD56">
            <v>0</v>
          </cell>
          <cell r="BH56">
            <v>3.95</v>
          </cell>
          <cell r="BI56">
            <v>84.444319999999991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14.978619999999999</v>
          </cell>
          <cell r="BC57">
            <v>0</v>
          </cell>
          <cell r="BD57">
            <v>0</v>
          </cell>
          <cell r="BH57">
            <v>0</v>
          </cell>
          <cell r="BI57">
            <v>14.978619999999999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0.04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0.17</v>
          </cell>
          <cell r="P59">
            <v>0</v>
          </cell>
          <cell r="Q59">
            <v>1.1200000000000001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9.58</v>
          </cell>
          <cell r="AB59">
            <v>5.4700000000000006</v>
          </cell>
          <cell r="AC59">
            <v>2.1</v>
          </cell>
          <cell r="AD59">
            <v>0</v>
          </cell>
          <cell r="AE59">
            <v>0.01</v>
          </cell>
          <cell r="AF59">
            <v>0.12</v>
          </cell>
          <cell r="AG59">
            <v>0</v>
          </cell>
          <cell r="AH59">
            <v>1.88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9.14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3.4400000000000004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65.740000000000009</v>
          </cell>
          <cell r="BH59">
            <v>23.490000000000002</v>
          </cell>
          <cell r="BI59">
            <v>65.740000000000009</v>
          </cell>
        </row>
        <row r="60">
          <cell r="E60">
            <v>1.33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0.04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0.17</v>
          </cell>
          <cell r="P60">
            <v>0</v>
          </cell>
          <cell r="Q60">
            <v>1.1200000000000001</v>
          </cell>
          <cell r="R60">
            <v>22.160000000000004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9.58</v>
          </cell>
          <cell r="AB60">
            <v>5.4700000000000006</v>
          </cell>
          <cell r="AC60">
            <v>2.1</v>
          </cell>
          <cell r="AD60">
            <v>0</v>
          </cell>
          <cell r="AE60">
            <v>0.01</v>
          </cell>
          <cell r="AF60">
            <v>0.12</v>
          </cell>
          <cell r="AG60">
            <v>0</v>
          </cell>
          <cell r="AH60">
            <v>1.88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9.14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3.4400000000000004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23.490000000000002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3.55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15.18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0.95000000000000007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12.73</v>
          </cell>
          <cell r="P63">
            <v>0</v>
          </cell>
          <cell r="Q63">
            <v>1.5</v>
          </cell>
          <cell r="R63">
            <v>302.48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25.52</v>
          </cell>
          <cell r="Y63">
            <v>12.7</v>
          </cell>
          <cell r="Z63">
            <v>0</v>
          </cell>
          <cell r="AA63">
            <v>54.680000000000007</v>
          </cell>
          <cell r="AB63">
            <v>38.86</v>
          </cell>
          <cell r="AC63">
            <v>8.9</v>
          </cell>
          <cell r="AD63">
            <v>0.92999999999999994</v>
          </cell>
          <cell r="AE63">
            <v>0.02</v>
          </cell>
          <cell r="AF63">
            <v>0.16999999999999998</v>
          </cell>
          <cell r="AG63">
            <v>0</v>
          </cell>
          <cell r="AH63">
            <v>4.92</v>
          </cell>
          <cell r="AI63">
            <v>0</v>
          </cell>
          <cell r="AJ63">
            <v>0</v>
          </cell>
          <cell r="AK63">
            <v>0</v>
          </cell>
          <cell r="AL63">
            <v>0.88</v>
          </cell>
          <cell r="AM63">
            <v>0.1</v>
          </cell>
          <cell r="AN63">
            <v>0</v>
          </cell>
          <cell r="AO63">
            <v>1.48</v>
          </cell>
          <cell r="AP63">
            <v>0</v>
          </cell>
          <cell r="AQ63">
            <v>135.85000000000002</v>
          </cell>
          <cell r="AR63">
            <v>0.3</v>
          </cell>
          <cell r="AS63">
            <v>0</v>
          </cell>
          <cell r="AT63">
            <v>0</v>
          </cell>
          <cell r="AU63">
            <v>0</v>
          </cell>
          <cell r="AV63">
            <v>9.59</v>
          </cell>
          <cell r="AW63">
            <v>0</v>
          </cell>
          <cell r="AX63">
            <v>0</v>
          </cell>
          <cell r="AY63">
            <v>62.259999999999991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66" refreshError="1"/>
      <sheetData sheetId="67">
        <row r="6">
          <cell r="BI6">
            <v>1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H7">
            <v>0</v>
          </cell>
          <cell r="BI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H21">
            <v>0</v>
          </cell>
          <cell r="BI21">
            <v>1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0</v>
          </cell>
          <cell r="BI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</row>
      </sheetData>
      <sheetData sheetId="68" refreshError="1"/>
      <sheetData sheetId="69">
        <row r="7">
          <cell r="BI7">
            <v>2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2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2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70" refreshError="1"/>
      <sheetData sheetId="71">
        <row r="7">
          <cell r="BI7">
            <v>3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3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72" refreshError="1"/>
      <sheetData sheetId="73">
        <row r="7">
          <cell r="BI7">
            <v>8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4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8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4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8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</v>
          </cell>
          <cell r="S63">
            <v>4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74" refreshError="1"/>
      <sheetData sheetId="75">
        <row r="7">
          <cell r="BI7">
            <v>10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5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10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5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10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5</v>
          </cell>
          <cell r="S63">
            <v>5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76" refreshError="1"/>
      <sheetData sheetId="77">
        <row r="7">
          <cell r="BI7">
            <v>6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6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6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78" refreshError="1"/>
      <sheetData sheetId="79">
        <row r="7">
          <cell r="BI7">
            <v>7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7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80" refreshError="1"/>
      <sheetData sheetId="81">
        <row r="7">
          <cell r="BI7">
            <v>16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16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8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16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8</v>
          </cell>
          <cell r="S63">
            <v>8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82" refreshError="1"/>
      <sheetData sheetId="83">
        <row r="7">
          <cell r="BI7">
            <v>18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9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I21">
            <v>18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18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9</v>
          </cell>
          <cell r="S63">
            <v>9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84" refreshError="1"/>
      <sheetData sheetId="85">
        <row r="7">
          <cell r="BI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86" refreshError="1"/>
      <sheetData sheetId="87">
        <row r="7">
          <cell r="BI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88" refreshError="1"/>
      <sheetData sheetId="89">
        <row r="7">
          <cell r="BI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H8">
            <v>0</v>
          </cell>
          <cell r="BI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H9">
            <v>0</v>
          </cell>
          <cell r="BI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H10">
            <v>0</v>
          </cell>
          <cell r="BI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H11">
            <v>0</v>
          </cell>
          <cell r="BI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H12">
            <v>0</v>
          </cell>
          <cell r="BI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H13">
            <v>0</v>
          </cell>
          <cell r="BI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H14">
            <v>0</v>
          </cell>
          <cell r="BI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H15">
            <v>0</v>
          </cell>
          <cell r="BI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H16">
            <v>0</v>
          </cell>
          <cell r="BI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H17">
            <v>0</v>
          </cell>
          <cell r="B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H18">
            <v>0</v>
          </cell>
          <cell r="BI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H19">
            <v>0</v>
          </cell>
          <cell r="BI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H20">
            <v>0</v>
          </cell>
          <cell r="BI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H22">
            <v>0</v>
          </cell>
          <cell r="BI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H23">
            <v>0</v>
          </cell>
          <cell r="B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H24">
            <v>0</v>
          </cell>
          <cell r="BI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H25">
            <v>0</v>
          </cell>
          <cell r="BI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H26">
            <v>0</v>
          </cell>
          <cell r="BI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H27">
            <v>0</v>
          </cell>
          <cell r="BI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H28">
            <v>0</v>
          </cell>
          <cell r="BI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H29">
            <v>0</v>
          </cell>
          <cell r="BI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H31">
            <v>0</v>
          </cell>
          <cell r="BI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H32">
            <v>0</v>
          </cell>
          <cell r="BI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H33">
            <v>0</v>
          </cell>
          <cell r="B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H34">
            <v>0</v>
          </cell>
          <cell r="B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H35">
            <v>0</v>
          </cell>
          <cell r="BI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H36">
            <v>0</v>
          </cell>
          <cell r="BI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H37">
            <v>0</v>
          </cell>
          <cell r="BI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H38">
            <v>0</v>
          </cell>
          <cell r="B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H39">
            <v>0</v>
          </cell>
          <cell r="BI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H40">
            <v>0</v>
          </cell>
          <cell r="BI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H41">
            <v>0</v>
          </cell>
          <cell r="BI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H42">
            <v>0</v>
          </cell>
          <cell r="BI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H43">
            <v>0</v>
          </cell>
          <cell r="B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H44">
            <v>0</v>
          </cell>
          <cell r="B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H46">
            <v>0</v>
          </cell>
          <cell r="BI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H47">
            <v>0</v>
          </cell>
          <cell r="B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H48">
            <v>0</v>
          </cell>
          <cell r="B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H49">
            <v>0</v>
          </cell>
          <cell r="BI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H50">
            <v>0</v>
          </cell>
          <cell r="B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H51">
            <v>0</v>
          </cell>
          <cell r="BI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H52">
            <v>0</v>
          </cell>
          <cell r="BI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H53">
            <v>0</v>
          </cell>
          <cell r="BI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H54">
            <v>0</v>
          </cell>
          <cell r="BI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H55">
            <v>0</v>
          </cell>
          <cell r="BI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H56">
            <v>0</v>
          </cell>
          <cell r="B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H57">
            <v>0</v>
          </cell>
          <cell r="B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H58">
            <v>0</v>
          </cell>
          <cell r="BI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H59">
            <v>0</v>
          </cell>
          <cell r="BI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H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I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I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</row>
      </sheetData>
      <sheetData sheetId="90" refreshError="1"/>
      <sheetData sheetId="91">
        <row r="15">
          <cell r="F15">
            <v>0</v>
          </cell>
        </row>
        <row r="18">
          <cell r="F18">
            <v>0</v>
          </cell>
        </row>
        <row r="28">
          <cell r="F28">
            <v>0</v>
          </cell>
        </row>
        <row r="30">
          <cell r="F30">
            <v>0.57000000000000006</v>
          </cell>
        </row>
        <row r="31">
          <cell r="F31">
            <v>0</v>
          </cell>
        </row>
        <row r="32">
          <cell r="F32">
            <v>29.79</v>
          </cell>
        </row>
        <row r="33">
          <cell r="F33">
            <v>0</v>
          </cell>
        </row>
        <row r="34">
          <cell r="F34">
            <v>821.77</v>
          </cell>
        </row>
        <row r="35">
          <cell r="F35">
            <v>40.25</v>
          </cell>
        </row>
        <row r="36">
          <cell r="F36">
            <v>16.919999999999998</v>
          </cell>
        </row>
        <row r="37">
          <cell r="F37">
            <v>0</v>
          </cell>
        </row>
        <row r="38">
          <cell r="F38">
            <v>11.129999999999999</v>
          </cell>
        </row>
        <row r="39">
          <cell r="F39">
            <v>314.77999999999997</v>
          </cell>
        </row>
        <row r="40">
          <cell r="F40">
            <v>0.53</v>
          </cell>
        </row>
        <row r="46">
          <cell r="F46">
            <v>0.13</v>
          </cell>
        </row>
      </sheetData>
      <sheetData sheetId="92">
        <row r="4">
          <cell r="D4">
            <v>7308.5334679999987</v>
          </cell>
          <cell r="E4">
            <v>259.49190699999997</v>
          </cell>
          <cell r="F4">
            <v>200.52502000000001</v>
          </cell>
          <cell r="G4">
            <v>1915.8551999999997</v>
          </cell>
          <cell r="H4">
            <v>516.1586299999999</v>
          </cell>
          <cell r="I4">
            <v>363.64521999999988</v>
          </cell>
          <cell r="J4">
            <v>483.98432000000003</v>
          </cell>
          <cell r="K4">
            <v>629.28221999999982</v>
          </cell>
          <cell r="L4">
            <v>939.48192000000006</v>
          </cell>
          <cell r="M4">
            <v>2000.109031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</row>
        <row r="5">
          <cell r="D5">
            <v>4000.8456799999999</v>
          </cell>
          <cell r="E5">
            <v>30.981270000000002</v>
          </cell>
          <cell r="F5">
            <v>82.283569999999997</v>
          </cell>
          <cell r="G5">
            <v>1509.6331399999999</v>
          </cell>
          <cell r="H5">
            <v>274.63733999999999</v>
          </cell>
          <cell r="I5">
            <v>59.099690000000002</v>
          </cell>
          <cell r="J5">
            <v>272.30397000000005</v>
          </cell>
          <cell r="K5">
            <v>327.82515999999998</v>
          </cell>
          <cell r="L5">
            <v>480.79309000000001</v>
          </cell>
          <cell r="M5">
            <v>963.28845000000001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</row>
        <row r="6">
          <cell r="D6">
            <v>1075.8016400000001</v>
          </cell>
          <cell r="E6">
            <v>8.1062200000000004</v>
          </cell>
          <cell r="F6">
            <v>57.519759999999998</v>
          </cell>
          <cell r="G6">
            <v>34.474609999999998</v>
          </cell>
          <cell r="H6">
            <v>7.8634500000000003</v>
          </cell>
          <cell r="I6">
            <v>0</v>
          </cell>
          <cell r="J6">
            <v>189.45242999999999</v>
          </cell>
          <cell r="K6">
            <v>249.90052</v>
          </cell>
          <cell r="L6">
            <v>272.06457</v>
          </cell>
          <cell r="M6">
            <v>256.42007999999998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</row>
        <row r="7">
          <cell r="D7">
            <v>1065.8897499999998</v>
          </cell>
          <cell r="E7">
            <v>8.1062200000000004</v>
          </cell>
          <cell r="F7">
            <v>57.519759999999998</v>
          </cell>
          <cell r="G7">
            <v>34.474609999999998</v>
          </cell>
          <cell r="H7">
            <v>0</v>
          </cell>
          <cell r="I7">
            <v>0</v>
          </cell>
          <cell r="J7">
            <v>189.45242999999999</v>
          </cell>
          <cell r="K7">
            <v>249.90052</v>
          </cell>
          <cell r="L7">
            <v>270.01612999999998</v>
          </cell>
          <cell r="M7">
            <v>256.42007999999998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D8">
            <v>9.9118899999999996</v>
          </cell>
          <cell r="E8">
            <v>0</v>
          </cell>
          <cell r="F8">
            <v>0</v>
          </cell>
          <cell r="G8">
            <v>0</v>
          </cell>
          <cell r="H8">
            <v>7.8634500000000003</v>
          </cell>
          <cell r="I8">
            <v>0</v>
          </cell>
          <cell r="J8">
            <v>0</v>
          </cell>
          <cell r="K8">
            <v>0</v>
          </cell>
          <cell r="L8">
            <v>2.0484399999999998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D10">
            <v>451.92584000000005</v>
          </cell>
          <cell r="E10">
            <v>20.322620000000001</v>
          </cell>
          <cell r="F10">
            <v>19.186340000000001</v>
          </cell>
          <cell r="G10">
            <v>41.182040000000001</v>
          </cell>
          <cell r="H10">
            <v>33.113689999999998</v>
          </cell>
          <cell r="I10">
            <v>34.640410000000003</v>
          </cell>
          <cell r="J10">
            <v>69.521230000000003</v>
          </cell>
          <cell r="K10">
            <v>47.331119999999999</v>
          </cell>
          <cell r="L10">
            <v>70.069680000000005</v>
          </cell>
          <cell r="M10">
            <v>116.55871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D11">
            <v>15.826350000000001</v>
          </cell>
          <cell r="E11">
            <v>1.11816</v>
          </cell>
          <cell r="F11">
            <v>0</v>
          </cell>
          <cell r="G11">
            <v>0.98131999999999997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2.7522700000000002</v>
          </cell>
          <cell r="M11">
            <v>10.974600000000001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D12">
            <v>71.66</v>
          </cell>
          <cell r="E12">
            <v>0</v>
          </cell>
          <cell r="F12">
            <v>0</v>
          </cell>
          <cell r="G12">
            <v>71.66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D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D14">
            <v>2244.6275100000003</v>
          </cell>
          <cell r="E14">
            <v>0</v>
          </cell>
          <cell r="F14">
            <v>0</v>
          </cell>
          <cell r="G14">
            <v>1349.32</v>
          </cell>
          <cell r="H14">
            <v>211.13788</v>
          </cell>
          <cell r="I14">
            <v>23.516559999999998</v>
          </cell>
          <cell r="J14">
            <v>5.7781099999999999</v>
          </cell>
          <cell r="K14">
            <v>8.5800000000000008E-3</v>
          </cell>
          <cell r="L14">
            <v>94.300210000000007</v>
          </cell>
          <cell r="M14">
            <v>560.56617000000006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D15">
            <v>118.64413999999999</v>
          </cell>
          <cell r="E15">
            <v>1.4342699999999999</v>
          </cell>
          <cell r="F15">
            <v>5.5774699999999999</v>
          </cell>
          <cell r="G15">
            <v>9.6769099999999995</v>
          </cell>
          <cell r="H15">
            <v>3.0728200000000001</v>
          </cell>
          <cell r="I15">
            <v>0.37028</v>
          </cell>
          <cell r="J15">
            <v>7.5522</v>
          </cell>
          <cell r="K15">
            <v>30.58494</v>
          </cell>
          <cell r="L15">
            <v>41.606360000000002</v>
          </cell>
          <cell r="M15">
            <v>18.768889999999999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D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D17">
            <v>22.360199999999999</v>
          </cell>
          <cell r="E17">
            <v>0</v>
          </cell>
          <cell r="F17">
            <v>0</v>
          </cell>
          <cell r="G17">
            <v>2.33826</v>
          </cell>
          <cell r="H17">
            <v>19.4495</v>
          </cell>
          <cell r="I17">
            <v>0.57243999999999995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D18">
            <v>3037.8031679999995</v>
          </cell>
          <cell r="E18">
            <v>222.24601699999999</v>
          </cell>
          <cell r="F18">
            <v>111.91145</v>
          </cell>
          <cell r="G18">
            <v>380.14205999999996</v>
          </cell>
          <cell r="H18">
            <v>213.12128999999996</v>
          </cell>
          <cell r="I18">
            <v>289.7055299999999</v>
          </cell>
          <cell r="J18">
            <v>184.33034999999998</v>
          </cell>
          <cell r="K18">
            <v>264.92705999999993</v>
          </cell>
          <cell r="L18">
            <v>423.82883000000004</v>
          </cell>
          <cell r="M18">
            <v>947.59058099999993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D19">
            <v>116.1053</v>
          </cell>
          <cell r="E19">
            <v>0.24806</v>
          </cell>
          <cell r="F19">
            <v>1.5125999999999999</v>
          </cell>
          <cell r="G19">
            <v>39.377809999999997</v>
          </cell>
          <cell r="H19">
            <v>34.319969999999998</v>
          </cell>
          <cell r="I19">
            <v>3.6114000000000002</v>
          </cell>
          <cell r="J19">
            <v>0</v>
          </cell>
          <cell r="K19">
            <v>0</v>
          </cell>
          <cell r="L19">
            <v>2.0421800000000001</v>
          </cell>
          <cell r="M19">
            <v>34.993279999999999</v>
          </cell>
          <cell r="N19">
            <v>1</v>
          </cell>
          <cell r="O19">
            <v>2</v>
          </cell>
          <cell r="P19">
            <v>3</v>
          </cell>
          <cell r="Q19">
            <v>4</v>
          </cell>
          <cell r="R19">
            <v>5</v>
          </cell>
          <cell r="S19">
            <v>6</v>
          </cell>
          <cell r="T19">
            <v>7</v>
          </cell>
          <cell r="U19">
            <v>8</v>
          </cell>
          <cell r="V19">
            <v>9</v>
          </cell>
          <cell r="W19">
            <v>0</v>
          </cell>
          <cell r="X19">
            <v>0</v>
          </cell>
          <cell r="Y19">
            <v>0</v>
          </cell>
        </row>
        <row r="20">
          <cell r="D20">
            <v>27.01661</v>
          </cell>
          <cell r="E20">
            <v>2.0440100000000001</v>
          </cell>
          <cell r="F20">
            <v>7.9829999999999998E-2</v>
          </cell>
          <cell r="G20">
            <v>0.4637</v>
          </cell>
          <cell r="H20">
            <v>0.13188</v>
          </cell>
          <cell r="I20">
            <v>2.8473799999999998</v>
          </cell>
          <cell r="J20">
            <v>0.11241</v>
          </cell>
          <cell r="K20">
            <v>8.6760000000000004E-2</v>
          </cell>
          <cell r="L20">
            <v>9.7900000000000001E-2</v>
          </cell>
          <cell r="M20">
            <v>21.152740000000001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D21">
            <v>84.143209999999996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84.143209999999996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D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D23">
            <v>17.940460000000002</v>
          </cell>
          <cell r="E23">
            <v>0</v>
          </cell>
          <cell r="F23">
            <v>0</v>
          </cell>
          <cell r="G23">
            <v>0</v>
          </cell>
          <cell r="H23">
            <v>12.565720000000001</v>
          </cell>
          <cell r="I23">
            <v>0</v>
          </cell>
          <cell r="J23">
            <v>0</v>
          </cell>
          <cell r="K23">
            <v>0</v>
          </cell>
          <cell r="L23">
            <v>5.3747400000000001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D24">
            <v>76.230990000000006</v>
          </cell>
          <cell r="E24">
            <v>8.0070999999999994</v>
          </cell>
          <cell r="F24">
            <v>4.7805999999999997</v>
          </cell>
          <cell r="G24">
            <v>12.01904</v>
          </cell>
          <cell r="H24">
            <v>4.7862299999999998</v>
          </cell>
          <cell r="I24">
            <v>5.4519099999999998</v>
          </cell>
          <cell r="J24">
            <v>0.80901000000000001</v>
          </cell>
          <cell r="K24">
            <v>0.82784999999999997</v>
          </cell>
          <cell r="L24">
            <v>12.78594</v>
          </cell>
          <cell r="M24">
            <v>26.763310000000001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D25">
            <v>12.067520000000002</v>
          </cell>
          <cell r="E25">
            <v>0</v>
          </cell>
          <cell r="F25">
            <v>0.65980000000000005</v>
          </cell>
          <cell r="G25">
            <v>0</v>
          </cell>
          <cell r="H25">
            <v>7.3717100000000002</v>
          </cell>
          <cell r="I25">
            <v>1.85524</v>
          </cell>
          <cell r="J25">
            <v>0</v>
          </cell>
          <cell r="K25">
            <v>0</v>
          </cell>
          <cell r="L25">
            <v>0</v>
          </cell>
          <cell r="M25">
            <v>2.1807699999999999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D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D27">
            <v>930.48340999999994</v>
          </cell>
          <cell r="E27">
            <v>80.538960000000003</v>
          </cell>
          <cell r="F27">
            <v>38.396730000000005</v>
          </cell>
          <cell r="G27">
            <v>101.69058</v>
          </cell>
          <cell r="H27">
            <v>38.216419999999999</v>
          </cell>
          <cell r="I27">
            <v>96.57710999999999</v>
          </cell>
          <cell r="J27">
            <v>77.083960000000005</v>
          </cell>
          <cell r="K27">
            <v>69.283889999999985</v>
          </cell>
          <cell r="L27">
            <v>147.35556000000003</v>
          </cell>
          <cell r="M27">
            <v>281.34019999999998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D28">
            <v>686.39471000000003</v>
          </cell>
          <cell r="E28">
            <v>58.084609999999998</v>
          </cell>
          <cell r="F28">
            <v>29.454059999999998</v>
          </cell>
          <cell r="G28">
            <v>81.400499999999994</v>
          </cell>
          <cell r="H28">
            <v>32.084650000000003</v>
          </cell>
          <cell r="I28">
            <v>75.580879999999993</v>
          </cell>
          <cell r="J28">
            <v>63.663110000000003</v>
          </cell>
          <cell r="K28">
            <v>57.042169999999999</v>
          </cell>
          <cell r="L28">
            <v>102.72301</v>
          </cell>
          <cell r="M28">
            <v>186.36171999999999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</row>
        <row r="29">
          <cell r="D29">
            <v>98.332430000000002</v>
          </cell>
          <cell r="E29">
            <v>4.0844399999999998</v>
          </cell>
          <cell r="F29">
            <v>4.3753700000000002</v>
          </cell>
          <cell r="G29">
            <v>4.6037499999999998</v>
          </cell>
          <cell r="H29">
            <v>2.2341500000000001</v>
          </cell>
          <cell r="I29">
            <v>3.3928799999999999</v>
          </cell>
          <cell r="J29">
            <v>9.68459</v>
          </cell>
          <cell r="K29">
            <v>8.5295799999999993</v>
          </cell>
          <cell r="L29">
            <v>29.100439999999999</v>
          </cell>
          <cell r="M29">
            <v>32.32723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D30">
            <v>4.5937400000000004</v>
          </cell>
          <cell r="E30">
            <v>8.3000000000000004E-2</v>
          </cell>
          <cell r="F30">
            <v>0</v>
          </cell>
          <cell r="G30">
            <v>1.6831</v>
          </cell>
          <cell r="H30">
            <v>0.29937000000000002</v>
          </cell>
          <cell r="I30">
            <v>0</v>
          </cell>
          <cell r="J30">
            <v>5.7200000000000003E-3</v>
          </cell>
          <cell r="K30">
            <v>2.061E-2</v>
          </cell>
          <cell r="L30">
            <v>3.7100000000000001E-2</v>
          </cell>
          <cell r="M30">
            <v>2.4648400000000001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D31">
            <v>1.2984</v>
          </cell>
          <cell r="E31">
            <v>0.42585000000000001</v>
          </cell>
          <cell r="F31">
            <v>2.3349999999999999E-2</v>
          </cell>
          <cell r="G31">
            <v>0.14102000000000001</v>
          </cell>
          <cell r="H31">
            <v>7.288E-2</v>
          </cell>
          <cell r="I31">
            <v>0.16567999999999999</v>
          </cell>
          <cell r="J31">
            <v>0</v>
          </cell>
          <cell r="K31">
            <v>1.5140000000000001E-2</v>
          </cell>
          <cell r="L31">
            <v>0.45448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D32">
            <v>4.0179</v>
          </cell>
          <cell r="E32">
            <v>0.85907999999999995</v>
          </cell>
          <cell r="F32">
            <v>6.7220000000000002E-2</v>
          </cell>
          <cell r="G32">
            <v>0.38775999999999999</v>
          </cell>
          <cell r="H32">
            <v>0</v>
          </cell>
          <cell r="I32">
            <v>2.4414699999999998</v>
          </cell>
          <cell r="J32">
            <v>0.18382000000000001</v>
          </cell>
          <cell r="K32">
            <v>0</v>
          </cell>
          <cell r="L32">
            <v>7.8549999999999995E-2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D33">
            <v>27.958369999999999</v>
          </cell>
          <cell r="E33">
            <v>0.37866</v>
          </cell>
          <cell r="F33">
            <v>6.4430000000000001E-2</v>
          </cell>
          <cell r="G33">
            <v>0.20610000000000001</v>
          </cell>
          <cell r="H33">
            <v>9.5479999999999995E-2</v>
          </cell>
          <cell r="I33">
            <v>3.3541799999999999</v>
          </cell>
          <cell r="J33">
            <v>8.8830000000000006E-2</v>
          </cell>
          <cell r="K33">
            <v>0.73118000000000005</v>
          </cell>
          <cell r="L33">
            <v>2.0522300000000002</v>
          </cell>
          <cell r="M33">
            <v>20.987279999999998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D34">
            <v>83.434670000000011</v>
          </cell>
          <cell r="E34">
            <v>8.3378800000000002</v>
          </cell>
          <cell r="F34">
            <v>1.90873</v>
          </cell>
          <cell r="G34">
            <v>12.11919</v>
          </cell>
          <cell r="H34">
            <v>1.9835799999999999</v>
          </cell>
          <cell r="I34">
            <v>7.1866199999999996</v>
          </cell>
          <cell r="J34">
            <v>3.4578899999999999</v>
          </cell>
          <cell r="K34">
            <v>2.0296699999999999</v>
          </cell>
          <cell r="L34">
            <v>9.2149900000000002</v>
          </cell>
          <cell r="M34">
            <v>37.196120000000001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D35">
            <v>15.985479999999999</v>
          </cell>
          <cell r="E35">
            <v>4.8628</v>
          </cell>
          <cell r="F35">
            <v>1.0157700000000001</v>
          </cell>
          <cell r="G35">
            <v>0</v>
          </cell>
          <cell r="H35">
            <v>1.2859</v>
          </cell>
          <cell r="I35">
            <v>3.16194</v>
          </cell>
          <cell r="J35">
            <v>0</v>
          </cell>
          <cell r="K35">
            <v>0.91554000000000002</v>
          </cell>
          <cell r="L35">
            <v>3.5721599999999998</v>
          </cell>
          <cell r="M35">
            <v>1.17137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D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D37">
            <v>7.0889999999999995E-2</v>
          </cell>
          <cell r="E37">
            <v>5.1769999999999997E-2</v>
          </cell>
          <cell r="F37">
            <v>0</v>
          </cell>
          <cell r="G37">
            <v>1.9120000000000002E-2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D38">
            <v>8.39682</v>
          </cell>
          <cell r="E38">
            <v>3.37087</v>
          </cell>
          <cell r="F38">
            <v>1.4878</v>
          </cell>
          <cell r="G38">
            <v>1.1300399999999999</v>
          </cell>
          <cell r="H38">
            <v>0.16041</v>
          </cell>
          <cell r="I38">
            <v>1.2934600000000001</v>
          </cell>
          <cell r="J38">
            <v>0</v>
          </cell>
          <cell r="K38">
            <v>0</v>
          </cell>
          <cell r="L38">
            <v>0.1226</v>
          </cell>
          <cell r="M38">
            <v>0.83164000000000005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D39">
            <v>0.34918000000000005</v>
          </cell>
          <cell r="E39">
            <v>7.0949999999999999E-2</v>
          </cell>
          <cell r="F39">
            <v>0</v>
          </cell>
          <cell r="G39">
            <v>0</v>
          </cell>
          <cell r="H39">
            <v>0</v>
          </cell>
          <cell r="I39">
            <v>4.9169999999999998E-2</v>
          </cell>
          <cell r="J39">
            <v>1.2500000000000001E-2</v>
          </cell>
          <cell r="K39">
            <v>7.0040000000000005E-2</v>
          </cell>
          <cell r="L39">
            <v>0</v>
          </cell>
          <cell r="M39">
            <v>0.14652000000000001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D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D41">
            <v>29.803090000000001</v>
          </cell>
          <cell r="E41">
            <v>1.8939999999999999E-2</v>
          </cell>
          <cell r="F41">
            <v>0</v>
          </cell>
          <cell r="G41">
            <v>14.8386</v>
          </cell>
          <cell r="H41">
            <v>14.945550000000001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D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D43">
            <v>742.39183100000014</v>
          </cell>
          <cell r="E43">
            <v>100.38021000000001</v>
          </cell>
          <cell r="F43">
            <v>36.849330000000002</v>
          </cell>
          <cell r="G43">
            <v>70.286770000000004</v>
          </cell>
          <cell r="H43">
            <v>23.9177</v>
          </cell>
          <cell r="I43">
            <v>159.93313000000001</v>
          </cell>
          <cell r="J43">
            <v>43.610990000000001</v>
          </cell>
          <cell r="K43">
            <v>65.325559999999996</v>
          </cell>
          <cell r="L43">
            <v>62.34883</v>
          </cell>
          <cell r="M43">
            <v>179.73931099999999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D44">
            <v>40.319719999999997</v>
          </cell>
          <cell r="E44">
            <v>8.6220099999999995</v>
          </cell>
          <cell r="F44">
            <v>0.26677000000000001</v>
          </cell>
          <cell r="G44">
            <v>1.7609900000000001</v>
          </cell>
          <cell r="H44">
            <v>0.74056999999999995</v>
          </cell>
          <cell r="I44">
            <v>2.1868799999999999</v>
          </cell>
          <cell r="J44">
            <v>2.4521700000000002</v>
          </cell>
          <cell r="K44">
            <v>0.67317000000000005</v>
          </cell>
          <cell r="L44">
            <v>4.1337299999999999</v>
          </cell>
          <cell r="M44">
            <v>19.483429999999998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D45">
            <v>16.838440000000002</v>
          </cell>
          <cell r="E45">
            <v>0.70411999999999997</v>
          </cell>
          <cell r="F45">
            <v>0.40089999999999998</v>
          </cell>
          <cell r="G45">
            <v>3.68371</v>
          </cell>
          <cell r="H45">
            <v>2.6975099999999999</v>
          </cell>
          <cell r="I45">
            <v>2.0430999999999999</v>
          </cell>
          <cell r="J45">
            <v>0.73990999999999996</v>
          </cell>
          <cell r="K45">
            <v>0</v>
          </cell>
          <cell r="L45">
            <v>2.4565999999999999</v>
          </cell>
          <cell r="M45">
            <v>4.11259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D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D47">
            <v>14.026450000000001</v>
          </cell>
          <cell r="E47">
            <v>0.47542000000000001</v>
          </cell>
          <cell r="F47">
            <v>6.2379999999999998E-2</v>
          </cell>
          <cell r="G47">
            <v>0</v>
          </cell>
          <cell r="H47">
            <v>0.44302000000000002</v>
          </cell>
          <cell r="I47">
            <v>1.05264</v>
          </cell>
          <cell r="J47">
            <v>3.1969999999999998E-2</v>
          </cell>
          <cell r="K47">
            <v>0.46333000000000002</v>
          </cell>
          <cell r="L47">
            <v>0.29955999999999999</v>
          </cell>
          <cell r="M47">
            <v>11.198130000000001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D48">
            <v>315.79512</v>
          </cell>
          <cell r="E48">
            <v>0.73997999999999997</v>
          </cell>
          <cell r="F48">
            <v>0.40307999999999999</v>
          </cell>
          <cell r="G48">
            <v>23.066680000000002</v>
          </cell>
          <cell r="H48">
            <v>35.079439999999998</v>
          </cell>
          <cell r="I48">
            <v>4.3303799999999999</v>
          </cell>
          <cell r="J48">
            <v>22.082699999999999</v>
          </cell>
          <cell r="K48">
            <v>30.339500000000001</v>
          </cell>
          <cell r="L48">
            <v>60.47186</v>
          </cell>
          <cell r="M48">
            <v>139.28149999999999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D49">
            <v>0.52676999999999996</v>
          </cell>
          <cell r="E49">
            <v>0</v>
          </cell>
          <cell r="F49">
            <v>0</v>
          </cell>
          <cell r="G49">
            <v>0</v>
          </cell>
          <cell r="H49">
            <v>0.52676999999999996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D50">
            <v>12.777850000000001</v>
          </cell>
          <cell r="E50">
            <v>2.47437</v>
          </cell>
          <cell r="F50">
            <v>2.2902100000000001</v>
          </cell>
          <cell r="G50">
            <v>1.5818000000000001</v>
          </cell>
          <cell r="H50">
            <v>0.158</v>
          </cell>
          <cell r="I50">
            <v>0.41632999999999998</v>
          </cell>
          <cell r="J50">
            <v>2.5712799999999998</v>
          </cell>
          <cell r="K50">
            <v>1.12449</v>
          </cell>
          <cell r="L50">
            <v>1.3121100000000001</v>
          </cell>
          <cell r="M50">
            <v>0.84926000000000001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D51">
            <v>43.598970000000001</v>
          </cell>
          <cell r="E51">
            <v>6.4405000000000001</v>
          </cell>
          <cell r="F51">
            <v>0</v>
          </cell>
          <cell r="G51">
            <v>3.2627199999999998</v>
          </cell>
          <cell r="H51">
            <v>0</v>
          </cell>
          <cell r="I51">
            <v>0.21951999999999999</v>
          </cell>
          <cell r="J51">
            <v>1.8939999999999999E-2</v>
          </cell>
          <cell r="K51">
            <v>0.36037000000000002</v>
          </cell>
          <cell r="L51">
            <v>0</v>
          </cell>
          <cell r="M51">
            <v>33.29692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D52">
            <v>16.065300000000001</v>
          </cell>
          <cell r="E52">
            <v>0.90273000000000003</v>
          </cell>
          <cell r="F52">
            <v>1.7903199999999999</v>
          </cell>
          <cell r="G52">
            <v>1.6093200000000001</v>
          </cell>
          <cell r="H52">
            <v>2.6159999999999999E-2</v>
          </cell>
          <cell r="I52">
            <v>0.41032999999999997</v>
          </cell>
          <cell r="J52">
            <v>1.3398000000000001</v>
          </cell>
          <cell r="K52">
            <v>2.5734900000000001</v>
          </cell>
          <cell r="L52">
            <v>1.8766799999999999</v>
          </cell>
          <cell r="M52">
            <v>5.5364699999999996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D53">
            <v>383.59951699999999</v>
          </cell>
          <cell r="E53">
            <v>5.6230969999999996</v>
          </cell>
          <cell r="F53">
            <v>20.604500000000002</v>
          </cell>
          <cell r="G53">
            <v>51.9893</v>
          </cell>
          <cell r="H53">
            <v>24.803059999999999</v>
          </cell>
          <cell r="I53">
            <v>4.6806999999999999</v>
          </cell>
          <cell r="J53">
            <v>31.58379</v>
          </cell>
          <cell r="K53">
            <v>84.573139999999995</v>
          </cell>
          <cell r="L53">
            <v>71.347610000000003</v>
          </cell>
          <cell r="M53">
            <v>88.394319999999993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D54">
            <v>157.40568000000002</v>
          </cell>
          <cell r="E54">
            <v>4.8206300000000004</v>
          </cell>
          <cell r="F54">
            <v>3.8144</v>
          </cell>
          <cell r="G54">
            <v>54.511040000000001</v>
          </cell>
          <cell r="H54">
            <v>12.215949999999999</v>
          </cell>
          <cell r="I54">
            <v>4.0403099999999998</v>
          </cell>
          <cell r="J54">
            <v>1.8809199999999999</v>
          </cell>
          <cell r="K54">
            <v>9.21828</v>
          </cell>
          <cell r="L54">
            <v>51.925530000000002</v>
          </cell>
          <cell r="M54">
            <v>14.978619999999999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D55">
            <v>0.31774999999999998</v>
          </cell>
          <cell r="E55">
            <v>0.13492999999999999</v>
          </cell>
          <cell r="F55">
            <v>0</v>
          </cell>
          <cell r="G55">
            <v>0</v>
          </cell>
          <cell r="H55">
            <v>0.17563000000000001</v>
          </cell>
          <cell r="I55">
            <v>0</v>
          </cell>
          <cell r="J55">
            <v>0</v>
          </cell>
          <cell r="K55">
            <v>7.1900000000000002E-3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D56">
            <v>269.88462000000004</v>
          </cell>
          <cell r="E56">
            <v>6.2646199999999999</v>
          </cell>
          <cell r="F56">
            <v>6.33</v>
          </cell>
          <cell r="G56">
            <v>26.08</v>
          </cell>
          <cell r="H56">
            <v>28.4</v>
          </cell>
          <cell r="I56">
            <v>14.84</v>
          </cell>
          <cell r="J56">
            <v>27.35</v>
          </cell>
          <cell r="K56">
            <v>36.53</v>
          </cell>
          <cell r="L56">
            <v>34.86</v>
          </cell>
          <cell r="M56">
            <v>89.23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D57">
            <v>250.79462000000001</v>
          </cell>
          <cell r="E57">
            <v>6.2646199999999999</v>
          </cell>
          <cell r="F57">
            <v>6.33</v>
          </cell>
          <cell r="G57">
            <v>23.9</v>
          </cell>
          <cell r="H57">
            <v>15.04</v>
          </cell>
          <cell r="I57">
            <v>14.84</v>
          </cell>
          <cell r="J57">
            <v>27.35</v>
          </cell>
          <cell r="K57">
            <v>36.53</v>
          </cell>
          <cell r="L57">
            <v>34.86</v>
          </cell>
          <cell r="M57">
            <v>85.68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D58">
            <v>19.09</v>
          </cell>
          <cell r="E58">
            <v>0</v>
          </cell>
          <cell r="F58">
            <v>0</v>
          </cell>
          <cell r="G58">
            <v>2.1800000000000002</v>
          </cell>
          <cell r="H58">
            <v>13.36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3.55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</sheetData>
      <sheetData sheetId="93">
        <row r="4">
          <cell r="D4">
            <v>7308.5334679999987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</row>
        <row r="5">
          <cell r="D5">
            <v>4000.8456799999999</v>
          </cell>
        </row>
        <row r="6">
          <cell r="D6">
            <v>1075.8016400000001</v>
          </cell>
        </row>
        <row r="7">
          <cell r="D7">
            <v>1065.8897499999998</v>
          </cell>
        </row>
        <row r="8">
          <cell r="D8">
            <v>9.9118899999999996</v>
          </cell>
        </row>
        <row r="10">
          <cell r="D10">
            <v>451.92584000000005</v>
          </cell>
        </row>
        <row r="11">
          <cell r="D11">
            <v>15.826350000000001</v>
          </cell>
        </row>
        <row r="12">
          <cell r="D12">
            <v>71.66</v>
          </cell>
        </row>
        <row r="13">
          <cell r="D13">
            <v>0</v>
          </cell>
        </row>
        <row r="14">
          <cell r="D14">
            <v>2244.6275100000003</v>
          </cell>
        </row>
        <row r="15">
          <cell r="D15">
            <v>118.64413999999999</v>
          </cell>
        </row>
        <row r="16">
          <cell r="D16">
            <v>0</v>
          </cell>
        </row>
        <row r="17">
          <cell r="D17">
            <v>22.360199999999999</v>
          </cell>
        </row>
        <row r="18">
          <cell r="D18">
            <v>3037.8031679999995</v>
          </cell>
        </row>
        <row r="19">
          <cell r="D19">
            <v>116.1053</v>
          </cell>
        </row>
        <row r="20">
          <cell r="D20">
            <v>27.01661</v>
          </cell>
        </row>
        <row r="21">
          <cell r="D21">
            <v>84.143209999999996</v>
          </cell>
        </row>
        <row r="23">
          <cell r="D23">
            <v>17.940460000000002</v>
          </cell>
        </row>
        <row r="24">
          <cell r="D24">
            <v>76.230990000000006</v>
          </cell>
        </row>
        <row r="25">
          <cell r="D25">
            <v>12.067520000000002</v>
          </cell>
        </row>
        <row r="26">
          <cell r="D26">
            <v>0</v>
          </cell>
        </row>
        <row r="27">
          <cell r="D27">
            <v>930.48340999999994</v>
          </cell>
        </row>
        <row r="28">
          <cell r="D28">
            <v>686.39471000000003</v>
          </cell>
        </row>
        <row r="29">
          <cell r="D29">
            <v>98.332430000000002</v>
          </cell>
        </row>
        <row r="30">
          <cell r="D30">
            <v>4.5937400000000004</v>
          </cell>
        </row>
        <row r="31">
          <cell r="D31">
            <v>1.2984</v>
          </cell>
        </row>
        <row r="32">
          <cell r="D32">
            <v>4.0179</v>
          </cell>
        </row>
        <row r="33">
          <cell r="D33">
            <v>27.958369999999999</v>
          </cell>
        </row>
        <row r="34">
          <cell r="D34">
            <v>83.434670000000011</v>
          </cell>
        </row>
        <row r="35">
          <cell r="D35">
            <v>15.985479999999999</v>
          </cell>
        </row>
        <row r="37">
          <cell r="D37">
            <v>7.0889999999999995E-2</v>
          </cell>
        </row>
        <row r="38">
          <cell r="D38">
            <v>8.39682</v>
          </cell>
        </row>
        <row r="39">
          <cell r="D39">
            <v>0.34918000000000005</v>
          </cell>
        </row>
        <row r="40">
          <cell r="D40">
            <v>0</v>
          </cell>
        </row>
        <row r="41">
          <cell r="D41">
            <v>29.803090000000001</v>
          </cell>
        </row>
        <row r="42">
          <cell r="D42">
            <v>0</v>
          </cell>
        </row>
        <row r="43">
          <cell r="D43">
            <v>742.39183100000014</v>
          </cell>
        </row>
        <row r="44">
          <cell r="D44">
            <v>40.319719999999997</v>
          </cell>
        </row>
        <row r="45">
          <cell r="D45">
            <v>16.838440000000002</v>
          </cell>
        </row>
        <row r="47">
          <cell r="D47">
            <v>14.026450000000001</v>
          </cell>
        </row>
        <row r="48">
          <cell r="D48">
            <v>315.79512</v>
          </cell>
        </row>
        <row r="49">
          <cell r="D49">
            <v>0.52676999999999996</v>
          </cell>
        </row>
        <row r="50">
          <cell r="D50">
            <v>12.777850000000001</v>
          </cell>
        </row>
        <row r="51">
          <cell r="D51">
            <v>43.598970000000001</v>
          </cell>
        </row>
        <row r="52">
          <cell r="D52">
            <v>16.065300000000001</v>
          </cell>
        </row>
        <row r="53">
          <cell r="D53">
            <v>383.59951699999999</v>
          </cell>
        </row>
        <row r="54">
          <cell r="D54">
            <v>157.40568000000002</v>
          </cell>
        </row>
        <row r="55">
          <cell r="D55">
            <v>0.31774999999999998</v>
          </cell>
        </row>
        <row r="56">
          <cell r="D56">
            <v>269.88462000000004</v>
          </cell>
        </row>
        <row r="57">
          <cell r="D57">
            <v>250.79462000000001</v>
          </cell>
        </row>
        <row r="58">
          <cell r="D58">
            <v>19.09</v>
          </cell>
        </row>
      </sheetData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309.xml><?xml version="1.0" encoding="utf-8"?>
<externalLink xmlns="http://schemas.openxmlformats.org/spreadsheetml/2006/main">
  <externalBook xmlns:r="http://schemas.openxmlformats.org/officeDocument/2006/relationships" r:id="rId1">
    <sheetNames>
      <sheetName val="Bia"/>
      <sheetName val="DMB"/>
      <sheetName val="1"/>
      <sheetName val="2."/>
      <sheetName val="3."/>
      <sheetName val="04"/>
      <sheetName val="05"/>
      <sheetName val="06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3"/>
      <sheetName val="14"/>
      <sheetName val="15"/>
      <sheetName val="16"/>
      <sheetName val="17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>
        <row r="4">
          <cell r="A4" t="str">
            <v>STT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giavl"/>
      <sheetName val="KS2"/>
      <sheetName val="THKP"/>
      <sheetName val="BT.GTXL.D"/>
      <sheetName val="DT.chitiet"/>
      <sheetName val="PT.dongia"/>
      <sheetName val="chenhlech_nuoc"/>
      <sheetName val="PT.Vua"/>
      <sheetName val="00000000"/>
      <sheetName val="XXXXXXXX"/>
      <sheetName val="XL4Poppy"/>
    </sheetNames>
    <sheetDataSet>
      <sheetData sheetId="0">
        <row r="5">
          <cell r="G5">
            <v>13112</v>
          </cell>
        </row>
        <row r="9">
          <cell r="G9">
            <v>14507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SUM"/>
      <sheetName val="detail"/>
      <sheetName val="he so"/>
      <sheetName val="IND"/>
      <sheetName val="MAN"/>
      <sheetName val="EQU"/>
      <sheetName val="MANDET"/>
      <sheetName val="EQUDET"/>
      <sheetName val="TCO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Gia vat tu"/>
      <sheetName val="TH DA"/>
      <sheetName val="DT-XD"/>
      <sheetName val="VT"/>
      <sheetName val="Dutoan"/>
      <sheetName val="Chiet tinh"/>
      <sheetName val="Cable"/>
      <sheetName val="PL-NC"/>
      <sheetName val="PL-MAY"/>
      <sheetName val="GiaVT"/>
      <sheetName val="vat tu thu hoi"/>
      <sheetName val="XXXXXXXX"/>
      <sheetName val="00000000"/>
      <sheetName val="TH-DT"/>
      <sheetName val="CPXD"/>
      <sheetName val="VTC"/>
      <sheetName val="TKVT"/>
      <sheetName val="DongiaCT"/>
      <sheetName val="Betong"/>
      <sheetName val="DBDuong"/>
      <sheetName val="DBHe"/>
      <sheetName val="10000000"/>
      <sheetName val="dongia"/>
    </sheetNames>
    <sheetDataSet>
      <sheetData sheetId="0"/>
      <sheetData sheetId="1"/>
      <sheetData sheetId="2" refreshError="1">
        <row r="1">
          <cell r="B1">
            <v>1</v>
          </cell>
        </row>
        <row r="2">
          <cell r="B2">
            <v>13808</v>
          </cell>
        </row>
        <row r="5">
          <cell r="B5">
            <v>1.67</v>
          </cell>
        </row>
        <row r="9">
          <cell r="B9">
            <v>13920</v>
          </cell>
        </row>
        <row r="10">
          <cell r="B10">
            <v>77338</v>
          </cell>
        </row>
        <row r="11">
          <cell r="B11">
            <v>53531</v>
          </cell>
        </row>
        <row r="13">
          <cell r="B13">
            <v>120000</v>
          </cell>
        </row>
        <row r="14">
          <cell r="B14">
            <v>3500</v>
          </cell>
        </row>
        <row r="15">
          <cell r="B15">
            <v>25000</v>
          </cell>
        </row>
        <row r="16">
          <cell r="B16">
            <v>3000</v>
          </cell>
        </row>
        <row r="17">
          <cell r="B17">
            <v>1200</v>
          </cell>
        </row>
        <row r="18">
          <cell r="B18">
            <v>800</v>
          </cell>
        </row>
        <row r="19">
          <cell r="B19">
            <v>2300</v>
          </cell>
        </row>
        <row r="20">
          <cell r="B20">
            <v>5750</v>
          </cell>
        </row>
        <row r="21">
          <cell r="B21">
            <v>1100</v>
          </cell>
        </row>
        <row r="22">
          <cell r="B22">
            <v>400</v>
          </cell>
        </row>
        <row r="23">
          <cell r="B23">
            <v>500</v>
          </cell>
        </row>
        <row r="24">
          <cell r="B24">
            <v>5000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giavl"/>
      <sheetName val="KS2"/>
      <sheetName val="Muc luc"/>
      <sheetName val="THKP"/>
      <sheetName val="BT.GTXL.D"/>
      <sheetName val="DT.chitietduong"/>
      <sheetName val="PT.dongia.D"/>
      <sheetName val="thklcong"/>
      <sheetName val="Den Bu"/>
      <sheetName val="PT.Vua"/>
      <sheetName val="00000000"/>
      <sheetName val="XXXXXXXX"/>
      <sheetName val="XL4Poppy"/>
    </sheetNames>
    <sheetDataSet>
      <sheetData sheetId="0">
        <row r="8">
          <cell r="G8">
            <v>14089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vlieu"/>
      <sheetName val="nc"/>
      <sheetName val="trieu"/>
      <sheetName val="klg"/>
      <sheetName val="dongia"/>
      <sheetName val="VC"/>
      <sheetName val="M"/>
      <sheetName val="kpks"/>
      <sheetName val="THKP"/>
      <sheetName val="XXXXXXXX"/>
      <sheetName val="XL4Poppy"/>
    </sheetNames>
    <sheetDataSet>
      <sheetData sheetId="0" refreshError="1">
        <row r="14">
          <cell r="E14">
            <v>4600</v>
          </cell>
        </row>
        <row r="16">
          <cell r="E16">
            <v>4300</v>
          </cell>
        </row>
        <row r="26">
          <cell r="E26">
            <v>4786500</v>
          </cell>
        </row>
        <row r="36">
          <cell r="E36">
            <v>22300</v>
          </cell>
        </row>
        <row r="40">
          <cell r="E40">
            <v>30000</v>
          </cell>
        </row>
        <row r="46">
          <cell r="E46">
            <v>3400</v>
          </cell>
        </row>
        <row r="61">
          <cell r="E61">
            <v>4300</v>
          </cell>
        </row>
        <row r="62">
          <cell r="E62">
            <v>2000000</v>
          </cell>
        </row>
        <row r="71">
          <cell r="E71">
            <v>2500</v>
          </cell>
        </row>
        <row r="73">
          <cell r="E73">
            <v>109000</v>
          </cell>
        </row>
      </sheetData>
      <sheetData sheetId="1" refreshError="1">
        <row r="10">
          <cell r="G10">
            <v>14611.199999999999</v>
          </cell>
          <cell r="H10">
            <v>14904</v>
          </cell>
          <cell r="I10">
            <v>15343.199999999999</v>
          </cell>
          <cell r="J10">
            <v>16914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Giathanh1m3BT"/>
      <sheetName val="BIA"/>
      <sheetName val="MUCLUC"/>
      <sheetName val="THTONGDT"/>
      <sheetName val="THPDCN"/>
      <sheetName val="THPDDDTT"/>
      <sheetName val="THPTBDC"/>
      <sheetName val="THPTRHB"/>
      <sheetName val="THPTRPP"/>
      <sheetName val="THPDDDHT"/>
      <sheetName val="THPHPP"/>
      <sheetName val="THTG"/>
      <sheetName val="THDGCNG"/>
      <sheetName val="CHITIET CNg"/>
      <sheetName val="THDG- DDTT"/>
      <sheetName val="CHITIETDDTT"/>
      <sheetName val="THDGTBDC"/>
      <sheetName val="CHITIETTBDC"/>
      <sheetName val="Tong_hopTRHB"/>
      <sheetName val="CHITIETTTRHB"/>
      <sheetName val="tonghopTRTREO"/>
      <sheetName val="CHITIETTTRtreo"/>
      <sheetName val="tonghopHT"/>
      <sheetName val="CHITIETDDHT"/>
      <sheetName val="tonghopHPP"/>
      <sheetName val="CHITIETDHPP"/>
      <sheetName val="CHITIETTG"/>
      <sheetName val="DON GIA TRAM (3)"/>
      <sheetName val="HIEUCHINH"/>
      <sheetName val="PT VATTU"/>
    </sheetNames>
    <sheetDataSet>
      <sheetData sheetId="0">
        <row r="12">
          <cell r="H12">
            <v>260368.02000000002</v>
          </cell>
        </row>
        <row r="22">
          <cell r="H22">
            <v>2426.58</v>
          </cell>
        </row>
        <row r="41">
          <cell r="H41">
            <v>2022.1499999999999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GTXL"/>
      <sheetName val="dtoanct"/>
      <sheetName val="dgiact-cau"/>
      <sheetName val="dgiact-md"/>
      <sheetName val="vlieu"/>
      <sheetName val="M"/>
      <sheetName val="nc"/>
    </sheetNames>
    <sheetDataSet>
      <sheetData sheetId="0"/>
      <sheetData sheetId="1"/>
      <sheetData sheetId="2"/>
      <sheetData sheetId="3"/>
      <sheetData sheetId="4">
        <row r="9">
          <cell r="E9">
            <v>87300</v>
          </cell>
        </row>
        <row r="11">
          <cell r="E11">
            <v>70000</v>
          </cell>
        </row>
      </sheetData>
      <sheetData sheetId="5"/>
      <sheetData sheetId="6">
        <row r="10">
          <cell r="K10">
            <v>18484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chiphi khac1"/>
      <sheetName val="TDT"/>
      <sheetName val="nhan cong"/>
      <sheetName val="denbu"/>
      <sheetName val="VCvatlieu"/>
      <sheetName val="kltbo(1)"/>
      <sheetName val="kltbo(3)"/>
      <sheetName val="dongia"/>
      <sheetName val="DT(doan1)"/>
      <sheetName val="DT(doan3-de lai)"/>
      <sheetName val="TH(doan1)"/>
      <sheetName val="TH(doan3)"/>
      <sheetName val="toanbo(G1)"/>
      <sheetName val="toanbo(doan2)"/>
      <sheetName val="00000000"/>
      <sheetName val="10000000"/>
      <sheetName val="XL4Poppy"/>
    </sheetNames>
    <sheetDataSet>
      <sheetData sheetId="0"/>
      <sheetData sheetId="1"/>
      <sheetData sheetId="2">
        <row r="41">
          <cell r="M41">
            <v>13481</v>
          </cell>
        </row>
        <row r="42">
          <cell r="M42">
            <v>13878</v>
          </cell>
        </row>
        <row r="44">
          <cell r="M44">
            <v>14611</v>
          </cell>
        </row>
        <row r="45">
          <cell r="M45">
            <v>14904</v>
          </cell>
        </row>
        <row r="46">
          <cell r="M46">
            <v>15344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Tien-do"/>
      <sheetName val="T.toan"/>
      <sheetName val="EIRR"/>
      <sheetName val="Cp&gt;20"/>
      <sheetName val="EIRR&gt; 2"/>
      <sheetName val="Ln&lt;10"/>
      <sheetName val="EIRR&lt; 1"/>
      <sheetName val="Ln&lt;20"/>
      <sheetName val="EIRR&lt;2"/>
      <sheetName val="Cp&gt;10-Ln&lt;10"/>
      <sheetName val="EIRR&gt;1&lt;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NHALCONGduong"/>
      <sheetName val="Congty"/>
      <sheetName val="VPPN"/>
      <sheetName val="XN74"/>
      <sheetName val="XN54"/>
      <sheetName val="XN33"/>
      <sheetName val="NK96"/>
      <sheetName val="XL4Test5"/>
      <sheetName val="Sheet1"/>
      <sheetName val="Sheet2"/>
      <sheetName val="Sheet3"/>
      <sheetName val="Nhan cong`#/.g"/>
      <sheetName val="CHTT"/>
      <sheetName val="NLANCONGduong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vlieu"/>
      <sheetName val="XL_x0014_Poppy"/>
      <sheetName val="Tra_bang"/>
      <sheetName val="TT35"/>
      <sheetName val="NHALCONGdu_x000f_ng"/>
      <sheetName val="Nha_x000e_ cong`#/.g"/>
      <sheetName val="DTCT"/>
      <sheetName val="XL4Poppy (2䀁"/>
      <sheetName val="DGduong"/>
      <sheetName val="PhatsiûÎ"/>
      <sheetName val="?0000000"/>
      <sheetName val="FHANCONGduong"/>
      <sheetName val="N`an cong cong"/>
      <sheetName val="TT"/>
      <sheetName val="THM"/>
      <sheetName val="THAT"/>
      <sheetName val="THTN"/>
      <sheetName val="THGC"/>
      <sheetName val="GCTL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IAVL"/>
      <sheetName val="XL4Poppy (2?"/>
      <sheetName val="Tai khoan"/>
      <sheetName val="CTGS"/>
      <sheetName val="Bang_tra"/>
      <sheetName val="Chiet tinh dz35"/>
      <sheetName val="gvl"/>
      <sheetName val="Cp&gt;10-Ln&lt;10"/>
      <sheetName val="Ln&lt;20"/>
      <sheetName val="EIRR&gt;1&lt;1"/>
      <sheetName val="EIRR&gt; 2"/>
      <sheetName val="EIRR&lt;2"/>
      <sheetName val="²_x0000__x0000_t4"/>
      <sheetName val="NHALCOJGduong"/>
      <sheetName val="TPAN-TRUONGXUAN"/>
      <sheetName val="S(eet12"/>
      <sheetName val="Sh_x0003__x0000_t3"/>
      <sheetName val="TSCD"/>
      <sheetName val="Nhan ckng cong"/>
      <sheetName val="10_x0010_00000"/>
      <sheetName val="XL4Pop0y (2)"/>
      <sheetName val="Nhan cong`_x0003_/.g"/>
      <sheetName val="HE SO"/>
      <sheetName val="MTO REV.2(ARMOR)"/>
      <sheetName val="Coc 32 m(Cho mo)"/>
      <sheetName val="NHANCONGduo.g"/>
      <sheetName val="Dieuchinh"/>
      <sheetName val="Nhan cong`#_.g"/>
      <sheetName val="Nha_x000e_ cong`#_.g"/>
      <sheetName val="_0000000"/>
      <sheetName val="XL4Poppy (2_"/>
      <sheetName val="Nhan_cong_cong"/>
      <sheetName val="XL4Poppy_(2)"/>
      <sheetName val="Nhan_cong`#/_g"/>
      <sheetName val="PHU_XUAN"/>
      <sheetName val="PHU_XUAN_(2)"/>
      <sheetName val="TRAN-TRUONGXUAN_(2)"/>
      <sheetName val="HOA_AN_(2)"/>
      <sheetName val="XL4Poppy_(2䀁"/>
      <sheetName val="N`an_cong_cong"/>
      <sheetName val="Nha_cong`#/_g"/>
      <sheetName val="XL4Test5S"/>
      <sheetName val="NHALÃONGduong"/>
      <sheetName val="Óheet1"/>
      <sheetName val="CÈTT"/>
      <sheetName val="TRAN-TÒUONGXUAN"/>
      <sheetName val="XXHXXXXX"/>
      <sheetName val="V!oSL"/>
      <sheetName val="ÄMCTDoiDonVi"/>
      <sheetName val="XLPoppy"/>
      <sheetName val="NHALCONGdung"/>
      <sheetName val="tra_vat_lieu"/>
      <sheetName val="Shegt6"/>
      <sheetName val="Shget7"/>
      <sheetName val="Sjeet8"/>
      <sheetName val="Sheeu15"/>
      <sheetName val="XXXYXXXX"/>
      <sheetName val="²??t4"/>
      <sheetName val="²"/>
      <sheetName val="Sh_x0003_?t3"/>
      <sheetName val="Sh_x0003_"/>
      <sheetName val="MTL$-INTER"/>
      <sheetName val="²__t4"/>
      <sheetName val="Sh_x0003__t3"/>
      <sheetName val="Nhan cong`_x0003__.g"/>
      <sheetName val="²_x0000__x0000_€t4"/>
      <sheetName val="²??€t4"/>
      <sheetName val="²__€t4"/>
      <sheetName val="tra-vat-lieu"/>
      <sheetName val="KQPTRLNgang"/>
      <sheetName val="DTCP"/>
      <sheetName val="Phatsi??"/>
      <sheetName val="Shemt10"/>
      <sheetName val="Tri_bang"/>
      <sheetName val="CT_x0002__x0000_"/>
      <sheetName val="T_NG HOP VL-NC TT"/>
      <sheetName val="Tra KS"/>
      <sheetName val="NHALCO_x000e_Gduong"/>
      <sheetName val="THPD ±µ_x0008_&quot;_x0000__x0000__x0000_"/>
      <sheetName val="uniBase"/>
      <sheetName val="vniBase"/>
      <sheetName val="abcBase"/>
      <sheetName val="Overview"/>
      <sheetName val="SUMMARY"/>
      <sheetName val="2000_x0010_000"/>
      <sheetName val="M_x0014_C"/>
      <sheetName val="CLa"/>
      <sheetName val="HL4Poppy"/>
      <sheetName val="Chi phi khac 4.3KH-CP"/>
      <sheetName val="Nhatkychung"/>
      <sheetName val="Nhatkychung - cu"/>
      <sheetName val="nhan cong"/>
      <sheetName val="Truot_nen"/>
      <sheetName val="Luong+may"/>
      <sheetName val="Nhan_cong`#__g"/>
      <sheetName val="Nha_cong`#__g"/>
      <sheetName val="DAMNEN KHONG HC"/>
      <sheetName val="DAM NEN HC"/>
      <sheetName val="XL4Poppy_(2?"/>
      <sheetName val="TRAN-TRUONG塅䕃⹌塅E(2)"/>
      <sheetName val="NEW-PANEL"/>
      <sheetName val="DT32"/>
      <sheetName val="chitimc"/>
      <sheetName val="Chiet_tinh_dz35"/>
      <sheetName val="TRAN-TRUONG????E(2)"/>
      <sheetName val="chu chuong"/>
      <sheetName val="Chart1"/>
      <sheetName val="Sheet!3"/>
      <sheetName val="XL4Po`py (2?"/>
      <sheetName val="THPD ±µ_x0008_&quot;???"/>
      <sheetName val="Phatsi��"/>
      <sheetName val="�_x0000__x0000_�t4"/>
      <sheetName val="�??�t4"/>
      <sheetName val="�"/>
      <sheetName val="�__�t4"/>
      <sheetName val="FA-LISTING"/>
      <sheetName val="tuong"/>
      <sheetName val="QMCT"/>
      <sheetName val="XXX೼_x0000_XXX"/>
      <sheetName val="@SO"/>
      <sheetName val="XN'4"/>
      <sheetName val="Input"/>
      <sheetName val="cvc"/>
      <sheetName val="XL4Po`py (2䀁"/>
      <sheetName val="N`an cgng cong"/>
      <sheetName val="_x0000__x0010_*_x0000__x0000__x0000_'"/>
      <sheetName val="?_x0010_*???'"/>
      <sheetName val="chiet tinh"/>
      <sheetName val="TRAN-TRUONG____E(2)"/>
      <sheetName val="_x0000__x0000__x0000__x0000__x0000__x0000__x0000__x0000_ (2)"/>
      <sheetName val="_x0000__x0000__x0000__x0000__x0000__x0000__x0000__x0000_ (2?"/>
      <sheetName val="????????"/>
      <sheetName val="???????? (2)"/>
      <sheetName val="???????? (2?"/>
      <sheetName val="BXLDL"/>
      <sheetName val="CPTNo"/>
      <sheetName val="JD"/>
      <sheetName val="KKKKKKKK"/>
      <sheetName val="Quan Ly Ban Ve TKTC"/>
      <sheetName val="CODE"/>
      <sheetName val="THPD ±µ_x0008_&quot;___"/>
      <sheetName val="TTDN"/>
      <sheetName val="XL4Poppy_(2_"/>
      <sheetName val="2      0"/>
      <sheetName val="XL4Po`py (2_"/>
      <sheetName val="CHT_x0014_"/>
      <sheetName val="luong06"/>
      <sheetName val="XL_x005f_x0014_Poppy"/>
      <sheetName val="NHALCONGdu_x005f_x000f_ng"/>
      <sheetName val="Nha_x005f_x000e_ cong`#_.g"/>
      <sheetName val="Parem"/>
      <sheetName val="_x0000__x0000__x0000__x0000__x0000__x0000__x0000__x0000_ (2_"/>
      <sheetName val="_x0000__x0000__x0000__x0000__x0000__x0000__x0000__x0000__(2)"/>
      <sheetName val="KKKKKKKK (2)"/>
      <sheetName val="KKKKKKKK (2?"/>
      <sheetName val="KKKKKKKK (2_"/>
      <sheetName val="XXX೼"/>
      <sheetName val="Phatsi__"/>
      <sheetName val="________BLDG"/>
      <sheetName val="???????? (2_"/>
      <sheetName val="????????_(2)"/>
      <sheetName val="S`eet13"/>
      <sheetName val="Pricing Notes"/>
      <sheetName val="MTO REV.0"/>
      <sheetName val="O-B"/>
      <sheetName val="S-B"/>
      <sheetName val="V-B"/>
      <sheetName val="²_x005f_x0000__x005f_x0000_t4"/>
      <sheetName val="bang tien luong"/>
      <sheetName val="10_x005f_x0010_00000"/>
      <sheetName val="Nhan cong`_x005f_x0003__.g"/>
      <sheetName val="Sh_x005f_x0003__x005f_x0000_t3"/>
      <sheetName val="Sh_x005f_x0003__t3"/>
      <sheetName val="Sh_x005f_x0003_"/>
      <sheetName val="2000_x005f_x0010_000"/>
      <sheetName val="²_x005f_x0000__x005f_x0000_€t4"/>
      <sheetName val="M_x005f_x0014_C"/>
      <sheetName val="�_x005f_x0000__x005f_x0000_�t4"/>
      <sheetName val="Nha_x005f_x000e_ cong`#/.g"/>
      <sheetName val="Nhan cong`_x005f_x0003_/.g"/>
      <sheetName val="Sh_x005f_x0003_?t3"/>
      <sheetName val="PCDH-KMV"/>
      <sheetName val="T.Tinh"/>
      <sheetName val="XXX೼?XXX"/>
      <sheetName val="[DT32.xls][DT32.xls]Nhan cong`#"/>
      <sheetName val="[DT32.xls][DT32.xls]Nha_x000e_ cong`#"/>
      <sheetName val="[DT32.xls][DT32.xls]Nhan cong`_x0003_"/>
      <sheetName val="[DT32.xls][DT32.xls]Nhan_cong`#"/>
      <sheetName val="[DT32.xls][DT32.xls]Nha_cong`#/"/>
      <sheetName val="[DT32.xls][DT32.xls]Nha_x005f_x000e_ "/>
      <sheetName val="[DT32.xls][DT32.xls]Nhan cong`_"/>
      <sheetName val="[DT32.xls][DT32.xls][DT32.xls]N"/>
      <sheetName val="[DT32.xls]Nhan cong`#/.g"/>
      <sheetName val="[DT32.xls]Nha_x000e_ cong`#/.g"/>
      <sheetName val="[DT32.xls]Nhan cong`_x0003_/.g"/>
      <sheetName val="[DT32.xls]Nhan_cong`#/_g"/>
      <sheetName val="[DT32.xls]Nha_cong`#/_g"/>
      <sheetName val="[DT32.xls]Nha_x005f_x000e_ cong`#/.g"/>
      <sheetName val="[DT32.xls]Nhan cong`_x005f_x0003_/.g"/>
      <sheetName val="_x0004__x0000_"/>
      <sheetName val="????t4"/>
      <sheetName val="?"/>
      <sheetName val="?__?t4"/>
      <sheetName val="Lç khoan LK1"/>
      <sheetName val="LME"/>
      <sheetName val="Aux"/>
      <sheetName val="Detailed"/>
      <sheetName val="__x0010______"/>
      <sheetName val="X2.xls_x0002__x0000__x0000_ND_x0002_"/>
      <sheetName val="_x0000__x0000__x0000__x0000__x0000__x0000__x0000__x0000__(2?"/>
      <sheetName val="________ (2)"/>
      <sheetName val="________ (2_"/>
      <sheetName val="TD"/>
      <sheetName val="________"/>
      <sheetName val="XL_x005f_x005f_x005f_x0014_Poppy"/>
      <sheetName val="NHALCONGdu_x005f_x005f_x005f_x000f_ng"/>
      <sheetName val="Nha_x005f_x005f_x005f_x000e_ cong`#_.g"/>
      <sheetName val="10_x005f_x005f_x005f_x0010_00000"/>
      <sheetName val="Nhan cong`_x005f_x005f_x005f_x0003__.g"/>
      <sheetName val="²_x005f_x005f_x005f_x0000__x005f_x005f_x005f_x0000_t4"/>
      <sheetName val="Sh_x005f_x005f_x005f_x0003__x005f_x005f_x005f_x0000_t3"/>
      <sheetName val="Sh_x005f_x005f_x005f_x0003__t3"/>
      <sheetName val="Sh_x005f_x005f_x005f_x0003_"/>
      <sheetName val="2000_x005f_x005f_x005f_x0010_000"/>
      <sheetName val="²_x005f_x005f_x005f_x0000__x005f_x005f_x005f_x0000_€t4"/>
      <sheetName val="M_x005f_x005f_x005f_x0014_C"/>
      <sheetName val="�_x005f_x005f_x005f_x0000__x005f_x005f_x005f_x0000_�t4"/>
      <sheetName val="XL_x005f_x005f_x005f_x005f_x005f_x005f_x005f_x0014_Popp"/>
      <sheetName val="NHALCONGdu_x005f_x005f_x005f_x005f_x005f_x005f_x0"/>
      <sheetName val="Nha_x005f_x005f_x005f_x005f_x005f_x005f_x005f_x000e_ co"/>
      <sheetName val="10_x005f_x005f_x005f_x005f_x005f_x005f_x005f_x0010_0000"/>
      <sheetName val="Nhan cong`_x005f_x005f_x005f_x005f_x005f_x005f_x0"/>
      <sheetName val="²_x005f_x005f_x005f_x005f_x005f_x005f_x005f_x0000__x005"/>
      <sheetName val="Sh_x005f_x005f_x005f_x005f_x005f_x005f_x005f_x0003__x00"/>
      <sheetName val="Sh_x005f_x005f_x005f_x005f_x005f_x005f_x005f_x0003__t3"/>
      <sheetName val="Sh_x005f_x005f_x005f_x005f_x005f_x005f_x005f_x0003_"/>
      <sheetName val="2000_x005f_x005f_x005f_x005f_x005f_x005f_x005f_x0010_00"/>
      <sheetName val="M_x005f_x005f_x005f_x005f_x005f_x005f_x005f_x0014_C"/>
      <sheetName val="�_x005f_x005f_x005f_x005f_x005f_x005f_x005f_x0000__x005"/>
      <sheetName val="DOJGIA"/>
      <sheetName val="____t4"/>
      <sheetName val="_"/>
      <sheetName val="Cp_10_Ln_10"/>
      <sheetName val="Ln_20"/>
      <sheetName val="EIRR_1_1"/>
      <sheetName val="EIRR_ 2"/>
      <sheetName val="EIRR_2"/>
      <sheetName val="GTTBA"/>
      <sheetName val="XXX೼_XXX"/>
      <sheetName val="thag-g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/>
      <sheetData sheetId="172" refreshError="1"/>
      <sheetData sheetId="173" refreshError="1"/>
      <sheetData sheetId="174"/>
      <sheetData sheetId="175" refreshError="1"/>
      <sheetData sheetId="176" refreshError="1"/>
      <sheetData sheetId="177"/>
      <sheetData sheetId="178"/>
      <sheetData sheetId="179" refreshError="1"/>
      <sheetData sheetId="180" refreshError="1"/>
      <sheetData sheetId="181"/>
      <sheetData sheetId="182" refreshError="1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/>
      <sheetData sheetId="192"/>
      <sheetData sheetId="193"/>
      <sheetData sheetId="194" refreshError="1"/>
      <sheetData sheetId="195" refreshError="1"/>
      <sheetData sheetId="196"/>
      <sheetData sheetId="197"/>
      <sheetData sheetId="198"/>
      <sheetData sheetId="199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 refreshError="1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 refreshError="1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T -THVLNC"/>
    </sheetNames>
    <sheetDataSet>
      <sheetData sheetId="0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cham thau"/>
      <sheetName val="Luong"/>
      <sheetName val="Giavl"/>
      <sheetName val="Luong+may"/>
      <sheetName val="cpv"/>
      <sheetName val="PTDG"/>
      <sheetName val="Tong hop"/>
      <sheetName val="KP"/>
      <sheetName val="lu"/>
      <sheetName val="THKL"/>
      <sheetName val="Keopmai"/>
      <sheetName val="TM"/>
      <sheetName val="Sheet1"/>
      <sheetName val="KS"/>
      <sheetName val="TH khao sat"/>
      <sheetName val="00000000"/>
      <sheetName val="XXXXXXXX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Sum"/>
      <sheetName val="Sheet2"/>
      <sheetName val="Quantity"/>
      <sheetName val="6823 PS 1700"/>
      <sheetName val="PU_ITALY "/>
      <sheetName val="Module1"/>
      <sheetName val="Module2"/>
      <sheetName val="KP_LIST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PTDG"/>
      <sheetName val="KHE"/>
      <sheetName val="CPV"/>
      <sheetName val="GVL"/>
    </sheetNames>
    <sheetDataSet>
      <sheetData sheetId="0"/>
      <sheetData sheetId="1"/>
      <sheetData sheetId="2"/>
      <sheetData sheetId="3"/>
      <sheetData sheetId="4" refreshError="1">
        <row r="13">
          <cell r="F13">
            <v>887553.90476190473</v>
          </cell>
        </row>
        <row r="14">
          <cell r="F14">
            <v>782553.90476190473</v>
          </cell>
        </row>
        <row r="28">
          <cell r="F28">
            <v>9320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Bia"/>
      <sheetName val="Gioi thieu"/>
      <sheetName val="Tai trong"/>
      <sheetName val="Tohoptaitrong"/>
      <sheetName val="Dinhbe"/>
      <sheetName val="Day be"/>
      <sheetName val="CocKN"/>
      <sheetName val="Pcacol"/>
      <sheetName val="Piling"/>
      <sheetName val="TonghopKQ"/>
      <sheetName val="00000000"/>
      <sheetName val="1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BTN vua"/>
      <sheetName val="Tong hop"/>
      <sheetName val="DG chi tiet"/>
      <sheetName val="Vua"/>
      <sheetName val="Gia"/>
      <sheetName val="Nhan cong"/>
      <sheetName val="BTN min"/>
      <sheetName val="DDD"/>
      <sheetName val="BTN tho"/>
      <sheetName val="00000000"/>
      <sheetName val="10000000"/>
      <sheetName val="20000000"/>
      <sheetName val="3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Bang tong hop khoi luong"/>
      <sheetName val="xxxxxxxxxxx 0,4 kV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Sheet2"/>
      <sheetName val="bia"/>
      <sheetName val="Dien chau"/>
      <sheetName val="Sheet1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hiet tinh DZ 22 ( Duphong )"/>
      <sheetName val="ctTBA"/>
      <sheetName val="BTTBA"/>
      <sheetName val="VL-NC-MTC DZ 22"/>
      <sheetName val="Chiet tinh DZ 22"/>
      <sheetName val="VL-NC-MTC DZ 0,4"/>
      <sheetName val="Chiet tinh DZ 0,4 kV "/>
      <sheetName val="00000"/>
      <sheetName val="cto"/>
      <sheetName val="THctiet"/>
      <sheetName val="TH"/>
      <sheetName val="bia"/>
      <sheetName val="nthu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Tai trong"/>
      <sheetName val="A-A"/>
      <sheetName val="B-B"/>
      <sheetName val="C-C"/>
      <sheetName val="D-D"/>
      <sheetName val="E-E"/>
      <sheetName val="F-F"/>
      <sheetName val="G-H(2)"/>
      <sheetName val="KT(B-B)DAT"/>
      <sheetName val="KT(C-C) DAT"/>
      <sheetName val="KT(F-F) DAT"/>
      <sheetName val="KT(G-G-1)DAT "/>
      <sheetName val="KT(G-G-2)DAT"/>
      <sheetName val="KT(H-H-3)  "/>
      <sheetName val="KT(E-E)"/>
      <sheetName val="KT(D-D)"/>
      <sheetName val="Cocdong"/>
      <sheetName val="Pcacol"/>
      <sheetName val="Piling"/>
      <sheetName val="NLchon"/>
      <sheetName val="Bang tt mot so chi tiet"/>
      <sheetName val="00000000"/>
      <sheetName val="10000000"/>
      <sheetName val="20000000"/>
      <sheetName val="00000001"/>
      <sheetName val="30000000"/>
      <sheetName val="40000000"/>
    </sheetNames>
    <sheetDataSet>
      <sheetData sheetId="0">
        <row r="33">
          <cell r="H33">
            <v>3</v>
          </cell>
        </row>
        <row r="34">
          <cell r="H34">
            <v>0.09</v>
          </cell>
        </row>
        <row r="35">
          <cell r="H35">
            <v>15</v>
          </cell>
        </row>
        <row r="36">
          <cell r="H36">
            <v>2.7098000000000004</v>
          </cell>
        </row>
        <row r="37">
          <cell r="H37">
            <v>0.25</v>
          </cell>
        </row>
        <row r="38">
          <cell r="H38">
            <v>0.2666</v>
          </cell>
        </row>
        <row r="39">
          <cell r="H39">
            <v>0.11</v>
          </cell>
        </row>
        <row r="209">
          <cell r="F209">
            <v>2500</v>
          </cell>
        </row>
        <row r="266">
          <cell r="J266">
            <v>5</v>
          </cell>
        </row>
        <row r="271">
          <cell r="J271">
            <v>0.9</v>
          </cell>
        </row>
        <row r="272">
          <cell r="J272">
            <v>0.91500000000000004</v>
          </cell>
        </row>
        <row r="280">
          <cell r="J280">
            <v>7.1260000000000003</v>
          </cell>
        </row>
        <row r="281">
          <cell r="J281">
            <v>0.25</v>
          </cell>
        </row>
        <row r="289">
          <cell r="H289">
            <v>0.5</v>
          </cell>
        </row>
        <row r="290">
          <cell r="H290">
            <v>9</v>
          </cell>
        </row>
        <row r="291">
          <cell r="H291">
            <v>9</v>
          </cell>
        </row>
        <row r="292">
          <cell r="H292">
            <v>1</v>
          </cell>
        </row>
        <row r="293">
          <cell r="H293">
            <v>4</v>
          </cell>
        </row>
        <row r="379">
          <cell r="I379">
            <v>17.600000000000001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0">
          <cell r="I10">
            <v>-3701.1617679563205</v>
          </cell>
        </row>
      </sheetData>
      <sheetData sheetId="9">
        <row r="15">
          <cell r="I15">
            <v>342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L3">
            <v>0.69789999999999996</v>
          </cell>
        </row>
        <row r="4">
          <cell r="L4">
            <v>1.0844</v>
          </cell>
        </row>
        <row r="5">
          <cell r="L5">
            <v>0.89115</v>
          </cell>
        </row>
        <row r="6">
          <cell r="L6">
            <v>2.5550000000000002</v>
          </cell>
        </row>
        <row r="7">
          <cell r="L7">
            <v>2.9420000000000002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Tong_gia"/>
      <sheetName val="Chi_tiet_gia"/>
      <sheetName val="KL_dao_Lap_dat"/>
      <sheetName val="THKP_don_gia_chao"/>
      <sheetName val="VL_NC_M_XL_khac"/>
      <sheetName val="BT_cot_thep"/>
      <sheetName val="KL_cot_thep"/>
      <sheetName val="XL4Poppy"/>
      <sheetName val="XL4Poppy (2)"/>
      <sheetName val="XL4Poppy (3)"/>
      <sheetName val="XL4Poppy (4)"/>
      <sheetName val="XL4Poppy (5)"/>
      <sheetName val="Du_lieu"/>
      <sheetName val="Tong hop "/>
      <sheetName val="DToan Dien"/>
      <sheetName val="Chiet tinh Dien"/>
      <sheetName val="mong tru"/>
      <sheetName val="VChuyen"/>
      <sheetName val="TBA"/>
      <sheetName val="TH"/>
      <sheetName val="DZ"/>
      <sheetName val="Chiet tinh cot, day"/>
      <sheetName val="Chiet Tinh mong"/>
      <sheetName val="Thep"/>
      <sheetName val="Thep, BT mong"/>
      <sheetName val="TN + DB"/>
      <sheetName val="Cap phoi B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TONG HOP DT"/>
      <sheetName val="TH-DZ35"/>
      <sheetName val="VL-NC-DZ35"/>
      <sheetName val="CHI TIET DZ35"/>
      <sheetName val="CUOC 36 DZ 35 KV"/>
      <sheetName val="TH-TBA35"/>
      <sheetName val="MSAM-TB-TBA"/>
      <sheetName val="VL-NC-TBA"/>
      <sheetName val="CHITI£T-TBA"/>
      <sheetName val="CUOC 36 TBA "/>
      <sheetName val="TH-DZ04"/>
      <sheetName val="VL-NC-DZ04"/>
      <sheetName val="CHITIET-DZ04"/>
      <sheetName val="CUOC36 DZ 0,4 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6">
          <cell r="K16">
            <v>39996.799999999996</v>
          </cell>
        </row>
        <row r="19">
          <cell r="K19">
            <v>33317</v>
          </cell>
        </row>
        <row r="22">
          <cell r="K22">
            <v>86293</v>
          </cell>
        </row>
        <row r="39">
          <cell r="K39">
            <v>60746.799999999996</v>
          </cell>
        </row>
        <row r="40">
          <cell r="K40">
            <v>54565.4</v>
          </cell>
        </row>
        <row r="68">
          <cell r="K68">
            <v>882.9</v>
          </cell>
        </row>
        <row r="86">
          <cell r="K86">
            <v>133166</v>
          </cell>
        </row>
      </sheetData>
      <sheetData sheetId="13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KHQ II"/>
      <sheetName val="00000000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k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HR SWGR &amp; MCC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5 nam (tach)"/>
      <sheetName val="5 nam (tach) (2)"/>
      <sheetName val="KH 2003"/>
      <sheetName val="10000000"/>
      <sheetName val="2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DC1605"/>
      <sheetName val="DcnamTV"/>
      <sheetName val="ppnamdaibieu"/>
      <sheetName val="TyleAdreyanop"/>
      <sheetName val="ppAdreyanop"/>
      <sheetName val="ketqua"/>
      <sheetName val="maxminth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ᄀ_x0000__x0000_䅀ᄀ_x0000__x0000_䅀ᄀ_x0000__x0000_䅀ᄀ_x0000__x0000_䅀ᄀ_x0000__x0000_䅀_x0000_䅀ᘀŀ_x0000_䅀ᘀŀ_x0000_䅀ᘀ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။H 12-1"/>
      <sheetName val="MTO REV_2_ARMOR_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km342+376.41-!km342+520.29"/>
      <sheetName val="WEATHER P_x0003__x0000_OF LTG. &amp; ROD LTG.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Hoan ã,anh"/>
      <sheetName val="gia nhan cong_x0000__x0000__x0000__x0000__x0000__x0000__x0000__x0000__x0000__x0000__x0000__x0000_傰_x0000__x0004__x0000__x0000_"/>
      <sheetName val="km342+297.58/km342+376.41"/>
      <sheetName val="DTCT"/>
      <sheetName val="PTVT"/>
      <sheetName val="THDT"/>
      <sheetName val="THVT"/>
      <sheetName val="THGT"/>
      <sheetName val="20000000_x0000__x0000__x0000__x0000__x0000__x0000__x0000__x0000__x0000__x0000__x0000_♸Ģ_x0000__x0004__x0000__x0000__x0000__x0000__x0000__x0000_怨Ģ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04000002"/>
      <sheetName val="RUILDING ELE."/>
      <sheetName val=""/>
      <sheetName val="K259 Subbase_x0000__x0000__x0000__x0000__x0000__x0000__x0000__x0000__x0000__x0000__x0000_悰ĺ_x0000__x0004__x0000__x0000__x0000__x0000_"/>
      <sheetName val="Sheet!4"/>
      <sheetName val="Duong cong vu hci (9;) (2)"/>
      <sheetName val="kl28-10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EW-PANEL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Duong cong vၵ hcm (7)"/>
      <sheetName val="DT"/>
      <sheetName val="CP"/>
      <sheetName val="BCT6"/>
      <sheetName val="chiet tinhçan cuon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[99Q3299(REV.1).xls"/>
      <sheetName val="MTO REV..............nRE)"/>
      <sheetName val="TCB2"/>
      <sheetName val="Tong"/>
      <sheetName val="CPC"/>
      <sheetName val="NVL"/>
      <sheetName val="BCH"/>
      <sheetName val="LDPT"/>
      <sheetName val="SAT"/>
      <sheetName val="C.PHA"/>
      <sheetName val="MOC"/>
      <sheetName val="Xay- Thuc"/>
      <sheetName val="Xay-Hanh"/>
      <sheetName val="DIEN"/>
      <sheetName val="An"/>
      <sheetName val="[99Q3299(REV.1).xls][99Q3299(RE"/>
      <sheetName val="km345+410-km345+500 (6)"/>
      <sheetName val="B䁏X"/>
      <sheetName val="T9"/>
      <sheetName val="T6"/>
      <sheetName val="T3"/>
      <sheetName val="T2"/>
      <sheetName val="THONG T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 refreshError="1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 refreshError="1"/>
      <sheetData sheetId="465"/>
      <sheetData sheetId="466"/>
      <sheetData sheetId="467" refreshError="1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 refreshError="1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 refreshError="1"/>
      <sheetData sheetId="581" refreshError="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 refreshError="1"/>
      <sheetData sheetId="596" refreshError="1"/>
      <sheetData sheetId="597"/>
      <sheetData sheetId="598"/>
      <sheetData sheetId="599"/>
      <sheetData sheetId="600"/>
      <sheetData sheetId="601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chi tiet phat sinh"/>
      <sheetName val="TH phat sinh"/>
      <sheetName val="chenh lech phat sinh"/>
      <sheetName val="Tong hop"/>
      <sheetName val="chi tiet"/>
      <sheetName val="chenh lech vat tu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C31" t="b">
            <v>1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1">
          <cell r="Q21">
            <v>50000</v>
          </cell>
        </row>
        <row r="23">
          <cell r="Q23">
            <v>4340</v>
          </cell>
        </row>
        <row r="28">
          <cell r="Q28">
            <v>1364000</v>
          </cell>
        </row>
        <row r="29">
          <cell r="Q29">
            <v>6091</v>
          </cell>
        </row>
        <row r="30">
          <cell r="Q30">
            <v>3500</v>
          </cell>
        </row>
        <row r="37">
          <cell r="Q37">
            <v>30000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8">
          <cell r="Q48">
            <v>2000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cong"/>
      <sheetName val="vua"/>
      <sheetName val="gVL"/>
      <sheetName val="dtoan"/>
      <sheetName val="goithau-so4"/>
      <sheetName val="tkp"/>
      <sheetName val="THDT"/>
      <sheetName val="DM-Goc"/>
      <sheetName val="Gia-CT"/>
      <sheetName val="PTCP"/>
      <sheetName val="cphoi"/>
      <sheetName val="XL4Poppy"/>
      <sheetName val="XL4Test5"/>
      <sheetName val="Congty"/>
      <sheetName val="VPPN"/>
      <sheetName val="XN74"/>
      <sheetName val="XN54"/>
      <sheetName val="XN33"/>
      <sheetName val="NK96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00000000"/>
      <sheetName val="10000000"/>
      <sheetName val="XXXXXXX1"/>
      <sheetName val="20000000"/>
      <sheetName val="30000000"/>
      <sheetName val="C.noTX01"/>
      <sheetName val="Sheet2"/>
      <sheetName val="Chart1"/>
      <sheetName val="T.HopCNo"/>
      <sheetName val="Sheet1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CDPS 2006"/>
      <sheetName val="Sheet3"/>
      <sheetName val="CN kho doi"/>
      <sheetName val="CTHTchua TTn?ib?"/>
      <sheetName val="CN2004 N?p TCT"/>
    </sheetNames>
    <sheetDataSet>
      <sheetData sheetId="0"/>
      <sheetData sheetId="1"/>
      <sheetData sheetId="2" refreshError="1">
        <row r="10">
          <cell r="N10">
            <v>121079.70000000001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Tongke"/>
      <sheetName val="Lietke"/>
      <sheetName val="00000000"/>
      <sheetName val="10000000"/>
    </sheetNames>
    <sheetDataSet>
      <sheetData sheetId="0" refreshError="1">
        <row r="7">
          <cell r="B7" t="str">
            <v>N111-34B</v>
          </cell>
          <cell r="C7" t="str">
            <v>NÐo gãc</v>
          </cell>
          <cell r="D7" t="str">
            <v>123450F</v>
          </cell>
          <cell r="E7">
            <v>1</v>
          </cell>
          <cell r="F7" t="str">
            <v>G1=12°34'50"F</v>
          </cell>
          <cell r="G7">
            <v>43</v>
          </cell>
          <cell r="H7">
            <v>53</v>
          </cell>
          <cell r="I7">
            <v>43</v>
          </cell>
          <cell r="J7">
            <v>43</v>
          </cell>
          <cell r="K7" t="str">
            <v>6N§-1</v>
          </cell>
          <cell r="M7" t="str">
            <v>2NS-2</v>
          </cell>
          <cell r="O7" t="str">
            <v>6CR4-22</v>
          </cell>
          <cell r="P7" t="str">
            <v>2CR2-9</v>
          </cell>
          <cell r="R7" t="str">
            <v>4T32-23</v>
          </cell>
          <cell r="S7" t="str">
            <v>8BL30-250</v>
          </cell>
          <cell r="T7" t="str">
            <v>RS2</v>
          </cell>
        </row>
        <row r="8">
          <cell r="B8" t="str">
            <v>N111-34A</v>
          </cell>
          <cell r="C8" t="str">
            <v>NÐo gãc</v>
          </cell>
          <cell r="D8" t="str">
            <v>043412F</v>
          </cell>
          <cell r="E8">
            <v>2</v>
          </cell>
          <cell r="F8" t="str">
            <v>G2=04°34'12"F</v>
          </cell>
          <cell r="G8">
            <v>241</v>
          </cell>
          <cell r="H8">
            <v>294</v>
          </cell>
          <cell r="I8">
            <v>241</v>
          </cell>
          <cell r="J8">
            <v>241</v>
          </cell>
          <cell r="K8" t="str">
            <v>6N§-1</v>
          </cell>
          <cell r="M8" t="str">
            <v>2NS-2</v>
          </cell>
          <cell r="O8" t="str">
            <v>6CR4-22</v>
          </cell>
          <cell r="P8" t="str">
            <v>2CR2-9</v>
          </cell>
          <cell r="R8" t="str">
            <v>4T30-22</v>
          </cell>
          <cell r="S8" t="str">
            <v>8BL30-250</v>
          </cell>
          <cell r="T8" t="str">
            <v>RS2</v>
          </cell>
        </row>
        <row r="9">
          <cell r="B9" t="str">
            <v>§111-26A</v>
          </cell>
          <cell r="C9" t="str">
            <v>§ì th¼ng</v>
          </cell>
          <cell r="E9" t="str">
            <v/>
          </cell>
          <cell r="F9" t="str">
            <v/>
          </cell>
          <cell r="G9">
            <v>255</v>
          </cell>
          <cell r="H9">
            <v>549</v>
          </cell>
          <cell r="I9">
            <v>231.70023737579555</v>
          </cell>
          <cell r="J9">
            <v>675</v>
          </cell>
          <cell r="L9" t="str">
            <v>3§D-1</v>
          </cell>
          <cell r="N9" t="str">
            <v>§S-1</v>
          </cell>
          <cell r="O9" t="str">
            <v>6CR4-22</v>
          </cell>
          <cell r="P9" t="str">
            <v>2CR2-9</v>
          </cell>
          <cell r="R9" t="str">
            <v>4T30-18</v>
          </cell>
          <cell r="S9" t="str">
            <v>4BL36-282</v>
          </cell>
          <cell r="T9" t="str">
            <v>RS2</v>
          </cell>
        </row>
        <row r="10">
          <cell r="B10" t="str">
            <v>§111-26A</v>
          </cell>
          <cell r="C10" t="str">
            <v>§ì th¼ng</v>
          </cell>
          <cell r="E10" t="str">
            <v/>
          </cell>
          <cell r="F10" t="str">
            <v/>
          </cell>
          <cell r="G10">
            <v>180</v>
          </cell>
          <cell r="H10">
            <v>729</v>
          </cell>
          <cell r="L10" t="str">
            <v>3§D-1</v>
          </cell>
          <cell r="N10" t="str">
            <v>§S-1</v>
          </cell>
          <cell r="O10" t="str">
            <v>6CR4-22</v>
          </cell>
          <cell r="P10" t="str">
            <v>2CR2-9</v>
          </cell>
          <cell r="R10" t="str">
            <v>4T30-18</v>
          </cell>
          <cell r="S10" t="str">
            <v>4BL36-282</v>
          </cell>
          <cell r="T10" t="str">
            <v>RS2</v>
          </cell>
        </row>
        <row r="11">
          <cell r="B11" t="str">
            <v>N111-20A</v>
          </cell>
          <cell r="C11" t="str">
            <v>NÐo gãc</v>
          </cell>
          <cell r="D11" t="str">
            <v>133624F</v>
          </cell>
          <cell r="E11">
            <v>3</v>
          </cell>
          <cell r="F11" t="str">
            <v>G3=13°36'24"F</v>
          </cell>
          <cell r="G11">
            <v>240</v>
          </cell>
          <cell r="H11">
            <v>969</v>
          </cell>
          <cell r="K11" t="str">
            <v>6N§-1</v>
          </cell>
          <cell r="M11" t="str">
            <v>2NS-2</v>
          </cell>
          <cell r="O11" t="str">
            <v>6CR4-22</v>
          </cell>
          <cell r="P11" t="str">
            <v>2CR2-9</v>
          </cell>
          <cell r="R11" t="str">
            <v>4T30-18</v>
          </cell>
          <cell r="S11" t="str">
            <v>8BL30-250</v>
          </cell>
          <cell r="T11" t="str">
            <v>RS2</v>
          </cell>
        </row>
        <row r="12">
          <cell r="B12" t="str">
            <v>§T-20</v>
          </cell>
          <cell r="C12" t="str">
            <v>§ì th¼ng</v>
          </cell>
          <cell r="E12" t="str">
            <v/>
          </cell>
          <cell r="F12" t="str">
            <v/>
          </cell>
          <cell r="G12">
            <v>155</v>
          </cell>
          <cell r="H12">
            <v>1124</v>
          </cell>
          <cell r="I12">
            <v>146.82983348080185</v>
          </cell>
          <cell r="J12">
            <v>292</v>
          </cell>
          <cell r="L12" t="str">
            <v>3§D-1</v>
          </cell>
          <cell r="N12" t="str">
            <v>§S-1</v>
          </cell>
          <cell r="O12" t="str">
            <v>6CR4-22</v>
          </cell>
          <cell r="P12" t="str">
            <v>2CR2-9</v>
          </cell>
          <cell r="Q12" t="str">
            <v>XT-1,2,3</v>
          </cell>
          <cell r="R12" t="str">
            <v>M26-36</v>
          </cell>
          <cell r="T12" t="str">
            <v>R4</v>
          </cell>
        </row>
        <row r="13">
          <cell r="B13" t="str">
            <v>N111-25A</v>
          </cell>
          <cell r="C13" t="str">
            <v>NÐo gãc</v>
          </cell>
          <cell r="D13" t="str">
            <v>004200F</v>
          </cell>
          <cell r="E13">
            <v>4</v>
          </cell>
          <cell r="F13" t="str">
            <v>G4=00°42'00"F</v>
          </cell>
          <cell r="G13">
            <v>137</v>
          </cell>
          <cell r="H13">
            <v>1261</v>
          </cell>
          <cell r="K13" t="str">
            <v>6N§-1</v>
          </cell>
          <cell r="M13" t="str">
            <v>2NS-2</v>
          </cell>
          <cell r="O13" t="str">
            <v>6CR4-22</v>
          </cell>
          <cell r="P13" t="str">
            <v>2CR2-9</v>
          </cell>
          <cell r="R13" t="str">
            <v>4T30-18</v>
          </cell>
          <cell r="S13" t="str">
            <v>8BL30-250</v>
          </cell>
          <cell r="T13" t="str">
            <v>RS2</v>
          </cell>
        </row>
        <row r="14">
          <cell r="B14" t="str">
            <v>§T-20</v>
          </cell>
          <cell r="C14" t="str">
            <v>§ì th¼ng</v>
          </cell>
          <cell r="E14" t="str">
            <v/>
          </cell>
          <cell r="F14" t="str">
            <v/>
          </cell>
          <cell r="G14">
            <v>150</v>
          </cell>
          <cell r="H14">
            <v>1411</v>
          </cell>
          <cell r="I14">
            <v>168.42204814503907</v>
          </cell>
          <cell r="J14">
            <v>1314</v>
          </cell>
          <cell r="L14" t="str">
            <v>3§D-1</v>
          </cell>
          <cell r="N14" t="str">
            <v>§S-1</v>
          </cell>
          <cell r="O14" t="str">
            <v>6CR4-22</v>
          </cell>
          <cell r="P14" t="str">
            <v>2CR2-9</v>
          </cell>
          <cell r="Q14" t="str">
            <v>XT-1,2,3</v>
          </cell>
          <cell r="R14" t="str">
            <v>M26-36</v>
          </cell>
          <cell r="T14" t="str">
            <v>R4</v>
          </cell>
        </row>
        <row r="15">
          <cell r="B15" t="str">
            <v>§T-20</v>
          </cell>
          <cell r="C15" t="str">
            <v>§ì th¼ng</v>
          </cell>
          <cell r="E15" t="str">
            <v/>
          </cell>
          <cell r="F15" t="str">
            <v/>
          </cell>
          <cell r="G15">
            <v>165</v>
          </cell>
          <cell r="H15">
            <v>1576</v>
          </cell>
          <cell r="I15">
            <v>360</v>
          </cell>
          <cell r="J15">
            <v>360</v>
          </cell>
          <cell r="K15" t="str">
            <v>6N§-1</v>
          </cell>
          <cell r="L15" t="str">
            <v>3§D-1</v>
          </cell>
          <cell r="N15" t="str">
            <v>§S-1</v>
          </cell>
          <cell r="O15" t="str">
            <v>6CR4-22</v>
          </cell>
          <cell r="P15" t="str">
            <v>2CR2-9</v>
          </cell>
          <cell r="Q15" t="str">
            <v>XT-1,2,3</v>
          </cell>
          <cell r="R15" t="str">
            <v>M26-36</v>
          </cell>
          <cell r="T15" t="str">
            <v>R4</v>
          </cell>
        </row>
        <row r="16">
          <cell r="B16" t="str">
            <v>§T-20</v>
          </cell>
          <cell r="C16" t="str">
            <v>§ì th¼ng</v>
          </cell>
          <cell r="E16" t="str">
            <v/>
          </cell>
          <cell r="F16" t="str">
            <v/>
          </cell>
          <cell r="G16">
            <v>140</v>
          </cell>
          <cell r="H16">
            <v>1716</v>
          </cell>
          <cell r="L16" t="str">
            <v>3§D-1</v>
          </cell>
          <cell r="N16" t="str">
            <v>§S-1</v>
          </cell>
          <cell r="O16" t="str">
            <v>6CR4-22</v>
          </cell>
          <cell r="P16" t="str">
            <v>2CR2-9</v>
          </cell>
          <cell r="Q16" t="str">
            <v>XT-1,2,3</v>
          </cell>
          <cell r="R16" t="str">
            <v>M26-36</v>
          </cell>
          <cell r="T16" t="str">
            <v>R4</v>
          </cell>
        </row>
        <row r="17">
          <cell r="B17" t="str">
            <v>§T-20</v>
          </cell>
          <cell r="C17" t="str">
            <v>§ì th¼ng</v>
          </cell>
          <cell r="E17" t="str">
            <v/>
          </cell>
          <cell r="F17" t="str">
            <v/>
          </cell>
          <cell r="G17">
            <v>150</v>
          </cell>
          <cell r="H17">
            <v>1866</v>
          </cell>
          <cell r="L17" t="str">
            <v>3§D-1</v>
          </cell>
          <cell r="N17" t="str">
            <v>§S-1</v>
          </cell>
          <cell r="O17" t="str">
            <v>6CR4-22</v>
          </cell>
          <cell r="P17" t="str">
            <v>2CR2-9</v>
          </cell>
          <cell r="Q17" t="str">
            <v>XT-1,2,3</v>
          </cell>
          <cell r="R17" t="str">
            <v>M26-36</v>
          </cell>
          <cell r="T17" t="str">
            <v>R4</v>
          </cell>
        </row>
        <row r="18">
          <cell r="B18" t="str">
            <v>§111-22A</v>
          </cell>
          <cell r="C18" t="str">
            <v>§ì th¼ng</v>
          </cell>
          <cell r="E18" t="str">
            <v/>
          </cell>
          <cell r="F18" t="str">
            <v/>
          </cell>
          <cell r="G18">
            <v>205</v>
          </cell>
          <cell r="H18">
            <v>2071</v>
          </cell>
          <cell r="L18" t="str">
            <v>3§D-1</v>
          </cell>
          <cell r="N18" t="str">
            <v>§S-1</v>
          </cell>
          <cell r="O18" t="str">
            <v>6CR4-22</v>
          </cell>
          <cell r="P18" t="str">
            <v>2CR2-9</v>
          </cell>
          <cell r="R18" t="str">
            <v>4T27-15</v>
          </cell>
          <cell r="S18" t="str">
            <v>4BL36-282</v>
          </cell>
          <cell r="T18" t="str">
            <v>RS2</v>
          </cell>
        </row>
        <row r="19">
          <cell r="B19" t="str">
            <v>§T-20</v>
          </cell>
          <cell r="C19" t="str">
            <v>§ì th¼ng</v>
          </cell>
          <cell r="E19" t="str">
            <v/>
          </cell>
          <cell r="F19" t="str">
            <v/>
          </cell>
          <cell r="G19">
            <v>192</v>
          </cell>
          <cell r="H19">
            <v>2263</v>
          </cell>
          <cell r="L19" t="str">
            <v>3§D-1</v>
          </cell>
          <cell r="N19" t="str">
            <v>§S-1</v>
          </cell>
          <cell r="O19" t="str">
            <v>6CR4-22</v>
          </cell>
          <cell r="P19" t="str">
            <v>2CR2-9</v>
          </cell>
          <cell r="Q19" t="str">
            <v>XT-1,2,3</v>
          </cell>
          <cell r="R19" t="str">
            <v>M26-36</v>
          </cell>
          <cell r="T19" t="str">
            <v>R4</v>
          </cell>
        </row>
        <row r="20">
          <cell r="B20" t="str">
            <v>§T-20</v>
          </cell>
          <cell r="C20" t="str">
            <v>§ì th¼ng</v>
          </cell>
          <cell r="E20" t="str">
            <v/>
          </cell>
          <cell r="F20" t="str">
            <v/>
          </cell>
          <cell r="G20">
            <v>155</v>
          </cell>
          <cell r="H20">
            <v>2418</v>
          </cell>
          <cell r="L20" t="str">
            <v>3§D-1</v>
          </cell>
          <cell r="N20" t="str">
            <v>§S-1</v>
          </cell>
          <cell r="O20" t="str">
            <v>6CR4-22</v>
          </cell>
          <cell r="P20" t="str">
            <v>2CR2-9</v>
          </cell>
          <cell r="Q20" t="str">
            <v>XT-1,2,3</v>
          </cell>
          <cell r="R20" t="str">
            <v>M26-36</v>
          </cell>
          <cell r="T20" t="str">
            <v>R4</v>
          </cell>
        </row>
        <row r="21">
          <cell r="B21" t="str">
            <v>N111-20A</v>
          </cell>
          <cell r="C21" t="str">
            <v>NÐo gãc</v>
          </cell>
          <cell r="D21" t="str">
            <v>203630F</v>
          </cell>
          <cell r="E21">
            <v>5</v>
          </cell>
          <cell r="F21" t="str">
            <v>G5=20°36'30"F</v>
          </cell>
          <cell r="G21">
            <v>157</v>
          </cell>
          <cell r="H21">
            <v>2575</v>
          </cell>
          <cell r="K21" t="str">
            <v>6N§-1</v>
          </cell>
          <cell r="M21" t="str">
            <v>2NS-2</v>
          </cell>
          <cell r="O21" t="str">
            <v>6CR4-22</v>
          </cell>
          <cell r="P21" t="str">
            <v>2CR2-9</v>
          </cell>
          <cell r="R21" t="str">
            <v>4T30-22</v>
          </cell>
          <cell r="S21" t="str">
            <v>8BL30-250</v>
          </cell>
          <cell r="T21" t="str">
            <v>RS2</v>
          </cell>
        </row>
        <row r="22">
          <cell r="B22" t="str">
            <v>§111-26A</v>
          </cell>
          <cell r="C22" t="str">
            <v>§ì th¼ng</v>
          </cell>
          <cell r="E22" t="str">
            <v/>
          </cell>
          <cell r="F22" t="str">
            <v/>
          </cell>
          <cell r="G22">
            <v>195</v>
          </cell>
          <cell r="H22">
            <v>2770</v>
          </cell>
          <cell r="I22">
            <v>196.60219929333792</v>
          </cell>
          <cell r="J22">
            <v>751</v>
          </cell>
          <cell r="L22" t="str">
            <v>3§D-1</v>
          </cell>
          <cell r="N22" t="str">
            <v>§S-1</v>
          </cell>
          <cell r="O22" t="str">
            <v>6CR4-22</v>
          </cell>
          <cell r="P22" t="str">
            <v>2CR2-9</v>
          </cell>
          <cell r="R22" t="str">
            <v>4T30-18</v>
          </cell>
          <cell r="S22" t="str">
            <v>4BL36-282</v>
          </cell>
          <cell r="T22" t="str">
            <v>RS2</v>
          </cell>
        </row>
        <row r="23">
          <cell r="B23" t="str">
            <v>§111-22A</v>
          </cell>
          <cell r="C23" t="str">
            <v>§ì th¼ng</v>
          </cell>
          <cell r="E23" t="str">
            <v/>
          </cell>
          <cell r="F23" t="str">
            <v/>
          </cell>
          <cell r="G23">
            <v>235</v>
          </cell>
          <cell r="H23">
            <v>3005</v>
          </cell>
          <cell r="L23" t="str">
            <v>3§D-1</v>
          </cell>
          <cell r="N23" t="str">
            <v>§S-1</v>
          </cell>
          <cell r="O23" t="str">
            <v>6CR4-22</v>
          </cell>
          <cell r="P23" t="str">
            <v>2CR2-9</v>
          </cell>
          <cell r="R23" t="str">
            <v>4T27-15</v>
          </cell>
          <cell r="S23" t="str">
            <v>4BL36-282</v>
          </cell>
          <cell r="T23" t="str">
            <v>RS2</v>
          </cell>
        </row>
        <row r="24">
          <cell r="B24" t="str">
            <v>§111-26A</v>
          </cell>
          <cell r="C24" t="str">
            <v>§ì th¼ng</v>
          </cell>
          <cell r="E24" t="str">
            <v/>
          </cell>
          <cell r="F24" t="str">
            <v/>
          </cell>
          <cell r="G24">
            <v>141</v>
          </cell>
          <cell r="H24">
            <v>3146</v>
          </cell>
          <cell r="L24" t="str">
            <v>3§D-1</v>
          </cell>
          <cell r="N24" t="str">
            <v>§S-1</v>
          </cell>
          <cell r="O24" t="str">
            <v>6CR4-22</v>
          </cell>
          <cell r="P24" t="str">
            <v>2CR2-9</v>
          </cell>
          <cell r="R24" t="str">
            <v>4T30-18</v>
          </cell>
          <cell r="S24" t="str">
            <v>4BL36-282</v>
          </cell>
          <cell r="T24" t="str">
            <v>RS2</v>
          </cell>
        </row>
        <row r="25">
          <cell r="B25" t="str">
            <v>N111-20A</v>
          </cell>
          <cell r="C25" t="str">
            <v>NÐo gãc</v>
          </cell>
          <cell r="D25" t="str">
            <v>145354T</v>
          </cell>
          <cell r="E25">
            <v>6</v>
          </cell>
          <cell r="F25" t="str">
            <v>G6=14°53'54"T</v>
          </cell>
          <cell r="G25">
            <v>180</v>
          </cell>
          <cell r="H25">
            <v>3326</v>
          </cell>
          <cell r="K25" t="str">
            <v>6N§-1</v>
          </cell>
          <cell r="M25" t="str">
            <v>2NS-2</v>
          </cell>
          <cell r="O25" t="str">
            <v>6CR4-22</v>
          </cell>
          <cell r="P25" t="str">
            <v>2CR2-9</v>
          </cell>
          <cell r="R25" t="str">
            <v>4T30-18</v>
          </cell>
          <cell r="S25" t="str">
            <v>8BL30-250</v>
          </cell>
          <cell r="T25" t="str">
            <v>RS2</v>
          </cell>
        </row>
        <row r="26">
          <cell r="B26" t="str">
            <v>§T-20</v>
          </cell>
          <cell r="C26" t="str">
            <v>§ì th¼ng</v>
          </cell>
          <cell r="E26" t="str">
            <v/>
          </cell>
          <cell r="F26" t="str">
            <v/>
          </cell>
          <cell r="G26">
            <v>155</v>
          </cell>
          <cell r="H26">
            <v>3481</v>
          </cell>
          <cell r="I26">
            <v>192.60257341595775</v>
          </cell>
          <cell r="J26">
            <v>1749</v>
          </cell>
          <cell r="L26" t="str">
            <v>3§D-1</v>
          </cell>
          <cell r="N26" t="str">
            <v>§S-1</v>
          </cell>
          <cell r="O26" t="str">
            <v>6CR4-22</v>
          </cell>
          <cell r="P26" t="str">
            <v>2CR2-9</v>
          </cell>
          <cell r="Q26" t="str">
            <v>XT-1,2,3</v>
          </cell>
          <cell r="R26" t="str">
            <v>M26-36</v>
          </cell>
          <cell r="T26" t="str">
            <v>R4</v>
          </cell>
        </row>
        <row r="27">
          <cell r="B27" t="str">
            <v>§T-20</v>
          </cell>
          <cell r="C27" t="str">
            <v>§ì th¼ng</v>
          </cell>
          <cell r="E27" t="str">
            <v/>
          </cell>
          <cell r="F27" t="str">
            <v/>
          </cell>
          <cell r="G27">
            <v>135</v>
          </cell>
          <cell r="H27">
            <v>3616</v>
          </cell>
          <cell r="L27" t="str">
            <v>3§D-1</v>
          </cell>
          <cell r="N27" t="str">
            <v>§S-1</v>
          </cell>
          <cell r="O27" t="str">
            <v>6CR4-22</v>
          </cell>
          <cell r="P27" t="str">
            <v>2CR2-9</v>
          </cell>
          <cell r="Q27" t="str">
            <v>XT-1,2,3</v>
          </cell>
          <cell r="R27" t="str">
            <v>M26-36</v>
          </cell>
          <cell r="T27" t="str">
            <v>R4</v>
          </cell>
        </row>
        <row r="28">
          <cell r="B28" t="str">
            <v>§T-20</v>
          </cell>
          <cell r="C28" t="str">
            <v>§ì th¼ng</v>
          </cell>
          <cell r="E28" t="str">
            <v/>
          </cell>
          <cell r="F28" t="str">
            <v/>
          </cell>
          <cell r="G28">
            <v>140</v>
          </cell>
          <cell r="H28">
            <v>3756</v>
          </cell>
          <cell r="L28" t="str">
            <v>3§D-1</v>
          </cell>
          <cell r="N28" t="str">
            <v>§S-1</v>
          </cell>
          <cell r="O28" t="str">
            <v>6CR4-22</v>
          </cell>
          <cell r="P28" t="str">
            <v>2CR2-9</v>
          </cell>
          <cell r="Q28" t="str">
            <v>XT-1,2,3</v>
          </cell>
          <cell r="R28" t="str">
            <v>M26-36</v>
          </cell>
          <cell r="T28" t="str">
            <v>R4</v>
          </cell>
        </row>
        <row r="29">
          <cell r="B29" t="str">
            <v>§T-20</v>
          </cell>
          <cell r="C29" t="str">
            <v>§ì th¼ng</v>
          </cell>
          <cell r="E29" t="str">
            <v/>
          </cell>
          <cell r="F29" t="str">
            <v/>
          </cell>
          <cell r="G29">
            <v>145</v>
          </cell>
          <cell r="H29">
            <v>3901</v>
          </cell>
          <cell r="L29" t="str">
            <v>3§D-1</v>
          </cell>
          <cell r="N29" t="str">
            <v>§S-1</v>
          </cell>
          <cell r="O29" t="str">
            <v>6CR4-22</v>
          </cell>
          <cell r="P29" t="str">
            <v>2CR2-9</v>
          </cell>
          <cell r="Q29" t="str">
            <v>XT-1,2,3</v>
          </cell>
          <cell r="R29" t="str">
            <v>M26-36</v>
          </cell>
          <cell r="T29" t="str">
            <v>R4</v>
          </cell>
        </row>
        <row r="30">
          <cell r="B30" t="str">
            <v>§T-20</v>
          </cell>
          <cell r="C30" t="str">
            <v>§ì th¼ng</v>
          </cell>
          <cell r="E30" t="str">
            <v/>
          </cell>
          <cell r="F30" t="str">
            <v/>
          </cell>
          <cell r="G30">
            <v>150</v>
          </cell>
          <cell r="H30">
            <v>4051</v>
          </cell>
          <cell r="L30" t="str">
            <v>3§D-1</v>
          </cell>
          <cell r="N30" t="str">
            <v>§S-1</v>
          </cell>
          <cell r="O30" t="str">
            <v>6CR4-22</v>
          </cell>
          <cell r="P30" t="str">
            <v>2CR2-9</v>
          </cell>
          <cell r="Q30" t="str">
            <v>XT-1,2,3</v>
          </cell>
          <cell r="R30" t="str">
            <v>M26-36</v>
          </cell>
          <cell r="T30" t="str">
            <v>R4</v>
          </cell>
        </row>
        <row r="31">
          <cell r="B31" t="str">
            <v>§111-26A</v>
          </cell>
          <cell r="C31" t="str">
            <v>§ì th¼ng</v>
          </cell>
          <cell r="E31" t="str">
            <v/>
          </cell>
          <cell r="F31" t="str">
            <v/>
          </cell>
          <cell r="G31">
            <v>145</v>
          </cell>
          <cell r="H31">
            <v>4196</v>
          </cell>
          <cell r="L31" t="str">
            <v>3§D-1</v>
          </cell>
          <cell r="N31" t="str">
            <v>§S-1</v>
          </cell>
          <cell r="O31" t="str">
            <v>6CR4-22</v>
          </cell>
          <cell r="P31" t="str">
            <v>2CR2-9</v>
          </cell>
          <cell r="R31" t="str">
            <v>4T30-18</v>
          </cell>
          <cell r="S31" t="str">
            <v>4BL36-282</v>
          </cell>
          <cell r="T31" t="str">
            <v>RS2</v>
          </cell>
        </row>
        <row r="32">
          <cell r="B32" t="str">
            <v>§111-22A</v>
          </cell>
          <cell r="C32" t="str">
            <v>§ì th¼ng</v>
          </cell>
          <cell r="E32" t="str">
            <v/>
          </cell>
          <cell r="F32" t="str">
            <v/>
          </cell>
          <cell r="G32">
            <v>275</v>
          </cell>
          <cell r="H32">
            <v>4471</v>
          </cell>
          <cell r="L32" t="str">
            <v>3§D-1</v>
          </cell>
          <cell r="N32" t="str">
            <v>§S-1</v>
          </cell>
          <cell r="O32" t="str">
            <v>6CR4-22</v>
          </cell>
          <cell r="P32" t="str">
            <v>2CR2-9</v>
          </cell>
          <cell r="R32" t="str">
            <v>4T27-15</v>
          </cell>
          <cell r="S32" t="str">
            <v>4BL36-282</v>
          </cell>
          <cell r="T32" t="str">
            <v>RS2</v>
          </cell>
        </row>
        <row r="33">
          <cell r="B33" t="str">
            <v>§T-20</v>
          </cell>
          <cell r="C33" t="str">
            <v>§ì th¼ng</v>
          </cell>
          <cell r="E33" t="str">
            <v/>
          </cell>
          <cell r="F33" t="str">
            <v/>
          </cell>
          <cell r="G33">
            <v>225</v>
          </cell>
          <cell r="H33">
            <v>4696</v>
          </cell>
          <cell r="L33" t="str">
            <v>3§D-1</v>
          </cell>
          <cell r="N33" t="str">
            <v>§S-1</v>
          </cell>
          <cell r="O33" t="str">
            <v>6CR4-22</v>
          </cell>
          <cell r="P33" t="str">
            <v>2CR2-9</v>
          </cell>
          <cell r="Q33" t="str">
            <v>XT-1,2,3</v>
          </cell>
          <cell r="R33" t="str">
            <v>M26-36</v>
          </cell>
          <cell r="T33" t="str">
            <v>R4</v>
          </cell>
        </row>
        <row r="34">
          <cell r="B34" t="str">
            <v>§T-20</v>
          </cell>
          <cell r="C34" t="str">
            <v>§ì th¼ng</v>
          </cell>
          <cell r="E34" t="str">
            <v/>
          </cell>
          <cell r="F34" t="str">
            <v/>
          </cell>
          <cell r="G34">
            <v>165</v>
          </cell>
          <cell r="H34">
            <v>4861</v>
          </cell>
          <cell r="L34" t="str">
            <v>3§D-1</v>
          </cell>
          <cell r="N34" t="str">
            <v>§S-1</v>
          </cell>
          <cell r="O34" t="str">
            <v>6CR4-22</v>
          </cell>
          <cell r="P34" t="str">
            <v>2CR2-9</v>
          </cell>
          <cell r="Q34" t="str">
            <v>XT-1,2,3</v>
          </cell>
          <cell r="R34" t="str">
            <v>M26-36</v>
          </cell>
          <cell r="T34" t="str">
            <v>R4</v>
          </cell>
        </row>
        <row r="35">
          <cell r="B35" t="str">
            <v>N111-25B</v>
          </cell>
          <cell r="C35" t="str">
            <v>NÐo gãc</v>
          </cell>
          <cell r="D35" t="str">
            <v>382500F</v>
          </cell>
          <cell r="E35">
            <v>7</v>
          </cell>
          <cell r="F35" t="str">
            <v>G7=38°25'00"F</v>
          </cell>
          <cell r="G35">
            <v>214</v>
          </cell>
          <cell r="H35">
            <v>5075</v>
          </cell>
          <cell r="K35" t="str">
            <v>6N§-1</v>
          </cell>
          <cell r="M35" t="str">
            <v>NS-1</v>
          </cell>
          <cell r="N35" t="str">
            <v>NS-2</v>
          </cell>
          <cell r="O35" t="str">
            <v>6CR4-22</v>
          </cell>
          <cell r="P35" t="str">
            <v>2CR2-9</v>
          </cell>
          <cell r="R35" t="str">
            <v>4T30-22</v>
          </cell>
          <cell r="S35" t="str">
            <v>8BL36-250</v>
          </cell>
          <cell r="T35" t="str">
            <v>RS2</v>
          </cell>
        </row>
        <row r="36">
          <cell r="B36" t="str">
            <v>N111-20B</v>
          </cell>
          <cell r="C36" t="str">
            <v>NÐo h·m</v>
          </cell>
          <cell r="E36" t="str">
            <v/>
          </cell>
          <cell r="F36" t="str">
            <v/>
          </cell>
          <cell r="G36">
            <v>168</v>
          </cell>
          <cell r="H36">
            <v>5243</v>
          </cell>
          <cell r="I36">
            <v>168</v>
          </cell>
          <cell r="J36">
            <v>168</v>
          </cell>
          <cell r="K36" t="str">
            <v>3NK-1</v>
          </cell>
          <cell r="L36" t="str">
            <v>3N§-1</v>
          </cell>
          <cell r="M36" t="str">
            <v>NS-1</v>
          </cell>
          <cell r="N36" t="str">
            <v>NS-2</v>
          </cell>
          <cell r="O36" t="str">
            <v>6CR4-22</v>
          </cell>
          <cell r="P36" t="str">
            <v>2CR2-9</v>
          </cell>
          <cell r="R36" t="str">
            <v>4T32-28</v>
          </cell>
          <cell r="S36" t="str">
            <v>8BL48-250</v>
          </cell>
          <cell r="T36" t="str">
            <v>RS4</v>
          </cell>
        </row>
        <row r="37">
          <cell r="B37" t="str">
            <v>§V-74</v>
          </cell>
          <cell r="C37" t="str">
            <v>§ì v­ît</v>
          </cell>
          <cell r="E37" t="str">
            <v/>
          </cell>
          <cell r="F37" t="str">
            <v/>
          </cell>
          <cell r="G37">
            <v>448</v>
          </cell>
          <cell r="H37">
            <v>5691</v>
          </cell>
          <cell r="I37">
            <v>668.17961657027524</v>
          </cell>
          <cell r="J37">
            <v>1216</v>
          </cell>
          <cell r="K37" t="str">
            <v>3§K-1</v>
          </cell>
          <cell r="N37" t="str">
            <v>§S-1</v>
          </cell>
          <cell r="O37" t="str">
            <v>9CR4-22</v>
          </cell>
          <cell r="P37" t="str">
            <v>3CR2-9</v>
          </cell>
          <cell r="R37" t="str">
            <v>MV-1</v>
          </cell>
          <cell r="S37" t="str">
            <v>8BL64-250</v>
          </cell>
          <cell r="T37" t="str">
            <v>RS4</v>
          </cell>
        </row>
        <row r="38">
          <cell r="B38" t="str">
            <v>N111-25B</v>
          </cell>
          <cell r="C38" t="str">
            <v>NÐo h·m</v>
          </cell>
          <cell r="E38" t="str">
            <v/>
          </cell>
          <cell r="F38" t="str">
            <v/>
          </cell>
          <cell r="G38">
            <v>768</v>
          </cell>
          <cell r="H38">
            <v>6459</v>
          </cell>
          <cell r="K38" t="str">
            <v>3NK-1</v>
          </cell>
          <cell r="L38" t="str">
            <v>3N§-1</v>
          </cell>
          <cell r="M38" t="str">
            <v>NS-1</v>
          </cell>
          <cell r="N38" t="str">
            <v>NS-2</v>
          </cell>
          <cell r="O38" t="str">
            <v>12CR4-22</v>
          </cell>
          <cell r="P38" t="str">
            <v>4CR2-9</v>
          </cell>
          <cell r="R38" t="str">
            <v>4T32-28</v>
          </cell>
          <cell r="S38" t="str">
            <v>8BL48-250</v>
          </cell>
          <cell r="T38" t="str">
            <v>RS4</v>
          </cell>
        </row>
        <row r="39">
          <cell r="B39" t="str">
            <v>N111-20A</v>
          </cell>
          <cell r="C39" t="str">
            <v>NÐo gãc</v>
          </cell>
          <cell r="D39" t="str">
            <v>050800T</v>
          </cell>
          <cell r="E39">
            <v>8</v>
          </cell>
          <cell r="F39" t="str">
            <v>G8=05°08'00"T</v>
          </cell>
          <cell r="G39">
            <v>584</v>
          </cell>
          <cell r="H39">
            <v>7043</v>
          </cell>
          <cell r="I39">
            <v>584</v>
          </cell>
          <cell r="J39">
            <v>584</v>
          </cell>
          <cell r="K39" t="str">
            <v>6N§-1</v>
          </cell>
          <cell r="M39" t="str">
            <v>NS-1</v>
          </cell>
          <cell r="N39" t="str">
            <v>NS-2</v>
          </cell>
          <cell r="O39" t="str">
            <v>9CR4-22</v>
          </cell>
          <cell r="P39" t="str">
            <v>3CR2-9</v>
          </cell>
          <cell r="R39" t="str">
            <v>4T30-18</v>
          </cell>
          <cell r="S39" t="str">
            <v>8BL30-250</v>
          </cell>
          <cell r="T39" t="str">
            <v>RS4</v>
          </cell>
        </row>
        <row r="40">
          <cell r="B40" t="str">
            <v>§111-26A</v>
          </cell>
          <cell r="C40" t="str">
            <v>§ì th¼ng</v>
          </cell>
          <cell r="E40" t="str">
            <v/>
          </cell>
          <cell r="F40" t="str">
            <v/>
          </cell>
          <cell r="G40">
            <v>187</v>
          </cell>
          <cell r="H40">
            <v>7230</v>
          </cell>
          <cell r="I40">
            <v>412.75385449803503</v>
          </cell>
          <cell r="J40">
            <v>1072</v>
          </cell>
          <cell r="L40" t="str">
            <v>3§D-1</v>
          </cell>
          <cell r="N40" t="str">
            <v>§S-1</v>
          </cell>
          <cell r="O40" t="str">
            <v>6CR4-22</v>
          </cell>
          <cell r="P40" t="str">
            <v>2CR2-9</v>
          </cell>
          <cell r="R40" t="str">
            <v>4T30-18</v>
          </cell>
          <cell r="S40" t="str">
            <v>4BL36-282</v>
          </cell>
          <cell r="T40" t="str">
            <v>RS4</v>
          </cell>
        </row>
        <row r="41">
          <cell r="B41" t="str">
            <v>§111-26B</v>
          </cell>
          <cell r="C41" t="str">
            <v>§ì th¼ng</v>
          </cell>
          <cell r="E41" t="str">
            <v/>
          </cell>
          <cell r="F41" t="str">
            <v/>
          </cell>
          <cell r="G41">
            <v>475</v>
          </cell>
          <cell r="H41">
            <v>7705</v>
          </cell>
          <cell r="L41" t="str">
            <v>3§D-1</v>
          </cell>
          <cell r="N41" t="str">
            <v>§S-1</v>
          </cell>
          <cell r="O41" t="str">
            <v>6CR4-22</v>
          </cell>
          <cell r="P41" t="str">
            <v>2CR2-9</v>
          </cell>
          <cell r="R41" t="str">
            <v>4T30-22</v>
          </cell>
          <cell r="S41" t="str">
            <v>4BL42-282</v>
          </cell>
          <cell r="T41" t="str">
            <v>RS4</v>
          </cell>
        </row>
        <row r="42">
          <cell r="B42" t="str">
            <v>N111-25B</v>
          </cell>
          <cell r="C42" t="str">
            <v>NÐo gãc</v>
          </cell>
          <cell r="D42" t="str">
            <v>374036T</v>
          </cell>
          <cell r="E42">
            <v>9</v>
          </cell>
          <cell r="F42" t="str">
            <v>G9=37°40'36"T</v>
          </cell>
          <cell r="G42">
            <v>410</v>
          </cell>
          <cell r="H42">
            <v>8115</v>
          </cell>
          <cell r="K42" t="str">
            <v>6N§-1</v>
          </cell>
          <cell r="M42" t="str">
            <v>NS-1</v>
          </cell>
          <cell r="N42" t="str">
            <v>NS-2</v>
          </cell>
          <cell r="O42" t="str">
            <v>6CR4-22</v>
          </cell>
          <cell r="P42" t="str">
            <v>2CR2-9</v>
          </cell>
          <cell r="R42" t="str">
            <v>4T32-23</v>
          </cell>
          <cell r="S42" t="str">
            <v>8BL36-250</v>
          </cell>
          <cell r="T42" t="str">
            <v>RS4</v>
          </cell>
        </row>
        <row r="43">
          <cell r="B43" t="str">
            <v>N111-20B</v>
          </cell>
          <cell r="C43" t="str">
            <v>NÐo gãc</v>
          </cell>
          <cell r="D43" t="str">
            <v>473000F</v>
          </cell>
          <cell r="E43">
            <v>10</v>
          </cell>
          <cell r="F43" t="str">
            <v>G10=47°30'00"F</v>
          </cell>
          <cell r="G43">
            <v>336</v>
          </cell>
          <cell r="H43">
            <v>8451</v>
          </cell>
          <cell r="I43">
            <v>336</v>
          </cell>
          <cell r="J43">
            <v>336</v>
          </cell>
          <cell r="K43" t="str">
            <v>6N§-1</v>
          </cell>
          <cell r="L43" t="str">
            <v>§D-1</v>
          </cell>
          <cell r="M43" t="str">
            <v>NS-1</v>
          </cell>
          <cell r="N43" t="str">
            <v>NS-2</v>
          </cell>
          <cell r="O43" t="str">
            <v>6CR4-22</v>
          </cell>
          <cell r="P43" t="str">
            <v>2CR2-9</v>
          </cell>
          <cell r="R43" t="str">
            <v>4T32-23</v>
          </cell>
          <cell r="S43" t="str">
            <v>8BL42-250</v>
          </cell>
          <cell r="T43" t="str">
            <v>RS4</v>
          </cell>
        </row>
        <row r="44">
          <cell r="B44" t="str">
            <v>§111-22A</v>
          </cell>
          <cell r="C44" t="str">
            <v>§ì th¼ng</v>
          </cell>
          <cell r="E44" t="str">
            <v/>
          </cell>
          <cell r="F44" t="str">
            <v/>
          </cell>
          <cell r="G44">
            <v>230</v>
          </cell>
          <cell r="H44">
            <v>8681</v>
          </cell>
          <cell r="I44">
            <v>189.23342950918081</v>
          </cell>
          <cell r="J44">
            <v>2785</v>
          </cell>
          <cell r="L44" t="str">
            <v>3§D-1</v>
          </cell>
          <cell r="N44" t="str">
            <v>§S-1</v>
          </cell>
          <cell r="O44" t="str">
            <v>6CR4-22</v>
          </cell>
          <cell r="P44" t="str">
            <v>2CR2-9</v>
          </cell>
          <cell r="R44" t="str">
            <v>4T27-15</v>
          </cell>
          <cell r="S44" t="str">
            <v>4BL36-282</v>
          </cell>
          <cell r="T44" t="str">
            <v>RS2</v>
          </cell>
        </row>
        <row r="45">
          <cell r="B45" t="str">
            <v>§111-22A</v>
          </cell>
          <cell r="C45" t="str">
            <v>§ì th¼ng</v>
          </cell>
          <cell r="E45" t="str">
            <v/>
          </cell>
          <cell r="F45" t="str">
            <v/>
          </cell>
          <cell r="G45">
            <v>180</v>
          </cell>
          <cell r="H45">
            <v>8861</v>
          </cell>
          <cell r="K45" t="str">
            <v>220kV</v>
          </cell>
          <cell r="L45" t="str">
            <v>3§D-1</v>
          </cell>
          <cell r="N45" t="str">
            <v>§S-1</v>
          </cell>
          <cell r="O45" t="str">
            <v>6CR4-22</v>
          </cell>
          <cell r="P45" t="str">
            <v>2CR2-9</v>
          </cell>
          <cell r="R45" t="str">
            <v>4T27-15</v>
          </cell>
          <cell r="S45" t="str">
            <v>4BL36-282</v>
          </cell>
          <cell r="T45" t="str">
            <v>RS2</v>
          </cell>
        </row>
        <row r="46">
          <cell r="B46" t="str">
            <v>§111-22A</v>
          </cell>
          <cell r="C46" t="str">
            <v>§ì th¼ng</v>
          </cell>
          <cell r="E46" t="str">
            <v/>
          </cell>
          <cell r="F46" t="str">
            <v/>
          </cell>
          <cell r="G46">
            <v>220</v>
          </cell>
          <cell r="H46">
            <v>9081</v>
          </cell>
          <cell r="K46" t="str">
            <v>220kV</v>
          </cell>
          <cell r="L46" t="str">
            <v>3§D-1</v>
          </cell>
          <cell r="N46" t="str">
            <v>§S-1</v>
          </cell>
          <cell r="O46" t="str">
            <v>6CR4-22</v>
          </cell>
          <cell r="P46" t="str">
            <v>2CR2-9</v>
          </cell>
          <cell r="R46" t="str">
            <v>4T27-15</v>
          </cell>
          <cell r="S46" t="str">
            <v>4BL36-282</v>
          </cell>
          <cell r="T46" t="str">
            <v>RS2</v>
          </cell>
        </row>
        <row r="47">
          <cell r="B47" t="str">
            <v>§111-22A</v>
          </cell>
          <cell r="C47" t="str">
            <v>§ì th¼ng</v>
          </cell>
          <cell r="E47" t="str">
            <v/>
          </cell>
          <cell r="F47" t="str">
            <v/>
          </cell>
          <cell r="G47">
            <v>180</v>
          </cell>
          <cell r="H47">
            <v>9261</v>
          </cell>
          <cell r="K47" t="str">
            <v>220kV</v>
          </cell>
          <cell r="L47" t="str">
            <v>3§D-1</v>
          </cell>
          <cell r="N47" t="str">
            <v>§S-1</v>
          </cell>
          <cell r="O47" t="str">
            <v>6CR4-22</v>
          </cell>
          <cell r="P47" t="str">
            <v>2CR2-9</v>
          </cell>
          <cell r="R47" t="str">
            <v>4T27-15</v>
          </cell>
          <cell r="S47" t="str">
            <v>4BL36-282</v>
          </cell>
          <cell r="T47" t="str">
            <v>RS2</v>
          </cell>
        </row>
        <row r="48">
          <cell r="B48" t="str">
            <v>§T-20</v>
          </cell>
          <cell r="C48" t="str">
            <v>§ì th¼ng</v>
          </cell>
          <cell r="E48" t="str">
            <v/>
          </cell>
          <cell r="F48" t="str">
            <v/>
          </cell>
          <cell r="G48">
            <v>205</v>
          </cell>
          <cell r="H48">
            <v>9466</v>
          </cell>
          <cell r="K48" t="str">
            <v>220kV</v>
          </cell>
          <cell r="L48" t="str">
            <v>3§D-1</v>
          </cell>
          <cell r="N48" t="str">
            <v>§S-1</v>
          </cell>
          <cell r="O48" t="str">
            <v>6CR4-22</v>
          </cell>
          <cell r="P48" t="str">
            <v>2CR2-9</v>
          </cell>
          <cell r="Q48" t="str">
            <v>XT-1,2,3</v>
          </cell>
          <cell r="R48" t="str">
            <v>M22-30</v>
          </cell>
          <cell r="T48" t="str">
            <v>R4</v>
          </cell>
        </row>
        <row r="49">
          <cell r="B49" t="str">
            <v>§T-20</v>
          </cell>
          <cell r="C49" t="str">
            <v>§ì th¼ng</v>
          </cell>
          <cell r="E49" t="str">
            <v/>
          </cell>
          <cell r="F49" t="str">
            <v/>
          </cell>
          <cell r="G49">
            <v>200</v>
          </cell>
          <cell r="H49">
            <v>9666</v>
          </cell>
          <cell r="L49" t="str">
            <v>3§D-1</v>
          </cell>
          <cell r="N49" t="str">
            <v>§S-1</v>
          </cell>
          <cell r="O49" t="str">
            <v>6CR4-22</v>
          </cell>
          <cell r="P49" t="str">
            <v>2CR2-9</v>
          </cell>
          <cell r="Q49" t="str">
            <v>XT-1,2,3</v>
          </cell>
          <cell r="R49" t="str">
            <v>M22-30</v>
          </cell>
          <cell r="T49" t="str">
            <v>R4</v>
          </cell>
        </row>
        <row r="50">
          <cell r="B50" t="str">
            <v>§T-20</v>
          </cell>
          <cell r="C50" t="str">
            <v>§ì th¼ng</v>
          </cell>
          <cell r="E50" t="str">
            <v/>
          </cell>
          <cell r="F50" t="str">
            <v/>
          </cell>
          <cell r="G50">
            <v>175</v>
          </cell>
          <cell r="H50">
            <v>9841</v>
          </cell>
          <cell r="L50" t="str">
            <v>3§D-1</v>
          </cell>
          <cell r="N50" t="str">
            <v>§S-1</v>
          </cell>
          <cell r="O50" t="str">
            <v>6CR4-22</v>
          </cell>
          <cell r="P50" t="str">
            <v>2CR2-9</v>
          </cell>
          <cell r="Q50" t="str">
            <v>XT-1,2,3</v>
          </cell>
          <cell r="R50" t="str">
            <v>M22-30</v>
          </cell>
          <cell r="T50" t="str">
            <v>R4</v>
          </cell>
        </row>
        <row r="51">
          <cell r="B51" t="str">
            <v>§T-20</v>
          </cell>
          <cell r="C51" t="str">
            <v>§ì th¼ng</v>
          </cell>
          <cell r="E51" t="str">
            <v/>
          </cell>
          <cell r="F51" t="str">
            <v/>
          </cell>
          <cell r="G51">
            <v>155</v>
          </cell>
          <cell r="H51">
            <v>9996</v>
          </cell>
          <cell r="L51" t="str">
            <v>3§D-1</v>
          </cell>
          <cell r="N51" t="str">
            <v>§S-1</v>
          </cell>
          <cell r="O51" t="str">
            <v>6CR4-22</v>
          </cell>
          <cell r="P51" t="str">
            <v>2CR2-9</v>
          </cell>
          <cell r="Q51" t="str">
            <v>XT-1,2,3</v>
          </cell>
          <cell r="R51" t="str">
            <v>M22-30</v>
          </cell>
          <cell r="T51" t="str">
            <v>R4</v>
          </cell>
        </row>
        <row r="52">
          <cell r="B52" t="str">
            <v>§111-22A</v>
          </cell>
          <cell r="C52" t="str">
            <v>§ì th¼ng</v>
          </cell>
          <cell r="E52" t="str">
            <v/>
          </cell>
          <cell r="F52" t="str">
            <v/>
          </cell>
          <cell r="G52">
            <v>170</v>
          </cell>
          <cell r="H52">
            <v>10166</v>
          </cell>
          <cell r="L52" t="str">
            <v>3§D-1</v>
          </cell>
          <cell r="N52" t="str">
            <v>§S-1</v>
          </cell>
          <cell r="O52" t="str">
            <v>6CR4-22</v>
          </cell>
          <cell r="P52" t="str">
            <v>2CR2-9</v>
          </cell>
          <cell r="R52" t="str">
            <v>4T27-15</v>
          </cell>
          <cell r="S52" t="str">
            <v>4BL36-282</v>
          </cell>
          <cell r="T52" t="str">
            <v>RS2</v>
          </cell>
        </row>
        <row r="53">
          <cell r="B53" t="str">
            <v>§T-20</v>
          </cell>
          <cell r="C53" t="str">
            <v>§ì th¼ng</v>
          </cell>
          <cell r="E53" t="str">
            <v/>
          </cell>
          <cell r="F53" t="str">
            <v/>
          </cell>
          <cell r="G53">
            <v>180</v>
          </cell>
          <cell r="H53">
            <v>10346</v>
          </cell>
          <cell r="L53" t="str">
            <v>3§D-1</v>
          </cell>
          <cell r="N53" t="str">
            <v>§S-1</v>
          </cell>
          <cell r="O53" t="str">
            <v>6CR4-22</v>
          </cell>
          <cell r="P53" t="str">
            <v>2CR2-9</v>
          </cell>
          <cell r="Q53" t="str">
            <v>XT-1,2,3</v>
          </cell>
          <cell r="R53" t="str">
            <v>M22-30</v>
          </cell>
          <cell r="T53" t="str">
            <v>R4</v>
          </cell>
        </row>
        <row r="54">
          <cell r="B54" t="str">
            <v>§T-20</v>
          </cell>
          <cell r="C54" t="str">
            <v>§ì th¼ng</v>
          </cell>
          <cell r="E54" t="str">
            <v/>
          </cell>
          <cell r="F54" t="str">
            <v/>
          </cell>
          <cell r="G54">
            <v>160</v>
          </cell>
          <cell r="H54">
            <v>10506</v>
          </cell>
          <cell r="L54" t="str">
            <v>3§D-1</v>
          </cell>
          <cell r="N54" t="str">
            <v>§S-1</v>
          </cell>
          <cell r="O54" t="str">
            <v>6CR4-22</v>
          </cell>
          <cell r="P54" t="str">
            <v>2CR2-9</v>
          </cell>
          <cell r="Q54" t="str">
            <v>XT-1,2,3</v>
          </cell>
          <cell r="R54" t="str">
            <v>M22-30</v>
          </cell>
          <cell r="T54" t="str">
            <v>R4</v>
          </cell>
        </row>
        <row r="55">
          <cell r="B55" t="str">
            <v>§T-20</v>
          </cell>
          <cell r="C55" t="str">
            <v>§ì th¼ng</v>
          </cell>
          <cell r="E55" t="str">
            <v/>
          </cell>
          <cell r="F55" t="str">
            <v/>
          </cell>
          <cell r="G55">
            <v>165</v>
          </cell>
          <cell r="H55">
            <v>10671</v>
          </cell>
          <cell r="L55" t="str">
            <v>3§D-1</v>
          </cell>
          <cell r="N55" t="str">
            <v>§S-1</v>
          </cell>
          <cell r="O55" t="str">
            <v>6CR4-22</v>
          </cell>
          <cell r="P55" t="str">
            <v>2CR2-9</v>
          </cell>
          <cell r="Q55" t="str">
            <v>XT-1,2,3</v>
          </cell>
          <cell r="R55" t="str">
            <v>M22-30</v>
          </cell>
          <cell r="T55" t="str">
            <v>R4</v>
          </cell>
        </row>
        <row r="56">
          <cell r="B56" t="str">
            <v>§T-20</v>
          </cell>
          <cell r="C56" t="str">
            <v>§ì th¼ng</v>
          </cell>
          <cell r="E56" t="str">
            <v/>
          </cell>
          <cell r="F56" t="str">
            <v/>
          </cell>
          <cell r="G56">
            <v>200</v>
          </cell>
          <cell r="H56">
            <v>10871</v>
          </cell>
          <cell r="L56" t="str">
            <v>3§D-1</v>
          </cell>
          <cell r="N56" t="str">
            <v>§S-1</v>
          </cell>
          <cell r="O56" t="str">
            <v>6CR4-22</v>
          </cell>
          <cell r="P56" t="str">
            <v>2CR2-9</v>
          </cell>
          <cell r="Q56" t="str">
            <v>XT-1,2,3</v>
          </cell>
          <cell r="R56" t="str">
            <v>M22-30</v>
          </cell>
          <cell r="T56" t="str">
            <v>R4</v>
          </cell>
        </row>
        <row r="57">
          <cell r="B57" t="str">
            <v>§T-20</v>
          </cell>
          <cell r="C57" t="str">
            <v>§ì th¼ng</v>
          </cell>
          <cell r="E57" t="str">
            <v/>
          </cell>
          <cell r="F57" t="str">
            <v/>
          </cell>
          <cell r="G57">
            <v>190</v>
          </cell>
          <cell r="H57">
            <v>11061</v>
          </cell>
          <cell r="L57" t="str">
            <v>3§D-1</v>
          </cell>
          <cell r="N57" t="str">
            <v>§S-1</v>
          </cell>
          <cell r="O57" t="str">
            <v>6CR4-22</v>
          </cell>
          <cell r="P57" t="str">
            <v>2CR2-9</v>
          </cell>
          <cell r="Q57" t="str">
            <v>XT-1,2,3</v>
          </cell>
          <cell r="R57" t="str">
            <v>M22-30</v>
          </cell>
          <cell r="T57" t="str">
            <v>R4</v>
          </cell>
        </row>
        <row r="58">
          <cell r="B58" t="str">
            <v>N111-20A</v>
          </cell>
          <cell r="C58" t="str">
            <v>NÐo gãc</v>
          </cell>
          <cell r="D58" t="str">
            <v>343000T</v>
          </cell>
          <cell r="E58">
            <v>11</v>
          </cell>
          <cell r="F58" t="str">
            <v>G11=34°30'00"T</v>
          </cell>
          <cell r="G58">
            <v>175</v>
          </cell>
          <cell r="H58">
            <v>11236</v>
          </cell>
          <cell r="K58" t="str">
            <v>6N§-1</v>
          </cell>
          <cell r="M58" t="str">
            <v>NS-1</v>
          </cell>
          <cell r="N58" t="str">
            <v>NS-2</v>
          </cell>
          <cell r="O58" t="str">
            <v>6CR4-22</v>
          </cell>
          <cell r="P58" t="str">
            <v>2CR2-9</v>
          </cell>
          <cell r="R58" t="str">
            <v>4T30-22</v>
          </cell>
          <cell r="S58" t="str">
            <v>8BL36-250</v>
          </cell>
          <cell r="T58" t="str">
            <v>RS2</v>
          </cell>
        </row>
        <row r="59">
          <cell r="B59" t="str">
            <v>§T-20</v>
          </cell>
          <cell r="C59" t="str">
            <v>§ì th¼ng</v>
          </cell>
          <cell r="E59" t="str">
            <v/>
          </cell>
          <cell r="F59" t="str">
            <v/>
          </cell>
          <cell r="G59">
            <v>185</v>
          </cell>
          <cell r="H59">
            <v>11421</v>
          </cell>
          <cell r="I59">
            <v>303.21956535794982</v>
          </cell>
          <cell r="J59">
            <v>1059</v>
          </cell>
          <cell r="L59" t="str">
            <v>3§D-1</v>
          </cell>
          <cell r="N59" t="str">
            <v>§S-1</v>
          </cell>
          <cell r="O59" t="str">
            <v>6CR4-22</v>
          </cell>
          <cell r="P59" t="str">
            <v>2CR2-9</v>
          </cell>
          <cell r="Q59" t="str">
            <v>XT-1,2,3</v>
          </cell>
          <cell r="R59" t="str">
            <v>M22-30</v>
          </cell>
          <cell r="T59" t="str">
            <v>R4</v>
          </cell>
        </row>
        <row r="60">
          <cell r="B60" t="str">
            <v>§111-22A</v>
          </cell>
          <cell r="C60" t="str">
            <v>§ì th¼ng</v>
          </cell>
          <cell r="E60" t="str">
            <v/>
          </cell>
          <cell r="F60" t="str">
            <v/>
          </cell>
          <cell r="G60">
            <v>220</v>
          </cell>
          <cell r="H60">
            <v>11641</v>
          </cell>
          <cell r="L60" t="str">
            <v>3§D-1</v>
          </cell>
          <cell r="N60" t="str">
            <v>§S-1</v>
          </cell>
          <cell r="O60" t="str">
            <v>6CR4-22</v>
          </cell>
          <cell r="P60" t="str">
            <v>2CR2-9</v>
          </cell>
          <cell r="R60" t="str">
            <v>4T30-18</v>
          </cell>
          <cell r="S60" t="str">
            <v>4BL42-282</v>
          </cell>
          <cell r="T60" t="str">
            <v>RS2</v>
          </cell>
        </row>
        <row r="61">
          <cell r="B61" t="str">
            <v>§111-22A</v>
          </cell>
          <cell r="C61" t="str">
            <v>§ì th¼ng</v>
          </cell>
          <cell r="E61" t="str">
            <v/>
          </cell>
          <cell r="F61" t="str">
            <v/>
          </cell>
          <cell r="G61">
            <v>400</v>
          </cell>
          <cell r="H61">
            <v>12041</v>
          </cell>
          <cell r="L61" t="str">
            <v>3§D-1</v>
          </cell>
          <cell r="N61" t="str">
            <v>§S-1</v>
          </cell>
          <cell r="O61" t="str">
            <v>6CR4-22</v>
          </cell>
          <cell r="P61" t="str">
            <v>2CR2-9</v>
          </cell>
          <cell r="R61" t="str">
            <v>4T30-18</v>
          </cell>
          <cell r="S61" t="str">
            <v>4BL42-282</v>
          </cell>
          <cell r="T61" t="str">
            <v>RS4</v>
          </cell>
        </row>
        <row r="62">
          <cell r="B62" t="str">
            <v>N111-20A</v>
          </cell>
          <cell r="C62" t="str">
            <v>NÐo gãc</v>
          </cell>
          <cell r="D62" t="str">
            <v>123854T</v>
          </cell>
          <cell r="E62">
            <v>12</v>
          </cell>
          <cell r="F62" t="str">
            <v>G12=12°38'54"T</v>
          </cell>
          <cell r="G62">
            <v>254</v>
          </cell>
          <cell r="H62">
            <v>12295</v>
          </cell>
          <cell r="K62" t="str">
            <v>6N§-1</v>
          </cell>
          <cell r="M62" t="str">
            <v>NS-1</v>
          </cell>
          <cell r="N62" t="str">
            <v>NS-2</v>
          </cell>
          <cell r="O62" t="str">
            <v>6CR4-22</v>
          </cell>
          <cell r="P62" t="str">
            <v>2CR2-9</v>
          </cell>
          <cell r="R62" t="str">
            <v>4T30-18</v>
          </cell>
          <cell r="S62" t="str">
            <v>8BL30-250</v>
          </cell>
          <cell r="T62" t="str">
            <v>RS4</v>
          </cell>
        </row>
        <row r="63">
          <cell r="B63" t="str">
            <v>§111-22B</v>
          </cell>
          <cell r="C63" t="str">
            <v>§ì th¼ng</v>
          </cell>
          <cell r="G63">
            <v>495</v>
          </cell>
          <cell r="H63">
            <v>12790</v>
          </cell>
          <cell r="I63">
            <v>448.10601424216571</v>
          </cell>
          <cell r="J63">
            <v>873</v>
          </cell>
          <cell r="L63" t="str">
            <v>3§D-1</v>
          </cell>
          <cell r="N63" t="str">
            <v>§S-1</v>
          </cell>
          <cell r="O63" t="str">
            <v>6CR4-22</v>
          </cell>
          <cell r="P63" t="str">
            <v>2CR2-9</v>
          </cell>
          <cell r="R63" t="str">
            <v>4T30-22</v>
          </cell>
          <cell r="S63" t="str">
            <v>4BL42-282</v>
          </cell>
          <cell r="T63" t="str">
            <v>RS4</v>
          </cell>
        </row>
        <row r="64">
          <cell r="B64" t="str">
            <v>N111-20B</v>
          </cell>
          <cell r="C64" t="str">
            <v>NÐo gãc</v>
          </cell>
          <cell r="D64" t="str">
            <v>383912F</v>
          </cell>
          <cell r="E64">
            <v>13</v>
          </cell>
          <cell r="F64" t="str">
            <v>G13=38°39'12"F</v>
          </cell>
          <cell r="G64">
            <v>378</v>
          </cell>
          <cell r="H64">
            <v>13168</v>
          </cell>
          <cell r="K64" t="str">
            <v>6N§-1</v>
          </cell>
          <cell r="M64" t="str">
            <v>NS-1</v>
          </cell>
          <cell r="N64" t="str">
            <v>NS-2</v>
          </cell>
          <cell r="O64" t="str">
            <v>9CR4-22</v>
          </cell>
          <cell r="P64" t="str">
            <v>3CR2-9</v>
          </cell>
          <cell r="R64" t="str">
            <v>4T30-22</v>
          </cell>
          <cell r="S64" t="str">
            <v>8BL36-250</v>
          </cell>
          <cell r="T64" t="str">
            <v>RS4</v>
          </cell>
        </row>
        <row r="65">
          <cell r="B65" t="str">
            <v>§111-22B</v>
          </cell>
          <cell r="C65" t="str">
            <v>§ì th¼ng</v>
          </cell>
          <cell r="G65">
            <v>585</v>
          </cell>
          <cell r="H65">
            <v>13753</v>
          </cell>
          <cell r="I65">
            <v>472.4147915699906</v>
          </cell>
          <cell r="J65">
            <v>1020</v>
          </cell>
          <cell r="L65" t="str">
            <v>3§D-1</v>
          </cell>
          <cell r="N65" t="str">
            <v>§S-1</v>
          </cell>
          <cell r="O65" t="str">
            <v>9CR4-22</v>
          </cell>
          <cell r="P65" t="str">
            <v>3CR2-9</v>
          </cell>
          <cell r="R65" t="str">
            <v>4T30-22</v>
          </cell>
          <cell r="S65" t="str">
            <v>4BL42-282</v>
          </cell>
          <cell r="T65" t="str">
            <v>RS4</v>
          </cell>
        </row>
        <row r="66">
          <cell r="B66" t="str">
            <v>§111-22A</v>
          </cell>
          <cell r="C66" t="str">
            <v>§ì th¼ng</v>
          </cell>
          <cell r="G66">
            <v>290</v>
          </cell>
          <cell r="H66">
            <v>14043</v>
          </cell>
          <cell r="L66" t="str">
            <v>3§D-1</v>
          </cell>
          <cell r="N66" t="str">
            <v>§S-1</v>
          </cell>
          <cell r="O66" t="str">
            <v>6CR4-22</v>
          </cell>
          <cell r="P66" t="str">
            <v>2CR2-9</v>
          </cell>
          <cell r="R66" t="str">
            <v>4T30-18</v>
          </cell>
          <cell r="S66" t="str">
            <v>4BL36-282</v>
          </cell>
          <cell r="T66" t="str">
            <v>RS4</v>
          </cell>
        </row>
        <row r="67">
          <cell r="B67" t="str">
            <v>N111-20A</v>
          </cell>
          <cell r="C67" t="str">
            <v>NÐo gãc</v>
          </cell>
          <cell r="D67" t="str">
            <v>154930T</v>
          </cell>
          <cell r="E67">
            <v>14</v>
          </cell>
          <cell r="F67" t="str">
            <v>G14=15°49'30"T</v>
          </cell>
          <cell r="G67">
            <v>145</v>
          </cell>
          <cell r="H67">
            <v>14188</v>
          </cell>
          <cell r="K67" t="str">
            <v>6N§-1</v>
          </cell>
          <cell r="M67" t="str">
            <v>NS-1</v>
          </cell>
          <cell r="N67" t="str">
            <v>NS-2</v>
          </cell>
          <cell r="O67" t="str">
            <v>6CR4-22</v>
          </cell>
          <cell r="P67" t="str">
            <v>2CR2-9</v>
          </cell>
          <cell r="R67" t="str">
            <v>4T30-18</v>
          </cell>
          <cell r="S67" t="str">
            <v>8BL30-250</v>
          </cell>
          <cell r="T67" t="str">
            <v>RS4</v>
          </cell>
        </row>
        <row r="68">
          <cell r="B68" t="str">
            <v>§111-22A</v>
          </cell>
          <cell r="C68" t="str">
            <v>§ì th¼ng</v>
          </cell>
          <cell r="E68" t="str">
            <v/>
          </cell>
          <cell r="F68" t="str">
            <v/>
          </cell>
          <cell r="G68">
            <v>375</v>
          </cell>
          <cell r="H68">
            <v>14563</v>
          </cell>
          <cell r="I68">
            <v>407.64847878081974</v>
          </cell>
          <cell r="J68">
            <v>1403</v>
          </cell>
          <cell r="L68" t="str">
            <v>3§D-1</v>
          </cell>
          <cell r="N68" t="str">
            <v>§S-1</v>
          </cell>
          <cell r="O68" t="str">
            <v>6CR4-22</v>
          </cell>
          <cell r="P68" t="str">
            <v>2CR2-9</v>
          </cell>
          <cell r="R68" t="str">
            <v>4T30-18</v>
          </cell>
          <cell r="S68" t="str">
            <v>4BL36-282</v>
          </cell>
          <cell r="T68" t="str">
            <v>RS4</v>
          </cell>
        </row>
        <row r="69">
          <cell r="B69" t="str">
            <v>§111-22B</v>
          </cell>
          <cell r="C69" t="str">
            <v>§ì th¼ng</v>
          </cell>
          <cell r="E69" t="str">
            <v/>
          </cell>
          <cell r="F69" t="str">
            <v/>
          </cell>
          <cell r="G69">
            <v>270</v>
          </cell>
          <cell r="H69">
            <v>14833</v>
          </cell>
          <cell r="L69" t="str">
            <v>3§D-1</v>
          </cell>
          <cell r="N69" t="str">
            <v>§S-1</v>
          </cell>
          <cell r="O69" t="str">
            <v>9CR4-22</v>
          </cell>
          <cell r="P69" t="str">
            <v>3CR2-9</v>
          </cell>
          <cell r="R69" t="str">
            <v>4T30-18</v>
          </cell>
          <cell r="S69" t="str">
            <v>4BL42-282</v>
          </cell>
          <cell r="T69" t="str">
            <v>RS4</v>
          </cell>
        </row>
        <row r="70">
          <cell r="B70" t="str">
            <v>§111-26B</v>
          </cell>
          <cell r="C70" t="str">
            <v>§ì th¼ng</v>
          </cell>
          <cell r="E70" t="str">
            <v/>
          </cell>
          <cell r="F70" t="str">
            <v/>
          </cell>
          <cell r="G70">
            <v>530</v>
          </cell>
          <cell r="H70">
            <v>15363</v>
          </cell>
          <cell r="L70" t="str">
            <v>3§D-1</v>
          </cell>
          <cell r="N70" t="str">
            <v>§S-1</v>
          </cell>
          <cell r="O70" t="str">
            <v>9CR4-22</v>
          </cell>
          <cell r="P70" t="str">
            <v>3CR2-9</v>
          </cell>
          <cell r="R70" t="str">
            <v>4T30-22</v>
          </cell>
          <cell r="S70" t="str">
            <v>4BL42-282</v>
          </cell>
          <cell r="T70" t="str">
            <v>RS4</v>
          </cell>
        </row>
        <row r="71">
          <cell r="B71" t="str">
            <v>N111-20A</v>
          </cell>
          <cell r="C71" t="str">
            <v>NÐo gãc</v>
          </cell>
          <cell r="D71" t="str">
            <v>331748T</v>
          </cell>
          <cell r="E71">
            <v>15</v>
          </cell>
          <cell r="F71" t="str">
            <v>G15=33°17'48"T</v>
          </cell>
          <cell r="G71">
            <v>228</v>
          </cell>
          <cell r="H71">
            <v>15591</v>
          </cell>
          <cell r="K71" t="str">
            <v>6N§-1</v>
          </cell>
          <cell r="M71" t="str">
            <v>NS-1</v>
          </cell>
          <cell r="N71" t="str">
            <v>NS-2</v>
          </cell>
          <cell r="O71" t="str">
            <v>6CR4-22</v>
          </cell>
          <cell r="P71" t="str">
            <v>2CR2-9</v>
          </cell>
          <cell r="R71" t="str">
            <v>4T30-22</v>
          </cell>
          <cell r="S71" t="str">
            <v>8BL36-250</v>
          </cell>
          <cell r="T71" t="str">
            <v>RS4</v>
          </cell>
        </row>
        <row r="72">
          <cell r="B72" t="str">
            <v>§111-22A</v>
          </cell>
          <cell r="C72" t="str">
            <v>§ì th¼ng</v>
          </cell>
          <cell r="E72" t="str">
            <v/>
          </cell>
          <cell r="F72" t="str">
            <v/>
          </cell>
          <cell r="G72">
            <v>161</v>
          </cell>
          <cell r="H72">
            <v>15752</v>
          </cell>
          <cell r="I72">
            <v>336.08579927406072</v>
          </cell>
          <cell r="J72">
            <v>1216</v>
          </cell>
          <cell r="L72" t="str">
            <v>3§D-1</v>
          </cell>
          <cell r="N72" t="str">
            <v>§S-1</v>
          </cell>
          <cell r="O72" t="str">
            <v>6CR4-22</v>
          </cell>
          <cell r="P72" t="str">
            <v>2CR2-9</v>
          </cell>
          <cell r="R72" t="str">
            <v>4T30-18</v>
          </cell>
          <cell r="S72" t="str">
            <v>4BL36-282</v>
          </cell>
          <cell r="T72" t="str">
            <v>RS4</v>
          </cell>
        </row>
        <row r="73">
          <cell r="B73" t="str">
            <v>§111-22B</v>
          </cell>
          <cell r="C73" t="str">
            <v>§ì th¼ng</v>
          </cell>
          <cell r="E73" t="str">
            <v/>
          </cell>
          <cell r="F73" t="str">
            <v/>
          </cell>
          <cell r="G73">
            <v>370</v>
          </cell>
          <cell r="H73">
            <v>16122</v>
          </cell>
          <cell r="L73" t="str">
            <v>3§D-1</v>
          </cell>
          <cell r="N73" t="str">
            <v>§S-1</v>
          </cell>
          <cell r="O73" t="str">
            <v>6CR4-22</v>
          </cell>
          <cell r="P73" t="str">
            <v>2CR2-9</v>
          </cell>
          <cell r="R73" t="str">
            <v>4T30-18</v>
          </cell>
          <cell r="S73" t="str">
            <v>4BL42-282</v>
          </cell>
          <cell r="T73" t="str">
            <v>RS4</v>
          </cell>
        </row>
        <row r="74">
          <cell r="B74" t="str">
            <v>§111-22A</v>
          </cell>
          <cell r="C74" t="str">
            <v>§ì th¼ng</v>
          </cell>
          <cell r="E74" t="str">
            <v/>
          </cell>
          <cell r="F74" t="str">
            <v/>
          </cell>
          <cell r="G74">
            <v>310</v>
          </cell>
          <cell r="H74">
            <v>16432</v>
          </cell>
          <cell r="L74" t="str">
            <v>3§D-1</v>
          </cell>
          <cell r="N74" t="str">
            <v>§S-1</v>
          </cell>
          <cell r="O74" t="str">
            <v>6CR4-22</v>
          </cell>
          <cell r="P74" t="str">
            <v>2CR2-9</v>
          </cell>
          <cell r="R74" t="str">
            <v>4T30-18</v>
          </cell>
          <cell r="S74" t="str">
            <v>4BL36-282</v>
          </cell>
          <cell r="T74" t="str">
            <v>RS4</v>
          </cell>
        </row>
        <row r="75">
          <cell r="B75" t="str">
            <v>N111-20B</v>
          </cell>
          <cell r="C75" t="str">
            <v>NÐo gãc</v>
          </cell>
          <cell r="D75" t="str">
            <v>364400F</v>
          </cell>
          <cell r="E75">
            <v>16</v>
          </cell>
          <cell r="F75" t="str">
            <v>G16=36°44'00"F</v>
          </cell>
          <cell r="G75">
            <v>375</v>
          </cell>
          <cell r="H75">
            <v>16807</v>
          </cell>
          <cell r="K75" t="str">
            <v>6N§-1</v>
          </cell>
          <cell r="M75" t="str">
            <v>NS-1</v>
          </cell>
          <cell r="N75" t="str">
            <v>NS-2</v>
          </cell>
          <cell r="O75" t="str">
            <v>9CR4-22</v>
          </cell>
          <cell r="P75" t="str">
            <v>3CR2-9</v>
          </cell>
          <cell r="R75" t="str">
            <v>4T30-22</v>
          </cell>
          <cell r="S75" t="str">
            <v>8BL36-250</v>
          </cell>
          <cell r="T75" t="str">
            <v>RS4</v>
          </cell>
        </row>
        <row r="76">
          <cell r="B76" t="str">
            <v>§111-22B</v>
          </cell>
          <cell r="C76" t="str">
            <v>§ì th¼ng</v>
          </cell>
          <cell r="E76" t="str">
            <v/>
          </cell>
          <cell r="F76" t="str">
            <v/>
          </cell>
          <cell r="G76">
            <v>571</v>
          </cell>
          <cell r="H76">
            <v>17378</v>
          </cell>
          <cell r="I76">
            <v>452.69103071668934</v>
          </cell>
          <cell r="J76">
            <v>1016</v>
          </cell>
          <cell r="L76" t="str">
            <v>3§D-1</v>
          </cell>
          <cell r="N76" t="str">
            <v>§S-1</v>
          </cell>
          <cell r="O76" t="str">
            <v>9CR4-22</v>
          </cell>
          <cell r="P76" t="str">
            <v>3CR2-9</v>
          </cell>
          <cell r="R76" t="str">
            <v>4T30-22</v>
          </cell>
          <cell r="S76" t="str">
            <v>4BL42-282</v>
          </cell>
          <cell r="T76" t="str">
            <v>RS4</v>
          </cell>
        </row>
        <row r="77">
          <cell r="B77" t="str">
            <v>§111-22A</v>
          </cell>
          <cell r="C77" t="str">
            <v>§ì th¼ng</v>
          </cell>
          <cell r="E77" t="str">
            <v/>
          </cell>
          <cell r="F77" t="str">
            <v/>
          </cell>
          <cell r="G77">
            <v>220</v>
          </cell>
          <cell r="H77">
            <v>17598</v>
          </cell>
          <cell r="L77" t="str">
            <v>3§D-1</v>
          </cell>
          <cell r="N77" t="str">
            <v>§S-1</v>
          </cell>
          <cell r="O77" t="str">
            <v>6CR4-22</v>
          </cell>
          <cell r="P77" t="str">
            <v>2CR2-9</v>
          </cell>
          <cell r="R77" t="str">
            <v>4T30-18</v>
          </cell>
          <cell r="S77" t="str">
            <v>4BL36-282</v>
          </cell>
          <cell r="T77" t="str">
            <v>RS4</v>
          </cell>
        </row>
        <row r="78">
          <cell r="B78" t="str">
            <v>N111-20A</v>
          </cell>
          <cell r="C78" t="str">
            <v>NÐo th¼ng</v>
          </cell>
          <cell r="E78" t="str">
            <v/>
          </cell>
          <cell r="F78" t="str">
            <v/>
          </cell>
          <cell r="G78">
            <v>225</v>
          </cell>
          <cell r="H78">
            <v>17823</v>
          </cell>
          <cell r="K78" t="str">
            <v>6N§-1</v>
          </cell>
          <cell r="M78" t="str">
            <v>NS-1</v>
          </cell>
          <cell r="N78" t="str">
            <v>NS-2</v>
          </cell>
          <cell r="O78" t="str">
            <v>6CR4-22</v>
          </cell>
          <cell r="P78" t="str">
            <v>2CR2-9</v>
          </cell>
          <cell r="R78" t="str">
            <v>4T30-18</v>
          </cell>
          <cell r="S78" t="str">
            <v>8BL30-250</v>
          </cell>
          <cell r="T78" t="str">
            <v>RS4</v>
          </cell>
        </row>
        <row r="79">
          <cell r="B79" t="str">
            <v>N111-25A</v>
          </cell>
          <cell r="C79" t="str">
            <v>NÐo th¼ng</v>
          </cell>
          <cell r="E79" t="str">
            <v/>
          </cell>
          <cell r="F79" t="str">
            <v/>
          </cell>
          <cell r="G79">
            <v>360</v>
          </cell>
          <cell r="H79">
            <v>18183</v>
          </cell>
          <cell r="I79">
            <v>360</v>
          </cell>
          <cell r="J79">
            <v>360</v>
          </cell>
          <cell r="K79" t="str">
            <v>6N§-1</v>
          </cell>
          <cell r="M79" t="str">
            <v>NS-1</v>
          </cell>
          <cell r="N79" t="str">
            <v>NS-2</v>
          </cell>
          <cell r="O79" t="str">
            <v>6CR4-22</v>
          </cell>
          <cell r="P79" t="str">
            <v>2CR2-9</v>
          </cell>
          <cell r="R79" t="str">
            <v>4T30-18</v>
          </cell>
          <cell r="S79" t="str">
            <v>8BL30-250</v>
          </cell>
          <cell r="T79" t="str">
            <v>RS4</v>
          </cell>
        </row>
        <row r="80">
          <cell r="B80" t="str">
            <v>§T-20</v>
          </cell>
          <cell r="C80" t="str">
            <v>§ì th¼ng</v>
          </cell>
          <cell r="E80" t="str">
            <v/>
          </cell>
          <cell r="F80" t="str">
            <v/>
          </cell>
          <cell r="G80">
            <v>210</v>
          </cell>
          <cell r="H80">
            <v>18393</v>
          </cell>
          <cell r="I80">
            <v>181.93405398660252</v>
          </cell>
          <cell r="J80">
            <v>320</v>
          </cell>
          <cell r="L80" t="str">
            <v>3§D-1</v>
          </cell>
          <cell r="N80" t="str">
            <v>§S-1</v>
          </cell>
          <cell r="O80" t="str">
            <v>6CR4-22</v>
          </cell>
          <cell r="P80" t="str">
            <v>2CR2-9</v>
          </cell>
          <cell r="Q80" t="str">
            <v>XT-1,2,3</v>
          </cell>
          <cell r="R80" t="str">
            <v>M20-28</v>
          </cell>
          <cell r="T80" t="str">
            <v>R4</v>
          </cell>
        </row>
        <row r="81">
          <cell r="B81" t="str">
            <v>N111-20A</v>
          </cell>
          <cell r="C81" t="str">
            <v>NÐo gãc</v>
          </cell>
          <cell r="D81" t="str">
            <v>241112T</v>
          </cell>
          <cell r="E81">
            <v>17</v>
          </cell>
          <cell r="F81" t="str">
            <v>G17=24°11'12"T</v>
          </cell>
          <cell r="G81">
            <v>110</v>
          </cell>
          <cell r="H81">
            <v>18503</v>
          </cell>
          <cell r="K81" t="str">
            <v>6N§-1</v>
          </cell>
          <cell r="M81" t="str">
            <v>NS-1</v>
          </cell>
          <cell r="N81" t="str">
            <v>NS-2</v>
          </cell>
          <cell r="O81" t="str">
            <v>6CR4-22</v>
          </cell>
          <cell r="P81" t="str">
            <v>2CR2-9</v>
          </cell>
          <cell r="R81" t="str">
            <v>4T30-22</v>
          </cell>
          <cell r="S81" t="str">
            <v>8BL30-250</v>
          </cell>
          <cell r="T81" t="str">
            <v>RS4</v>
          </cell>
        </row>
        <row r="82">
          <cell r="B82" t="str">
            <v>§111-22A</v>
          </cell>
          <cell r="C82" t="str">
            <v>§ì th¼ng</v>
          </cell>
          <cell r="E82" t="str">
            <v/>
          </cell>
          <cell r="F82" t="str">
            <v/>
          </cell>
          <cell r="G82">
            <v>187</v>
          </cell>
          <cell r="H82">
            <v>18690</v>
          </cell>
          <cell r="I82">
            <v>210.49960796623978</v>
          </cell>
          <cell r="J82">
            <v>977</v>
          </cell>
          <cell r="L82" t="str">
            <v>3§D-1</v>
          </cell>
          <cell r="N82" t="str">
            <v>§S-1</v>
          </cell>
          <cell r="O82" t="str">
            <v>6CR4-22</v>
          </cell>
          <cell r="P82" t="str">
            <v>2CR2-9</v>
          </cell>
          <cell r="R82" t="str">
            <v>4T30-18</v>
          </cell>
          <cell r="S82" t="str">
            <v>4BL36-282</v>
          </cell>
          <cell r="T82" t="str">
            <v>RS4</v>
          </cell>
        </row>
        <row r="83">
          <cell r="B83" t="str">
            <v>§111-22A</v>
          </cell>
          <cell r="C83" t="str">
            <v>§ì th¼ng</v>
          </cell>
          <cell r="E83" t="str">
            <v/>
          </cell>
          <cell r="F83" t="str">
            <v/>
          </cell>
          <cell r="G83">
            <v>260</v>
          </cell>
          <cell r="H83">
            <v>18950</v>
          </cell>
          <cell r="L83" t="str">
            <v>3§D-1</v>
          </cell>
          <cell r="N83" t="str">
            <v>§S-1</v>
          </cell>
          <cell r="O83" t="str">
            <v>6CR4-22</v>
          </cell>
          <cell r="P83" t="str">
            <v>2CR2-9</v>
          </cell>
          <cell r="R83" t="str">
            <v>4T30-18</v>
          </cell>
          <cell r="S83" t="str">
            <v>4BL36-282</v>
          </cell>
          <cell r="T83" t="str">
            <v>RS4</v>
          </cell>
        </row>
        <row r="84">
          <cell r="B84" t="str">
            <v>§111-22A</v>
          </cell>
          <cell r="C84" t="str">
            <v>§ì th¼ng</v>
          </cell>
          <cell r="E84" t="str">
            <v/>
          </cell>
          <cell r="F84" t="str">
            <v/>
          </cell>
          <cell r="G84">
            <v>225</v>
          </cell>
          <cell r="H84">
            <v>19175</v>
          </cell>
          <cell r="L84" t="str">
            <v>3§D-1</v>
          </cell>
          <cell r="N84" t="str">
            <v>§S-1</v>
          </cell>
          <cell r="O84" t="str">
            <v>6CR4-22</v>
          </cell>
          <cell r="P84" t="str">
            <v>2CR2-9</v>
          </cell>
          <cell r="R84" t="str">
            <v>4T30-18</v>
          </cell>
          <cell r="S84" t="str">
            <v>4BL36-282</v>
          </cell>
          <cell r="T84" t="str">
            <v>RS4</v>
          </cell>
        </row>
        <row r="85">
          <cell r="B85" t="str">
            <v>§T-20</v>
          </cell>
          <cell r="C85" t="str">
            <v>§ì th¼ng</v>
          </cell>
          <cell r="E85" t="str">
            <v/>
          </cell>
          <cell r="F85" t="str">
            <v/>
          </cell>
          <cell r="G85">
            <v>180</v>
          </cell>
          <cell r="H85">
            <v>19355</v>
          </cell>
          <cell r="L85" t="str">
            <v>3§D-1</v>
          </cell>
          <cell r="N85" t="str">
            <v>§S-1</v>
          </cell>
          <cell r="O85" t="str">
            <v>6CR4-22</v>
          </cell>
          <cell r="P85" t="str">
            <v>2CR2-9</v>
          </cell>
          <cell r="Q85" t="str">
            <v>XT-1,2,3</v>
          </cell>
          <cell r="R85" t="str">
            <v>M20-28</v>
          </cell>
          <cell r="T85" t="str">
            <v>R4</v>
          </cell>
        </row>
        <row r="86">
          <cell r="B86" t="str">
            <v>N111-20A</v>
          </cell>
          <cell r="C86" t="str">
            <v>NÐo gãc</v>
          </cell>
          <cell r="D86" t="str">
            <v>252400T</v>
          </cell>
          <cell r="E86">
            <v>18</v>
          </cell>
          <cell r="F86" t="str">
            <v>G18=25°24'00"T</v>
          </cell>
          <cell r="G86">
            <v>125</v>
          </cell>
          <cell r="H86">
            <v>19480</v>
          </cell>
          <cell r="K86" t="str">
            <v>6N§-1</v>
          </cell>
          <cell r="M86" t="str">
            <v>NS-1</v>
          </cell>
          <cell r="N86" t="str">
            <v>NS-2</v>
          </cell>
          <cell r="O86" t="str">
            <v>6CR4-22</v>
          </cell>
          <cell r="P86" t="str">
            <v>2CR2-9</v>
          </cell>
          <cell r="R86" t="str">
            <v>4T30-22</v>
          </cell>
          <cell r="S86" t="str">
            <v>8BL30-250</v>
          </cell>
          <cell r="T86" t="str">
            <v>RS4</v>
          </cell>
        </row>
        <row r="87">
          <cell r="B87" t="str">
            <v>§111-26B</v>
          </cell>
          <cell r="C87" t="str">
            <v>§ì th¼ng</v>
          </cell>
          <cell r="E87" t="str">
            <v/>
          </cell>
          <cell r="F87" t="str">
            <v/>
          </cell>
          <cell r="G87">
            <v>336</v>
          </cell>
          <cell r="H87">
            <v>19816</v>
          </cell>
          <cell r="I87">
            <v>322.38681765123408</v>
          </cell>
          <cell r="J87">
            <v>1741</v>
          </cell>
          <cell r="L87" t="str">
            <v>3§D-1</v>
          </cell>
          <cell r="N87" t="str">
            <v>§S-1</v>
          </cell>
          <cell r="O87" t="str">
            <v>6CR4-22</v>
          </cell>
          <cell r="P87" t="str">
            <v>2CR2-9</v>
          </cell>
          <cell r="R87" t="str">
            <v>4T30-18</v>
          </cell>
          <cell r="S87" t="str">
            <v>4BL42-282</v>
          </cell>
          <cell r="T87" t="str">
            <v>RS4</v>
          </cell>
        </row>
        <row r="88">
          <cell r="B88" t="str">
            <v>§111-22A</v>
          </cell>
          <cell r="C88" t="str">
            <v>§ì th¼ng</v>
          </cell>
          <cell r="E88" t="str">
            <v/>
          </cell>
          <cell r="F88" t="str">
            <v/>
          </cell>
          <cell r="G88">
            <v>410</v>
          </cell>
          <cell r="H88">
            <v>20226</v>
          </cell>
          <cell r="L88" t="str">
            <v>3§D-1</v>
          </cell>
          <cell r="N88" t="str">
            <v>§S-1</v>
          </cell>
          <cell r="O88" t="str">
            <v>6CR4-22</v>
          </cell>
          <cell r="P88" t="str">
            <v>2CR2-9</v>
          </cell>
          <cell r="R88" t="str">
            <v>4T30-18</v>
          </cell>
          <cell r="S88" t="str">
            <v>4BL36-282</v>
          </cell>
          <cell r="T88" t="str">
            <v>RS4</v>
          </cell>
        </row>
        <row r="89">
          <cell r="B89" t="str">
            <v>§111-22A</v>
          </cell>
          <cell r="C89" t="str">
            <v>§ì th¼ng</v>
          </cell>
          <cell r="E89" t="str">
            <v/>
          </cell>
          <cell r="F89" t="str">
            <v/>
          </cell>
          <cell r="G89">
            <v>175</v>
          </cell>
          <cell r="H89">
            <v>20401</v>
          </cell>
          <cell r="L89" t="str">
            <v>3§D-1</v>
          </cell>
          <cell r="N89" t="str">
            <v>§S-1</v>
          </cell>
          <cell r="O89" t="str">
            <v>6CR4-22</v>
          </cell>
          <cell r="P89" t="str">
            <v>2CR2-9</v>
          </cell>
          <cell r="R89" t="str">
            <v>4T30-18</v>
          </cell>
          <cell r="S89" t="str">
            <v>4BL36-282</v>
          </cell>
          <cell r="T89" t="str">
            <v>RS4</v>
          </cell>
        </row>
        <row r="90">
          <cell r="B90" t="str">
            <v>§111-22B</v>
          </cell>
          <cell r="C90" t="str">
            <v>§ì th¼ng</v>
          </cell>
          <cell r="E90" t="str">
            <v/>
          </cell>
          <cell r="F90" t="str">
            <v/>
          </cell>
          <cell r="G90">
            <v>375</v>
          </cell>
          <cell r="H90">
            <v>20776</v>
          </cell>
          <cell r="L90" t="str">
            <v>3§D-1</v>
          </cell>
          <cell r="N90" t="str">
            <v>§S-1</v>
          </cell>
          <cell r="O90" t="str">
            <v>6CR4-22</v>
          </cell>
          <cell r="P90" t="str">
            <v>2CR2-9</v>
          </cell>
          <cell r="R90" t="str">
            <v>4T30-18</v>
          </cell>
          <cell r="S90" t="str">
            <v>4BL42-282</v>
          </cell>
          <cell r="T90" t="str">
            <v>RS4</v>
          </cell>
        </row>
        <row r="91">
          <cell r="B91" t="str">
            <v>§111-26A</v>
          </cell>
          <cell r="C91" t="str">
            <v>§ì th¼ng</v>
          </cell>
          <cell r="E91" t="str">
            <v/>
          </cell>
          <cell r="F91" t="str">
            <v/>
          </cell>
          <cell r="G91">
            <v>200</v>
          </cell>
          <cell r="H91">
            <v>20976</v>
          </cell>
          <cell r="L91" t="str">
            <v>3§D-1</v>
          </cell>
          <cell r="N91" t="str">
            <v>§S-1</v>
          </cell>
          <cell r="O91" t="str">
            <v>6CR4-22</v>
          </cell>
          <cell r="P91" t="str">
            <v>2CR2-9</v>
          </cell>
          <cell r="R91" t="str">
            <v>4T30-18</v>
          </cell>
          <cell r="S91" t="str">
            <v>4BL36-282</v>
          </cell>
          <cell r="T91" t="str">
            <v>RS4</v>
          </cell>
        </row>
        <row r="92">
          <cell r="B92" t="str">
            <v>N111-20A</v>
          </cell>
          <cell r="C92" t="str">
            <v>NÐo gãc</v>
          </cell>
          <cell r="D92" t="str">
            <v>204700F</v>
          </cell>
          <cell r="E92">
            <v>19</v>
          </cell>
          <cell r="F92" t="str">
            <v>G19=20°47'00"F</v>
          </cell>
          <cell r="G92">
            <v>245</v>
          </cell>
          <cell r="H92">
            <v>21221</v>
          </cell>
          <cell r="K92" t="str">
            <v>6N§-1</v>
          </cell>
          <cell r="M92" t="str">
            <v>NS-1</v>
          </cell>
          <cell r="N92" t="str">
            <v>NS-2</v>
          </cell>
          <cell r="O92" t="str">
            <v>6CR4-22</v>
          </cell>
          <cell r="P92" t="str">
            <v>2CR2-9</v>
          </cell>
          <cell r="R92" t="str">
            <v>4T30-22</v>
          </cell>
          <cell r="S92" t="str">
            <v>8BL30-250</v>
          </cell>
          <cell r="T92" t="str">
            <v>RS4</v>
          </cell>
        </row>
        <row r="93">
          <cell r="B93" t="str">
            <v>§111-30A</v>
          </cell>
          <cell r="C93" t="str">
            <v>§ì th¼ng</v>
          </cell>
          <cell r="E93" t="str">
            <v/>
          </cell>
          <cell r="F93" t="str">
            <v/>
          </cell>
          <cell r="G93">
            <v>355</v>
          </cell>
          <cell r="H93">
            <v>21576</v>
          </cell>
          <cell r="I93">
            <v>288.53204177427989</v>
          </cell>
          <cell r="J93">
            <v>782</v>
          </cell>
          <cell r="L93" t="str">
            <v>3§D-1</v>
          </cell>
          <cell r="N93" t="str">
            <v>§S-1</v>
          </cell>
          <cell r="O93" t="str">
            <v>6CR4-22</v>
          </cell>
          <cell r="P93" t="str">
            <v>2CR2-9</v>
          </cell>
          <cell r="R93" t="str">
            <v>4T30-18</v>
          </cell>
          <cell r="S93" t="str">
            <v>4BL36-282</v>
          </cell>
          <cell r="T93" t="str">
            <v>RS2</v>
          </cell>
        </row>
        <row r="94">
          <cell r="B94" t="str">
            <v>§111-30A</v>
          </cell>
          <cell r="C94" t="str">
            <v>§ì th¼ng</v>
          </cell>
          <cell r="E94" t="str">
            <v/>
          </cell>
          <cell r="F94" t="str">
            <v/>
          </cell>
          <cell r="G94">
            <v>240</v>
          </cell>
          <cell r="H94">
            <v>21816</v>
          </cell>
          <cell r="L94" t="str">
            <v>3§D-1</v>
          </cell>
          <cell r="N94" t="str">
            <v>§S-1</v>
          </cell>
          <cell r="O94" t="str">
            <v>6CR4-22</v>
          </cell>
          <cell r="P94" t="str">
            <v>2CR2-9</v>
          </cell>
          <cell r="R94" t="str">
            <v>4T30-18</v>
          </cell>
          <cell r="S94" t="str">
            <v>4BL36-282</v>
          </cell>
          <cell r="T94" t="str">
            <v>RS2</v>
          </cell>
        </row>
        <row r="95">
          <cell r="B95" t="str">
            <v>N111-25A</v>
          </cell>
          <cell r="C95" t="str">
            <v>NÐo gãc</v>
          </cell>
          <cell r="D95" t="str">
            <v>061000T</v>
          </cell>
          <cell r="E95">
            <v>20</v>
          </cell>
          <cell r="F95" t="str">
            <v>G20=06°10'00"T</v>
          </cell>
          <cell r="G95">
            <v>187</v>
          </cell>
          <cell r="H95">
            <v>22003</v>
          </cell>
          <cell r="K95" t="str">
            <v>6N§-1</v>
          </cell>
          <cell r="M95" t="str">
            <v>NS-1</v>
          </cell>
          <cell r="N95" t="str">
            <v>NS-2</v>
          </cell>
          <cell r="O95" t="str">
            <v>6CR4-22</v>
          </cell>
          <cell r="P95" t="str">
            <v>2CR2-9</v>
          </cell>
          <cell r="R95" t="str">
            <v>4T30-18</v>
          </cell>
          <cell r="S95" t="str">
            <v>8BL30-250</v>
          </cell>
          <cell r="T95" t="str">
            <v>RS2</v>
          </cell>
        </row>
        <row r="96">
          <cell r="B96" t="str">
            <v>§111-26A</v>
          </cell>
          <cell r="C96" t="str">
            <v>§ì th¼ng</v>
          </cell>
          <cell r="E96" t="str">
            <v/>
          </cell>
          <cell r="F96" t="str">
            <v/>
          </cell>
          <cell r="G96">
            <v>185</v>
          </cell>
          <cell r="H96">
            <v>22188</v>
          </cell>
          <cell r="I96">
            <v>241.1897593182596</v>
          </cell>
          <cell r="J96">
            <v>700</v>
          </cell>
          <cell r="L96" t="str">
            <v>3§D-1</v>
          </cell>
          <cell r="N96" t="str">
            <v>§S-1</v>
          </cell>
          <cell r="O96" t="str">
            <v>6CR4-22</v>
          </cell>
          <cell r="P96" t="str">
            <v>2CR2-9</v>
          </cell>
          <cell r="R96" t="str">
            <v>4T30-18</v>
          </cell>
          <cell r="S96" t="str">
            <v>4BL36-282</v>
          </cell>
          <cell r="T96" t="str">
            <v>RS2</v>
          </cell>
        </row>
        <row r="97">
          <cell r="B97" t="str">
            <v>§111-22A</v>
          </cell>
          <cell r="C97" t="str">
            <v>§ì th¼ng</v>
          </cell>
          <cell r="E97" t="str">
            <v/>
          </cell>
          <cell r="F97" t="str">
            <v/>
          </cell>
          <cell r="G97">
            <v>270</v>
          </cell>
          <cell r="H97">
            <v>22458</v>
          </cell>
          <cell r="L97" t="str">
            <v>3§D-1</v>
          </cell>
          <cell r="N97" t="str">
            <v>§S-1</v>
          </cell>
          <cell r="O97" t="str">
            <v>6CR4-22</v>
          </cell>
          <cell r="P97" t="str">
            <v>2CR2-9</v>
          </cell>
          <cell r="R97" t="str">
            <v>4T27-15</v>
          </cell>
          <cell r="S97" t="str">
            <v>4BL36-282</v>
          </cell>
          <cell r="T97" t="str">
            <v>RS2</v>
          </cell>
        </row>
        <row r="98">
          <cell r="B98" t="str">
            <v>N111-25A</v>
          </cell>
          <cell r="C98" t="str">
            <v>NÐo gãc</v>
          </cell>
          <cell r="D98" t="str">
            <v>015400F</v>
          </cell>
          <cell r="E98">
            <v>21</v>
          </cell>
          <cell r="F98" t="str">
            <v>G21=01°54'00"F</v>
          </cell>
          <cell r="G98">
            <v>245</v>
          </cell>
          <cell r="H98">
            <v>22703</v>
          </cell>
          <cell r="K98" t="str">
            <v>6N§-1</v>
          </cell>
          <cell r="M98" t="str">
            <v>NS-1</v>
          </cell>
          <cell r="N98" t="str">
            <v>NS-2</v>
          </cell>
          <cell r="O98" t="str">
            <v>6CR4-22</v>
          </cell>
          <cell r="P98" t="str">
            <v>2CR2-9</v>
          </cell>
          <cell r="R98" t="str">
            <v>4T30-18</v>
          </cell>
          <cell r="S98" t="str">
            <v>8BL30-250</v>
          </cell>
          <cell r="T98" t="str">
            <v>RS2</v>
          </cell>
        </row>
        <row r="99">
          <cell r="B99" t="str">
            <v>§111-26A</v>
          </cell>
          <cell r="C99" t="str">
            <v>§ì th¼ng</v>
          </cell>
          <cell r="E99" t="str">
            <v/>
          </cell>
          <cell r="F99" t="str">
            <v/>
          </cell>
          <cell r="G99">
            <v>265</v>
          </cell>
          <cell r="H99">
            <v>22968</v>
          </cell>
          <cell r="I99">
            <v>216.10757531280447</v>
          </cell>
          <cell r="J99">
            <v>818</v>
          </cell>
          <cell r="L99" t="str">
            <v>3§D-1</v>
          </cell>
          <cell r="N99" t="str">
            <v>§S-1</v>
          </cell>
          <cell r="O99" t="str">
            <v>6CR4-22</v>
          </cell>
          <cell r="P99" t="str">
            <v>2CR2-9</v>
          </cell>
          <cell r="R99" t="str">
            <v>4T30-18</v>
          </cell>
          <cell r="S99" t="str">
            <v>4BL36-282</v>
          </cell>
          <cell r="T99" t="str">
            <v>RS2</v>
          </cell>
        </row>
        <row r="100">
          <cell r="B100" t="str">
            <v>§T-20</v>
          </cell>
          <cell r="C100" t="str">
            <v>§ì th¼ng</v>
          </cell>
          <cell r="E100" t="str">
            <v/>
          </cell>
          <cell r="F100" t="str">
            <v/>
          </cell>
          <cell r="G100">
            <v>215</v>
          </cell>
          <cell r="H100">
            <v>23183</v>
          </cell>
          <cell r="L100" t="str">
            <v>3§D-1</v>
          </cell>
          <cell r="N100" t="str">
            <v>§S-1</v>
          </cell>
          <cell r="O100" t="str">
            <v>6CR4-22</v>
          </cell>
          <cell r="P100" t="str">
            <v>2CR2-9</v>
          </cell>
          <cell r="Q100" t="str">
            <v>XT-1,2,3</v>
          </cell>
          <cell r="R100" t="str">
            <v>M26-36</v>
          </cell>
          <cell r="T100" t="str">
            <v>R4</v>
          </cell>
        </row>
        <row r="101">
          <cell r="B101" t="str">
            <v>§T-20</v>
          </cell>
          <cell r="C101" t="str">
            <v>§ì th¼ng</v>
          </cell>
          <cell r="E101" t="str">
            <v/>
          </cell>
          <cell r="F101" t="str">
            <v/>
          </cell>
          <cell r="G101">
            <v>170</v>
          </cell>
          <cell r="H101">
            <v>23353</v>
          </cell>
          <cell r="L101" t="str">
            <v>3§D-1</v>
          </cell>
          <cell r="N101" t="str">
            <v>§S-1</v>
          </cell>
          <cell r="O101" t="str">
            <v>6CR4-22</v>
          </cell>
          <cell r="P101" t="str">
            <v>2CR2-9</v>
          </cell>
          <cell r="Q101" t="str">
            <v>XT-1,2,3</v>
          </cell>
          <cell r="R101" t="str">
            <v>M22-30</v>
          </cell>
          <cell r="T101" t="str">
            <v>R4</v>
          </cell>
        </row>
        <row r="102">
          <cell r="B102" t="str">
            <v>N111-20A</v>
          </cell>
          <cell r="C102" t="str">
            <v>NÐo gãc</v>
          </cell>
          <cell r="D102" t="str">
            <v>112200F</v>
          </cell>
          <cell r="E102">
            <v>22</v>
          </cell>
          <cell r="F102" t="str">
            <v>G22=11°22'00"F</v>
          </cell>
          <cell r="G102">
            <v>168</v>
          </cell>
          <cell r="H102">
            <v>23521</v>
          </cell>
          <cell r="K102" t="str">
            <v>6N§-1</v>
          </cell>
          <cell r="M102" t="str">
            <v>NS-1</v>
          </cell>
          <cell r="N102" t="str">
            <v>NS-2</v>
          </cell>
          <cell r="O102" t="str">
            <v>6CR4-22</v>
          </cell>
          <cell r="P102" t="str">
            <v>2CR2-9</v>
          </cell>
          <cell r="R102" t="str">
            <v>4T30-18</v>
          </cell>
          <cell r="S102" t="str">
            <v>8BL30-250</v>
          </cell>
          <cell r="T102" t="str">
            <v>RS2</v>
          </cell>
        </row>
        <row r="103">
          <cell r="B103" t="str">
            <v>§T-20</v>
          </cell>
          <cell r="C103" t="str">
            <v>§ì th¼ng</v>
          </cell>
          <cell r="E103" t="str">
            <v/>
          </cell>
          <cell r="F103" t="str">
            <v/>
          </cell>
          <cell r="G103">
            <v>175</v>
          </cell>
          <cell r="H103">
            <v>23696</v>
          </cell>
          <cell r="I103">
            <v>181.78451509707313</v>
          </cell>
          <cell r="J103">
            <v>1269</v>
          </cell>
          <cell r="L103" t="str">
            <v>3§D-1</v>
          </cell>
          <cell r="N103" t="str">
            <v>§S-1</v>
          </cell>
          <cell r="O103" t="str">
            <v>6CR4-22</v>
          </cell>
          <cell r="P103" t="str">
            <v>2CR2-9</v>
          </cell>
          <cell r="Q103" t="str">
            <v>XT-1,2,3</v>
          </cell>
          <cell r="R103" t="str">
            <v>M22-30</v>
          </cell>
          <cell r="T103" t="str">
            <v>R4</v>
          </cell>
        </row>
        <row r="104">
          <cell r="B104" t="str">
            <v>§T-20</v>
          </cell>
          <cell r="C104" t="str">
            <v>§ì th¼ng</v>
          </cell>
          <cell r="E104" t="str">
            <v/>
          </cell>
          <cell r="F104" t="str">
            <v/>
          </cell>
          <cell r="G104">
            <v>190</v>
          </cell>
          <cell r="H104">
            <v>23886</v>
          </cell>
          <cell r="L104" t="str">
            <v>3§D-1</v>
          </cell>
          <cell r="N104" t="str">
            <v>§S-1</v>
          </cell>
          <cell r="O104" t="str">
            <v>6CR4-22</v>
          </cell>
          <cell r="P104" t="str">
            <v>2CR2-9</v>
          </cell>
          <cell r="Q104" t="str">
            <v>XT-1,2,3</v>
          </cell>
          <cell r="R104" t="str">
            <v>M22-30</v>
          </cell>
          <cell r="T104" t="str">
            <v>R4</v>
          </cell>
        </row>
        <row r="105">
          <cell r="B105" t="str">
            <v>§T-20</v>
          </cell>
          <cell r="C105" t="str">
            <v>§ì th¼ng</v>
          </cell>
          <cell r="E105" t="str">
            <v/>
          </cell>
          <cell r="F105" t="str">
            <v/>
          </cell>
          <cell r="G105">
            <v>185</v>
          </cell>
          <cell r="H105">
            <v>24071</v>
          </cell>
          <cell r="L105" t="str">
            <v>3§D-1</v>
          </cell>
          <cell r="N105" t="str">
            <v>§S-1</v>
          </cell>
          <cell r="O105" t="str">
            <v>6CR4-22</v>
          </cell>
          <cell r="P105" t="str">
            <v>2CR2-9</v>
          </cell>
          <cell r="Q105" t="str">
            <v>XT-1,2,3</v>
          </cell>
          <cell r="R105" t="str">
            <v>M22-30</v>
          </cell>
          <cell r="T105" t="str">
            <v>R4</v>
          </cell>
        </row>
        <row r="106">
          <cell r="B106" t="str">
            <v>§T-20</v>
          </cell>
          <cell r="C106" t="str">
            <v>§ì th¼ng</v>
          </cell>
          <cell r="E106" t="str">
            <v/>
          </cell>
          <cell r="F106" t="str">
            <v/>
          </cell>
          <cell r="G106">
            <v>185</v>
          </cell>
          <cell r="H106">
            <v>24256</v>
          </cell>
          <cell r="L106" t="str">
            <v>3§D-1</v>
          </cell>
          <cell r="N106" t="str">
            <v>§S-1</v>
          </cell>
          <cell r="O106" t="str">
            <v>6CR4-22</v>
          </cell>
          <cell r="P106" t="str">
            <v>2CR2-9</v>
          </cell>
          <cell r="Q106" t="str">
            <v>XT-1,2,3</v>
          </cell>
          <cell r="R106" t="str">
            <v>M22-30</v>
          </cell>
          <cell r="T106" t="str">
            <v>R4</v>
          </cell>
        </row>
        <row r="107">
          <cell r="B107" t="str">
            <v>§T-20</v>
          </cell>
          <cell r="C107" t="str">
            <v>§ì th¼ng</v>
          </cell>
          <cell r="E107" t="str">
            <v/>
          </cell>
          <cell r="F107" t="str">
            <v/>
          </cell>
          <cell r="G107">
            <v>185</v>
          </cell>
          <cell r="H107">
            <v>24441</v>
          </cell>
          <cell r="L107" t="str">
            <v>3§D-1</v>
          </cell>
          <cell r="N107" t="str">
            <v>§S-1</v>
          </cell>
          <cell r="O107" t="str">
            <v>6CR4-22</v>
          </cell>
          <cell r="P107" t="str">
            <v>2CR2-9</v>
          </cell>
          <cell r="Q107" t="str">
            <v>XT-1,2,3</v>
          </cell>
          <cell r="R107" t="str">
            <v>M22-30</v>
          </cell>
          <cell r="T107" t="str">
            <v>R4</v>
          </cell>
        </row>
        <row r="108">
          <cell r="B108" t="str">
            <v>§T-20</v>
          </cell>
          <cell r="C108" t="str">
            <v>§ì th¼ng</v>
          </cell>
          <cell r="E108" t="str">
            <v/>
          </cell>
          <cell r="F108" t="str">
            <v/>
          </cell>
          <cell r="G108">
            <v>165</v>
          </cell>
          <cell r="H108">
            <v>24606</v>
          </cell>
          <cell r="L108" t="str">
            <v>3§D-1</v>
          </cell>
          <cell r="N108" t="str">
            <v>§S-1</v>
          </cell>
          <cell r="O108" t="str">
            <v>6CR4-22</v>
          </cell>
          <cell r="P108" t="str">
            <v>2CR2-9</v>
          </cell>
          <cell r="Q108" t="str">
            <v>XT-1,2,3</v>
          </cell>
          <cell r="R108" t="str">
            <v>M22-30</v>
          </cell>
          <cell r="T108" t="str">
            <v>R4</v>
          </cell>
        </row>
        <row r="109">
          <cell r="B109" t="str">
            <v>N111-20A</v>
          </cell>
          <cell r="C109" t="str">
            <v>NÐo gãc</v>
          </cell>
          <cell r="D109" t="str">
            <v>020412F</v>
          </cell>
          <cell r="E109">
            <v>23</v>
          </cell>
          <cell r="F109" t="str">
            <v>G23=02°04'12"F</v>
          </cell>
          <cell r="G109">
            <v>184</v>
          </cell>
          <cell r="H109">
            <v>24790</v>
          </cell>
          <cell r="K109" t="str">
            <v>6N§-1</v>
          </cell>
          <cell r="M109" t="str">
            <v>NS-1</v>
          </cell>
          <cell r="N109" t="str">
            <v>NS-2</v>
          </cell>
          <cell r="O109" t="str">
            <v>6CR4-22</v>
          </cell>
          <cell r="P109" t="str">
            <v>2CR2-9</v>
          </cell>
          <cell r="R109" t="str">
            <v>4T30-18</v>
          </cell>
          <cell r="S109" t="str">
            <v>8BL30-250</v>
          </cell>
          <cell r="T109" t="str">
            <v>RS2</v>
          </cell>
        </row>
        <row r="110">
          <cell r="B110" t="str">
            <v>§111-22A</v>
          </cell>
          <cell r="C110" t="str">
            <v>§ì th¼ng</v>
          </cell>
          <cell r="E110" t="str">
            <v/>
          </cell>
          <cell r="F110" t="str">
            <v/>
          </cell>
          <cell r="G110">
            <v>211</v>
          </cell>
          <cell r="H110">
            <v>25001</v>
          </cell>
          <cell r="I110">
            <v>264.27173946303901</v>
          </cell>
          <cell r="J110">
            <v>746</v>
          </cell>
          <cell r="L110" t="str">
            <v>3§D-1</v>
          </cell>
          <cell r="N110" t="str">
            <v>§S-1</v>
          </cell>
          <cell r="O110" t="str">
            <v>6CR4-22</v>
          </cell>
          <cell r="P110" t="str">
            <v>2CR2-9</v>
          </cell>
          <cell r="R110" t="str">
            <v>4T27-15</v>
          </cell>
          <cell r="S110" t="str">
            <v>4BL36-282</v>
          </cell>
          <cell r="T110" t="str">
            <v>RS2</v>
          </cell>
        </row>
        <row r="111">
          <cell r="B111" t="str">
            <v>§111-30A</v>
          </cell>
          <cell r="C111" t="str">
            <v>§ì th¼ng</v>
          </cell>
          <cell r="E111" t="str">
            <v/>
          </cell>
          <cell r="F111" t="str">
            <v/>
          </cell>
          <cell r="G111">
            <v>320</v>
          </cell>
          <cell r="H111">
            <v>25321</v>
          </cell>
          <cell r="L111" t="str">
            <v>3§D-1</v>
          </cell>
          <cell r="N111" t="str">
            <v>§S-1</v>
          </cell>
          <cell r="O111" t="str">
            <v>6CR4-22</v>
          </cell>
          <cell r="P111" t="str">
            <v>2CR2-9</v>
          </cell>
          <cell r="R111" t="str">
            <v>4T30-18</v>
          </cell>
          <cell r="S111" t="str">
            <v>4BL36-282</v>
          </cell>
          <cell r="T111" t="str">
            <v>RS2</v>
          </cell>
        </row>
        <row r="112">
          <cell r="B112" t="str">
            <v>N111-20B</v>
          </cell>
          <cell r="C112" t="str">
            <v>NÐo gãc</v>
          </cell>
          <cell r="D112" t="str">
            <v>421942T</v>
          </cell>
          <cell r="E112">
            <v>24</v>
          </cell>
          <cell r="F112" t="str">
            <v>G24=42°19'42"T</v>
          </cell>
          <cell r="G112">
            <v>215</v>
          </cell>
          <cell r="H112">
            <v>25536</v>
          </cell>
          <cell r="K112" t="str">
            <v>6N§-1</v>
          </cell>
          <cell r="M112" t="str">
            <v>NS-1</v>
          </cell>
          <cell r="N112" t="str">
            <v>NS-2</v>
          </cell>
          <cell r="O112" t="str">
            <v>6CR4-22</v>
          </cell>
          <cell r="P112" t="str">
            <v>2CR2-9</v>
          </cell>
          <cell r="R112" t="str">
            <v>4T30-22</v>
          </cell>
          <cell r="S112" t="str">
            <v>8BL36-250</v>
          </cell>
          <cell r="T112" t="str">
            <v>RS2</v>
          </cell>
        </row>
        <row r="113">
          <cell r="B113" t="str">
            <v>§111-22A</v>
          </cell>
          <cell r="C113" t="str">
            <v>§ì th¼ng</v>
          </cell>
          <cell r="E113" t="str">
            <v/>
          </cell>
          <cell r="F113" t="str">
            <v/>
          </cell>
          <cell r="G113">
            <v>185</v>
          </cell>
          <cell r="H113">
            <v>25721</v>
          </cell>
          <cell r="I113">
            <v>318.9714987685947</v>
          </cell>
          <cell r="J113">
            <v>1574</v>
          </cell>
          <cell r="L113" t="str">
            <v>3§D-1</v>
          </cell>
          <cell r="N113" t="str">
            <v>§S-1</v>
          </cell>
          <cell r="O113" t="str">
            <v>6CR4-22</v>
          </cell>
          <cell r="P113" t="str">
            <v>2CR2-9</v>
          </cell>
          <cell r="R113" t="str">
            <v>4T30-18</v>
          </cell>
          <cell r="S113" t="str">
            <v>4BL36-282</v>
          </cell>
          <cell r="T113" t="str">
            <v>RS2</v>
          </cell>
        </row>
        <row r="114">
          <cell r="B114" t="str">
            <v>§111-22A</v>
          </cell>
          <cell r="C114" t="str">
            <v>§ì th¼ng</v>
          </cell>
          <cell r="E114" t="str">
            <v/>
          </cell>
          <cell r="F114" t="str">
            <v/>
          </cell>
          <cell r="G114">
            <v>225</v>
          </cell>
          <cell r="H114">
            <v>25946</v>
          </cell>
          <cell r="L114" t="str">
            <v>3§D-1</v>
          </cell>
          <cell r="N114" t="str">
            <v>§S-1</v>
          </cell>
          <cell r="O114" t="str">
            <v>6CR4-22</v>
          </cell>
          <cell r="P114" t="str">
            <v>2CR2-9</v>
          </cell>
          <cell r="R114" t="str">
            <v>4T27-15</v>
          </cell>
          <cell r="S114" t="str">
            <v>4BL36-282</v>
          </cell>
          <cell r="T114" t="str">
            <v>RS4</v>
          </cell>
        </row>
        <row r="115">
          <cell r="B115" t="str">
            <v>§T-20</v>
          </cell>
          <cell r="C115" t="str">
            <v>§ì th¼ng</v>
          </cell>
          <cell r="E115" t="str">
            <v/>
          </cell>
          <cell r="F115" t="str">
            <v/>
          </cell>
          <cell r="G115">
            <v>174</v>
          </cell>
          <cell r="H115">
            <v>26120</v>
          </cell>
          <cell r="L115" t="str">
            <v>3§D-1</v>
          </cell>
          <cell r="N115" t="str">
            <v>§S-1</v>
          </cell>
          <cell r="O115" t="str">
            <v>6CR4-22</v>
          </cell>
          <cell r="P115" t="str">
            <v>2CR2-9</v>
          </cell>
          <cell r="Q115" t="str">
            <v>XT-1,2,3</v>
          </cell>
          <cell r="R115" t="str">
            <v>M22-30</v>
          </cell>
          <cell r="T115" t="str">
            <v>R4</v>
          </cell>
        </row>
        <row r="116">
          <cell r="B116" t="str">
            <v>§111-22A</v>
          </cell>
          <cell r="C116" t="str">
            <v>§ì th¼ng</v>
          </cell>
          <cell r="E116" t="str">
            <v/>
          </cell>
          <cell r="F116" t="str">
            <v/>
          </cell>
          <cell r="G116">
            <v>184</v>
          </cell>
          <cell r="H116">
            <v>26304</v>
          </cell>
          <cell r="L116" t="str">
            <v>3§D-1</v>
          </cell>
          <cell r="N116" t="str">
            <v>§S-1</v>
          </cell>
          <cell r="O116" t="str">
            <v>6CR4-22</v>
          </cell>
          <cell r="P116" t="str">
            <v>2CR2-9</v>
          </cell>
          <cell r="R116" t="str">
            <v>4T27-15</v>
          </cell>
          <cell r="S116" t="str">
            <v>4BL36-282</v>
          </cell>
          <cell r="T116" t="str">
            <v>RS2</v>
          </cell>
        </row>
        <row r="117">
          <cell r="B117" t="str">
            <v>§111-22B</v>
          </cell>
          <cell r="C117" t="str">
            <v>§ì th¼ng</v>
          </cell>
          <cell r="E117" t="str">
            <v/>
          </cell>
          <cell r="F117" t="str">
            <v/>
          </cell>
          <cell r="G117">
            <v>400</v>
          </cell>
          <cell r="H117">
            <v>26704</v>
          </cell>
          <cell r="L117" t="str">
            <v>3§D-1</v>
          </cell>
          <cell r="N117" t="str">
            <v>§S-1</v>
          </cell>
          <cell r="O117" t="str">
            <v>6CR4-22</v>
          </cell>
          <cell r="P117" t="str">
            <v>2CR2-9</v>
          </cell>
          <cell r="R117" t="str">
            <v>4T30-18</v>
          </cell>
          <cell r="S117" t="str">
            <v>4BL42-282</v>
          </cell>
          <cell r="T117" t="str">
            <v>RS4</v>
          </cell>
        </row>
        <row r="118">
          <cell r="B118" t="str">
            <v>N111-25B</v>
          </cell>
          <cell r="C118" t="str">
            <v>NÐo gãc</v>
          </cell>
          <cell r="D118" t="str">
            <v>360224F</v>
          </cell>
          <cell r="E118">
            <v>25</v>
          </cell>
          <cell r="F118" t="str">
            <v>G25=36°02'24"F</v>
          </cell>
          <cell r="G118">
            <v>406</v>
          </cell>
          <cell r="H118">
            <v>27110</v>
          </cell>
          <cell r="K118" t="str">
            <v>6N§-1</v>
          </cell>
          <cell r="M118" t="str">
            <v>NS-1</v>
          </cell>
          <cell r="N118" t="str">
            <v>NS-2</v>
          </cell>
          <cell r="O118" t="str">
            <v>9CR4-22</v>
          </cell>
          <cell r="P118" t="str">
            <v>3CR2-9</v>
          </cell>
          <cell r="R118" t="str">
            <v>4T30-22</v>
          </cell>
          <cell r="S118" t="str">
            <v>8BL36-250</v>
          </cell>
          <cell r="T118" t="str">
            <v>RS4</v>
          </cell>
        </row>
        <row r="119">
          <cell r="B119" t="str">
            <v>N111-25B</v>
          </cell>
          <cell r="C119" t="str">
            <v>NÐo gãc</v>
          </cell>
          <cell r="D119" t="str">
            <v>484248F</v>
          </cell>
          <cell r="E119">
            <v>26</v>
          </cell>
          <cell r="F119" t="str">
            <v>G26=48°42'48"F</v>
          </cell>
          <cell r="G119">
            <v>548</v>
          </cell>
          <cell r="H119">
            <v>27658</v>
          </cell>
          <cell r="I119">
            <v>548</v>
          </cell>
          <cell r="J119">
            <v>548</v>
          </cell>
          <cell r="K119" t="str">
            <v>6N§-1</v>
          </cell>
          <cell r="L119" t="str">
            <v>§D-1</v>
          </cell>
          <cell r="M119" t="str">
            <v>NS-1</v>
          </cell>
          <cell r="N119" t="str">
            <v>NS-2</v>
          </cell>
          <cell r="O119" t="str">
            <v>12CR4-22</v>
          </cell>
          <cell r="P119" t="str">
            <v>4CR2-9</v>
          </cell>
          <cell r="R119" t="str">
            <v>4T32-23</v>
          </cell>
          <cell r="S119" t="str">
            <v>8BL42-250</v>
          </cell>
          <cell r="T119" t="str">
            <v>RS4</v>
          </cell>
        </row>
        <row r="120">
          <cell r="B120" t="str">
            <v>N111-25A</v>
          </cell>
          <cell r="C120" t="str">
            <v>NÐo gãc</v>
          </cell>
          <cell r="D120" t="str">
            <v>214806T</v>
          </cell>
          <cell r="E120">
            <v>27</v>
          </cell>
          <cell r="F120" t="str">
            <v>G27=21°48'06"T</v>
          </cell>
          <cell r="G120">
            <v>517</v>
          </cell>
          <cell r="H120">
            <v>28175</v>
          </cell>
          <cell r="I120">
            <v>517</v>
          </cell>
          <cell r="J120">
            <v>517</v>
          </cell>
          <cell r="K120" t="str">
            <v>6N§-1</v>
          </cell>
          <cell r="M120" t="str">
            <v>NS-1</v>
          </cell>
          <cell r="N120" t="str">
            <v>NS-2</v>
          </cell>
          <cell r="O120" t="str">
            <v>6CR4-22</v>
          </cell>
          <cell r="P120" t="str">
            <v>2CR2-9</v>
          </cell>
          <cell r="R120" t="str">
            <v>4T30-22</v>
          </cell>
          <cell r="S120" t="str">
            <v>8BL30-250</v>
          </cell>
          <cell r="T120" t="str">
            <v>RS4</v>
          </cell>
        </row>
        <row r="121">
          <cell r="B121" t="str">
            <v>§111-30A</v>
          </cell>
          <cell r="C121" t="str">
            <v>§ì th¼ng</v>
          </cell>
          <cell r="E121" t="str">
            <v/>
          </cell>
          <cell r="F121" t="str">
            <v/>
          </cell>
          <cell r="G121">
            <v>335</v>
          </cell>
          <cell r="H121">
            <v>28510</v>
          </cell>
          <cell r="I121">
            <v>305.74662712775756</v>
          </cell>
          <cell r="J121">
            <v>599</v>
          </cell>
          <cell r="L121" t="str">
            <v>3§D-1</v>
          </cell>
          <cell r="N121" t="str">
            <v>§S-1</v>
          </cell>
          <cell r="O121" t="str">
            <v>6CR4-22</v>
          </cell>
          <cell r="P121" t="str">
            <v>2CR2-9</v>
          </cell>
          <cell r="R121" t="str">
            <v>4T30-22</v>
          </cell>
          <cell r="S121" t="str">
            <v>4BL36-282</v>
          </cell>
          <cell r="T121" t="str">
            <v>RS2</v>
          </cell>
        </row>
        <row r="122">
          <cell r="B122" t="str">
            <v>N111-20A</v>
          </cell>
          <cell r="C122" t="str">
            <v>NÐo gãc</v>
          </cell>
          <cell r="D122" t="str">
            <v>291400F</v>
          </cell>
          <cell r="E122">
            <v>28</v>
          </cell>
          <cell r="F122" t="str">
            <v>G28=29°14'00"F</v>
          </cell>
          <cell r="G122">
            <v>264</v>
          </cell>
          <cell r="H122">
            <v>28774</v>
          </cell>
          <cell r="K122" t="str">
            <v>6N§-1</v>
          </cell>
          <cell r="M122" t="str">
            <v>NS-1</v>
          </cell>
          <cell r="N122" t="str">
            <v>NS-2</v>
          </cell>
          <cell r="O122" t="str">
            <v>6CR4-22</v>
          </cell>
          <cell r="P122" t="str">
            <v>2CR2-9</v>
          </cell>
          <cell r="R122" t="str">
            <v>4T30-22</v>
          </cell>
          <cell r="S122" t="str">
            <v>8BL30-250</v>
          </cell>
          <cell r="T122" t="str">
            <v>RS2</v>
          </cell>
        </row>
        <row r="123">
          <cell r="B123" t="str">
            <v>§111-22A</v>
          </cell>
          <cell r="C123" t="str">
            <v>§ì th¼ng</v>
          </cell>
          <cell r="E123" t="str">
            <v/>
          </cell>
          <cell r="F123" t="str">
            <v/>
          </cell>
          <cell r="G123">
            <v>210</v>
          </cell>
          <cell r="H123">
            <v>28984</v>
          </cell>
          <cell r="I123">
            <v>215.17434791350013</v>
          </cell>
          <cell r="J123">
            <v>430</v>
          </cell>
          <cell r="L123" t="str">
            <v>3§D-1</v>
          </cell>
          <cell r="N123" t="str">
            <v>§S-1</v>
          </cell>
          <cell r="O123" t="str">
            <v>6CR4-22</v>
          </cell>
          <cell r="P123" t="str">
            <v>2CR2-9</v>
          </cell>
          <cell r="R123" t="str">
            <v>4T27-15</v>
          </cell>
          <cell r="S123" t="str">
            <v>4BL36-282</v>
          </cell>
          <cell r="T123" t="str">
            <v>RS2</v>
          </cell>
        </row>
        <row r="124">
          <cell r="B124" t="str">
            <v>N111-29A</v>
          </cell>
          <cell r="C124" t="str">
            <v>NÐo gãc</v>
          </cell>
          <cell r="D124" t="str">
            <v>083400T</v>
          </cell>
          <cell r="E124">
            <v>29</v>
          </cell>
          <cell r="F124" t="str">
            <v>G29=08°34'00"T</v>
          </cell>
          <cell r="G124">
            <v>220</v>
          </cell>
          <cell r="H124">
            <v>29204</v>
          </cell>
          <cell r="K124" t="str">
            <v>6N§-1</v>
          </cell>
          <cell r="M124" t="str">
            <v>NS-1</v>
          </cell>
          <cell r="N124" t="str">
            <v>NS-2</v>
          </cell>
          <cell r="O124" t="str">
            <v>6CR4-22</v>
          </cell>
          <cell r="P124" t="str">
            <v>2CR2-9</v>
          </cell>
          <cell r="R124" t="str">
            <v>4T30-18</v>
          </cell>
          <cell r="S124" t="str">
            <v>8BL30-250</v>
          </cell>
          <cell r="T124" t="str">
            <v>RS2</v>
          </cell>
        </row>
        <row r="125">
          <cell r="B125" t="str">
            <v>N111-29A</v>
          </cell>
          <cell r="C125" t="str">
            <v>NÐo gãc</v>
          </cell>
          <cell r="D125" t="str">
            <v>222430F</v>
          </cell>
          <cell r="E125">
            <v>30</v>
          </cell>
          <cell r="F125" t="str">
            <v>G30=22°24'30"F</v>
          </cell>
          <cell r="G125">
            <v>316</v>
          </cell>
          <cell r="H125">
            <v>29520</v>
          </cell>
          <cell r="I125">
            <v>316</v>
          </cell>
          <cell r="J125">
            <v>316</v>
          </cell>
          <cell r="K125" t="str">
            <v>6N§-1</v>
          </cell>
          <cell r="M125" t="str">
            <v>NS-1</v>
          </cell>
          <cell r="N125" t="str">
            <v>NS-2</v>
          </cell>
          <cell r="O125" t="str">
            <v>6CR4-22</v>
          </cell>
          <cell r="P125" t="str">
            <v>2CR2-9</v>
          </cell>
          <cell r="R125" t="str">
            <v>4T30-22</v>
          </cell>
          <cell r="S125" t="str">
            <v>8BL30-250</v>
          </cell>
          <cell r="T125" t="str">
            <v>RS2</v>
          </cell>
        </row>
        <row r="126">
          <cell r="B126" t="str">
            <v>§111-22A</v>
          </cell>
          <cell r="C126" t="str">
            <v>§ì th¼ng</v>
          </cell>
          <cell r="E126" t="str">
            <v/>
          </cell>
          <cell r="F126" t="str">
            <v/>
          </cell>
          <cell r="G126">
            <v>245</v>
          </cell>
          <cell r="H126">
            <v>29765</v>
          </cell>
          <cell r="I126">
            <v>234.23867094672352</v>
          </cell>
          <cell r="J126">
            <v>906</v>
          </cell>
          <cell r="L126" t="str">
            <v>3§D-1</v>
          </cell>
          <cell r="N126" t="str">
            <v>§S-1</v>
          </cell>
          <cell r="O126" t="str">
            <v>6CR4-22</v>
          </cell>
          <cell r="P126" t="str">
            <v>2CR2-9</v>
          </cell>
          <cell r="R126" t="str">
            <v>4T27-15</v>
          </cell>
          <cell r="S126" t="str">
            <v>4BL36-282</v>
          </cell>
          <cell r="T126" t="str">
            <v>RS2</v>
          </cell>
        </row>
        <row r="127">
          <cell r="B127" t="str">
            <v>§111-22A</v>
          </cell>
          <cell r="C127" t="str">
            <v>§ì th¼ng</v>
          </cell>
          <cell r="E127" t="str">
            <v/>
          </cell>
          <cell r="F127" t="str">
            <v/>
          </cell>
          <cell r="G127">
            <v>250</v>
          </cell>
          <cell r="H127">
            <v>30015</v>
          </cell>
          <cell r="L127" t="str">
            <v>3§D-1</v>
          </cell>
          <cell r="N127" t="str">
            <v>§S-1</v>
          </cell>
          <cell r="O127" t="str">
            <v>6CR4-22</v>
          </cell>
          <cell r="P127" t="str">
            <v>2CR2-9</v>
          </cell>
          <cell r="R127" t="str">
            <v>4T27-15</v>
          </cell>
          <cell r="S127" t="str">
            <v>4BL36-282</v>
          </cell>
          <cell r="T127" t="str">
            <v>RS2</v>
          </cell>
        </row>
        <row r="128">
          <cell r="B128" t="str">
            <v>§111-22A</v>
          </cell>
          <cell r="C128" t="str">
            <v>§ì th¼ng</v>
          </cell>
          <cell r="E128" t="str">
            <v/>
          </cell>
          <cell r="F128" t="str">
            <v/>
          </cell>
          <cell r="G128">
            <v>165</v>
          </cell>
          <cell r="H128">
            <v>30180</v>
          </cell>
          <cell r="L128" t="str">
            <v>3§D-1</v>
          </cell>
          <cell r="N128" t="str">
            <v>§S-1</v>
          </cell>
          <cell r="O128" t="str">
            <v>6CR4-22</v>
          </cell>
          <cell r="P128" t="str">
            <v>2CR2-9</v>
          </cell>
          <cell r="R128" t="str">
            <v>4T27-15</v>
          </cell>
          <cell r="S128" t="str">
            <v>4BL36-282</v>
          </cell>
          <cell r="T128" t="str">
            <v>RS2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chitimc"/>
    </sheetNames>
    <sheetDataSet>
      <sheetData sheetId="0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GTXL"/>
      <sheetName val="dtoanct"/>
      <sheetName val="dgiact-cau"/>
      <sheetName val="dgiact-md"/>
      <sheetName val="vlieu"/>
      <sheetName val="M"/>
      <sheetName val="nc"/>
    </sheetNames>
    <sheetDataSet>
      <sheetData sheetId="0"/>
      <sheetData sheetId="1"/>
      <sheetData sheetId="2"/>
      <sheetData sheetId="3"/>
      <sheetData sheetId="4">
        <row r="13">
          <cell r="E13">
            <v>1200</v>
          </cell>
        </row>
        <row r="16">
          <cell r="E16">
            <v>3800</v>
          </cell>
        </row>
        <row r="17">
          <cell r="E17">
            <v>4550</v>
          </cell>
        </row>
        <row r="28">
          <cell r="E28">
            <v>4590</v>
          </cell>
        </row>
      </sheetData>
      <sheetData sheetId="5"/>
      <sheetData sheetId="6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Tai trong"/>
      <sheetName val="A-A"/>
      <sheetName val="B-B"/>
      <sheetName val="C-C"/>
      <sheetName val="D-D"/>
      <sheetName val="E-E"/>
      <sheetName val="F-F"/>
      <sheetName val="G-H(2)"/>
      <sheetName val="KT(B-B)DAT"/>
      <sheetName val="KT(C-C) DAT"/>
      <sheetName val="KT(F-F) DAT"/>
      <sheetName val="KT(G-G-1)DAT "/>
      <sheetName val="KT(G-G-2)DAT"/>
      <sheetName val="KT(H-H-3)  "/>
      <sheetName val="KT(E-E)"/>
      <sheetName val="KT(D-D)"/>
      <sheetName val="TINH COC"/>
      <sheetName val="Bang tt mot so chi tiet"/>
      <sheetName val="00000000"/>
      <sheetName val="1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VLXD"/>
      <sheetName val="TLST"/>
      <sheetName val="CT35"/>
      <sheetName val="CT0,4"/>
      <sheetName val="DCS nha may"/>
      <sheetName val="DSPK35+0,4"/>
      <sheetName val="VC35+0.4"/>
      <sheetName val="K.S"/>
      <sheetName val="THDT"/>
      <sheetName val="Tiep dat"/>
      <sheetName val="TTTBA"/>
      <sheetName val="VLNCMTC"/>
      <sheetName val="THKPTBA"/>
      <sheetName val="TN"/>
      <sheetName val="CTNH"/>
      <sheetName val="KPCTNH"/>
      <sheetName val="TDT"/>
      <sheetName val="CH set+cS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XL4Poppy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TH"/>
      <sheetName val="DZ 22KV"/>
      <sheetName val="TT 22"/>
      <sheetName val="CT-BT"/>
      <sheetName val="VCBT"/>
      <sheetName val="VCDD"/>
      <sheetName val="KB"/>
      <sheetName val="00000000"/>
      <sheetName val="1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cpvl"/>
      <sheetName val="dgth"/>
      <sheetName val="KPKS"/>
      <sheetName val="chitiet_duong"/>
      <sheetName val="denbu"/>
      <sheetName val="THKP"/>
      <sheetName val="ct_caucong"/>
      <sheetName val="XL4Poppy"/>
    </sheetNames>
    <sheetDataSet>
      <sheetData sheetId="0" refreshError="1">
        <row r="9">
          <cell r="G9">
            <v>315950</v>
          </cell>
        </row>
        <row r="14">
          <cell r="G14">
            <v>251379.8</v>
          </cell>
        </row>
        <row r="17">
          <cell r="G17">
            <v>308600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dtoan"/>
      <sheetName val="nen"/>
      <sheetName val="mat"/>
      <sheetName val="cong"/>
      <sheetName val="atgt"/>
      <sheetName val="vua"/>
      <sheetName val="gVL"/>
      <sheetName val="tiendo-total"/>
      <sheetName val="kl-thieu"/>
      <sheetName val="tiendo-nen"/>
      <sheetName val="tiendo-md"/>
      <sheetName val="tiendo-cong"/>
      <sheetName val="tiendo-atgt"/>
      <sheetName val="tiendo-cau"/>
      <sheetName val="dk-gthd"/>
      <sheetName val="dtct cong"/>
      <sheetName val="tra-vat-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8">
          <cell r="P28">
            <v>1056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Outline"/>
      <sheetName val="Dim"/>
      <sheetName val="Assump"/>
      <sheetName val="B-B"/>
      <sheetName val="A-A"/>
      <sheetName val="Comb"/>
      <sheetName val="Pill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congtronD75 (tc-tc)"/>
      <sheetName val="congtronD100(Ht+TC)"/>
      <sheetName val="congtronD100 (tc+tc)"/>
      <sheetName val="congtronD75(ht-tc)"/>
      <sheetName val="00000000"/>
      <sheetName val="100000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THCPXD-DCV"/>
      <sheetName val="Sheet2"/>
      <sheetName val="TH"/>
      <sheetName val="KL-tru"/>
      <sheetName val="XXXXXX"/>
      <sheetName val="THCPXD-DG"/>
      <sheetName val="CPXD- duong"/>
      <sheetName val="PTCT"/>
      <sheetName val="A6"/>
      <sheetName val="FT"/>
      <sheetName val="VL"/>
      <sheetName val="Cuoc"/>
      <sheetName val="A.1,8"/>
      <sheetName val="DPD"/>
      <sheetName val="May"/>
      <sheetName val="KLnutgiao"/>
      <sheetName val="00000000"/>
      <sheetName val="00000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>
        <row r="6">
          <cell r="A6">
            <v>2</v>
          </cell>
          <cell r="B6" t="str">
            <v>Nh©n c«ng bËc 2/7</v>
          </cell>
          <cell r="C6">
            <v>1.96</v>
          </cell>
          <cell r="D6">
            <v>2.1800000000000002</v>
          </cell>
          <cell r="E6">
            <v>1113120</v>
          </cell>
          <cell r="F6">
            <v>1227960</v>
          </cell>
          <cell r="G6">
            <v>42812.307692307695</v>
          </cell>
        </row>
        <row r="7">
          <cell r="A7">
            <v>2.5</v>
          </cell>
          <cell r="B7" t="str">
            <v>Nh©n c«ng bËc 2,5/7</v>
          </cell>
          <cell r="C7">
            <v>2.1349999999999998</v>
          </cell>
          <cell r="D7">
            <v>2.37</v>
          </cell>
          <cell r="E7">
            <v>1204469.9999999998</v>
          </cell>
          <cell r="F7">
            <v>1327140.0000000002</v>
          </cell>
          <cell r="G7">
            <v>46325.76923076922</v>
          </cell>
        </row>
        <row r="8">
          <cell r="A8">
            <v>2.7</v>
          </cell>
          <cell r="B8" t="str">
            <v>Nh©n c«ng bËc 2,7/7</v>
          </cell>
          <cell r="C8">
            <v>2.2050000000000001</v>
          </cell>
          <cell r="D8">
            <v>2.4460000000000002</v>
          </cell>
          <cell r="E8">
            <v>1241010</v>
          </cell>
          <cell r="F8">
            <v>1366812</v>
          </cell>
          <cell r="G8">
            <v>47731.153846153844</v>
          </cell>
        </row>
        <row r="9">
          <cell r="A9">
            <v>3</v>
          </cell>
          <cell r="B9" t="str">
            <v>Nh©n c«ng bËc 3/7</v>
          </cell>
          <cell r="C9">
            <v>2.31</v>
          </cell>
          <cell r="D9">
            <v>2.56</v>
          </cell>
          <cell r="E9">
            <v>1295820</v>
          </cell>
          <cell r="F9">
            <v>1426320</v>
          </cell>
          <cell r="G9">
            <v>49839.230769230766</v>
          </cell>
        </row>
        <row r="10">
          <cell r="A10">
            <v>3.2</v>
          </cell>
          <cell r="B10" t="str">
            <v>Nh©n c«ng bËc 3,2/7</v>
          </cell>
          <cell r="C10">
            <v>2.39</v>
          </cell>
          <cell r="D10">
            <v>2.65</v>
          </cell>
          <cell r="E10">
            <v>1337580</v>
          </cell>
          <cell r="F10">
            <v>1473300</v>
          </cell>
          <cell r="G10">
            <v>51445.384615384617</v>
          </cell>
        </row>
        <row r="11">
          <cell r="A11">
            <v>3.5</v>
          </cell>
          <cell r="B11" t="str">
            <v>Nh©n c«ng bËc 3,5/7</v>
          </cell>
          <cell r="C11">
            <v>2.5099999999999998</v>
          </cell>
          <cell r="D11">
            <v>2.7850000000000001</v>
          </cell>
          <cell r="E11">
            <v>1400219.9999999998</v>
          </cell>
          <cell r="F11">
            <v>1543770</v>
          </cell>
          <cell r="G11">
            <v>53854.615384615376</v>
          </cell>
        </row>
        <row r="12">
          <cell r="A12">
            <v>3.7</v>
          </cell>
          <cell r="B12" t="str">
            <v>Nh©n c«ng bËc 3,7/7</v>
          </cell>
          <cell r="C12">
            <v>2.59</v>
          </cell>
          <cell r="D12">
            <v>2.875</v>
          </cell>
          <cell r="E12">
            <v>1441979.9999999998</v>
          </cell>
          <cell r="F12">
            <v>1590750</v>
          </cell>
          <cell r="G12">
            <v>55460.76923076922</v>
          </cell>
        </row>
        <row r="13">
          <cell r="A13">
            <v>4</v>
          </cell>
          <cell r="B13" t="str">
            <v>Nh©n c«ng bËc 4/7</v>
          </cell>
          <cell r="C13">
            <v>2.71</v>
          </cell>
          <cell r="D13">
            <v>3.01</v>
          </cell>
          <cell r="E13">
            <v>1504620</v>
          </cell>
          <cell r="F13">
            <v>1661220</v>
          </cell>
          <cell r="G13">
            <v>57870</v>
          </cell>
        </row>
        <row r="14">
          <cell r="A14">
            <v>4.2</v>
          </cell>
          <cell r="B14" t="str">
            <v>Nh©n c«ng bËc 4,2/7</v>
          </cell>
          <cell r="C14">
            <v>2.806</v>
          </cell>
          <cell r="D14">
            <v>3.1159999999999997</v>
          </cell>
          <cell r="E14">
            <v>1554732</v>
          </cell>
          <cell r="F14">
            <v>1716551.9999999998</v>
          </cell>
          <cell r="G14">
            <v>59797.384615384617</v>
          </cell>
        </row>
        <row r="15">
          <cell r="A15">
            <v>4.5</v>
          </cell>
          <cell r="B15" t="str">
            <v>Nh©n c«ng bËc 4,5/7</v>
          </cell>
          <cell r="C15">
            <v>2.95</v>
          </cell>
          <cell r="D15">
            <v>3.2749999999999999</v>
          </cell>
          <cell r="E15">
            <v>1629900.0000000002</v>
          </cell>
          <cell r="F15">
            <v>1799549.9999999998</v>
          </cell>
          <cell r="G15">
            <v>62688.461538461546</v>
          </cell>
        </row>
        <row r="16">
          <cell r="A16">
            <v>5</v>
          </cell>
          <cell r="B16" t="str">
            <v>Nh©n c«ng bËc 5/7</v>
          </cell>
          <cell r="C16">
            <v>3.19</v>
          </cell>
          <cell r="D16">
            <v>3.54</v>
          </cell>
          <cell r="E16">
            <v>1755180</v>
          </cell>
          <cell r="F16">
            <v>1937880</v>
          </cell>
          <cell r="G16">
            <v>67506.923076923078</v>
          </cell>
        </row>
        <row r="17">
          <cell r="C17" t="str">
            <v/>
          </cell>
        </row>
      </sheetData>
      <sheetData sheetId="13" refreshError="1"/>
      <sheetData sheetId="14">
        <row r="4">
          <cell r="B4" t="str">
            <v>_mk</v>
          </cell>
          <cell r="C4" t="str">
            <v>M¸y kh¸c</v>
          </cell>
          <cell r="D4" t="str">
            <v>-</v>
          </cell>
        </row>
        <row r="5">
          <cell r="B5" t="str">
            <v>_Xerua</v>
          </cell>
          <cell r="C5" t="str">
            <v>Xe rïa chë dÇm</v>
          </cell>
          <cell r="D5" t="str">
            <v>ca</v>
          </cell>
          <cell r="E5">
            <v>150000</v>
          </cell>
        </row>
        <row r="6">
          <cell r="B6">
            <v>30</v>
          </cell>
          <cell r="C6" t="str">
            <v>M¸y xóc lËt 1,6 m3</v>
          </cell>
          <cell r="D6" t="str">
            <v>ca</v>
          </cell>
          <cell r="E6">
            <v>1274062</v>
          </cell>
        </row>
        <row r="7">
          <cell r="B7">
            <v>10</v>
          </cell>
          <cell r="C7" t="str">
            <v>M¸y ®µo b¸nh xÝch 1,6m3</v>
          </cell>
          <cell r="D7" t="str">
            <v>ca</v>
          </cell>
          <cell r="E7">
            <v>1839434</v>
          </cell>
        </row>
        <row r="8">
          <cell r="B8">
            <v>27</v>
          </cell>
          <cell r="C8" t="str">
            <v>M¸y ®µo b¸nh h¬i 0,8m3</v>
          </cell>
          <cell r="D8" t="str">
            <v>ca</v>
          </cell>
          <cell r="E8">
            <v>1080299</v>
          </cell>
        </row>
        <row r="9">
          <cell r="B9">
            <v>28</v>
          </cell>
          <cell r="C9" t="str">
            <v>M¸y ®µo b¸nh h¬i 1,25m3</v>
          </cell>
          <cell r="D9" t="str">
            <v>ca</v>
          </cell>
          <cell r="E9">
            <v>1623833</v>
          </cell>
        </row>
        <row r="10">
          <cell r="B10">
            <v>45</v>
          </cell>
          <cell r="C10" t="str">
            <v>M¸y ñi 110 cv</v>
          </cell>
          <cell r="D10" t="str">
            <v>ca</v>
          </cell>
          <cell r="E10">
            <v>873958</v>
          </cell>
        </row>
        <row r="11">
          <cell r="B11">
            <v>47</v>
          </cell>
          <cell r="C11" t="str">
            <v>M¸y ñi 140 cv</v>
          </cell>
          <cell r="D11" t="str">
            <v>ca</v>
          </cell>
          <cell r="E11">
            <v>1222316</v>
          </cell>
        </row>
        <row r="12">
          <cell r="B12">
            <v>49</v>
          </cell>
          <cell r="C12" t="str">
            <v>M¸y ñi 180 cv</v>
          </cell>
          <cell r="D12" t="str">
            <v>ca</v>
          </cell>
          <cell r="E12">
            <v>1611703</v>
          </cell>
        </row>
        <row r="13">
          <cell r="B13">
            <v>66</v>
          </cell>
          <cell r="C13" t="str">
            <v>M¸y san 110 cv</v>
          </cell>
          <cell r="D13" t="str">
            <v>ca</v>
          </cell>
          <cell r="E13">
            <v>1144823</v>
          </cell>
        </row>
        <row r="14">
          <cell r="B14">
            <v>72</v>
          </cell>
          <cell r="C14" t="str">
            <v>M¸y ®Çm ®Êt cÇm tay 80kg</v>
          </cell>
          <cell r="D14" t="str">
            <v>ca</v>
          </cell>
          <cell r="E14">
            <v>123421</v>
          </cell>
        </row>
        <row r="15">
          <cell r="B15">
            <v>78</v>
          </cell>
          <cell r="C15" t="str">
            <v>M¸y ®Çm b¸nh h¬i tù hµnh 16T</v>
          </cell>
          <cell r="D15" t="str">
            <v>ca</v>
          </cell>
          <cell r="E15">
            <v>748315</v>
          </cell>
        </row>
        <row r="16">
          <cell r="B16">
            <v>79</v>
          </cell>
          <cell r="C16" t="str">
            <v>M¸y ®Çm b¸nh h¬i 18T</v>
          </cell>
          <cell r="D16" t="str">
            <v>ca</v>
          </cell>
          <cell r="E16">
            <v>820048</v>
          </cell>
        </row>
        <row r="17">
          <cell r="B17">
            <v>80</v>
          </cell>
          <cell r="C17" t="str">
            <v>M¸y §Çm b¸nh h¬i tù hµnh 25T</v>
          </cell>
          <cell r="D17" t="str">
            <v>ca</v>
          </cell>
          <cell r="E17">
            <v>1009851</v>
          </cell>
        </row>
        <row r="18">
          <cell r="B18">
            <v>84</v>
          </cell>
          <cell r="C18" t="str">
            <v>M¸y ®Çm rung 25T</v>
          </cell>
          <cell r="D18" t="str">
            <v>ca</v>
          </cell>
          <cell r="E18">
            <v>1451065</v>
          </cell>
        </row>
        <row r="19">
          <cell r="B19">
            <v>86</v>
          </cell>
          <cell r="C19" t="str">
            <v>M¸y ®Çm ch©n cõu + ®Çu kÐo 9T</v>
          </cell>
          <cell r="D19" t="str">
            <v>ca</v>
          </cell>
          <cell r="E19">
            <v>628400</v>
          </cell>
        </row>
        <row r="20">
          <cell r="B20">
            <v>87</v>
          </cell>
          <cell r="C20" t="str">
            <v>M¸y ®Çm b¸nh thÐp 8,5T</v>
          </cell>
          <cell r="D20" t="str">
            <v>ca</v>
          </cell>
          <cell r="E20">
            <v>413406</v>
          </cell>
        </row>
        <row r="21">
          <cell r="B21">
            <v>88</v>
          </cell>
          <cell r="C21" t="str">
            <v>M¸y ®Çm b¸nh thÐp tù hµnh 10T</v>
          </cell>
          <cell r="D21" t="str">
            <v>ca</v>
          </cell>
          <cell r="E21">
            <v>493877</v>
          </cell>
        </row>
        <row r="22">
          <cell r="B22">
            <v>95</v>
          </cell>
          <cell r="C22" t="str">
            <v>¤ t« t¶i thïng 2,5T</v>
          </cell>
          <cell r="D22" t="str">
            <v>ca</v>
          </cell>
          <cell r="E22">
            <v>308895</v>
          </cell>
        </row>
        <row r="23">
          <cell r="B23">
            <v>97</v>
          </cell>
          <cell r="C23" t="str">
            <v>¤ t« t¶i t¶i thïng 5T</v>
          </cell>
          <cell r="D23" t="str">
            <v>ca</v>
          </cell>
          <cell r="E23">
            <v>418663</v>
          </cell>
        </row>
        <row r="24">
          <cell r="B24">
            <v>99</v>
          </cell>
          <cell r="C24" t="str">
            <v>¤ t« t¶i thïng 7T</v>
          </cell>
          <cell r="D24" t="str">
            <v>ca</v>
          </cell>
          <cell r="E24">
            <v>536378</v>
          </cell>
        </row>
        <row r="25">
          <cell r="B25">
            <v>107</v>
          </cell>
          <cell r="C25" t="str">
            <v>¤ t« tù ®æ 5TÊn</v>
          </cell>
          <cell r="D25" t="str">
            <v>ca</v>
          </cell>
          <cell r="E25">
            <v>541866</v>
          </cell>
        </row>
        <row r="26">
          <cell r="B26">
            <v>109</v>
          </cell>
          <cell r="C26" t="str">
            <v>¤ t« tù ®æ 7TÊn</v>
          </cell>
          <cell r="D26" t="str">
            <v>ca</v>
          </cell>
          <cell r="E26">
            <v>668789</v>
          </cell>
        </row>
        <row r="27">
          <cell r="B27">
            <v>111</v>
          </cell>
          <cell r="C27" t="str">
            <v>¤ t« tù ®æ 10T</v>
          </cell>
          <cell r="D27" t="str">
            <v>ca</v>
          </cell>
          <cell r="E27">
            <v>792613</v>
          </cell>
        </row>
        <row r="28">
          <cell r="B28">
            <v>112</v>
          </cell>
          <cell r="C28" t="str">
            <v>¤ t« tù ®æ 12T</v>
          </cell>
          <cell r="D28" t="str">
            <v>ca</v>
          </cell>
          <cell r="E28">
            <v>909176</v>
          </cell>
        </row>
        <row r="29">
          <cell r="B29">
            <v>129</v>
          </cell>
          <cell r="C29" t="str">
            <v>¤ t« vËn chuyÓn BT 6m3</v>
          </cell>
          <cell r="D29" t="str">
            <v>ca</v>
          </cell>
          <cell r="E29">
            <v>869613</v>
          </cell>
        </row>
        <row r="30">
          <cell r="B30">
            <v>135</v>
          </cell>
          <cell r="C30" t="str">
            <v>¤ t« t­íi n­íc 5m3</v>
          </cell>
          <cell r="D30" t="str">
            <v>ca</v>
          </cell>
          <cell r="E30">
            <v>442024</v>
          </cell>
        </row>
        <row r="31">
          <cell r="B31">
            <v>137</v>
          </cell>
          <cell r="C31" t="str">
            <v>¤ t« t­íi n­íc 7m3</v>
          </cell>
          <cell r="D31" t="str">
            <v>ca</v>
          </cell>
          <cell r="E31">
            <v>520982</v>
          </cell>
        </row>
        <row r="32">
          <cell r="B32">
            <v>176</v>
          </cell>
          <cell r="C32" t="str">
            <v>CÇn trôc «t« 5T</v>
          </cell>
          <cell r="D32" t="str">
            <v>ca</v>
          </cell>
          <cell r="E32">
            <v>714554</v>
          </cell>
        </row>
        <row r="33">
          <cell r="B33">
            <v>177</v>
          </cell>
          <cell r="C33" t="str">
            <v>CÇn trôc «t« 6T</v>
          </cell>
          <cell r="D33" t="str">
            <v>ca</v>
          </cell>
          <cell r="E33">
            <v>844873</v>
          </cell>
        </row>
        <row r="34">
          <cell r="B34">
            <v>178</v>
          </cell>
          <cell r="C34" t="str">
            <v>CÇn trôc «t« 10T</v>
          </cell>
          <cell r="D34" t="str">
            <v>ca</v>
          </cell>
          <cell r="E34">
            <v>1038893</v>
          </cell>
        </row>
        <row r="35">
          <cell r="B35">
            <v>187</v>
          </cell>
          <cell r="C35" t="str">
            <v>CÇn trôc b¸nh h¬i 16T</v>
          </cell>
          <cell r="D35" t="str">
            <v>ca</v>
          </cell>
          <cell r="E35">
            <v>1302419</v>
          </cell>
        </row>
        <row r="36">
          <cell r="B36">
            <v>188</v>
          </cell>
          <cell r="C36" t="str">
            <v>CÇn trôc b¸nh h¬i 25T</v>
          </cell>
          <cell r="D36" t="str">
            <v>ca</v>
          </cell>
          <cell r="E36">
            <v>1196814</v>
          </cell>
        </row>
        <row r="37">
          <cell r="B37">
            <v>202</v>
          </cell>
          <cell r="C37" t="str">
            <v>CÇn trôc b¸nh xÝch 50T</v>
          </cell>
          <cell r="D37" t="str">
            <v>ca</v>
          </cell>
          <cell r="E37">
            <v>2474344</v>
          </cell>
        </row>
        <row r="38">
          <cell r="B38">
            <v>223</v>
          </cell>
          <cell r="C38" t="str">
            <v>Xe lao dÇm m· hiÖu K33-60</v>
          </cell>
          <cell r="D38" t="str">
            <v>ca</v>
          </cell>
          <cell r="E38">
            <v>1942839</v>
          </cell>
        </row>
        <row r="39">
          <cell r="B39">
            <v>239</v>
          </cell>
          <cell r="C39" t="str">
            <v>M¸y vËn th¨ng 0,8tÊn</v>
          </cell>
          <cell r="D39" t="str">
            <v>ca</v>
          </cell>
          <cell r="E39">
            <v>145982</v>
          </cell>
        </row>
        <row r="40">
          <cell r="B40">
            <v>240</v>
          </cell>
          <cell r="C40" t="str">
            <v>M¸y vËn th¨ng 2 tÊn</v>
          </cell>
          <cell r="D40" t="str">
            <v>ca</v>
          </cell>
          <cell r="E40">
            <v>174872</v>
          </cell>
        </row>
        <row r="41">
          <cell r="B41">
            <v>249</v>
          </cell>
          <cell r="C41" t="str">
            <v>Têi ®iÖn 5T</v>
          </cell>
          <cell r="D41" t="str">
            <v>ca</v>
          </cell>
          <cell r="E41">
            <v>97728</v>
          </cell>
        </row>
        <row r="42">
          <cell r="B42">
            <v>251</v>
          </cell>
          <cell r="C42" t="str">
            <v>KÝch n©ng &lt;=100T</v>
          </cell>
          <cell r="D42" t="str">
            <v>ca</v>
          </cell>
          <cell r="E42">
            <v>89828</v>
          </cell>
        </row>
        <row r="43">
          <cell r="B43">
            <v>254</v>
          </cell>
          <cell r="C43" t="str">
            <v>KÝch n©ng - 250T</v>
          </cell>
          <cell r="D43" t="str">
            <v>ca</v>
          </cell>
          <cell r="E43">
            <v>71604</v>
          </cell>
        </row>
        <row r="44">
          <cell r="B44">
            <v>255</v>
          </cell>
          <cell r="C44" t="str">
            <v>KÝch n©ng - 500T</v>
          </cell>
          <cell r="D44" t="str">
            <v>ca</v>
          </cell>
          <cell r="E44">
            <v>104775</v>
          </cell>
        </row>
        <row r="45">
          <cell r="B45">
            <v>257</v>
          </cell>
          <cell r="C45" t="str">
            <v>M¸y luån c¸p - 15kw</v>
          </cell>
          <cell r="D45" t="str">
            <v>ca</v>
          </cell>
          <cell r="E45">
            <v>117516</v>
          </cell>
        </row>
        <row r="46">
          <cell r="B46">
            <v>270</v>
          </cell>
          <cell r="C46" t="str">
            <v>M¸y trén bª t«ng 250L</v>
          </cell>
          <cell r="D46" t="str">
            <v>ca</v>
          </cell>
          <cell r="E46">
            <v>100208</v>
          </cell>
        </row>
        <row r="47">
          <cell r="B47">
            <v>276</v>
          </cell>
          <cell r="C47" t="str">
            <v>M¸y trén v÷a 80L</v>
          </cell>
          <cell r="D47" t="str">
            <v>ca</v>
          </cell>
          <cell r="E47">
            <v>72911</v>
          </cell>
        </row>
        <row r="48">
          <cell r="B48">
            <v>282</v>
          </cell>
          <cell r="C48" t="str">
            <v>Tr¹m trén bª t«ng 20m3/h</v>
          </cell>
          <cell r="D48" t="str">
            <v>ca</v>
          </cell>
          <cell r="E48">
            <v>782890</v>
          </cell>
        </row>
        <row r="49">
          <cell r="B49">
            <v>293</v>
          </cell>
          <cell r="C49" t="str">
            <v>M¸y b¬m v÷a 9m3/h</v>
          </cell>
          <cell r="D49" t="str">
            <v>ca</v>
          </cell>
          <cell r="E49">
            <v>298359</v>
          </cell>
        </row>
        <row r="50">
          <cell r="B50">
            <v>295</v>
          </cell>
          <cell r="C50" t="str">
            <v>M¸y b¬m BT 50m3/h</v>
          </cell>
          <cell r="D50" t="str">
            <v>ca</v>
          </cell>
          <cell r="E50">
            <v>2321277</v>
          </cell>
        </row>
        <row r="51">
          <cell r="B51">
            <v>305</v>
          </cell>
          <cell r="C51" t="str">
            <v>M¸y ®Çm bµn 1,0kw</v>
          </cell>
          <cell r="D51" t="str">
            <v>ca</v>
          </cell>
          <cell r="E51">
            <v>65640</v>
          </cell>
        </row>
        <row r="52">
          <cell r="B52">
            <v>310</v>
          </cell>
          <cell r="C52" t="str">
            <v>M¸y ®Çm dïi 1,5kw</v>
          </cell>
          <cell r="D52" t="str">
            <v>ca</v>
          </cell>
          <cell r="E52">
            <v>67654</v>
          </cell>
        </row>
        <row r="53">
          <cell r="B53">
            <v>326</v>
          </cell>
          <cell r="C53" t="str">
            <v>Tr¹m trén BTN 60T/h</v>
          </cell>
          <cell r="D53" t="str">
            <v>ca</v>
          </cell>
          <cell r="E53">
            <v>7694283</v>
          </cell>
        </row>
        <row r="54">
          <cell r="B54">
            <v>328</v>
          </cell>
          <cell r="C54" t="str">
            <v>M¸y phun nhùa ®­êng - 190CV</v>
          </cell>
          <cell r="D54" t="str">
            <v>ca</v>
          </cell>
          <cell r="E54">
            <v>1245373</v>
          </cell>
        </row>
        <row r="55">
          <cell r="B55" t="str">
            <v>593-YB</v>
          </cell>
          <cell r="C55" t="str">
            <v>M¸y r¶i  BTN - 130CV-140CV (VD Yªn B¸i)</v>
          </cell>
          <cell r="D55" t="str">
            <v>ca</v>
          </cell>
          <cell r="E55">
            <v>3911818</v>
          </cell>
        </row>
        <row r="56">
          <cell r="B56">
            <v>332</v>
          </cell>
          <cell r="C56" t="str">
            <v>ThiÕt bÞ nÊu nhùa</v>
          </cell>
          <cell r="D56" t="str">
            <v>ca</v>
          </cell>
          <cell r="E56">
            <v>69956</v>
          </cell>
        </row>
        <row r="57">
          <cell r="B57">
            <v>333</v>
          </cell>
          <cell r="C57" t="str">
            <v>M¸y kÎ v¹ch YHK-10A</v>
          </cell>
          <cell r="D57" t="str">
            <v>ca</v>
          </cell>
          <cell r="E57">
            <v>103049</v>
          </cell>
        </row>
        <row r="58">
          <cell r="B58">
            <v>334</v>
          </cell>
          <cell r="C58" t="str">
            <v>Lß nÊu s¬n YHK-3A</v>
          </cell>
          <cell r="D58" t="str">
            <v>ca</v>
          </cell>
          <cell r="E58">
            <v>345541</v>
          </cell>
        </row>
        <row r="59">
          <cell r="B59">
            <v>361</v>
          </cell>
          <cell r="C59" t="str">
            <v>M¸y b¬m n­íc ®éng c¬ ®iÖn - 20kw</v>
          </cell>
          <cell r="D59" t="str">
            <v>ca</v>
          </cell>
          <cell r="E59">
            <v>215578</v>
          </cell>
        </row>
        <row r="60">
          <cell r="B60">
            <v>399</v>
          </cell>
          <cell r="C60" t="str">
            <v>M¸y nÐn khÝ ®.c¬ §IEZEN -240m3/h</v>
          </cell>
          <cell r="D60" t="str">
            <v>ca</v>
          </cell>
          <cell r="E60">
            <v>391907</v>
          </cell>
        </row>
        <row r="61">
          <cell r="B61">
            <v>401</v>
          </cell>
          <cell r="C61" t="str">
            <v>M¸y nÐn khÝ ®.c¬ §IEZEN -360m3/h</v>
          </cell>
          <cell r="D61" t="str">
            <v>ca</v>
          </cell>
          <cell r="E61">
            <v>492959</v>
          </cell>
        </row>
        <row r="62">
          <cell r="B62">
            <v>404</v>
          </cell>
          <cell r="C62" t="str">
            <v>M¸y nÐn khÝ ®.c¬ §IEZEN -10m3/ph</v>
          </cell>
          <cell r="D62" t="str">
            <v>ca</v>
          </cell>
          <cell r="E62">
            <v>652944</v>
          </cell>
        </row>
        <row r="63">
          <cell r="B63">
            <v>405</v>
          </cell>
          <cell r="C63" t="str">
            <v>M¸y nÐn khÝ ®.c¬ §IEZEN -660m3/h</v>
          </cell>
          <cell r="D63" t="str">
            <v>ca</v>
          </cell>
          <cell r="E63">
            <v>707869</v>
          </cell>
        </row>
        <row r="64">
          <cell r="B64">
            <v>423</v>
          </cell>
          <cell r="C64" t="str">
            <v>M¸y  hµn xoay chiÒu - 23kw</v>
          </cell>
          <cell r="D64" t="str">
            <v>ca</v>
          </cell>
          <cell r="E64">
            <v>127167</v>
          </cell>
        </row>
        <row r="65">
          <cell r="B65">
            <v>437</v>
          </cell>
          <cell r="C65" t="str">
            <v>M¸y khoan 4,5kw</v>
          </cell>
          <cell r="D65" t="str">
            <v>ca</v>
          </cell>
          <cell r="E65">
            <v>92311</v>
          </cell>
        </row>
        <row r="66">
          <cell r="B66">
            <v>439</v>
          </cell>
          <cell r="C66" t="str">
            <v>M¸y c¾t s¾t cÇm tay 1000w</v>
          </cell>
          <cell r="D66" t="str">
            <v>ca</v>
          </cell>
          <cell r="E66">
            <v>67161</v>
          </cell>
        </row>
        <row r="67">
          <cell r="B67">
            <v>443</v>
          </cell>
          <cell r="C67" t="str">
            <v>M¸y khoan BT cÇm tay 40mm - 1050w</v>
          </cell>
          <cell r="D67" t="str">
            <v>ca</v>
          </cell>
          <cell r="E67">
            <v>64322</v>
          </cell>
        </row>
        <row r="68">
          <cell r="B68">
            <v>448</v>
          </cell>
          <cell r="C68" t="str">
            <v>Bóa c¨n nÐn khÝ 1,5m3/ph</v>
          </cell>
          <cell r="D68" t="str">
            <v>ca</v>
          </cell>
          <cell r="E68">
            <v>74935</v>
          </cell>
        </row>
        <row r="69">
          <cell r="B69">
            <v>450</v>
          </cell>
          <cell r="C69" t="str">
            <v>M¸y uèn èng 2,8kw</v>
          </cell>
          <cell r="D69" t="str">
            <v>ca</v>
          </cell>
          <cell r="E69">
            <v>72070</v>
          </cell>
        </row>
        <row r="70">
          <cell r="B70">
            <v>451</v>
          </cell>
          <cell r="C70" t="str">
            <v>M¸y c¾t èng 5,0kw</v>
          </cell>
          <cell r="D70" t="str">
            <v>ca</v>
          </cell>
          <cell r="E70">
            <v>75650</v>
          </cell>
        </row>
        <row r="71">
          <cell r="B71">
            <v>453</v>
          </cell>
          <cell r="C71" t="str">
            <v>M¸y c¾t ®ét 2,8kw</v>
          </cell>
          <cell r="D71" t="str">
            <v>ca</v>
          </cell>
          <cell r="E71">
            <v>78192</v>
          </cell>
        </row>
        <row r="72">
          <cell r="B72">
            <v>454</v>
          </cell>
          <cell r="C72" t="str">
            <v>M¸y c¾t uèn thÐp - 5,0kw</v>
          </cell>
          <cell r="D72" t="str">
            <v>ca</v>
          </cell>
          <cell r="E72">
            <v>70622</v>
          </cell>
        </row>
        <row r="73">
          <cell r="B73">
            <v>455</v>
          </cell>
          <cell r="C73" t="str">
            <v>M¸y c­a cÇm tay 1,7 Kw</v>
          </cell>
          <cell r="D73" t="str">
            <v>ca</v>
          </cell>
          <cell r="E73">
            <v>67801</v>
          </cell>
        </row>
        <row r="74">
          <cell r="B74">
            <v>462</v>
          </cell>
          <cell r="C74" t="str">
            <v>M¸y khoan cÇm tay Fi=42</v>
          </cell>
          <cell r="D74" t="str">
            <v>ca</v>
          </cell>
          <cell r="E74">
            <v>70671</v>
          </cell>
        </row>
        <row r="75">
          <cell r="B75">
            <v>465</v>
          </cell>
          <cell r="C75" t="str">
            <v>M¸y khoan xoay ®Ëp F 75-95mm</v>
          </cell>
          <cell r="D75" t="str">
            <v>ca</v>
          </cell>
          <cell r="E75">
            <v>753367</v>
          </cell>
        </row>
        <row r="76">
          <cell r="B76">
            <v>487</v>
          </cell>
          <cell r="C76" t="str">
            <v>Bóa ®ãng cäc 1,2T</v>
          </cell>
          <cell r="D76" t="str">
            <v>ca</v>
          </cell>
          <cell r="E76">
            <v>1128808</v>
          </cell>
        </row>
        <row r="77">
          <cell r="B77">
            <v>488</v>
          </cell>
          <cell r="C77" t="str">
            <v>Bóa ®ãng cäc 1,8T</v>
          </cell>
          <cell r="D77" t="str">
            <v>ca</v>
          </cell>
          <cell r="E77">
            <v>1207622</v>
          </cell>
        </row>
        <row r="78">
          <cell r="B78">
            <v>489</v>
          </cell>
          <cell r="C78" t="str">
            <v>Bóa ®ãng cäc 3,5T</v>
          </cell>
          <cell r="D78" t="str">
            <v>ca</v>
          </cell>
          <cell r="E78">
            <v>1820040</v>
          </cell>
        </row>
        <row r="79">
          <cell r="B79">
            <v>501</v>
          </cell>
          <cell r="C79" t="str">
            <v>Bóa rung 170kw</v>
          </cell>
          <cell r="D79" t="str">
            <v>ca</v>
          </cell>
          <cell r="E79">
            <v>604383</v>
          </cell>
        </row>
        <row r="80">
          <cell r="B80">
            <v>512</v>
          </cell>
          <cell r="C80" t="str">
            <v>M¸y khoan cäc nhåi GPS 15</v>
          </cell>
          <cell r="D80" t="str">
            <v>ca</v>
          </cell>
          <cell r="E80">
            <v>2034285</v>
          </cell>
        </row>
        <row r="81">
          <cell r="B81">
            <v>516</v>
          </cell>
          <cell r="C81" t="str">
            <v>M¸y trén d.d bentonit - BM1000- 1000lÝt</v>
          </cell>
          <cell r="D81" t="str">
            <v>ca</v>
          </cell>
          <cell r="E81">
            <v>153372</v>
          </cell>
        </row>
        <row r="82">
          <cell r="B82">
            <v>517</v>
          </cell>
          <cell r="C82" t="str">
            <v>M¸y sµng läc Bentonit BE100- 100m3/h</v>
          </cell>
          <cell r="D82" t="str">
            <v>ca</v>
          </cell>
          <cell r="E82">
            <v>231462</v>
          </cell>
        </row>
        <row r="83">
          <cell r="B83" t="str">
            <v>94(KS)</v>
          </cell>
          <cell r="C83" t="str">
            <v>ThiÕt bÞ siªu ©m</v>
          </cell>
          <cell r="D83" t="str">
            <v>ca</v>
          </cell>
          <cell r="E83">
            <v>413806</v>
          </cell>
        </row>
        <row r="84">
          <cell r="B84">
            <v>251</v>
          </cell>
          <cell r="C84" t="str">
            <v>Pal¨ngxich søc n©ng 5T</v>
          </cell>
          <cell r="D84" t="str">
            <v>ca</v>
          </cell>
          <cell r="E84">
            <v>53879</v>
          </cell>
        </row>
        <row r="85">
          <cell r="B85" t="str">
            <v>594-YB</v>
          </cell>
          <cell r="C85" t="str">
            <v>M¸y r¶i CP ®¸ d¨m 50-60m3/h (VD Yªn B¸i)</v>
          </cell>
          <cell r="D85" t="str">
            <v>ca</v>
          </cell>
          <cell r="E85">
            <v>2713698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Becoc (2)"/>
      <sheetName val="bia"/>
      <sheetName val="Input Data"/>
      <sheetName val="Xuly Data (2)"/>
      <sheetName val="Xuly Data"/>
      <sheetName val="TPLTD"/>
      <sheetName val="THDinhM"/>
      <sheetName val="TohopDM"/>
      <sheetName val="THNL"/>
      <sheetName val="DDinh"/>
      <sheetName val="Xamu"/>
      <sheetName val="Becoc"/>
      <sheetName val="KNCLC"/>
      <sheetName val="CVI"/>
      <sheetName val="XL4Poppy"/>
      <sheetName val="chieu dai vai dia"/>
      <sheetName val="Khoi luong GDP+coc cat"/>
      <sheetName val="Binh"/>
      <sheetName val="thanh binh"/>
      <sheetName val="CT5 "/>
      <sheetName val="Cat + dat dap"/>
      <sheetName val="XL4Poppq"/>
      <sheetName val="Tra K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TCMC"/>
      <sheetName val="DAH"/>
      <sheetName val="PPN"/>
      <sheetName val="DTHH"/>
      <sheetName val="Ttoan"/>
      <sheetName val="Ban"/>
      <sheetName val="Sheet2"/>
      <sheetName val="Sheet8"/>
      <sheetName val="Sheet4"/>
      <sheetName val="Sheet6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Tai trong"/>
      <sheetName val="A-A"/>
      <sheetName val="B-B"/>
      <sheetName val="C-C"/>
      <sheetName val="D-D"/>
      <sheetName val="E-E"/>
      <sheetName val="F-F"/>
      <sheetName val="G-H(2)"/>
      <sheetName val="KT(B-B)DAT"/>
      <sheetName val="KT(C-C) DAT"/>
      <sheetName val="KT(F-F) DAT"/>
      <sheetName val="KT(G-G-1)DAT "/>
      <sheetName val="KT(G-G-2)DAT"/>
      <sheetName val="KT(H-H-3)  "/>
      <sheetName val="KT(E-E)"/>
      <sheetName val="KT(D-D)"/>
      <sheetName val="TINH COC"/>
      <sheetName val="TCKCL(L=8M)"/>
      <sheetName val="Bang tt mot so chi tiet"/>
      <sheetName val="00000000"/>
      <sheetName val="10000000"/>
      <sheetName val="20000000"/>
    </sheetNames>
    <sheetDataSet>
      <sheetData sheetId="0" refreshError="1">
        <row r="238">
          <cell r="J238">
            <v>2.1</v>
          </cell>
        </row>
        <row r="253">
          <cell r="J253">
            <v>8.2960000000000012</v>
          </cell>
        </row>
        <row r="346">
          <cell r="I346">
            <v>18</v>
          </cell>
        </row>
        <row r="407">
          <cell r="D407">
            <v>0.23510547749959934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bia"/>
      <sheetName val="Solieu"/>
      <sheetName val="cal1"/>
      <sheetName val="cal2"/>
      <sheetName val="cal3"/>
      <sheetName val="cal4"/>
      <sheetName val="cal4 (2)"/>
      <sheetName val="CAL4(3)"/>
      <sheetName val="CVI"/>
      <sheetName val="cal5"/>
      <sheetName val="cal6"/>
      <sheetName val="Cal7"/>
      <sheetName val="BTRA"/>
      <sheetName val="cal8"/>
      <sheetName val="Sheet2"/>
      <sheetName val="Sheet1"/>
      <sheetName val="00000000"/>
      <sheetName val="km6+800-km6+840"/>
      <sheetName val="3+960"/>
      <sheetName val="SLTC"/>
      <sheetName val="336-400"/>
      <sheetName val="400-500"/>
      <sheetName val="720-800"/>
      <sheetName val="cal;"/>
      <sheetName val="Sohoa1"/>
      <sheetName val="Sohoa2"/>
      <sheetName val="Sohoa3"/>
      <sheetName val="Sohoa4"/>
      <sheetName val="LopTop(Cat)"/>
      <sheetName val="Lop1Dat"/>
      <sheetName val="Lopdinhdat"/>
      <sheetName val="Lop01(SB)"/>
      <sheetName val="Lop02(SB) "/>
      <sheetName val="XL4Test5"/>
      <sheetName val="BT_x0012_A"/>
      <sheetName val="Girder"/>
      <sheetName val="Tendon"/>
      <sheetName val="A6"/>
      <sheetName val="Thanh Son 1"/>
      <sheetName val="Thanh Son 2"/>
      <sheetName val="Thanh Son 3"/>
      <sheetName val="Thanh Son 4"/>
      <sheetName val="5a"/>
      <sheetName val="Thanh Son 5a"/>
      <sheetName val="Thanh Son 8"/>
      <sheetName val="thanh Son 9a"/>
      <sheetName val="Thanh Son 9b"/>
      <sheetName val="Thanh Son 9c"/>
      <sheetName val="Thanh Son 10"/>
      <sheetName val="Thanh Son 11"/>
      <sheetName val="Thanh Son 12"/>
      <sheetName val="Thanh Son 13"/>
      <sheetName val="XL4Poppy"/>
      <sheetName val="NKCTỪ"/>
      <sheetName val="SỔ CÁI"/>
      <sheetName val="BCÂNĐỐI"/>
      <sheetName val="CĐKTOÁN"/>
      <sheetName val="KQHĐKD"/>
      <sheetName val="TỒN QUỸ"/>
      <sheetName val="Xuly Data"/>
      <sheetName val="NKCT_"/>
      <sheetName val="S_ CÁI"/>
      <sheetName val="BCÂNÐ_I"/>
      <sheetName val="CÐKTOÁN"/>
      <sheetName val="KQHÐKD"/>
      <sheetName val="T_N QU_"/>
      <sheetName val="cal_x0012_"/>
      <sheetName val="_x0013_DTC"/>
      <sheetName val="400-50_x0010_"/>
      <sheetName val="GVL"/>
      <sheetName val="NEW-PANEL"/>
      <sheetName val="NC"/>
      <sheetName val="Tong hop thu chi T1 .06"/>
      <sheetName val="Tong hop thu chi T2.06 "/>
      <sheetName val="Tong hop thu chi T3.06"/>
      <sheetName val="tong hop thu chi T1 (2)"/>
      <sheetName val="tong hop thu chi T1"/>
      <sheetName val="Tong hop thu chi T2 (2)"/>
      <sheetName val="Tong hop thu chi T2"/>
      <sheetName val="Tong hop thu chi T3 (2)"/>
      <sheetName val="Tong hop thu chi T3"/>
      <sheetName val="Tong hop thu chi T4 (2)"/>
      <sheetName val="Tong hop thu chi T4"/>
      <sheetName val="Tong hop thu chi T5) (2)"/>
      <sheetName val="Tong hop thu chi T5)"/>
      <sheetName val="Tong hop thu chi T7.06"/>
      <sheetName val="Tong hop thu chi T6.06"/>
      <sheetName val="Tong hop thu chi T5.06  "/>
      <sheetName val="Tong hop thu chi T1.06"/>
      <sheetName val="Tong hop thu chi T2.06"/>
      <sheetName val="Tong hop thu chi T3.O6"/>
      <sheetName val="Tong hop thu chi T4.06 "/>
      <sheetName val="Tong hop thu chi T6 (2)"/>
      <sheetName val="Tong hop thu chi T6"/>
      <sheetName val="Tong hop thu chi T7"/>
      <sheetName val="Tong hop thu chi T8"/>
      <sheetName val="Tong hop thu chi T9"/>
      <sheetName val="Tong hop thu chi T10"/>
      <sheetName val="Tong hop thu chi T11"/>
      <sheetName val="Tong hop thu chi T12"/>
      <sheetName val="Sheet3"/>
      <sheetName val="cal4 (­É"/>
      <sheetName val="TS"/>
      <sheetName val="NKCT?"/>
      <sheetName val="S? CÁI"/>
      <sheetName val="BCÂNÐ?I"/>
      <sheetName val="T?N QU?"/>
      <sheetName val="S02-TTN"/>
      <sheetName val="T.pho"/>
      <sheetName val="S.Hinh"/>
      <sheetName val="T.Hoa"/>
      <sheetName val="D.Hoa"/>
      <sheetName val="S.hoa"/>
      <sheetName val="P.Hoa"/>
      <sheetName val="T.An"/>
      <sheetName val="D.Xuan"/>
      <sheetName val="S.Cau"/>
      <sheetName val="bũa"/>
      <sheetName val="SLCB"/>
      <sheetName val="chitiet"/>
      <sheetName val="cal4_(2)"/>
      <sheetName val="Lop02(SB)_"/>
      <sheetName val="BTA"/>
    </sheetNames>
    <sheetDataSet>
      <sheetData sheetId="0"/>
      <sheetData sheetId="1" refreshError="1">
        <row r="15">
          <cell r="D15">
            <v>0.9</v>
          </cell>
        </row>
        <row r="27">
          <cell r="E27">
            <v>2.86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pcs1"/>
      <sheetName val="Cuoc"/>
      <sheetName val="A6"/>
      <sheetName val="THKL_G2"/>
      <sheetName val="PL_mat"/>
      <sheetName val="CGkt_g2"/>
      <sheetName val="CgBV_g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BËc l­¬ng</v>
          </cell>
          <cell r="B1" t="str">
            <v>HÖ sè l­¬ng c¬ b¶n (Kcb)</v>
          </cell>
          <cell r="D1" t="str">
            <v>L­¬ng th¸ng [Lth =144000*(1,26Kcb+0,2)®]</v>
          </cell>
          <cell r="F1" t="str">
            <v>L­¬ng ngµy ( = Lth/26c«ng)</v>
          </cell>
        </row>
        <row r="2">
          <cell r="B2" t="str">
            <v>Nhãm II</v>
          </cell>
          <cell r="C2" t="str">
            <v>NhãmIII</v>
          </cell>
          <cell r="D2" t="str">
            <v>Nhãm II</v>
          </cell>
          <cell r="E2" t="str">
            <v>NhãmIII</v>
          </cell>
          <cell r="F2" t="str">
            <v>Nhãm II</v>
          </cell>
        </row>
        <row r="3">
          <cell r="A3">
            <v>2</v>
          </cell>
          <cell r="B3">
            <v>1.55</v>
          </cell>
          <cell r="C3">
            <v>1.64</v>
          </cell>
          <cell r="D3">
            <v>310032</v>
          </cell>
          <cell r="E3">
            <v>326361.59999999998</v>
          </cell>
          <cell r="F3">
            <v>11924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325454.40000000002</v>
          </cell>
          <cell r="E4">
            <v>343598.39999999997</v>
          </cell>
          <cell r="F4">
            <v>12517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331623.36000000004</v>
          </cell>
          <cell r="E5">
            <v>350493.12000000005</v>
          </cell>
          <cell r="F5">
            <v>12755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340876.79999999999</v>
          </cell>
          <cell r="E6">
            <v>360835.2</v>
          </cell>
          <cell r="F6">
            <v>13111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348134.40000000002</v>
          </cell>
          <cell r="E7">
            <v>368455.68000000005</v>
          </cell>
          <cell r="F7">
            <v>13390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359020.79999999999</v>
          </cell>
          <cell r="E8">
            <v>379886.4</v>
          </cell>
          <cell r="F8">
            <v>13808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366278.40000000002</v>
          </cell>
          <cell r="E9">
            <v>387506.88000000006</v>
          </cell>
          <cell r="F9">
            <v>14088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377164.80000000005</v>
          </cell>
          <cell r="E10">
            <v>398937.60000000003</v>
          </cell>
          <cell r="F10">
            <v>14506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392042.87999999995</v>
          </cell>
          <cell r="E11">
            <v>415267.2</v>
          </cell>
          <cell r="F11">
            <v>15079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414360.00000000006</v>
          </cell>
          <cell r="E12">
            <v>439761.60000000009</v>
          </cell>
          <cell r="F12">
            <v>15937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451555.2</v>
          </cell>
          <cell r="E13">
            <v>480585.60000000009</v>
          </cell>
          <cell r="F13">
            <v>17368</v>
          </cell>
        </row>
        <row r="14">
          <cell r="C14" t="str">
            <v/>
          </cell>
        </row>
        <row r="15">
          <cell r="A15" t="str">
            <v>Ghi chó:</v>
          </cell>
          <cell r="B15" t="str">
            <v>C«ng nh©n x©y dùng ®­êng tÝnh l­¬ng nhãm II</v>
          </cell>
        </row>
        <row r="16">
          <cell r="B16" t="str">
            <v>C«ng nh©n x©y dùng cÇu TÝnh l­¬ng nhãm III</v>
          </cell>
        </row>
        <row r="17">
          <cell r="B17" t="str">
            <v>TiÒn l­¬ng tèi thiÓu  : 144.000 ®ång/th¸ng (LTT)</v>
          </cell>
        </row>
        <row r="18">
          <cell r="B18" t="str">
            <v>Phô cÊp l­u ®éng : 20% L­¬ng tèi thiÓu</v>
          </cell>
        </row>
        <row r="19">
          <cell r="B19" t="str">
            <v>Phô cÊp kh«ng æn ®Þnh : 10% l­¬ng cÊp bËc</v>
          </cell>
          <cell r="E19" t="str">
            <v>L­¬ng th¸ng = LTT *(1,26 * Kcb +0,2)</v>
          </cell>
        </row>
        <row r="20">
          <cell r="B20" t="str">
            <v>L­¬ng phô : 12% l­¬ng cÊp bËc</v>
          </cell>
        </row>
        <row r="21">
          <cell r="B21" t="str">
            <v>L­¬ng kho¸n 4% l­¬ng cÊp bËc</v>
          </cell>
        </row>
        <row r="22">
          <cell r="B22" t="str">
            <v>L­¬ng ngµy tÝnh 26 c«ng /th¸ng (lµm trßn sè ®Õn ®¬n vÞ ®ång)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2</v>
          </cell>
          <cell r="B3">
            <v>1.55</v>
          </cell>
          <cell r="C3">
            <v>1.64</v>
          </cell>
          <cell r="D3">
            <v>310032</v>
          </cell>
          <cell r="E3">
            <v>326361.59999999998</v>
          </cell>
          <cell r="F3">
            <v>11924</v>
          </cell>
          <cell r="G3">
            <v>12552</v>
          </cell>
        </row>
        <row r="4">
          <cell r="A4">
            <v>2.5</v>
          </cell>
          <cell r="B4">
            <v>1.635</v>
          </cell>
          <cell r="C4">
            <v>1.7349999999999999</v>
          </cell>
          <cell r="D4">
            <v>325454.40000000002</v>
          </cell>
          <cell r="E4">
            <v>343598.39999999997</v>
          </cell>
          <cell r="F4">
            <v>12517</v>
          </cell>
          <cell r="G4">
            <v>13215</v>
          </cell>
        </row>
        <row r="5">
          <cell r="A5">
            <v>2.7</v>
          </cell>
          <cell r="B5">
            <v>1.669</v>
          </cell>
          <cell r="C5">
            <v>1.7730000000000001</v>
          </cell>
          <cell r="D5">
            <v>331623.36000000004</v>
          </cell>
          <cell r="E5">
            <v>350493.12000000005</v>
          </cell>
          <cell r="F5">
            <v>12755</v>
          </cell>
          <cell r="G5">
            <v>13481</v>
          </cell>
        </row>
        <row r="6">
          <cell r="A6">
            <v>3</v>
          </cell>
          <cell r="B6">
            <v>1.72</v>
          </cell>
          <cell r="C6">
            <v>1.83</v>
          </cell>
          <cell r="D6">
            <v>340876.79999999999</v>
          </cell>
          <cell r="E6">
            <v>360835.2</v>
          </cell>
          <cell r="F6">
            <v>13111</v>
          </cell>
          <cell r="G6">
            <v>13878</v>
          </cell>
        </row>
        <row r="7">
          <cell r="A7">
            <v>3.2</v>
          </cell>
          <cell r="B7">
            <v>1.76</v>
          </cell>
          <cell r="C7">
            <v>1.8720000000000001</v>
          </cell>
          <cell r="D7">
            <v>348134.40000000002</v>
          </cell>
          <cell r="E7">
            <v>368455.68000000005</v>
          </cell>
          <cell r="F7">
            <v>13390</v>
          </cell>
          <cell r="G7">
            <v>14171</v>
          </cell>
        </row>
        <row r="8">
          <cell r="A8">
            <v>3.5</v>
          </cell>
          <cell r="B8">
            <v>1.8199999999999998</v>
          </cell>
          <cell r="C8">
            <v>1.9350000000000001</v>
          </cell>
          <cell r="D8">
            <v>359020.79999999999</v>
          </cell>
          <cell r="E8">
            <v>379886.4</v>
          </cell>
          <cell r="F8">
            <v>13808</v>
          </cell>
          <cell r="G8">
            <v>14611</v>
          </cell>
        </row>
        <row r="9">
          <cell r="A9">
            <v>3.7</v>
          </cell>
          <cell r="B9">
            <v>1.8599999999999999</v>
          </cell>
          <cell r="C9">
            <v>1.9770000000000001</v>
          </cell>
          <cell r="D9">
            <v>366278.40000000002</v>
          </cell>
          <cell r="E9">
            <v>387506.88000000006</v>
          </cell>
          <cell r="F9">
            <v>14088</v>
          </cell>
          <cell r="G9">
            <v>14904</v>
          </cell>
        </row>
        <row r="10">
          <cell r="A10">
            <v>4</v>
          </cell>
          <cell r="B10">
            <v>1.92</v>
          </cell>
          <cell r="C10">
            <v>2.04</v>
          </cell>
          <cell r="D10">
            <v>377164.80000000005</v>
          </cell>
          <cell r="E10">
            <v>398937.60000000003</v>
          </cell>
          <cell r="F10">
            <v>14506</v>
          </cell>
          <cell r="G10">
            <v>15344</v>
          </cell>
        </row>
        <row r="11">
          <cell r="A11">
            <v>4.2</v>
          </cell>
          <cell r="B11">
            <v>2.0019999999999998</v>
          </cell>
          <cell r="C11">
            <v>2.13</v>
          </cell>
          <cell r="D11">
            <v>392042.87999999995</v>
          </cell>
          <cell r="E11">
            <v>415267.2</v>
          </cell>
          <cell r="F11">
            <v>15079</v>
          </cell>
          <cell r="G11">
            <v>15972</v>
          </cell>
        </row>
        <row r="12">
          <cell r="A12">
            <v>4.5</v>
          </cell>
          <cell r="B12">
            <v>2.125</v>
          </cell>
          <cell r="C12">
            <v>2.2650000000000001</v>
          </cell>
          <cell r="D12">
            <v>414360.00000000006</v>
          </cell>
          <cell r="E12">
            <v>439761.60000000009</v>
          </cell>
          <cell r="F12">
            <v>15937</v>
          </cell>
          <cell r="G12">
            <v>16914</v>
          </cell>
        </row>
        <row r="13">
          <cell r="A13">
            <v>5</v>
          </cell>
          <cell r="B13">
            <v>2.33</v>
          </cell>
          <cell r="C13">
            <v>2.4900000000000002</v>
          </cell>
          <cell r="D13">
            <v>451555.2</v>
          </cell>
          <cell r="E13">
            <v>480585.60000000009</v>
          </cell>
          <cell r="F13">
            <v>17368</v>
          </cell>
          <cell r="G13">
            <v>18484</v>
          </cell>
        </row>
      </sheetData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TCMC"/>
      <sheetName val="DAH"/>
      <sheetName val="PPN"/>
      <sheetName val="DTHH"/>
      <sheetName val="Ttoan"/>
      <sheetName val="Ban"/>
      <sheetName val="Sheet2"/>
      <sheetName val="Sheet8"/>
      <sheetName val="Sheet4"/>
      <sheetName val="Sheet6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NC10"/>
      <sheetName val="VL10"/>
      <sheetName val="CFmay10"/>
      <sheetName val="627(10)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Sheet1"/>
      <sheetName val="Sheet2"/>
      <sheetName val="Sheet3"/>
      <sheetName val="Sheet4"/>
      <sheetName val="Shee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L DUONG DC L = 90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tong hop"/>
      <sheetName val="phan tich DG"/>
      <sheetName val="gia vat lieu"/>
      <sheetName val="gia xe may"/>
      <sheetName val="gia nhan cong"/>
      <sheetName val="XL4Test5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gvl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MTL__INTER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 du toan "/>
      <sheetName val="Du toan "/>
      <sheetName val="C.Tinh"/>
      <sheetName val="TK_cap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PC"/>
      <sheetName val="Ph-Thu"/>
      <sheetName val="Ph-Thu (2)"/>
      <sheetName val="PC (2)"/>
      <sheetName val="Chart2"/>
      <sheetName val="PC (3)"/>
      <sheetName val=""/>
      <sheetName val="DTCT"/>
      <sheetName val="PTVT"/>
      <sheetName val="THDT"/>
      <sheetName val="THVT"/>
      <sheetName val="THGT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TongHopSuaLoé"/>
      <sheetName val="MTO REV.2(ARMOR)"/>
      <sheetName val="Bang ke chi tiet "/>
      <sheetName val="Bang TH Dtman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5"/>
      <sheetName val="TK211"/>
      <sheetName val="TK214"/>
      <sheetName val="BPBKH"/>
      <sheetName val="TK 331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km345+400-km345+500 (6'-"/>
      <sheetName val="mau c47"/>
      <sheetName val="Thang 1"/>
      <sheetName val="Thang 10"/>
      <sheetName val="Duong con' vu hcm (6)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Phieu cao do K95"/>
      <sheetName val="Lop 1 K98"/>
      <sheetName val="SD0"/>
      <sheetName val="T9"/>
      <sheetName val="T6"/>
      <sheetName val="T3"/>
      <sheetName val="T10"/>
      <sheetName val="T2"/>
      <sheetName val="tuၡn"/>
      <sheetName val="Thong so chinh"/>
      <sheetName val="44"/>
      <sheetName val="43"/>
      <sheetName val="42"/>
      <sheetName val="41"/>
      <sheetName val="40"/>
      <sheetName val="39"/>
      <sheetName val="38"/>
      <sheetName val="37"/>
      <sheetName val="36"/>
      <sheetName val="35"/>
      <sheetName val="34"/>
      <sheetName val="33"/>
      <sheetName val="32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km345+661-kms45+000 (2)"/>
      <sheetName val="km338+1w6-km338+230"/>
      <sheetName val="km338+439-km388+571.x9"/>
      <sheetName val="km337+u33.60-km338 (2)"/>
      <sheetName val="km345+400-km345+5 0 (3) (2)"/>
      <sheetName val="DUNGQUAT-6"/>
      <sheetName val="DP NOI"/>
      <sheetName val="DP NGOAI"/>
      <sheetName val="YCU-HC"/>
      <sheetName val="KHO 21ST"/>
      <sheetName val="KHO 49 TN"/>
      <sheetName val="KHO 82 TN"/>
      <sheetName val="KHO 28 TN"/>
      <sheetName val="TTBLII-58 NGT"/>
      <sheetName val="4 VT SAU"/>
      <sheetName val="74TN"/>
      <sheetName val="108 NG TRAI"/>
      <sheetName val="68A QTRUNG"/>
      <sheetName val="HT QUAY"/>
      <sheetName val="BTK TKHO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C47 Q4"/>
      <sheetName val="GDMN.1"/>
      <sheetName val="GDMN.2"/>
      <sheetName val="GDMN.3"/>
      <sheetName val="GDMN.4"/>
      <sheetName val="GDMN.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chitiet"/>
      <sheetName val="vcdn"/>
      <sheetName val="culyvcdn"/>
      <sheetName val="dtxl"/>
      <sheetName val="ddai"/>
      <sheetName val="denbu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00000000"/>
      <sheetName val="10000000"/>
      <sheetName val="XXXXXXX1"/>
      <sheetName val="20000000"/>
      <sheetName val="30000000"/>
      <sheetName val="XL4Test5"/>
      <sheetName val="Congty"/>
      <sheetName val="VPPN"/>
      <sheetName val="XN74"/>
      <sheetName val="XN54"/>
      <sheetName val="XN33"/>
      <sheetName val="NK96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DTCT"/>
      <sheetName val="B2.3"/>
      <sheetName val="CL XD"/>
      <sheetName val="THop"/>
      <sheetName val="CT"/>
      <sheetName val="TienLuong"/>
      <sheetName val="tong hop"/>
      <sheetName val="phan tich DG"/>
      <sheetName val="gia vat lieu"/>
      <sheetName val="gia xe may"/>
      <sheetName val="gia nhan cong"/>
      <sheetName val="gtxl-duone(11m)"/>
      <sheetName val="'pmb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C47-456"/>
      <sheetName val="C46"/>
      <sheetName val="C47-PII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MTL$-INTER"/>
      <sheetName val="C.t)êt C.ty"/>
      <sheetName val="Thuc thanh"/>
      <sheetName val="["/>
      <sheetName val="tra-vat-lieu"/>
      <sheetName val="T.HDÔ CN"/>
      <sheetName val="PEDESB"/>
      <sheetName val="tkkt-ql38-1-g-2"/>
      <sheetName val="TH_DTXL_luu"/>
      <sheetName val="_x0001_Y_x0000__x0004__x0000__x0000__x0000__x0001_Y_x0000__x0004__x0000__x0000__x0000__x0001_Y_x0000__x0004__x0000__x0000__x0000__x0001_Y_x0000__x0004__x0000__x0000__x0000_"/>
      <sheetName val="_x0001_Y_x0000__x0004__x0000__x0000__x0000__x0001_Y_x0000__x0004__x0000__x0000__x0000__x0001_Y_x0000__x0004__x0000__x0000__x0000_ _x0001_Y_x0000__x0004__x0000__x0000__x0000_"/>
      <sheetName val="_x0001_Y_x0000__x0004__x0000__x0000__x0000_ª_x0001_Y_x0000__x0004__x0000__x0000__x0000_«_x0001_Y_x0000__x0004__x0000__x0000__x0000_¬_x0001_Y_x0000__x0004__x0000__x0000__x0000_"/>
      <sheetName val="_x0001_Y_x0000__x0004__x0000__x0000__x0000_¶_x0001_Y_x0000__x0004__x0000__x0000__x0000_·_x0001_Y_x0000__x0004__x0000__x0000__x0000_¸_x0001_Y_x0000__x0004__x0000__x0000__x0000_"/>
      <sheetName val="_x0001_Y_x0000__x0004__x0000__x0000__x0000_Â_x0001_Y_x0000__x0004__x0000__x0000__x0000_Ã_x0001_Y_x0000__x0004__x0000__x0000__x0000_Ä_x0001_Y_x0000__x0004__x0000__x0000__x0000_"/>
      <sheetName val="MTO REV.0"/>
      <sheetName val="CN kho doi"/>
      <sheetName val="CTHTchua TTn?ib?"/>
      <sheetName val="CN2004 N?p TCT"/>
      <sheetName val="DCNCII"/>
      <sheetName val="chitimc"/>
      <sheetName val="_x0000__x0004__x0000__x0000__x0000__x0001_Y_x0000__x0004__x0000__x0000__x0000__x0001_Y_x0000__x0004__x0000__x0000__x0000__x0001_Y_x0000__x0004__x0000__x0000__x0000__x0001_"/>
      <sheetName val="_x0000__x0004__x0000__x0000__x0000_¥_x0001_Y_x0000__x0004__x0000__x0000__x0000_¦_x0001_Y_x0000__x0004__x0000__x0000__x0000_§_x0001_Y_x0000__x0004__x0000__x0000__x0000_¨_x0001_"/>
      <sheetName val="_x0000__x0004__x0000__x0000__x0000_±_x0001_Y_x0000__x0004__x0000__x0000__x0000_²_x0001_Y_x0000__x0004__x0000__x0000__x0000_³_x0001_Y_x0000__x0004__x0000__x0000__x0000_´_x0001_"/>
      <sheetName val="_x0000__x0004__x0000__x0000__x0000_½_x0001_Y_x0000__x0004__x0000__x0000__x0000_¾_x0001_Y_x0000__x0004__x0000__x0000__x0000_¿_x0001_Y_x0000__x0004__x0000__x0000__x0000_À_x0001_"/>
      <sheetName val="_x0000__x0004__x0000__x0000__x0000_É_x0001_Y_x0000__x0004__x0000__x0000__x0000_Ê_x0001_Y_x0000__x0004__x0000__x0000__x0000_Ë_x0001_Y_x0000__x0004__x0000__x0000__x0000_Ì_x0001_"/>
      <sheetName val="_x0001_Y_x0000__x0004__x0000__x0000__x0000_’_x0001_Y_x0000__x0004__x0000__x0000__x0000_“_x0001_Y_x0000__x0004__x0000__x0000__x0000_”_x0001_Y_x0000__x0004__x0000__x0000__x0000_"/>
      <sheetName val="_x0001_Y_x0000__x0004__x0000__x0000__x0000_ž_x0001_Y_x0000__x0004__x0000__x0000__x0000_Ÿ_x0001_Y_x0000__x0004__x0000__x0000__x0000_ _x0001_Y_x0000__x0004__x0000__x0000__x0000_"/>
      <sheetName val="TN"/>
      <sheetName val="ND"/>
      <sheetName val="btra"/>
      <sheetName val="dtxl-du_x0000_n_x0000_"/>
      <sheetName val="V@PN"/>
      <sheetName val="CTHTc(u_x0000_ _x0000_T*?ib?"/>
      <sheetName val="T1-05"/>
      <sheetName val="T2-05"/>
      <sheetName val="T3-05"/>
      <sheetName val="T4-05"/>
      <sheetName val="T5-05"/>
      <sheetName val="T6-05"/>
      <sheetName val="T7-05"/>
      <sheetName val="T8-05"/>
      <sheetName val="T9-05"/>
      <sheetName val="T10-05"/>
      <sheetName val="T11-05"/>
      <sheetName val="T12-05"/>
      <sheetName val="BANGTRA"/>
      <sheetName val="gtxl-euone(11m)"/>
      <sheetName val="CN kho ðoi"/>
      <sheetName val="CTHTchýa TTn?ib?"/>
      <sheetName val="_x0001_Y_x0000__x0004__x0000__x0000__x0000_?_x0001_Y_x0000__x0004__x0000__x0000__x0000__x0001_Y_x0000__x0004__x0000__x0000__x0000_ _x0001_Y_x0000__x0004__x0000__x0000__x0000_"/>
      <sheetName val="_x0001_Y?_x0004_???_x0001_Y?_x0004_???_x0001_Y?_x0004_???_x0001_Y?_x0004_???"/>
      <sheetName val="_x0001_Y?_x0004_???_x0001_Y?_x0004_???_x0001_Y?_x0004_??? _x0001_Y?_x0004_???"/>
      <sheetName val="_x0001_Y?_x0004_???ª_x0001_Y?_x0004_???«_x0001_Y?_x0004_???¬_x0001_Y?_x0004_???"/>
      <sheetName val="_x0001_Y?_x0004_???¶_x0001_Y?_x0004_???·_x0001_Y?_x0004_???¸_x0001_Y?_x0004_???"/>
      <sheetName val="_x0001_Y?_x0004_???Â_x0001_Y?_x0004_???Ã_x0001_Y?_x0004_???Ä_x0001_Y?_x0004_???"/>
      <sheetName val="?_x0004_???_x0001_Y?_x0004_???_x0001_Y?_x0004_???_x0001_Y?_x0004_???_x0001_"/>
      <sheetName val="?_x0004_???¥_x0001_Y?_x0004_???¦_x0001_Y?_x0004_???§_x0001_Y?_x0004_???¨_x0001_"/>
      <sheetName val="?_x0004_???±_x0001_Y?_x0004_???²_x0001_Y?_x0004_???³_x0001_Y?_x0004_???´_x0001_"/>
      <sheetName val="?_x0004_???½_x0001_Y?_x0004_???¾_x0001_Y?_x0004_???¿_x0001_Y?_x0004_???À_x0001_"/>
      <sheetName val="?_x0004_???É_x0001_Y?_x0004_???Ê_x0001_Y?_x0004_???Ë_x0001_Y?_x0004_???Ì_x0001_"/>
      <sheetName val="dtxl-du?n?"/>
      <sheetName val="Tra_bang"/>
      <sheetName val="gtxl-duoîe(11m)"/>
      <sheetName val="_x0001_Y"/>
      <sheetName val="t02"/>
      <sheetName val="BaoVe"/>
      <sheetName val="Tr Cay"/>
      <sheetName val="T071"/>
      <sheetName val="TRONG CAY T8 (2)"/>
      <sheetName val="DG "/>
      <sheetName val="_x0001_Y?_x0004_???’_x0001_Y?_x0004_???“_x0001_Y?_x0004_???”_x0001_Y?_x0004_???"/>
      <sheetName val="_x0001_Y?_x0004_???ž_x0001_Y?_x0004_???Ÿ_x0001_Y?_x0004_??? _x0001_Y?_x0004_???"/>
      <sheetName val="VL????????"/>
      <sheetName val="BaocaoC.noHopC."/>
      <sheetName val="7_x0010_000000"/>
      <sheetName val="_x0001_Y_x0000__x0004__x0000__x0001_Y_x0000__x0004__x0000__x0001_Y_x0000__x0004__x0000__x0001_Y_x0000__x0004__x0000__x0001_Y_x0000__x0004__x0000__x0001_"/>
      <sheetName val="_x0001_Y_x0000__x0004__x0000__x0001_Y_x0000__x0004__x0000__x0001_Y_x0000__x0004__x0000_ _x0001_Y_x0000__x0004__x0000_¡_x0001_Y_x0000__x0004__x0000_¢_x0001_"/>
      <sheetName val="_x0001_Y_x0000__x0004__x0000_ª_x0001_Y_x0000__x0004__x0000_«_x0001_Y_x0000__x0004__x0000_¬_x0001_Y_x0000__x0004__x0000_­_x0001_Y_x0000__x0004__x0000_®_x0001_"/>
      <sheetName val="_x0001_Y_x0000__x0004__x0000_¶_x0001_Y_x0000__x0004__x0000_·_x0001_Y_x0000__x0004__x0000_¸_x0001_Y_x0000__x0004__x0000_¹_x0001_Y_x0000__x0004__x0000_º_x0001_"/>
      <sheetName val="_x0001_Y_x0000__x0004__x0000_Â_x0001_Y_x0000__x0004__x0000_Ã_x0001_Y_x0000__x0004__x0000_Ä_x0001_Y_x0000__x0004__x0000_Å_x0001_Y_x0000__x0004__x0000_Æ_x0001_"/>
      <sheetName val="thdt"/>
      <sheetName val="ptvl0-1"/>
      <sheetName val="ptvl4-5"/>
      <sheetName val="4-5"/>
      <sheetName val="ptvl3-4"/>
      <sheetName val="3-4"/>
      <sheetName val="ptvl2-3"/>
      <sheetName val="vlcong"/>
      <sheetName val="ptvl1-2"/>
      <sheetName val="_pmb"/>
      <sheetName val="_"/>
      <sheetName val="CTHTchua TTn_ib_"/>
      <sheetName val="CN2004 N_p TCT"/>
      <sheetName val="dtxl-du"/>
      <sheetName val="TSO_CHUNG"/>
      <sheetName val="KLDG_x0014_T&lt;120% (2)"/>
      <sheetName val="_x0018_XXXXXX0"/>
      <sheetName val="N/ Ca.N"/>
      <sheetName val="CTHTchưa TTn᳙ibộ"/>
      <sheetName val="THKL_nghiemthu"/>
      <sheetName val="DTCTtaluy_(2)"/>
      <sheetName val="KLDGTT&lt;120%_(2)"/>
      <sheetName val="TH_(2)"/>
      <sheetName val="tong_hop"/>
      <sheetName val="phan_tich_DG"/>
      <sheetName val="gia_vat_lieu"/>
      <sheetName val="gia_xe_may"/>
      <sheetName val="gia_nhan_cong"/>
      <sheetName val="C_noTX01"/>
      <sheetName val="T_HopCNo"/>
      <sheetName val="BaocaoC_No2"/>
      <sheetName val="BaocaoC_noHopC_ty"/>
      <sheetName val="No_Ca_N"/>
      <sheetName val="C_tiêt_C_ty"/>
      <sheetName val="CN_TCT03"/>
      <sheetName val="CN_kho_đoi"/>
      <sheetName val="T_Hop_CN"/>
      <sheetName val="CTHTchưa_TTnộibộ"/>
      <sheetName val="CN2004_Nộp_TCT"/>
      <sheetName val="CN_TCT04"/>
      <sheetName val="B2_3"/>
      <sheetName val="CL_XD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C_t)êt_C_ty"/>
      <sheetName val="Thuc_thanh"/>
      <sheetName val="YYYYYYYYYYY"/>
      <sheetName val="YYY Y¡Y¢Y£Y¤Y¥Y¦Y§Y¨"/>
      <sheetName val="YªY«Y¬Y­Y®Y¯Y°Y±Y²Y³Y´"/>
      <sheetName val="Y¶Y·Y¸Y¹YºY»Y¼Y½Y¾Y¿YÀ"/>
      <sheetName val="YÂYÃYÄYÅYÆYÇYÈYÉYÊYËYÌ"/>
      <sheetName val="DTCTtÑuy"/>
      <sheetName val="N_ Ca.N"/>
      <sheetName val="CTHTc(u"/>
      <sheetName val="_x0001_Y__x0004_____x0001_Y__x0004_____x0001_Y__x0004_____x0001_Y__x0004____"/>
      <sheetName val="_x0001_Y__x0004_____x0001_Y__x0004_____x0001_Y__x0004____ _x0001_Y__x0004____"/>
      <sheetName val="_x0001_Y__x0004____ª_x0001_Y__x0004____«_x0001_Y__x0004____¬_x0001_Y__x0004____"/>
      <sheetName val="_x0001_Y__x0004____¶_x0001_Y__x0004____·_x0001_Y__x0004____¸_x0001_Y__x0004____"/>
      <sheetName val="_x0001_Y__x0004____Â_x0001_Y__x0004____Ã_x0001_Y__x0004____Ä_x0001_Y__x0004____"/>
      <sheetName val="dtxl-du_n_"/>
      <sheetName val="CN Tl￸04"/>
      <sheetName val="ATM"/>
      <sheetName val="BCA"/>
      <sheetName val="Anca"/>
      <sheetName val="TT Luong"/>
      <sheetName val="TTATM"/>
      <sheetName val="Duyet"/>
      <sheetName val="giႀ￸nhan cong"/>
      <sheetName val="_x0001_Y_x0000__x0004__x0000_’_x0001_Y_x0000__x0004__x0000_“_x0001_Y_x0000__x0004__x0000_”_x0001_Y_x0000__x0004__x0000_•_x0001_Y_x0000__x0004__x0000_–_x0001_"/>
      <sheetName val="_x0001_Y_x0000__x0004__x0000_ž_x0001_Y_x0000__x0004__x0000_Ÿ_x0001_Y_x0000__x0004__x0000_ _x0001_Y_x0000__x0004__x0000_¡_x0001_Y_x0000__x0004__x0000_¢_x0001_"/>
      <sheetName val="_x0001_Y_x0000__x0004__x0000_¶_x0001_Y_x0004__x0000_·_x0001_Y_x0000__x0004__x0000_¸_x0001_Y_x0000__x0004__x0000_¹_x0001_Y_x0000__x0004__x0000_º_x0001_Y"/>
      <sheetName val="VapLieu"/>
      <sheetName val="CTHTchýa TTn_ib_"/>
      <sheetName val="_x0001_Y__x0004____’_x0001_Y__x0004____“_x0001_Y__x0004____”_x0001_Y__x0004____"/>
      <sheetName val="_x0001_Y__x0004____ž_x0001_Y__x0004____Ÿ_x0001_Y__x0004____ _x0001_Y__x0004____"/>
      <sheetName val="__x0004_____x0001_Y__x0004_____x0001_Y__x0004_____x0001_Y__x0004_____x0001_"/>
      <sheetName val="__x0004____¥_x0001_Y__x0004____¦_x0001_Y__x0004____§_x0001_Y__x0004____¨_x0001_"/>
      <sheetName val="__x0004____±_x0001_Y__x0004____²_x0001_Y__x0004____³_x0001_Y__x0004____´_x0001_"/>
      <sheetName val="__x0004____½_x0001_Y__x0004____¾_x0001_Y__x0004____¿_x0001_Y__x0004____À_x0001_"/>
      <sheetName val="__x0004____É_x0001_Y__x0004____Ê_x0001_Y__x0004____Ë_x0001_Y__x0004____Ì_x0001_"/>
      <sheetName val="CN Tl?04"/>
      <sheetName val="_x0001_Y?_x0004_?_x0001_Y?_x0004_?_x0001_Y?_x0004_?_x0001_Y?_x0004_?_x0001_Y?_x0004_?_x0001_"/>
      <sheetName val="_x0001_Y?_x0004_?_x0001_Y?_x0004_?_x0001_Y?_x0004_? _x0001_Y?_x0004_?¡_x0001_Y?_x0004_?¢_x0001_"/>
      <sheetName val="_x0001_Y?_x0004_?ª_x0001_Y?_x0004_?«_x0001_Y?_x0004_?¬_x0001_Y?_x0004_?­_x0001_Y?_x0004_?®_x0001_"/>
      <sheetName val="_x0001_Y?_x0004_?¶_x0001_Y?_x0004_?·_x0001_Y?_x0004_?¸_x0001_Y?_x0004_?¹_x0001_Y?_x0004_?º_x0001_"/>
      <sheetName val="_x0001_Y?_x0004_?Â_x0001_Y?_x0004_?Ã_x0001_Y?_x0004_?Ä_x0001_Y?_x0004_?Å_x0001_Y?_x0004_?Æ_x0001_"/>
      <sheetName val="1-2_x0000__x0000__x0000__x0000__x0000__x0000__x0000__x0000__x0000__x0000__x0000_냼η_x0000__x0004__x0000__x0000__x0000__x0000__x0000__x0000_钌έ_x0000__x0000__x0000__x0000__x0000_"/>
      <sheetName val="MTO REV.2(ARMOR)"/>
      <sheetName val="T_HDÔ_CN"/>
      <sheetName val="뉃_x0000_Tchưa TTnộibộ"/>
      <sheetName val="CTHTc(u? ?T*?ib?"/>
      <sheetName val="_x0000__x0004__x0000__x0000__x0000_™_x0001_Y_x0000__x0004__x0000__x0000__x0000_š_x0001_Y_x0000__x0004__x0000__x0000__x0000_›_x0001_Y_x0000__x0004__x0000__x0000__x0000_œ_x0001_"/>
      <sheetName val="_x0001_Y?_x0004_????_x0001_Y?_x0004_???_x0001_Y?_x0004_??? _x0001_Y?_x0004_???"/>
      <sheetName val="TH_x000d_DTXL-luu"/>
      <sheetName val="CPXD-TT-04-G_x0011_"/>
      <sheetName val="DTCT_x000d_G1"/>
      <sheetName val="Box-Girder"/>
      <sheetName val="ctTBA"/>
      <sheetName val="Truot_nen"/>
      <sheetName val="Tong KLBS"/>
      <sheetName val="VL________"/>
      <sheetName val="1-2???????????냼η?_x0004_??????钌έ?????"/>
      <sheetName val="_x0001_Y?_x0004_?’_x0001_Y?_x0004_?“_x0001_Y?_x0004_?”_x0001_Y?_x0004_?•_x0001_Y?_x0004_?–_x0001_"/>
      <sheetName val="_x0001_Y?_x0004_?ž_x0001_Y?_x0004_?Ÿ_x0001_Y?_x0004_? _x0001_Y?_x0004_?¡_x0001_Y?_x0004_?¢_x0001_"/>
      <sheetName val="_x0001_Y?_x0004_?¶_x0001_Y_x0004_?·_x0001_Y?_x0004_?¸_x0001_Y?_x0004_?¹_x0001_Y?_x0004_?º_x0001_Y"/>
      <sheetName val="_x0001_Y?_x0004_?ª_x0001_Y?_x0004_?«_x0001_Y?_x0004_?¬_x0001_Y?_x0004_?­_x0001_Y_x0004_?®_x0001_"/>
      <sheetName val="_x0001_Y__x0004___x0001_Y__x0004___x0001_Y__x0004___x0001_Y__x0004___x0001_Y__x0004___x0001_"/>
      <sheetName val="_x0001_Y__x0004___x0001_Y__x0004___x0001_Y__x0004__ _x0001_Y__x0004__¡_x0001_Y__x0004__¢_x0001_"/>
      <sheetName val="_x0001_Y__x0004__ª_x0001_Y__x0004__«_x0001_Y__x0004__¬_x0001_Y__x0004__­_x0001_Y__x0004__®_x0001_"/>
      <sheetName val="_x0001_Y__x0004__¶_x0001_Y__x0004__·_x0001_Y__x0004__¸_x0001_Y__x0004__¹_x0001_Y__x0004__º_x0001_"/>
      <sheetName val="_x0001_Y__x0004__Â_x0001_Y__x0004__Ã_x0001_Y__x0004__Ä_x0001_Y__x0004__Å_x0001_Y__x0004__Æ_x0001_"/>
      <sheetName val="t-ql38-1-g-2.xls][_x0000__x0000__x0000__x0000__x0000__x0000__x0000__x0000__x0000__x0000__x0000_??"/>
      <sheetName val="?_x0004_???™_x0001_Y?_x0004_???š_x0001_Y?_x0004_???›_x0001_Y?_x0004_???œ_x0001_"/>
      <sheetName val="_x0001_Y__x0004______x0001_Y__x0004_____x0001_Y__x0004____ _x0001_Y__x0004____"/>
      <sheetName val="TH&#10;DTXL-luu"/>
      <sheetName val="DTCT&#10;G1"/>
      <sheetName val="_x0001_Y_x0000__x0004__x0000__x0000__x0000_?_x0001_Y_x0000__x0004__x0000__x0000__x0000_Ÿ_x0001_Y_x0000__x0004__x0000__x0000__x0000_ _x0001_Y_x0000__x0004__x0000__x0000__x0000_"/>
      <sheetName val="gi??nhan cong"/>
      <sheetName val="_x0000__x0004__x0000__x0000__x0000__x0001_Y_x0000__x0004__x0000__x0000__x0000__x0001_Y_x0000__x0004__x0000__x0000__x0000__x0001_࡙_x0000__x0004__x0000__x0000__x0000__x0001_"/>
      <sheetName val="Congty_x0000__x0000__x0000__x0000__x0000__x0000__x0000__x0000__x0000__x0000_ _x0000_좤ϭ_x0000__x0004__x0000__x0000__x0000__x0000__x0000__x0000_ꃰϭ"/>
      <sheetName val="BaocanC.No2"/>
      <sheetName val="Dữ liệu"/>
      <sheetName val="Khối lượng"/>
      <sheetName val="Dự toán"/>
      <sheetName val="Vật tư"/>
      <sheetName val="Phân tích"/>
      <sheetName val="&lt;Phân tích&gt;"/>
      <sheetName val="Kinh phí"/>
      <sheetName val="Thuyết minh"/>
      <sheetName val="Bìa HS"/>
      <sheetName val="Tiến độ"/>
      <sheetName val="nhan cong"/>
      <sheetName val="_x0001_Y?_x0004_?Â_x0001_Y?_x0004_?Ã_x0001_Y?_x0004_?Ä_x0001_Y?_x0004_?Å_x0001_Y?_x0004_Æ_x0001_"/>
      <sheetName val="_x0001_Y__x0004__Â_x0001_Y__x0004__Ã_x0001_Y__x0004__Ä_x0001_Y__x0004__Å_x0001_Y__x0004_Æ_x0001_"/>
      <sheetName val="_x0000__x0004__x0000__x0000__x0000_½_x0001_Y_x0000__x0004__x0000__x0000__x0000_¾_x0001_Y_x0000__x0004__x0000__x0000_¿_x0001_Y_x0000__x0004__x0000__x0000__x0000_À_x0001_"/>
      <sheetName val="Shmet2"/>
      <sheetName val="\.HopCNo"/>
      <sheetName val="CTHTc(u_ _T__ib_"/>
      <sheetName val="Tien do thi²_x0000__x0000_g"/>
      <sheetName val="tkku-ql38-1-g-2"/>
      <sheetName val="_x0004_?_x0001_Y?_x0004_?_x0001_Y?_x0004_?_x0001_Y?_x0004_?_x0001_"/>
      <sheetName val="_x0004_?¥_x0001_Y?_x0004_?¦_x0001_Y?_x0004_?§_x0001_Y?_x0004_?¨_x0001_"/>
      <sheetName val="_x0004_?±_x0001_Y?_x0004_?²_x0001_Y?_x0004_?³_x0001_Y?_x0004_?´_x0001_"/>
      <sheetName val="tra-vau-lieu"/>
      <sheetName val="[tkkt-ql38-1-g-2.xls_gtxl-cau"/>
      <sheetName val="heso"/>
      <sheetName val="V_x0000_B"/>
      <sheetName val="CN_kho_doi"/>
      <sheetName val="CTHTchua_TTn?ib?"/>
      <sheetName val="CN2004_N?p_TCT"/>
      <sheetName val="t-ql38-1-g-2.xls][?????????????"/>
      <sheetName val="뉃?Tchưa TTnộibộ"/>
      <sheetName val="_x0004_?½_x0001_Y?_x0004_?¾_x0001_Y?_x0004_?¿_x0001_Y?_x0004_?À_x0001_"/>
      <sheetName val="_x0004_?É_x0001_Y?_x0004_?Ê_x0001_Y?_x0004_?Ë_x0001_Y?_x0004_?Ì_x0001_"/>
      <sheetName val="Soil"/>
      <sheetName val="MTO_REV_0"/>
      <sheetName val="CN Tl_04"/>
      <sheetName val="뉃"/>
      <sheetName val="Tien do thi²??g"/>
      <sheetName val="?_x0000_?Tchua TTn?ib?"/>
      <sheetName val="BAOGTRA"/>
      <sheetName val="CTHTc(u? T*?ib?"/>
      <sheetName val="Y’Y“Y”Y•Y–Y—Y˜Y™YšY›Yœ"/>
      <sheetName val="YžYŸY Y¡Y¢Y£Y¤Y¥Y¦Y§Y¨"/>
      <sheetName val="_x0004_?™_x0001_Y?_x0004_?š_x0001_Y?_x0004_?›_x0001_Y?_x0004_?œ_x0001_"/>
      <sheetName val="_x0001_Y?_x0004_????_x0001_Y?_x0004_???Ÿ_x0001_Y?_x0004_??? _x0001_Y?_x0004_???"/>
      <sheetName val="Thanh,Toan"/>
      <sheetName val="Sheet03"/>
      <sheetName val="gia x_x0000__x0000__x0000__x0000__x0000_"/>
      <sheetName val="_x0001_Y_x0000__x0004__x0000__x0000__x0000_Â_x0001_X_x0000__x0004__x0000__x0000__x0000_Ã_x0001_Y_x0000__x0004__x0000__x0000__x0000_Ä_x0001_Y_x0000__x0004__x0000__x0000__x0000_"/>
      <sheetName val="BTHTchua TTn?ib?"/>
      <sheetName val="_x0000__x0004__x0000__x0000__x0000__x0001_Y_x0000__x0004__x0000__x0000__x0000_?_x0001_Y_x0000__x0004__x0000__x0000__x0000__x0001_Y_x0000__x0004__x0000__x0000__x0000__x0001_"/>
      <sheetName val="_x0001_Y__x0004__¶_x0001_Y_x0004__·_x0001_Y__x0004__¸_x0001_Y__x0004__¹_x0001_Y__x0004__º_x0001_Y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63">
          <cell r="Q63">
            <v>3500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/>
      <sheetData sheetId="145" refreshError="1"/>
      <sheetData sheetId="146"/>
      <sheetData sheetId="147" refreshError="1"/>
      <sheetData sheetId="148"/>
      <sheetData sheetId="149" refreshError="1"/>
      <sheetData sheetId="150" refreshError="1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 refreshError="1"/>
      <sheetData sheetId="368"/>
      <sheetData sheetId="369"/>
      <sheetData sheetId="370" refreshError="1"/>
      <sheetData sheetId="371"/>
      <sheetData sheetId="372" refreshError="1"/>
      <sheetData sheetId="373"/>
      <sheetData sheetId="374"/>
      <sheetData sheetId="375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/>
      <sheetData sheetId="384"/>
      <sheetData sheetId="385"/>
      <sheetData sheetId="386"/>
      <sheetData sheetId="387" refreshError="1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 refreshError="1"/>
      <sheetData sheetId="396" refreshError="1"/>
      <sheetData sheetId="397"/>
      <sheetData sheetId="398"/>
      <sheetData sheetId="399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Bia"/>
      <sheetName val="Bia (2)"/>
      <sheetName val="Internal Force"/>
      <sheetName val="Section Checking"/>
      <sheetName val="Bearing Capacity"/>
    </sheetNames>
    <sheetDataSet>
      <sheetData sheetId="0"/>
      <sheetData sheetId="1"/>
      <sheetData sheetId="2"/>
      <sheetData sheetId="3"/>
      <sheetData sheetId="4" refreshError="1">
        <row r="15">
          <cell r="N15">
            <v>18.5</v>
          </cell>
        </row>
        <row r="16">
          <cell r="N16">
            <v>1.2</v>
          </cell>
        </row>
        <row r="17">
          <cell r="N17">
            <v>1.1309733552923256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PEDESB"/>
      <sheetName val="Section"/>
    </sheetNames>
    <sheetDataSet>
      <sheetData sheetId="0" refreshError="1"/>
      <sheetData sheetId="1" refreshError="1"/>
      <sheetData sheetId="2" refreshError="1">
        <row r="543">
          <cell r="D543">
            <v>98.7</v>
          </cell>
        </row>
      </sheetData>
      <sheetData sheetId="3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16">
          <cell r="N16">
            <v>759</v>
          </cell>
        </row>
        <row r="17">
          <cell r="N17">
            <v>55000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tua"/>
      <sheetName val="tmdt"/>
      <sheetName val="tonghop"/>
      <sheetName val="KS"/>
      <sheetName val="DGKS"/>
      <sheetName val="kl"/>
      <sheetName val="dm+dg"/>
      <sheetName val="vl "/>
      <sheetName val="chung chuyen"/>
      <sheetName val="cuoc"/>
      <sheetName val="Bunhlieu"/>
      <sheetName val="vlxmnc"/>
      <sheetName val="Dongia"/>
      <sheetName val="dgtk+TRUNG CHUYEN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Module13"/>
      <sheetName val="Module14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Tai trong"/>
      <sheetName val="A-A"/>
      <sheetName val="B-B"/>
      <sheetName val="D-DS"/>
      <sheetName val="C-C"/>
      <sheetName val="E-ES"/>
      <sheetName val="F-F"/>
      <sheetName val="G-H(2)"/>
      <sheetName val="KT(B-B)DAT"/>
      <sheetName val="KT(C-C) DAT"/>
      <sheetName val="KT(F-F) DAT"/>
      <sheetName val="KT(G-G-2)DAT"/>
      <sheetName val="KT(G-G-1)DAT "/>
      <sheetName val="KT(H-H-3)  "/>
      <sheetName val="KT(E-E)"/>
      <sheetName val="KT(D-D)"/>
      <sheetName val="Coc khoan nhoi"/>
      <sheetName val="00000000"/>
      <sheetName val="10000000"/>
      <sheetName val="XL4Poppy"/>
    </sheetNames>
    <sheetDataSet>
      <sheetData sheetId="0" refreshError="1">
        <row r="80">
          <cell r="G80">
            <v>0</v>
          </cell>
        </row>
        <row r="91">
          <cell r="L91">
            <v>49.050000000000004</v>
          </cell>
        </row>
        <row r="92">
          <cell r="L92">
            <v>25</v>
          </cell>
        </row>
        <row r="147">
          <cell r="L147">
            <v>30</v>
          </cell>
        </row>
        <row r="148">
          <cell r="L14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8">
          <cell r="H18">
            <v>23000</v>
          </cell>
        </row>
        <row r="22">
          <cell r="H22">
            <v>420.00000000000006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giavl"/>
      <sheetName val="ks_da"/>
      <sheetName val="ks_tkkt"/>
      <sheetName val="THKP"/>
      <sheetName val="BT.GTXL.D"/>
      <sheetName val="DT.chitiet"/>
      <sheetName val="PT.dongia"/>
      <sheetName val="PT.Vua"/>
      <sheetName val="DBGPMB"/>
      <sheetName val="00000000"/>
      <sheetName val="XXXXXXXX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Cover Sheet"/>
      <sheetName val="Input"/>
      <sheetName val="Earth Pres."/>
      <sheetName val="Load Com."/>
      <sheetName val="Noi Luc"/>
      <sheetName val="Pile Cap.-Po"/>
      <sheetName val="Pile Cap. - Pv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THPDMoi  (2)"/>
    </sheetNames>
    <sheetDataSet>
      <sheetData sheetId="0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Ge"/>
      <sheetName val="A-A"/>
      <sheetName val="B-B"/>
      <sheetName val="ComA-A"/>
      <sheetName val="ComB1-B1"/>
      <sheetName val="ComB-B"/>
      <sheetName val="Cons"/>
      <sheetName val="Pilecap"/>
      <sheetName val="Pier column"/>
      <sheetName val="Stress bar"/>
      <sheetName val="Coc khoan"/>
      <sheetName val="Pcacol"/>
      <sheetName val="Check1"/>
      <sheetName val="Check2"/>
      <sheetName val="00000000"/>
      <sheetName val="XL4Poppy"/>
    </sheetNames>
    <sheetDataSet>
      <sheetData sheetId="0" refreshError="1">
        <row r="13">
          <cell r="H13">
            <v>0.122</v>
          </cell>
        </row>
        <row r="18">
          <cell r="H18">
            <v>2.88</v>
          </cell>
        </row>
        <row r="19">
          <cell r="H19">
            <v>3.84</v>
          </cell>
        </row>
        <row r="102">
          <cell r="B102">
            <v>3</v>
          </cell>
          <cell r="D102">
            <v>3</v>
          </cell>
        </row>
        <row r="111">
          <cell r="E111">
            <v>3</v>
          </cell>
        </row>
        <row r="112">
          <cell r="E112">
            <v>5.4347021911373385</v>
          </cell>
        </row>
      </sheetData>
      <sheetData sheetId="1" refreshError="1">
        <row r="13">
          <cell r="B13">
            <v>8.3650000000000002</v>
          </cell>
          <cell r="D13">
            <v>-2.6349999999999998</v>
          </cell>
          <cell r="E13">
            <v>-5.1349999999999998</v>
          </cell>
        </row>
        <row r="62">
          <cell r="C62">
            <v>4.6399999999999997</v>
          </cell>
        </row>
        <row r="65">
          <cell r="C65">
            <v>-0.45</v>
          </cell>
        </row>
        <row r="112">
          <cell r="G112">
            <v>2.88</v>
          </cell>
        </row>
      </sheetData>
      <sheetData sheetId="2"/>
      <sheetData sheetId="3" refreshError="1">
        <row r="48">
          <cell r="J48">
            <v>1</v>
          </cell>
          <cell r="L48">
            <v>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1.5</v>
          </cell>
          <cell r="S48">
            <v>1</v>
          </cell>
        </row>
        <row r="49">
          <cell r="J49">
            <v>1</v>
          </cell>
          <cell r="L49">
            <v>0</v>
          </cell>
          <cell r="M49">
            <v>1</v>
          </cell>
          <cell r="N49">
            <v>1</v>
          </cell>
          <cell r="O49">
            <v>0</v>
          </cell>
          <cell r="P49">
            <v>0</v>
          </cell>
          <cell r="Q49">
            <v>1.5</v>
          </cell>
          <cell r="S49">
            <v>1</v>
          </cell>
        </row>
        <row r="50">
          <cell r="J50">
            <v>1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0</v>
          </cell>
          <cell r="Q50">
            <v>1.5</v>
          </cell>
          <cell r="S50">
            <v>1</v>
          </cell>
        </row>
        <row r="51">
          <cell r="J51">
            <v>1</v>
          </cell>
          <cell r="L51">
            <v>0</v>
          </cell>
          <cell r="M51">
            <v>0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S51">
            <v>1</v>
          </cell>
        </row>
        <row r="52">
          <cell r="J52">
            <v>1</v>
          </cell>
          <cell r="L52">
            <v>0.5</v>
          </cell>
          <cell r="M52">
            <v>1</v>
          </cell>
          <cell r="N52">
            <v>1</v>
          </cell>
          <cell r="O52">
            <v>0</v>
          </cell>
          <cell r="P52">
            <v>0</v>
          </cell>
          <cell r="Q52">
            <v>1</v>
          </cell>
          <cell r="S52">
            <v>1</v>
          </cell>
        </row>
        <row r="53">
          <cell r="J53">
            <v>1</v>
          </cell>
          <cell r="L53">
            <v>1</v>
          </cell>
          <cell r="M53">
            <v>1</v>
          </cell>
          <cell r="N53">
            <v>1</v>
          </cell>
          <cell r="O53">
            <v>0</v>
          </cell>
          <cell r="P53">
            <v>0</v>
          </cell>
          <cell r="Q53">
            <v>1</v>
          </cell>
          <cell r="S53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KC-TC"/>
      <sheetName val="KC-moi"/>
      <sheetName val="XL4Popp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BAOGIATHANG"/>
      <sheetName val="vanchuyen TC"/>
      <sheetName val="DAODAT"/>
      <sheetName val="so lieu"/>
      <sheetName val="cong trinh tam"/>
      <sheetName val="TONGVONCONGTRINH"/>
      <sheetName val="Sheet11"/>
      <sheetName val="th_kinhphi XD"/>
      <sheetName val="haapdirieng"/>
      <sheetName val="tuyen re t2"/>
      <sheetName val="trung ha ap"/>
      <sheetName val="trung ap"/>
      <sheetName val="chitietmong"/>
      <sheetName val="DUTRUVATLIEU"/>
      <sheetName val="phanxa"/>
      <sheetName val="phandien"/>
      <sheetName val="gia thanh 1m3 be tong "/>
      <sheetName val="vatlieu"/>
      <sheetName val="giaden HTXL"/>
      <sheetName val="bu vat lieu"/>
      <sheetName val="dgduongdai"/>
      <sheetName val="vanchuyen"/>
      <sheetName val="Sheet1"/>
      <sheetName val="khaosat"/>
      <sheetName val="THOP THI NGHIEM"/>
      <sheetName val="THI NGHIEM"/>
      <sheetName val="vankhuon"/>
      <sheetName val="THIET KE"/>
      <sheetName val="th_ke_khao_sat"/>
      <sheetName val="den bu"/>
      <sheetName val="vanchuyentram"/>
      <sheetName val="THIETBI"/>
      <sheetName val="TH LAPDAT"/>
      <sheetName val="LD TR 100 3pha"/>
      <sheetName val="LD TR50 3pha"/>
      <sheetName val="LD TRAM 50 2pha"/>
      <sheetName val="LD TRAM25"/>
      <sheetName val="LD TRAM 31,5"/>
      <sheetName val="Sheet4"/>
    </sheetNames>
    <sheetDataSet>
      <sheetData sheetId="0" refreshError="1">
        <row r="3">
          <cell r="B3" t="str">
            <v>maõ hieäu</v>
          </cell>
          <cell r="C3" t="str">
            <v>GIAÙ ÑAÕ COÙ THUEÁ</v>
          </cell>
          <cell r="D3" t="str">
            <v>VAÄT LIEÄU</v>
          </cell>
          <cell r="E3" t="str">
            <v>VAÄT LIEÄU CHÍNH</v>
          </cell>
        </row>
        <row r="4">
          <cell r="D4" t="str">
            <v>CHÖA THUEÁ</v>
          </cell>
        </row>
        <row r="5">
          <cell r="B5" t="str">
            <v>LT10,5A</v>
          </cell>
          <cell r="D5">
            <v>1000000</v>
          </cell>
        </row>
        <row r="6">
          <cell r="B6" t="str">
            <v>LT10,5B</v>
          </cell>
          <cell r="D6">
            <v>1200000</v>
          </cell>
        </row>
        <row r="7">
          <cell r="B7" t="str">
            <v>LT10,5C</v>
          </cell>
          <cell r="D7">
            <v>1200000</v>
          </cell>
        </row>
        <row r="8">
          <cell r="B8" t="str">
            <v>LT12A</v>
          </cell>
          <cell r="D8">
            <v>1500000</v>
          </cell>
        </row>
        <row r="9">
          <cell r="B9" t="str">
            <v>LT12B</v>
          </cell>
          <cell r="D9">
            <v>1636364</v>
          </cell>
        </row>
        <row r="10">
          <cell r="B10" t="str">
            <v>LT12C</v>
          </cell>
          <cell r="D10">
            <v>1636364</v>
          </cell>
        </row>
        <row r="11">
          <cell r="B11" t="str">
            <v>LT14A</v>
          </cell>
          <cell r="D11">
            <v>2363636</v>
          </cell>
        </row>
        <row r="12">
          <cell r="B12" t="str">
            <v>LT14B</v>
          </cell>
          <cell r="D12">
            <v>2454545</v>
          </cell>
        </row>
        <row r="13">
          <cell r="B13" t="str">
            <v>LT14C</v>
          </cell>
          <cell r="D13">
            <v>2454545</v>
          </cell>
        </row>
        <row r="14">
          <cell r="B14" t="str">
            <v>LT20B</v>
          </cell>
          <cell r="D14">
            <v>6590000</v>
          </cell>
          <cell r="E14" t="str">
            <v>( Giaù Qui Nhôn )</v>
          </cell>
        </row>
        <row r="15">
          <cell r="B15" t="str">
            <v>LT20C</v>
          </cell>
          <cell r="D15">
            <v>6590000</v>
          </cell>
          <cell r="E15" t="str">
            <v>( Giaù Qui Nhôn )</v>
          </cell>
        </row>
        <row r="16">
          <cell r="B16" t="str">
            <v>LT20D</v>
          </cell>
          <cell r="D16">
            <v>6590000</v>
          </cell>
          <cell r="E16" t="str">
            <v>( Giaù Qui Nhôn )</v>
          </cell>
        </row>
        <row r="17">
          <cell r="B17" t="str">
            <v>LT8,4A</v>
          </cell>
          <cell r="D17">
            <v>763636</v>
          </cell>
        </row>
        <row r="18">
          <cell r="B18" t="str">
            <v>LT8,4B</v>
          </cell>
          <cell r="D18">
            <v>790909</v>
          </cell>
        </row>
        <row r="19">
          <cell r="B19" t="str">
            <v>LT8,4C</v>
          </cell>
          <cell r="D19">
            <v>790909</v>
          </cell>
        </row>
        <row r="21">
          <cell r="B21" t="str">
            <v>3 - 25A</v>
          </cell>
          <cell r="D21">
            <v>14623000</v>
          </cell>
        </row>
        <row r="22">
          <cell r="B22" t="str">
            <v>3 -50A</v>
          </cell>
          <cell r="D22">
            <v>19750000</v>
          </cell>
        </row>
        <row r="23">
          <cell r="B23" t="str">
            <v>3 -75A</v>
          </cell>
          <cell r="D23">
            <v>22494000</v>
          </cell>
        </row>
        <row r="24">
          <cell r="B24" t="str">
            <v>3 -100A</v>
          </cell>
          <cell r="D24">
            <v>25237000</v>
          </cell>
        </row>
        <row r="25">
          <cell r="B25" t="str">
            <v>3 -160A</v>
          </cell>
          <cell r="D25">
            <v>30175000</v>
          </cell>
        </row>
        <row r="26">
          <cell r="B26" t="str">
            <v>3 -180A</v>
          </cell>
          <cell r="D26">
            <v>31820000</v>
          </cell>
        </row>
        <row r="27">
          <cell r="B27" t="str">
            <v>3 -250A</v>
          </cell>
          <cell r="D27">
            <v>37855000</v>
          </cell>
        </row>
        <row r="29">
          <cell r="B29" t="str">
            <v>1 -15A</v>
          </cell>
          <cell r="D29">
            <v>6810000</v>
          </cell>
        </row>
        <row r="30">
          <cell r="B30" t="str">
            <v>1 -25A</v>
          </cell>
          <cell r="D30">
            <v>8640000</v>
          </cell>
        </row>
        <row r="31">
          <cell r="B31" t="str">
            <v>1 -37,5A</v>
          </cell>
          <cell r="D31">
            <v>10820000</v>
          </cell>
        </row>
        <row r="32">
          <cell r="B32" t="str">
            <v>1 -50A</v>
          </cell>
          <cell r="D32">
            <v>12830000</v>
          </cell>
        </row>
        <row r="33">
          <cell r="B33" t="str">
            <v>1 -75A</v>
          </cell>
          <cell r="D33">
            <v>16910000</v>
          </cell>
        </row>
        <row r="34">
          <cell r="B34" t="str">
            <v>1 -100A</v>
          </cell>
          <cell r="D34">
            <v>20012000</v>
          </cell>
        </row>
        <row r="35">
          <cell r="B35" t="str">
            <v>DCL 22kV-400A</v>
          </cell>
          <cell r="E35">
            <v>107800000</v>
          </cell>
        </row>
        <row r="36">
          <cell r="B36" t="str">
            <v>FCO - 27KV 100A</v>
          </cell>
          <cell r="D36">
            <v>910000</v>
          </cell>
          <cell r="E36">
            <v>2730000</v>
          </cell>
        </row>
        <row r="37">
          <cell r="B37" t="str">
            <v>LA-15KV</v>
          </cell>
          <cell r="D37">
            <v>700000</v>
          </cell>
          <cell r="E37">
            <v>2100000</v>
          </cell>
        </row>
        <row r="38">
          <cell r="B38" t="str">
            <v>LA-22KV</v>
          </cell>
          <cell r="D38">
            <v>770000</v>
          </cell>
          <cell r="E38">
            <v>2310000</v>
          </cell>
        </row>
        <row r="39">
          <cell r="B39" t="str">
            <v>SÑ-0,4</v>
          </cell>
          <cell r="C39">
            <v>2700</v>
          </cell>
          <cell r="E39">
            <v>2571.4285714285711</v>
          </cell>
        </row>
        <row r="40">
          <cell r="B40" t="str">
            <v>SÑ-22</v>
          </cell>
          <cell r="C40">
            <v>60000</v>
          </cell>
          <cell r="E40">
            <v>60000</v>
          </cell>
        </row>
        <row r="41">
          <cell r="B41" t="str">
            <v>TI 380V 250/5A ID-WT</v>
          </cell>
          <cell r="C41">
            <v>101000</v>
          </cell>
          <cell r="D41">
            <v>96190.476190476184</v>
          </cell>
        </row>
        <row r="42">
          <cell r="B42" t="str">
            <v>CV-35</v>
          </cell>
          <cell r="C42">
            <v>14300</v>
          </cell>
          <cell r="E42">
            <v>13619.047619047618</v>
          </cell>
        </row>
        <row r="43">
          <cell r="B43" t="str">
            <v>CV-50</v>
          </cell>
          <cell r="C43">
            <v>19500</v>
          </cell>
          <cell r="E43">
            <v>18571.428571428569</v>
          </cell>
        </row>
        <row r="44">
          <cell r="B44" t="str">
            <v>CV-70</v>
          </cell>
          <cell r="C44">
            <v>27700</v>
          </cell>
          <cell r="E44">
            <v>26380.952380952382</v>
          </cell>
        </row>
        <row r="45">
          <cell r="B45" t="str">
            <v>M</v>
          </cell>
          <cell r="C45">
            <v>37700</v>
          </cell>
          <cell r="E45">
            <v>35904.761904761901</v>
          </cell>
        </row>
        <row r="46">
          <cell r="B46" t="str">
            <v>CN-35-4</v>
          </cell>
          <cell r="C46" t="str">
            <v xml:space="preserve"> Chuoâæ neoù caùch ñieän CN-35 4 baùt</v>
          </cell>
          <cell r="E46">
            <v>392000</v>
          </cell>
        </row>
        <row r="47">
          <cell r="B47" t="str">
            <v>CN-22-3</v>
          </cell>
          <cell r="C47" t="str">
            <v xml:space="preserve"> Chuoâæ neoù caùch ñieän CN-22 3 baùt</v>
          </cell>
          <cell r="E47">
            <v>312000</v>
          </cell>
        </row>
        <row r="48">
          <cell r="B48" t="str">
            <v>CN-22-2</v>
          </cell>
          <cell r="C48" t="str">
            <v xml:space="preserve"> Chuoâæ neoù caùch ñieän CN-22 2 baùt</v>
          </cell>
          <cell r="E48">
            <v>232000</v>
          </cell>
        </row>
        <row r="49">
          <cell r="B49" t="str">
            <v>AC35</v>
          </cell>
          <cell r="C49" t="str">
            <v>AC35/8</v>
          </cell>
          <cell r="E49">
            <v>24800</v>
          </cell>
        </row>
        <row r="50">
          <cell r="B50" t="str">
            <v>AC50</v>
          </cell>
          <cell r="C50" t="str">
            <v>AC50/8</v>
          </cell>
          <cell r="E50">
            <v>24800</v>
          </cell>
        </row>
        <row r="51">
          <cell r="B51" t="str">
            <v>AC70</v>
          </cell>
          <cell r="C51" t="str">
            <v>AC70/11</v>
          </cell>
          <cell r="E51">
            <v>24700</v>
          </cell>
        </row>
        <row r="52">
          <cell r="B52" t="str">
            <v>AC95</v>
          </cell>
          <cell r="C52" t="str">
            <v>AC95/16</v>
          </cell>
          <cell r="E52">
            <v>24500</v>
          </cell>
        </row>
        <row r="53">
          <cell r="B53" t="str">
            <v>AC120</v>
          </cell>
          <cell r="C53" t="str">
            <v>AC120/19</v>
          </cell>
          <cell r="E53">
            <v>25500</v>
          </cell>
        </row>
        <row r="54">
          <cell r="B54" t="str">
            <v>A</v>
          </cell>
        </row>
        <row r="55">
          <cell r="B55" t="str">
            <v>AV-120</v>
          </cell>
          <cell r="E55">
            <v>12320</v>
          </cell>
        </row>
        <row r="56">
          <cell r="B56" t="str">
            <v>AV-35</v>
          </cell>
          <cell r="E56">
            <v>5600</v>
          </cell>
        </row>
        <row r="57">
          <cell r="B57" t="str">
            <v>AV-50</v>
          </cell>
          <cell r="E57">
            <v>5600</v>
          </cell>
        </row>
        <row r="58">
          <cell r="B58" t="str">
            <v>AV-70</v>
          </cell>
          <cell r="E58">
            <v>7420</v>
          </cell>
        </row>
        <row r="59">
          <cell r="B59" t="str">
            <v>AV-95</v>
          </cell>
          <cell r="E59">
            <v>9800</v>
          </cell>
        </row>
        <row r="60">
          <cell r="B60" t="str">
            <v xml:space="preserve"> Daây theùp buoäc  f 1 </v>
          </cell>
          <cell r="D60">
            <v>6364000</v>
          </cell>
          <cell r="E60">
            <v>6364</v>
          </cell>
        </row>
        <row r="61">
          <cell r="B61" t="str">
            <v xml:space="preserve"> Theùp troøn  f  10 CI</v>
          </cell>
          <cell r="D61">
            <v>4015000</v>
          </cell>
          <cell r="E61">
            <v>4015</v>
          </cell>
        </row>
        <row r="62">
          <cell r="B62" t="str">
            <v xml:space="preserve"> Theùp troøn  f  10 CII</v>
          </cell>
          <cell r="D62">
            <v>4184000</v>
          </cell>
          <cell r="E62">
            <v>4184</v>
          </cell>
        </row>
        <row r="63">
          <cell r="B63" t="str">
            <v xml:space="preserve"> Theùp troøn  f  12 CI</v>
          </cell>
          <cell r="D63">
            <v>3971000</v>
          </cell>
          <cell r="E63">
            <v>3971</v>
          </cell>
        </row>
        <row r="64">
          <cell r="B64" t="str">
            <v xml:space="preserve"> Theùp troøn  f  12 CII</v>
          </cell>
          <cell r="D64">
            <v>4184000</v>
          </cell>
          <cell r="E64">
            <v>4184</v>
          </cell>
        </row>
        <row r="65">
          <cell r="B65" t="str">
            <v xml:space="preserve"> Theùp troøn  f  14 CII</v>
          </cell>
          <cell r="D65">
            <v>4184000</v>
          </cell>
          <cell r="E65">
            <v>4184</v>
          </cell>
        </row>
        <row r="66">
          <cell r="B66" t="str">
            <v xml:space="preserve"> Theùp troøn  f  8 CI</v>
          </cell>
          <cell r="D66">
            <v>4015000</v>
          </cell>
          <cell r="E66">
            <v>4015</v>
          </cell>
        </row>
        <row r="67">
          <cell r="B67" t="str">
            <v xml:space="preserve">Caùt vaøng </v>
          </cell>
          <cell r="D67">
            <v>59817.5</v>
          </cell>
        </row>
        <row r="68">
          <cell r="B68" t="str">
            <v>Goã cofa</v>
          </cell>
          <cell r="D68">
            <v>2139000</v>
          </cell>
        </row>
        <row r="69">
          <cell r="B69" t="str">
            <v>Goã vaùn caàu coâng taùc</v>
          </cell>
          <cell r="D69">
            <v>2139000</v>
          </cell>
        </row>
        <row r="70">
          <cell r="B70" t="str">
            <v>Ñaù daêm 0,5 x 1</v>
          </cell>
          <cell r="D70">
            <v>65000</v>
          </cell>
        </row>
        <row r="71">
          <cell r="B71" t="str">
            <v>Ñaù daêm 1x2</v>
          </cell>
          <cell r="D71">
            <v>81800</v>
          </cell>
        </row>
        <row r="72">
          <cell r="B72" t="str">
            <v>Ñaù daêm 2x4</v>
          </cell>
          <cell r="D72">
            <v>70000</v>
          </cell>
        </row>
        <row r="73">
          <cell r="B73" t="str">
            <v>Ñaù daêm 4x6</v>
          </cell>
          <cell r="D73">
            <v>62400</v>
          </cell>
        </row>
        <row r="74">
          <cell r="B74" t="str">
            <v>Ñinh caùc loaïi</v>
          </cell>
          <cell r="D74">
            <v>6000000</v>
          </cell>
        </row>
        <row r="75">
          <cell r="B75" t="str">
            <v>Que haøn</v>
          </cell>
          <cell r="D75">
            <v>6800000</v>
          </cell>
        </row>
        <row r="76">
          <cell r="B76" t="str">
            <v>Theùp 50x5</v>
          </cell>
          <cell r="D76">
            <v>4359000</v>
          </cell>
          <cell r="E76">
            <v>4359</v>
          </cell>
        </row>
        <row r="77">
          <cell r="B77" t="str">
            <v>Theùp L65x6</v>
          </cell>
          <cell r="D77">
            <v>4359000</v>
          </cell>
          <cell r="E77">
            <v>4359</v>
          </cell>
        </row>
        <row r="78">
          <cell r="B78" t="str">
            <v>Theùp troøn   f  6  CI</v>
          </cell>
          <cell r="D78">
            <v>4476000</v>
          </cell>
          <cell r="E78">
            <v>4476</v>
          </cell>
        </row>
        <row r="79">
          <cell r="B79" t="str">
            <v>Tre caây</v>
          </cell>
        </row>
        <row r="80">
          <cell r="B80" t="str">
            <v>Xi maêng PC30</v>
          </cell>
          <cell r="D80">
            <v>813630</v>
          </cell>
        </row>
        <row r="81">
          <cell r="B81" t="str">
            <v>Tuû 3-37,5kVA</v>
          </cell>
          <cell r="D81">
            <v>28677600</v>
          </cell>
        </row>
        <row r="82">
          <cell r="B82" t="str">
            <v>Tuû 3-50kVA</v>
          </cell>
          <cell r="D82">
            <v>28677600</v>
          </cell>
        </row>
        <row r="83">
          <cell r="B83" t="str">
            <v>Tuû 3-75kVA</v>
          </cell>
          <cell r="D83">
            <v>29744400</v>
          </cell>
        </row>
        <row r="84">
          <cell r="B84" t="str">
            <v>Tuû 3-100kVA</v>
          </cell>
          <cell r="D84">
            <v>29744400</v>
          </cell>
        </row>
        <row r="85">
          <cell r="B85" t="str">
            <v>Tuû 3-125kVA</v>
          </cell>
          <cell r="D85">
            <v>34633200</v>
          </cell>
        </row>
        <row r="86">
          <cell r="B86" t="str">
            <v>Tuû 3-160kVA</v>
          </cell>
          <cell r="D86">
            <v>34633200</v>
          </cell>
        </row>
        <row r="87">
          <cell r="B87" t="str">
            <v>Tuû 3-250kVA</v>
          </cell>
          <cell r="D87">
            <v>42907200</v>
          </cell>
        </row>
        <row r="88">
          <cell r="B88" t="str">
            <v>Tuû 1-10kVA</v>
          </cell>
          <cell r="D88">
            <v>15000000</v>
          </cell>
        </row>
        <row r="89">
          <cell r="B89" t="str">
            <v>Tuû 1-15kVA</v>
          </cell>
          <cell r="D89">
            <v>15000000</v>
          </cell>
        </row>
        <row r="90">
          <cell r="B90" t="str">
            <v>Tuû 1-20kVA</v>
          </cell>
          <cell r="D90">
            <v>18000000</v>
          </cell>
        </row>
        <row r="91">
          <cell r="B91" t="str">
            <v>Tuû 1-25kVA</v>
          </cell>
          <cell r="D91">
            <v>20000000</v>
          </cell>
        </row>
        <row r="92">
          <cell r="B92" t="str">
            <v>Tuû 1-31,5kVA</v>
          </cell>
          <cell r="D92">
            <v>25000000</v>
          </cell>
        </row>
        <row r="93">
          <cell r="B93" t="str">
            <v>Tuû 1-40kVA</v>
          </cell>
          <cell r="D93">
            <v>25000000</v>
          </cell>
        </row>
        <row r="94">
          <cell r="B94" t="str">
            <v>Tuû 1-50kVA</v>
          </cell>
          <cell r="D94">
            <v>28000000</v>
          </cell>
        </row>
      </sheetData>
      <sheetData sheetId="1" refreshError="1">
        <row r="5">
          <cell r="F5" t="str">
            <v>CÖÏ LY</v>
          </cell>
          <cell r="G5" t="str">
            <v>ÑÔN GIAÙ ( Ñoàng )</v>
          </cell>
          <cell r="I5" t="str">
            <v>THAØNH</v>
          </cell>
        </row>
        <row r="6">
          <cell r="B6" t="str">
            <v xml:space="preserve">SOÁ HIEÄU </v>
          </cell>
          <cell r="D6" t="str">
            <v>TEÂN VAÄT LIEÄU</v>
          </cell>
          <cell r="E6" t="str">
            <v xml:space="preserve">ÑÔN </v>
          </cell>
          <cell r="F6" t="str">
            <v>V/CH</v>
          </cell>
          <cell r="G6" t="str">
            <v>CÖÏ LY</v>
          </cell>
          <cell r="I6" t="str">
            <v>TIEÀN</v>
          </cell>
        </row>
        <row r="7">
          <cell r="B7" t="str">
            <v xml:space="preserve">VAÄN </v>
          </cell>
          <cell r="C7" t="str">
            <v xml:space="preserve">BOÁC </v>
          </cell>
          <cell r="D7" t="str">
            <v>PHUÏ KIEÄN VAÄN CHUYEÅN</v>
          </cell>
          <cell r="E7" t="str">
            <v>VÒ</v>
          </cell>
          <cell r="F7" t="str">
            <v>(km)</v>
          </cell>
          <cell r="G7" t="str">
            <v>65 m</v>
          </cell>
          <cell r="H7" t="str">
            <v>BOÁC DÔÕ</v>
          </cell>
          <cell r="I7" t="str">
            <v>(ñoàng)</v>
          </cell>
        </row>
        <row r="8">
          <cell r="B8" t="str">
            <v>CHUYEÅN</v>
          </cell>
          <cell r="C8" t="str">
            <v>DÔÕ</v>
          </cell>
        </row>
        <row r="9">
          <cell r="B9" t="str">
            <v>02.1231</v>
          </cell>
          <cell r="C9" t="str">
            <v>02.1103</v>
          </cell>
          <cell r="D9" t="str">
            <v>Caùt vaøng</v>
          </cell>
          <cell r="E9" t="str">
            <v>m3</v>
          </cell>
          <cell r="F9">
            <v>6.5000000000000002E-2</v>
          </cell>
          <cell r="G9">
            <v>67251</v>
          </cell>
          <cell r="H9">
            <v>2207</v>
          </cell>
          <cell r="I9">
            <v>6578.3150000000005</v>
          </cell>
        </row>
        <row r="10">
          <cell r="B10" t="str">
            <v>02.1221</v>
          </cell>
          <cell r="C10" t="str">
            <v>02.1102</v>
          </cell>
          <cell r="D10" t="str">
            <v xml:space="preserve">Caùt ñen </v>
          </cell>
          <cell r="E10" t="str">
            <v>m3</v>
          </cell>
          <cell r="F10">
            <v>6.5000000000000002E-2</v>
          </cell>
          <cell r="G10">
            <v>64749</v>
          </cell>
          <cell r="H10">
            <v>2060</v>
          </cell>
          <cell r="I10">
            <v>6268.6850000000004</v>
          </cell>
        </row>
        <row r="11">
          <cell r="B11" t="str">
            <v>02.1241</v>
          </cell>
          <cell r="C11" t="str">
            <v>02.1104</v>
          </cell>
          <cell r="D11" t="str">
            <v>Ñaù daêm caùc loïai</v>
          </cell>
          <cell r="E11" t="str">
            <v>m3</v>
          </cell>
          <cell r="F11">
            <v>6.5000000000000002E-2</v>
          </cell>
          <cell r="G11">
            <v>70635</v>
          </cell>
          <cell r="H11">
            <v>3090</v>
          </cell>
          <cell r="I11">
            <v>7681.2750000000005</v>
          </cell>
        </row>
        <row r="12">
          <cell r="B12" t="str">
            <v>02.1321</v>
          </cell>
          <cell r="C12" t="str">
            <v>02.1111</v>
          </cell>
          <cell r="D12" t="str">
            <v>Nöôùc thi coâng</v>
          </cell>
          <cell r="E12" t="str">
            <v>m3</v>
          </cell>
          <cell r="F12">
            <v>6.5000000000000002E-2</v>
          </cell>
          <cell r="G12">
            <v>57833</v>
          </cell>
          <cell r="H12">
            <v>4268</v>
          </cell>
          <cell r="I12">
            <v>8027.1450000000004</v>
          </cell>
        </row>
        <row r="13">
          <cell r="B13" t="str">
            <v>02.1331</v>
          </cell>
          <cell r="C13" t="str">
            <v>02.1112</v>
          </cell>
          <cell r="D13" t="str">
            <v>Vaùn khuoân , goã caùc loïai</v>
          </cell>
          <cell r="E13" t="str">
            <v>m3</v>
          </cell>
          <cell r="F13">
            <v>6.5000000000000002E-2</v>
          </cell>
          <cell r="G13">
            <v>57391</v>
          </cell>
          <cell r="H13">
            <v>2649</v>
          </cell>
          <cell r="I13">
            <v>6379.415</v>
          </cell>
        </row>
        <row r="14">
          <cell r="B14" t="str">
            <v>02.1411</v>
          </cell>
          <cell r="C14" t="str">
            <v>02.1119</v>
          </cell>
          <cell r="D14" t="str">
            <v>Tre caây</v>
          </cell>
          <cell r="E14" t="str">
            <v>caây</v>
          </cell>
          <cell r="F14">
            <v>6.5000000000000002E-2</v>
          </cell>
          <cell r="G14">
            <v>1321</v>
          </cell>
          <cell r="H14">
            <v>91.24</v>
          </cell>
          <cell r="I14">
            <v>177.10500000000002</v>
          </cell>
        </row>
        <row r="15">
          <cell r="B15" t="str">
            <v>02.1211</v>
          </cell>
          <cell r="C15" t="str">
            <v>02.1101</v>
          </cell>
          <cell r="D15" t="str">
            <v>Xi maêng</v>
          </cell>
          <cell r="E15" t="str">
            <v>taán</v>
          </cell>
          <cell r="F15">
            <v>6.5000000000000002E-2</v>
          </cell>
          <cell r="G15">
            <v>71813</v>
          </cell>
          <cell r="H15">
            <v>2943</v>
          </cell>
          <cell r="I15">
            <v>7610.8450000000003</v>
          </cell>
        </row>
        <row r="16">
          <cell r="B16" t="str">
            <v>02.1451</v>
          </cell>
          <cell r="C16" t="str">
            <v>02.1123</v>
          </cell>
          <cell r="D16" t="str">
            <v>Caáu kieän beâ toâng ñuùc saün</v>
          </cell>
          <cell r="E16" t="str">
            <v>-</v>
          </cell>
          <cell r="F16">
            <v>6.5000000000000002E-2</v>
          </cell>
          <cell r="G16">
            <v>90207</v>
          </cell>
          <cell r="H16">
            <v>6033</v>
          </cell>
          <cell r="I16">
            <v>11896.455</v>
          </cell>
        </row>
        <row r="17">
          <cell r="B17" t="str">
            <v>02.1461</v>
          </cell>
          <cell r="C17" t="str">
            <v>02.1124</v>
          </cell>
          <cell r="D17" t="str">
            <v>Coät beâ toâng caùc loïai</v>
          </cell>
          <cell r="E17" t="str">
            <v>-</v>
          </cell>
          <cell r="F17">
            <v>6.5000000000000002E-2</v>
          </cell>
          <cell r="G17">
            <v>140241</v>
          </cell>
          <cell r="H17">
            <v>7358</v>
          </cell>
          <cell r="I17">
            <v>16473.665000000001</v>
          </cell>
        </row>
        <row r="18">
          <cell r="B18" t="str">
            <v>02.1351</v>
          </cell>
          <cell r="C18" t="str">
            <v>02.1114</v>
          </cell>
          <cell r="D18" t="str">
            <v>Bu loâng, tieáp ñòa, coát theùp, daây neo</v>
          </cell>
          <cell r="E18" t="str">
            <v>-</v>
          </cell>
          <cell r="F18">
            <v>6.5000000000000002E-2</v>
          </cell>
          <cell r="G18">
            <v>110221</v>
          </cell>
          <cell r="H18">
            <v>6033</v>
          </cell>
          <cell r="I18">
            <v>13197.365000000002</v>
          </cell>
        </row>
        <row r="19">
          <cell r="B19" t="str">
            <v>02.1361</v>
          </cell>
          <cell r="C19" t="str">
            <v>02.1115</v>
          </cell>
          <cell r="D19" t="str">
            <v>Coät theùp v/chuyeån töøng thanh, xaø theùp</v>
          </cell>
          <cell r="E19" t="str">
            <v>-</v>
          </cell>
          <cell r="F19">
            <v>6.5000000000000002E-2</v>
          </cell>
          <cell r="G19">
            <v>100214</v>
          </cell>
          <cell r="H19">
            <v>5592</v>
          </cell>
          <cell r="I19">
            <v>12105.91</v>
          </cell>
        </row>
        <row r="20">
          <cell r="B20" t="str">
            <v>02.1421</v>
          </cell>
          <cell r="C20" t="str">
            <v>02.1120</v>
          </cell>
          <cell r="D20" t="str">
            <v>Phuï kieän caùc loïai</v>
          </cell>
          <cell r="E20" t="str">
            <v>taán</v>
          </cell>
          <cell r="F20">
            <v>6.5000000000000002E-2</v>
          </cell>
          <cell r="G20">
            <v>99184</v>
          </cell>
          <cell r="H20">
            <v>6181</v>
          </cell>
          <cell r="I20">
            <v>12627.96</v>
          </cell>
        </row>
        <row r="21">
          <cell r="B21" t="str">
            <v>02.1441</v>
          </cell>
          <cell r="C21" t="str">
            <v>02.1122</v>
          </cell>
          <cell r="D21" t="str">
            <v>Daây daãn, daây choáng seùt caùc loïai</v>
          </cell>
          <cell r="E21" t="str">
            <v>-</v>
          </cell>
          <cell r="F21">
            <v>6.5000000000000002E-2</v>
          </cell>
          <cell r="G21">
            <v>100214</v>
          </cell>
          <cell r="H21">
            <v>7064</v>
          </cell>
          <cell r="I21">
            <v>13577.91</v>
          </cell>
        </row>
        <row r="22">
          <cell r="B22" t="str">
            <v>02.1431</v>
          </cell>
          <cell r="C22" t="str">
            <v>02.1121</v>
          </cell>
          <cell r="D22" t="str">
            <v>Söù caùc loïai</v>
          </cell>
          <cell r="E22" t="str">
            <v>-</v>
          </cell>
          <cell r="F22">
            <v>6.5000000000000002E-2</v>
          </cell>
          <cell r="G22">
            <v>130234</v>
          </cell>
          <cell r="H22">
            <v>12214</v>
          </cell>
          <cell r="I22">
            <v>20679.21</v>
          </cell>
        </row>
        <row r="23">
          <cell r="B23" t="str">
            <v>02.1481</v>
          </cell>
          <cell r="C23" t="str">
            <v>02.1126</v>
          </cell>
          <cell r="D23" t="str">
            <v>Duïng cuï thi coâng</v>
          </cell>
          <cell r="E23" t="str">
            <v>-</v>
          </cell>
          <cell r="F23">
            <v>6.5000000000000002E-2</v>
          </cell>
          <cell r="G23">
            <v>91090</v>
          </cell>
          <cell r="H23">
            <v>4856</v>
          </cell>
          <cell r="I23">
            <v>10776.85</v>
          </cell>
        </row>
      </sheetData>
      <sheetData sheetId="2" refreshError="1">
        <row r="2">
          <cell r="A2" t="str">
            <v xml:space="preserve">Khoái löôïng ñaøo ñaát caùc loaïi moùng </v>
          </cell>
          <cell r="N2">
            <v>4</v>
          </cell>
          <cell r="O2">
            <v>3</v>
          </cell>
          <cell r="P2">
            <v>2</v>
          </cell>
          <cell r="Q2">
            <v>1</v>
          </cell>
        </row>
        <row r="4">
          <cell r="A4" t="str">
            <v xml:space="preserve">Teân </v>
          </cell>
          <cell r="B4" t="str">
            <v>a</v>
          </cell>
          <cell r="C4" t="str">
            <v>b</v>
          </cell>
          <cell r="D4" t="str">
            <v>H</v>
          </cell>
          <cell r="E4" t="str">
            <v>a1</v>
          </cell>
          <cell r="F4" t="str">
            <v>b 1</v>
          </cell>
          <cell r="G4" t="str">
            <v>m1</v>
          </cell>
          <cell r="H4" t="str">
            <v>m2</v>
          </cell>
          <cell r="I4" t="str">
            <v>m3</v>
          </cell>
          <cell r="J4" t="str">
            <v>m4</v>
          </cell>
          <cell r="K4" t="str">
            <v>m5</v>
          </cell>
          <cell r="L4" t="str">
            <v>m6</v>
          </cell>
          <cell r="M4" t="str">
            <v>m7</v>
          </cell>
          <cell r="N4" t="str">
            <v>Vm1</v>
          </cell>
          <cell r="O4" t="str">
            <v>Vm2</v>
          </cell>
          <cell r="P4" t="str">
            <v>Vm3</v>
          </cell>
          <cell r="Q4" t="str">
            <v>Vm4</v>
          </cell>
        </row>
        <row r="5">
          <cell r="A5" t="str">
            <v>moùng</v>
          </cell>
          <cell r="B5" t="str">
            <v>(m)</v>
          </cell>
          <cell r="C5" t="str">
            <v>(m)</v>
          </cell>
          <cell r="D5" t="str">
            <v>(m)</v>
          </cell>
          <cell r="E5" t="str">
            <v>(m)</v>
          </cell>
          <cell r="F5" t="str">
            <v>(m)</v>
          </cell>
          <cell r="G5" t="str">
            <v>c.4</v>
          </cell>
          <cell r="H5" t="str">
            <v>c.3</v>
          </cell>
          <cell r="I5" t="str">
            <v>c.2</v>
          </cell>
          <cell r="J5" t="str">
            <v>c.1</v>
          </cell>
        </row>
        <row r="6">
          <cell r="A6" t="str">
            <v>TN-1.2</v>
          </cell>
          <cell r="O6">
            <v>0.68599999999999994</v>
          </cell>
          <cell r="P6">
            <v>0.68599999999999994</v>
          </cell>
        </row>
        <row r="7">
          <cell r="A7" t="str">
            <v>TN-1.8</v>
          </cell>
          <cell r="O7">
            <v>1.115</v>
          </cell>
          <cell r="P7">
            <v>1.115</v>
          </cell>
        </row>
        <row r="8">
          <cell r="A8" t="str">
            <v>MN9-3</v>
          </cell>
          <cell r="B8">
            <v>0.5</v>
          </cell>
          <cell r="C8">
            <v>0.9</v>
          </cell>
          <cell r="D8">
            <v>1.8</v>
          </cell>
          <cell r="E8">
            <v>0.5</v>
          </cell>
          <cell r="F8">
            <v>0.9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</v>
          </cell>
          <cell r="L8">
            <v>1</v>
          </cell>
          <cell r="M8">
            <v>1.25</v>
          </cell>
          <cell r="N8">
            <v>0.81</v>
          </cell>
          <cell r="O8">
            <v>0.81</v>
          </cell>
          <cell r="P8">
            <v>0.81</v>
          </cell>
          <cell r="Q8">
            <v>0.81</v>
          </cell>
        </row>
        <row r="9">
          <cell r="A9" t="str">
            <v>MN12-4</v>
          </cell>
          <cell r="B9">
            <v>0.5</v>
          </cell>
          <cell r="C9">
            <v>1.2</v>
          </cell>
          <cell r="D9">
            <v>1.8</v>
          </cell>
          <cell r="E9">
            <v>0.5</v>
          </cell>
          <cell r="F9">
            <v>1.2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0.85</v>
          </cell>
          <cell r="L9">
            <v>1</v>
          </cell>
          <cell r="M9">
            <v>1.25</v>
          </cell>
          <cell r="N9">
            <v>1.08</v>
          </cell>
          <cell r="O9">
            <v>1.08</v>
          </cell>
          <cell r="P9">
            <v>1.08</v>
          </cell>
          <cell r="Q9">
            <v>1.08</v>
          </cell>
        </row>
        <row r="10">
          <cell r="A10" t="str">
            <v>MN15-5</v>
          </cell>
          <cell r="B10">
            <v>0.5</v>
          </cell>
          <cell r="C10">
            <v>1.5</v>
          </cell>
          <cell r="D10">
            <v>1.8</v>
          </cell>
          <cell r="E10">
            <v>0.5</v>
          </cell>
          <cell r="F10">
            <v>1.5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0.85</v>
          </cell>
          <cell r="L10">
            <v>1</v>
          </cell>
          <cell r="M10">
            <v>1.25</v>
          </cell>
          <cell r="N10">
            <v>1.35</v>
          </cell>
          <cell r="O10">
            <v>1.35</v>
          </cell>
          <cell r="P10">
            <v>1.35</v>
          </cell>
          <cell r="Q10">
            <v>1.35</v>
          </cell>
        </row>
        <row r="11">
          <cell r="A11" t="str">
            <v>MN18-6</v>
          </cell>
          <cell r="B11">
            <v>0.6</v>
          </cell>
          <cell r="C11">
            <v>1.8</v>
          </cell>
          <cell r="D11">
            <v>1.8</v>
          </cell>
          <cell r="E11">
            <v>0.6</v>
          </cell>
          <cell r="F11">
            <v>1.8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0.85</v>
          </cell>
          <cell r="L11">
            <v>1</v>
          </cell>
          <cell r="M11">
            <v>1.25</v>
          </cell>
          <cell r="N11">
            <v>1.9440000000000002</v>
          </cell>
          <cell r="O11">
            <v>1.9440000000000002</v>
          </cell>
          <cell r="P11">
            <v>1.9440000000000002</v>
          </cell>
          <cell r="Q11">
            <v>1.9440000000000002</v>
          </cell>
        </row>
        <row r="12">
          <cell r="A12" t="str">
            <v>MT-1</v>
          </cell>
          <cell r="B12">
            <v>1</v>
          </cell>
          <cell r="C12">
            <v>1.5</v>
          </cell>
          <cell r="D12">
            <v>1.8</v>
          </cell>
          <cell r="E12">
            <v>1</v>
          </cell>
          <cell r="F12">
            <v>1.5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0.85</v>
          </cell>
          <cell r="L12">
            <v>1</v>
          </cell>
          <cell r="M12">
            <v>1.25</v>
          </cell>
          <cell r="N12">
            <v>2.7</v>
          </cell>
          <cell r="O12">
            <v>2.7</v>
          </cell>
          <cell r="P12">
            <v>2.7</v>
          </cell>
          <cell r="Q12">
            <v>2.7</v>
          </cell>
        </row>
        <row r="13">
          <cell r="A13" t="str">
            <v>MT-2</v>
          </cell>
          <cell r="B13">
            <v>1.2</v>
          </cell>
          <cell r="C13">
            <v>1.8</v>
          </cell>
          <cell r="D13">
            <v>1.8</v>
          </cell>
          <cell r="E13">
            <v>1.2</v>
          </cell>
          <cell r="F13">
            <v>1.8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0.85</v>
          </cell>
          <cell r="L13">
            <v>1</v>
          </cell>
          <cell r="M13">
            <v>1.25</v>
          </cell>
          <cell r="N13">
            <v>3.8880000000000003</v>
          </cell>
          <cell r="O13">
            <v>3.8880000000000003</v>
          </cell>
          <cell r="P13">
            <v>3.8880000000000003</v>
          </cell>
          <cell r="Q13">
            <v>3.8880000000000003</v>
          </cell>
        </row>
        <row r="14">
          <cell r="A14" t="str">
            <v>MT-3</v>
          </cell>
          <cell r="B14">
            <v>1.4</v>
          </cell>
          <cell r="C14">
            <v>1.8</v>
          </cell>
          <cell r="D14">
            <v>1.8</v>
          </cell>
          <cell r="E14">
            <v>1.4</v>
          </cell>
          <cell r="F14">
            <v>1.8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0.85</v>
          </cell>
          <cell r="L14">
            <v>1</v>
          </cell>
          <cell r="M14">
            <v>1.25</v>
          </cell>
          <cell r="N14">
            <v>4.5360000000000005</v>
          </cell>
          <cell r="O14">
            <v>4.5360000000000005</v>
          </cell>
          <cell r="P14">
            <v>4.5360000000000005</v>
          </cell>
          <cell r="Q14">
            <v>4.5360000000000005</v>
          </cell>
        </row>
        <row r="15">
          <cell r="A15" t="str">
            <v>MT-4</v>
          </cell>
          <cell r="B15">
            <v>2</v>
          </cell>
          <cell r="C15">
            <v>1.4</v>
          </cell>
          <cell r="D15">
            <v>1.8</v>
          </cell>
          <cell r="E15">
            <v>2</v>
          </cell>
          <cell r="F15">
            <v>1.4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0.85</v>
          </cell>
          <cell r="L15">
            <v>1</v>
          </cell>
          <cell r="M15">
            <v>1.25</v>
          </cell>
          <cell r="N15">
            <v>5.04</v>
          </cell>
          <cell r="O15">
            <v>5.04</v>
          </cell>
          <cell r="P15">
            <v>5.04</v>
          </cell>
          <cell r="Q15">
            <v>5.04</v>
          </cell>
        </row>
        <row r="16">
          <cell r="A16" t="str">
            <v>MT-5</v>
          </cell>
          <cell r="B16">
            <v>2.2000000000000002</v>
          </cell>
          <cell r="C16">
            <v>1.6</v>
          </cell>
          <cell r="D16">
            <v>1.8</v>
          </cell>
          <cell r="E16">
            <v>2.2000000000000002</v>
          </cell>
          <cell r="F16">
            <v>1.6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0.85</v>
          </cell>
          <cell r="L16">
            <v>1</v>
          </cell>
          <cell r="M16">
            <v>1.25</v>
          </cell>
          <cell r="N16">
            <v>6.3360000000000012</v>
          </cell>
          <cell r="O16">
            <v>6.3360000000000012</v>
          </cell>
          <cell r="P16">
            <v>6.3360000000000012</v>
          </cell>
          <cell r="Q16">
            <v>6.3360000000000012</v>
          </cell>
        </row>
        <row r="17">
          <cell r="A17" t="str">
            <v>MT-6</v>
          </cell>
          <cell r="B17">
            <v>2.2000000000000002</v>
          </cell>
          <cell r="C17">
            <v>1.8</v>
          </cell>
          <cell r="D17">
            <v>2.2999999999999998</v>
          </cell>
          <cell r="E17">
            <v>2.2000000000000002</v>
          </cell>
          <cell r="F17">
            <v>1.8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0.85</v>
          </cell>
          <cell r="L17">
            <v>1</v>
          </cell>
          <cell r="M17">
            <v>1.25</v>
          </cell>
          <cell r="N17">
            <v>9.1079999999999988</v>
          </cell>
          <cell r="O17">
            <v>9.1079999999999988</v>
          </cell>
          <cell r="P17">
            <v>9.1079999999999988</v>
          </cell>
          <cell r="Q17">
            <v>9.1079999999999988</v>
          </cell>
        </row>
        <row r="18">
          <cell r="A18" t="str">
            <v>MG-1</v>
          </cell>
          <cell r="B18">
            <v>2.8</v>
          </cell>
          <cell r="C18">
            <v>1.2</v>
          </cell>
          <cell r="D18">
            <v>1.8</v>
          </cell>
          <cell r="E18">
            <v>2.8</v>
          </cell>
          <cell r="F18">
            <v>1.2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0.85</v>
          </cell>
          <cell r="L18">
            <v>1</v>
          </cell>
          <cell r="M18">
            <v>1.25</v>
          </cell>
          <cell r="N18">
            <v>6.048</v>
          </cell>
          <cell r="O18">
            <v>6.048</v>
          </cell>
          <cell r="P18">
            <v>6.048</v>
          </cell>
          <cell r="Q18">
            <v>6.048</v>
          </cell>
        </row>
        <row r="19">
          <cell r="A19" t="str">
            <v>MG-2</v>
          </cell>
          <cell r="B19">
            <v>2.4</v>
          </cell>
          <cell r="C19">
            <v>1.8</v>
          </cell>
          <cell r="D19">
            <v>1.8</v>
          </cell>
          <cell r="E19">
            <v>2.4</v>
          </cell>
          <cell r="F19">
            <v>1.8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0.85</v>
          </cell>
          <cell r="L19">
            <v>1</v>
          </cell>
          <cell r="M19">
            <v>1.25</v>
          </cell>
          <cell r="N19">
            <v>7.7760000000000007</v>
          </cell>
          <cell r="O19">
            <v>7.7760000000000007</v>
          </cell>
          <cell r="P19">
            <v>7.7760000000000007</v>
          </cell>
          <cell r="Q19">
            <v>7.7760000000000007</v>
          </cell>
        </row>
        <row r="20">
          <cell r="A20" t="str">
            <v>T32-29</v>
          </cell>
          <cell r="B20">
            <v>2.9</v>
          </cell>
          <cell r="C20">
            <v>2.9</v>
          </cell>
          <cell r="D20">
            <v>3.2</v>
          </cell>
          <cell r="E20">
            <v>2.9</v>
          </cell>
          <cell r="F20">
            <v>2.9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0.85</v>
          </cell>
          <cell r="L20">
            <v>1</v>
          </cell>
          <cell r="M20">
            <v>1.25</v>
          </cell>
          <cell r="N20">
            <v>26.911999999999999</v>
          </cell>
          <cell r="O20">
            <v>26.911999999999999</v>
          </cell>
          <cell r="P20">
            <v>26.911999999999999</v>
          </cell>
          <cell r="Q20">
            <v>26.911999999999999</v>
          </cell>
        </row>
        <row r="22">
          <cell r="A22" t="str">
            <v>GHI CHUÙ:</v>
          </cell>
          <cell r="C22" t="str">
            <v>Khoái löôïng ñaát ñaøo moùng tính theo cong thöùc sau :</v>
          </cell>
        </row>
        <row r="23">
          <cell r="D23" t="str">
            <v>V = ha1ùb1+mh^2(a1ù+b1) + 4/3m^2xh^3</v>
          </cell>
        </row>
        <row r="24">
          <cell r="A24" t="str">
            <v>Trong ñoù : a &amp; b chieàu daøi vaø roäng ñaùy moùng</v>
          </cell>
        </row>
        <row r="25">
          <cell r="C25" t="str">
            <v>* a 1 = a + 2a0</v>
          </cell>
          <cell r="F25" t="str">
            <v xml:space="preserve"> b 1 = b + 2a0</v>
          </cell>
        </row>
        <row r="26">
          <cell r="C26" t="str">
            <v xml:space="preserve">* H ñoä saâu choân moùng </v>
          </cell>
        </row>
        <row r="27">
          <cell r="C27" t="str">
            <v>* m  ñoä doác maùi môû moùng tuøy thuoäc caáp ñaát ñaù &amp; ñoä saâu choân moùng H theo QP 4487-87</v>
          </cell>
        </row>
        <row r="28">
          <cell r="C28" t="str">
            <v>m1 = 0 ñaù &amp; ñaát c.IV</v>
          </cell>
          <cell r="G28" t="str">
            <v>m2=0,25(0,5)ñaát c.III</v>
          </cell>
          <cell r="K28" t="str">
            <v>m3 = 0,5(0,75) ñaát c.II</v>
          </cell>
        </row>
        <row r="29">
          <cell r="C29" t="str">
            <v xml:space="preserve">  m4 = 0,67(1,0) ñaát c.I</v>
          </cell>
          <cell r="G29" t="str">
            <v xml:space="preserve">  m5 = 1,0(1,25) ñaát c.I ( caùt,ñaát möôïn )</v>
          </cell>
        </row>
        <row r="30">
          <cell r="C30" t="str">
            <v>Chæ soá m ngoaøi ngoaëc öùng vôùi H &lt;=3m</v>
          </cell>
          <cell r="J30" t="str">
            <v>Chæ soá trong ngoaëc öùng vôùi H =3-5 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Analysis"/>
      <sheetName val="B-B"/>
      <sheetName val="C-C"/>
      <sheetName val="D-D"/>
      <sheetName val="E-E"/>
      <sheetName val="F-F(2)"/>
      <sheetName val="F-F(3)"/>
      <sheetName val="G-G(3)"/>
      <sheetName val="B_B"/>
      <sheetName val="C_C"/>
      <sheetName val="D_D"/>
      <sheetName val="[Abutment.XLS_x001d_G-G(3)"/>
      <sheetName val="Sheet1"/>
      <sheetName val="THDT"/>
      <sheetName val="DTHMCT"/>
      <sheetName val="dpd"/>
      <sheetName val="DGXD_dg"/>
      <sheetName val="Cau CAMAU"/>
      <sheetName val="Cau DINHHOA"/>
      <sheetName val="Cau KIMMY"/>
      <sheetName val="DGvua"/>
      <sheetName val="DGdg"/>
      <sheetName val="DGcau.cong"/>
      <sheetName val="VL"/>
      <sheetName val="NC"/>
      <sheetName val="May"/>
      <sheetName val="Data"/>
      <sheetName val="KLcau"/>
      <sheetName val="00000000"/>
    </sheetNames>
    <sheetDataSet>
      <sheetData sheetId="0" refreshError="1">
        <row r="45">
          <cell r="I45">
            <v>7.0000000000000007E-2</v>
          </cell>
        </row>
      </sheetData>
      <sheetData sheetId="1" refreshError="1">
        <row r="59">
          <cell r="F59">
            <v>2167.9638256212133</v>
          </cell>
        </row>
        <row r="65">
          <cell r="B65">
            <v>10</v>
          </cell>
          <cell r="C65">
            <v>13</v>
          </cell>
          <cell r="D65">
            <v>16</v>
          </cell>
          <cell r="E65">
            <v>19</v>
          </cell>
          <cell r="F65">
            <v>22</v>
          </cell>
          <cell r="G65">
            <v>25</v>
          </cell>
          <cell r="H65">
            <v>29</v>
          </cell>
          <cell r="I65">
            <v>32</v>
          </cell>
          <cell r="J65">
            <v>35</v>
          </cell>
        </row>
        <row r="66">
          <cell r="B66">
            <v>71</v>
          </cell>
          <cell r="C66">
            <v>127</v>
          </cell>
          <cell r="D66">
            <v>198</v>
          </cell>
          <cell r="E66">
            <v>285</v>
          </cell>
          <cell r="F66">
            <v>388</v>
          </cell>
          <cell r="G66">
            <v>507</v>
          </cell>
          <cell r="H66">
            <v>641</v>
          </cell>
          <cell r="I66">
            <v>792</v>
          </cell>
          <cell r="J66">
            <v>985</v>
          </cell>
        </row>
      </sheetData>
      <sheetData sheetId="2" refreshError="1">
        <row r="11">
          <cell r="J11">
            <v>1</v>
          </cell>
        </row>
      </sheetData>
      <sheetData sheetId="3" refreshError="1">
        <row r="11">
          <cell r="J11">
            <v>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Internal"/>
      <sheetName val="Service"/>
      <sheetName val="Ultimate"/>
    </sheetNames>
    <sheetDataSet>
      <sheetData sheetId="0"/>
      <sheetData sheetId="1"/>
      <sheetData sheetId="2" refreshError="1">
        <row r="64">
          <cell r="B64">
            <v>10</v>
          </cell>
          <cell r="C64">
            <v>13</v>
          </cell>
          <cell r="D64">
            <v>16</v>
          </cell>
          <cell r="E64">
            <v>19</v>
          </cell>
          <cell r="F64">
            <v>22</v>
          </cell>
          <cell r="G64">
            <v>25</v>
          </cell>
          <cell r="H64">
            <v>29</v>
          </cell>
          <cell r="I64">
            <v>32</v>
          </cell>
          <cell r="J64">
            <v>35</v>
          </cell>
        </row>
        <row r="65">
          <cell r="B65">
            <v>71</v>
          </cell>
          <cell r="C65">
            <v>127</v>
          </cell>
          <cell r="D65">
            <v>198</v>
          </cell>
          <cell r="E65">
            <v>285</v>
          </cell>
          <cell r="F65">
            <v>388</v>
          </cell>
          <cell r="G65">
            <v>507</v>
          </cell>
          <cell r="H65">
            <v>641</v>
          </cell>
          <cell r="I65">
            <v>792</v>
          </cell>
          <cell r="J65">
            <v>985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BPBchi phi"/>
      <sheetName val="BCDTK "/>
    </sheetNames>
    <sheetDataSet>
      <sheetData sheetId="0">
        <row r="6">
          <cell r="C6" t="str">
            <v>DV cho thueâ thieát bò</v>
          </cell>
          <cell r="D6" t="str">
            <v>DV vaän chuyeån</v>
          </cell>
          <cell r="E6" t="str">
            <v>Coâng trình SOS</v>
          </cell>
          <cell r="F6" t="str">
            <v>Baùn vaät lieäu</v>
          </cell>
          <cell r="G6" t="str">
            <v>Vónh Thaùi</v>
          </cell>
          <cell r="H6" t="str">
            <v>Saân Banh</v>
          </cell>
          <cell r="I6" t="str">
            <v>Vónh Phöông</v>
          </cell>
        </row>
        <row r="7">
          <cell r="C7">
            <v>9.4470863212133854E-2</v>
          </cell>
          <cell r="D7">
            <v>0.10466532674474528</v>
          </cell>
          <cell r="E7">
            <v>0.16974080717690809</v>
          </cell>
          <cell r="F7">
            <v>1.189342834977204E-2</v>
          </cell>
          <cell r="G7">
            <v>5.6108602990080782E-2</v>
          </cell>
          <cell r="H7">
            <v>0.33220124356806691</v>
          </cell>
          <cell r="I7">
            <v>0.23091972795829308</v>
          </cell>
        </row>
        <row r="8">
          <cell r="C8">
            <v>44840910</v>
          </cell>
          <cell r="D8">
            <v>58282858</v>
          </cell>
          <cell r="E8">
            <v>368357143</v>
          </cell>
          <cell r="F8">
            <v>3525695</v>
          </cell>
          <cell r="G8">
            <v>159799000</v>
          </cell>
          <cell r="H8">
            <v>0</v>
          </cell>
        </row>
        <row r="9">
          <cell r="C9">
            <v>0</v>
          </cell>
          <cell r="D9">
            <v>0</v>
          </cell>
          <cell r="E9">
            <v>27337627</v>
          </cell>
          <cell r="F9">
            <v>3173322</v>
          </cell>
          <cell r="G9">
            <v>0</v>
          </cell>
          <cell r="H9">
            <v>12250000</v>
          </cell>
          <cell r="I9">
            <v>32620847</v>
          </cell>
        </row>
        <row r="10">
          <cell r="C10">
            <v>0</v>
          </cell>
          <cell r="D10">
            <v>0</v>
          </cell>
          <cell r="E10">
            <v>27337627</v>
          </cell>
          <cell r="F10">
            <v>3173322</v>
          </cell>
          <cell r="G10">
            <v>0</v>
          </cell>
          <cell r="H10">
            <v>12250000</v>
          </cell>
          <cell r="I10">
            <v>32620847</v>
          </cell>
        </row>
        <row r="12">
          <cell r="C12">
            <v>0</v>
          </cell>
          <cell r="D12">
            <v>3000000</v>
          </cell>
          <cell r="E12">
            <v>6812462</v>
          </cell>
          <cell r="F12">
            <v>0</v>
          </cell>
          <cell r="G12">
            <v>11826500</v>
          </cell>
          <cell r="H12">
            <v>5913769</v>
          </cell>
          <cell r="I12">
            <v>7397308</v>
          </cell>
        </row>
        <row r="13">
          <cell r="C13">
            <v>0</v>
          </cell>
          <cell r="D13">
            <v>3000000</v>
          </cell>
          <cell r="E13">
            <v>6812462</v>
          </cell>
          <cell r="G13">
            <v>11826500</v>
          </cell>
          <cell r="H13">
            <v>5913769</v>
          </cell>
          <cell r="I13">
            <v>7397308</v>
          </cell>
        </row>
        <row r="15">
          <cell r="C15">
            <v>22405892</v>
          </cell>
          <cell r="D15">
            <v>22157013</v>
          </cell>
          <cell r="E15">
            <v>4543723</v>
          </cell>
          <cell r="F15">
            <v>0</v>
          </cell>
          <cell r="G15">
            <v>597172</v>
          </cell>
          <cell r="H15">
            <v>55757788</v>
          </cell>
          <cell r="I15">
            <v>13129821</v>
          </cell>
        </row>
        <row r="16">
          <cell r="C16">
            <v>22405892</v>
          </cell>
          <cell r="D16">
            <v>22157013</v>
          </cell>
          <cell r="E16">
            <v>4543723</v>
          </cell>
          <cell r="F16">
            <v>0</v>
          </cell>
          <cell r="G16">
            <v>597172</v>
          </cell>
          <cell r="H16">
            <v>55757788</v>
          </cell>
          <cell r="I16">
            <v>13129821</v>
          </cell>
        </row>
        <row r="17">
          <cell r="C17">
            <v>11236322</v>
          </cell>
          <cell r="D17">
            <v>7356599</v>
          </cell>
          <cell r="E17">
            <v>1865643</v>
          </cell>
          <cell r="G17">
            <v>0</v>
          </cell>
          <cell r="H17">
            <v>23225585</v>
          </cell>
          <cell r="I17">
            <v>0</v>
          </cell>
        </row>
        <row r="18">
          <cell r="C18">
            <v>6536247</v>
          </cell>
          <cell r="D18">
            <v>7291667</v>
          </cell>
          <cell r="E18">
            <v>1266977</v>
          </cell>
          <cell r="G18">
            <v>583333</v>
          </cell>
          <cell r="H18">
            <v>11814090</v>
          </cell>
          <cell r="I18">
            <v>2508532</v>
          </cell>
        </row>
        <row r="19">
          <cell r="C19">
            <v>4050896</v>
          </cell>
          <cell r="D19">
            <v>0</v>
          </cell>
          <cell r="E19">
            <v>687848</v>
          </cell>
          <cell r="G19">
            <v>0</v>
          </cell>
          <cell r="H19">
            <v>5290770</v>
          </cell>
          <cell r="I19">
            <v>0</v>
          </cell>
        </row>
        <row r="20">
          <cell r="C20">
            <v>582427</v>
          </cell>
          <cell r="D20">
            <v>7508747</v>
          </cell>
          <cell r="E20">
            <v>723255</v>
          </cell>
          <cell r="G20">
            <v>13839</v>
          </cell>
          <cell r="H20">
            <v>264343</v>
          </cell>
          <cell r="I20">
            <v>10621289</v>
          </cell>
        </row>
        <row r="21"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6111000</v>
          </cell>
          <cell r="I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9052000</v>
          </cell>
          <cell r="I22">
            <v>0</v>
          </cell>
        </row>
        <row r="24">
          <cell r="C24">
            <v>2800168</v>
          </cell>
          <cell r="D24">
            <v>2769063</v>
          </cell>
          <cell r="E24">
            <v>6595252</v>
          </cell>
          <cell r="F24">
            <v>0</v>
          </cell>
          <cell r="G24">
            <v>2546836</v>
          </cell>
          <cell r="H24">
            <v>14714073</v>
          </cell>
          <cell r="I24">
            <v>8464423</v>
          </cell>
        </row>
        <row r="25">
          <cell r="C25">
            <v>1397766</v>
          </cell>
          <cell r="D25">
            <v>1382239</v>
          </cell>
          <cell r="E25">
            <v>6310857</v>
          </cell>
          <cell r="G25">
            <v>2509459</v>
          </cell>
          <cell r="H25">
            <v>11224150</v>
          </cell>
          <cell r="I25">
            <v>7642617</v>
          </cell>
        </row>
        <row r="26">
          <cell r="C26">
            <v>1402402</v>
          </cell>
          <cell r="D26">
            <v>1386824</v>
          </cell>
          <cell r="E26">
            <v>284395</v>
          </cell>
          <cell r="F26">
            <v>0</v>
          </cell>
          <cell r="G26">
            <v>37377</v>
          </cell>
          <cell r="H26">
            <v>3489923</v>
          </cell>
          <cell r="I26">
            <v>821806</v>
          </cell>
        </row>
        <row r="27">
          <cell r="C27">
            <v>1402402</v>
          </cell>
          <cell r="D27">
            <v>1386824</v>
          </cell>
          <cell r="E27">
            <v>284395</v>
          </cell>
          <cell r="F27">
            <v>0</v>
          </cell>
          <cell r="G27">
            <v>37377</v>
          </cell>
          <cell r="H27">
            <v>3489923</v>
          </cell>
          <cell r="I27">
            <v>821806</v>
          </cell>
        </row>
        <row r="28">
          <cell r="C28">
            <v>25206060</v>
          </cell>
          <cell r="D28">
            <v>27926076</v>
          </cell>
          <cell r="E28">
            <v>45289064</v>
          </cell>
          <cell r="F28">
            <v>3173322</v>
          </cell>
          <cell r="G28">
            <v>14970508</v>
          </cell>
          <cell r="H28">
            <v>88635630</v>
          </cell>
          <cell r="I28">
            <v>61612399</v>
          </cell>
        </row>
        <row r="29">
          <cell r="C29">
            <v>1423635</v>
          </cell>
          <cell r="D29">
            <v>1577261</v>
          </cell>
          <cell r="E29">
            <v>2557920</v>
          </cell>
          <cell r="F29">
            <v>179229</v>
          </cell>
          <cell r="G29">
            <v>845532</v>
          </cell>
          <cell r="H29">
            <v>5006129</v>
          </cell>
          <cell r="I29">
            <v>3479860</v>
          </cell>
        </row>
        <row r="31">
          <cell r="C31">
            <v>1423635</v>
          </cell>
          <cell r="D31">
            <v>1577261</v>
          </cell>
          <cell r="E31">
            <v>2557920</v>
          </cell>
          <cell r="F31">
            <v>179229</v>
          </cell>
          <cell r="G31">
            <v>845532</v>
          </cell>
          <cell r="H31">
            <v>5006129</v>
          </cell>
          <cell r="I31">
            <v>3479860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C35">
            <v>1423635</v>
          </cell>
          <cell r="D35">
            <v>1577261</v>
          </cell>
          <cell r="E35">
            <v>2557920</v>
          </cell>
          <cell r="F35">
            <v>179229</v>
          </cell>
          <cell r="G35">
            <v>845532</v>
          </cell>
          <cell r="H35">
            <v>5006129</v>
          </cell>
          <cell r="I35">
            <v>3479860</v>
          </cell>
        </row>
      </sheetData>
      <sheetData sheetId="1">
        <row r="6">
          <cell r="B6" t="str">
            <v>TK111</v>
          </cell>
          <cell r="C6" t="str">
            <v>Tieàn maët</v>
          </cell>
          <cell r="D6">
            <v>52250762</v>
          </cell>
          <cell r="E6">
            <v>0</v>
          </cell>
          <cell r="F6">
            <v>486971700</v>
          </cell>
          <cell r="G6">
            <v>515881898</v>
          </cell>
          <cell r="H6">
            <v>23340564</v>
          </cell>
          <cell r="I6">
            <v>0</v>
          </cell>
        </row>
        <row r="7">
          <cell r="B7" t="str">
            <v>TK112</v>
          </cell>
          <cell r="C7" t="str">
            <v>Tieàn göûi Ngaân haøng</v>
          </cell>
          <cell r="D7">
            <v>675382</v>
          </cell>
          <cell r="E7">
            <v>0</v>
          </cell>
          <cell r="F7">
            <v>654281400</v>
          </cell>
          <cell r="G7">
            <v>553216680</v>
          </cell>
          <cell r="H7">
            <v>101740102</v>
          </cell>
          <cell r="I7">
            <v>0</v>
          </cell>
        </row>
        <row r="8">
          <cell r="B8" t="str">
            <v>TK1311</v>
          </cell>
          <cell r="C8" t="str">
            <v>Phaûi thu cuûa khaùch haøng (chi tieát)</v>
          </cell>
          <cell r="D8">
            <v>357105638</v>
          </cell>
          <cell r="E8">
            <v>0</v>
          </cell>
          <cell r="F8">
            <v>609640980</v>
          </cell>
          <cell r="G8">
            <v>490067330</v>
          </cell>
          <cell r="H8">
            <v>476679288</v>
          </cell>
          <cell r="I8">
            <v>0</v>
          </cell>
        </row>
        <row r="9">
          <cell r="B9" t="str">
            <v>TK1312</v>
          </cell>
          <cell r="C9" t="str">
            <v>Ngöôøi mua traû tieàn tröôùc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B10" t="str">
            <v>TK133</v>
          </cell>
          <cell r="C10" t="str">
            <v>Thueá VAT ñöôïc khaáu tröø</v>
          </cell>
          <cell r="D10">
            <v>0</v>
          </cell>
          <cell r="E10">
            <v>0</v>
          </cell>
          <cell r="F10">
            <v>15573632</v>
          </cell>
          <cell r="G10">
            <v>15573632</v>
          </cell>
          <cell r="H10">
            <v>0</v>
          </cell>
          <cell r="I10">
            <v>0</v>
          </cell>
        </row>
        <row r="11">
          <cell r="B11" t="str">
            <v>TK1362</v>
          </cell>
          <cell r="C11" t="str">
            <v>Phaûi thu taïm öùng giaù trò khoái löôïng xaây laép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TK138</v>
          </cell>
          <cell r="C12" t="str">
            <v>Phaûi thu khaùc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TK141</v>
          </cell>
          <cell r="C13" t="str">
            <v>Taïm öùng</v>
          </cell>
          <cell r="D13">
            <v>17889962</v>
          </cell>
          <cell r="E13">
            <v>0</v>
          </cell>
          <cell r="F13">
            <v>50062500</v>
          </cell>
          <cell r="G13">
            <v>32715600</v>
          </cell>
          <cell r="H13">
            <v>35236862</v>
          </cell>
          <cell r="I13">
            <v>0</v>
          </cell>
        </row>
        <row r="14">
          <cell r="B14" t="str">
            <v>TK1421</v>
          </cell>
          <cell r="C14" t="str">
            <v>Chi phí traû tröôùc</v>
          </cell>
          <cell r="D14">
            <v>114385243</v>
          </cell>
          <cell r="E14">
            <v>0</v>
          </cell>
          <cell r="F14">
            <v>5821001</v>
          </cell>
          <cell r="G14">
            <v>20969988</v>
          </cell>
          <cell r="H14">
            <v>99236256</v>
          </cell>
          <cell r="I14">
            <v>0</v>
          </cell>
        </row>
        <row r="15">
          <cell r="B15" t="str">
            <v>TK1422</v>
          </cell>
          <cell r="C15" t="str">
            <v>Chi phí chôø keát chuyeån (CPQL &amp; CPBH caùc CT dôû dang)</v>
          </cell>
          <cell r="D15">
            <v>70676388</v>
          </cell>
          <cell r="E15">
            <v>0</v>
          </cell>
          <cell r="F15">
            <v>11889441</v>
          </cell>
          <cell r="G15">
            <v>59663368</v>
          </cell>
          <cell r="H15">
            <v>22902461</v>
          </cell>
          <cell r="I15">
            <v>0</v>
          </cell>
        </row>
        <row r="16">
          <cell r="B16" t="str">
            <v>TK144</v>
          </cell>
          <cell r="C16" t="str">
            <v>Caàm coá, kyù cöôïc, kyù quyõ ngaén haïn</v>
          </cell>
          <cell r="D16">
            <v>75000000</v>
          </cell>
          <cell r="E16">
            <v>0</v>
          </cell>
          <cell r="F16">
            <v>85000000</v>
          </cell>
          <cell r="G16">
            <v>93000000</v>
          </cell>
          <cell r="H16">
            <v>67000000</v>
          </cell>
          <cell r="I16">
            <v>0</v>
          </cell>
        </row>
        <row r="17">
          <cell r="B17" t="str">
            <v>TK151</v>
          </cell>
          <cell r="C17" t="str">
            <v>Haøng mua ñang ñi treân ñöôøng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TK1521</v>
          </cell>
          <cell r="C18" t="str">
            <v>Nguyeân lieäu, vaät lieäu chính</v>
          </cell>
          <cell r="D18">
            <v>2497726</v>
          </cell>
          <cell r="E18">
            <v>0</v>
          </cell>
          <cell r="F18">
            <v>61850899</v>
          </cell>
          <cell r="G18">
            <v>52435293</v>
          </cell>
          <cell r="H18">
            <v>11913332</v>
          </cell>
          <cell r="I18">
            <v>0</v>
          </cell>
        </row>
        <row r="19">
          <cell r="B19" t="str">
            <v>TK1521VP</v>
          </cell>
          <cell r="C19" t="str">
            <v>Nguyeân lieäu, vaät lieäu chính Vónh Phöông</v>
          </cell>
          <cell r="D19">
            <v>0</v>
          </cell>
          <cell r="E19">
            <v>0</v>
          </cell>
          <cell r="F19">
            <v>33300867</v>
          </cell>
          <cell r="G19">
            <v>33300867</v>
          </cell>
          <cell r="H19">
            <v>0</v>
          </cell>
          <cell r="I19">
            <v>0</v>
          </cell>
        </row>
        <row r="20">
          <cell r="B20" t="str">
            <v>TK1522</v>
          </cell>
          <cell r="C20" t="str">
            <v>Vaät lieäu phuï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B21" t="str">
            <v>TK1523</v>
          </cell>
          <cell r="C21" t="str">
            <v>Nhieân lieäu</v>
          </cell>
          <cell r="D21">
            <v>10889110</v>
          </cell>
          <cell r="E21">
            <v>0</v>
          </cell>
          <cell r="F21">
            <v>33248778</v>
          </cell>
          <cell r="G21">
            <v>39159289</v>
          </cell>
          <cell r="H21">
            <v>4978599</v>
          </cell>
          <cell r="I21">
            <v>0</v>
          </cell>
        </row>
        <row r="22">
          <cell r="B22" t="str">
            <v>TK1524</v>
          </cell>
          <cell r="C22" t="str">
            <v>Phuï tuøng thay theá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TK1526</v>
          </cell>
          <cell r="C23" t="str">
            <v>Thieát bò XDCB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TK1528</v>
          </cell>
          <cell r="C24" t="str">
            <v>Vaät lieäu khaùc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B25" t="str">
            <v>TK153</v>
          </cell>
          <cell r="C25" t="str">
            <v>Coâng cuï, duïng cuï</v>
          </cell>
          <cell r="D25">
            <v>2619000</v>
          </cell>
          <cell r="E25">
            <v>0</v>
          </cell>
          <cell r="F25">
            <v>5821000</v>
          </cell>
          <cell r="G25">
            <v>5821000</v>
          </cell>
          <cell r="H25">
            <v>2619000</v>
          </cell>
          <cell r="I25">
            <v>0</v>
          </cell>
        </row>
        <row r="26">
          <cell r="B26" t="str">
            <v>TK15411</v>
          </cell>
          <cell r="C26" t="str">
            <v>Chi phí SX dôû dang (Xaây laép) coâng trình SOS</v>
          </cell>
          <cell r="D26">
            <v>420728101</v>
          </cell>
          <cell r="E26">
            <v>0</v>
          </cell>
          <cell r="F26">
            <v>45004669</v>
          </cell>
          <cell r="G26">
            <v>372586216</v>
          </cell>
          <cell r="H26">
            <v>93146554</v>
          </cell>
          <cell r="I26">
            <v>0</v>
          </cell>
        </row>
        <row r="27">
          <cell r="B27" t="str">
            <v>TK15412</v>
          </cell>
          <cell r="C27" t="str">
            <v>Chi phí SX dôû dang (Xaây laép) Vónh Thaùi</v>
          </cell>
          <cell r="D27">
            <v>90315331</v>
          </cell>
          <cell r="E27">
            <v>0</v>
          </cell>
          <cell r="F27">
            <v>14933131</v>
          </cell>
          <cell r="G27">
            <v>105248462</v>
          </cell>
          <cell r="H27">
            <v>0</v>
          </cell>
          <cell r="I27">
            <v>0</v>
          </cell>
        </row>
        <row r="28">
          <cell r="B28" t="str">
            <v>TK15413</v>
          </cell>
          <cell r="C28" t="str">
            <v>Chi phí SX dôû dang (Xaây laép) Saân Banh</v>
          </cell>
          <cell r="D28">
            <v>18230668</v>
          </cell>
          <cell r="E28">
            <v>0</v>
          </cell>
          <cell r="F28">
            <v>85145707</v>
          </cell>
          <cell r="G28">
            <v>0</v>
          </cell>
          <cell r="H28">
            <v>103376375</v>
          </cell>
          <cell r="I28">
            <v>0</v>
          </cell>
        </row>
        <row r="29">
          <cell r="B29" t="str">
            <v>TK15414</v>
          </cell>
          <cell r="C29" t="str">
            <v>Chi phí SX dôû dang (Xaây laép) Vónh Phöông</v>
          </cell>
          <cell r="D29">
            <v>0</v>
          </cell>
          <cell r="E29">
            <v>0</v>
          </cell>
          <cell r="F29">
            <v>60790593</v>
          </cell>
          <cell r="G29">
            <v>0</v>
          </cell>
          <cell r="H29">
            <v>60790593</v>
          </cell>
          <cell r="I29">
            <v>0</v>
          </cell>
        </row>
        <row r="30">
          <cell r="B30" t="str">
            <v>TK1542</v>
          </cell>
          <cell r="C30" t="str">
            <v>Chi phí SX dôû dang khaùc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TK1543</v>
          </cell>
          <cell r="C31" t="str">
            <v>Chi phí SX dôû dang (Dòch vuï, chi phí baûo haønh)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B32" t="str">
            <v>TK211</v>
          </cell>
          <cell r="C32" t="str">
            <v>Taøi saûn coá ñònh höõu hình</v>
          </cell>
          <cell r="D32">
            <v>1257057898</v>
          </cell>
          <cell r="E32">
            <v>0</v>
          </cell>
          <cell r="F32">
            <v>165239619</v>
          </cell>
          <cell r="G32">
            <v>0</v>
          </cell>
          <cell r="H32">
            <v>1422297517</v>
          </cell>
          <cell r="I32">
            <v>0</v>
          </cell>
        </row>
        <row r="33">
          <cell r="B33" t="str">
            <v>TK212</v>
          </cell>
          <cell r="C33" t="str">
            <v>Taøi saûn coá ñònh thueâ taøi chính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TK214</v>
          </cell>
          <cell r="C34" t="str">
            <v>Hao moøn taøi saûn coá ñònh</v>
          </cell>
          <cell r="D34">
            <v>0</v>
          </cell>
          <cell r="E34">
            <v>343461468</v>
          </cell>
          <cell r="F34">
            <v>0</v>
          </cell>
          <cell r="G34">
            <v>31273207</v>
          </cell>
          <cell r="H34">
            <v>0</v>
          </cell>
          <cell r="I34">
            <v>374734675</v>
          </cell>
        </row>
        <row r="35">
          <cell r="B35" t="str">
            <v>TK222</v>
          </cell>
          <cell r="C35" t="str">
            <v>Goùp voán lieân doanh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TK228</v>
          </cell>
          <cell r="C36" t="str">
            <v>Ñaàu tö daøi haïn khaùc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TK241</v>
          </cell>
          <cell r="C37" t="str">
            <v>Xaây döïng cô baûn dôû dang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 t="str">
            <v>TK244</v>
          </cell>
          <cell r="C38" t="str">
            <v>Kyù quyõ, kyù cöôïc daøi haïn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TK311</v>
          </cell>
          <cell r="C39" t="str">
            <v>Vay ngaén haïn</v>
          </cell>
          <cell r="D39">
            <v>0</v>
          </cell>
          <cell r="E39">
            <v>350000000</v>
          </cell>
          <cell r="F39">
            <v>0</v>
          </cell>
          <cell r="G39">
            <v>0</v>
          </cell>
          <cell r="H39">
            <v>0</v>
          </cell>
          <cell r="I39">
            <v>350000000</v>
          </cell>
        </row>
        <row r="40">
          <cell r="B40" t="str">
            <v>TK3311</v>
          </cell>
          <cell r="C40" t="str">
            <v>Phaûi traû cho ngöôøi baùn (chi tieát)</v>
          </cell>
          <cell r="D40">
            <v>0</v>
          </cell>
          <cell r="E40">
            <v>143630102</v>
          </cell>
          <cell r="F40">
            <v>137073396</v>
          </cell>
          <cell r="G40">
            <v>90530649</v>
          </cell>
          <cell r="H40">
            <v>0</v>
          </cell>
          <cell r="I40">
            <v>97087355</v>
          </cell>
        </row>
        <row r="41">
          <cell r="B41" t="str">
            <v>TK3312</v>
          </cell>
          <cell r="C41" t="str">
            <v>Phaûi traû cho beân nhaän thaàu, thaàu phuï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TK3331</v>
          </cell>
          <cell r="C42" t="str">
            <v>Thueá VAT phaûi noäp</v>
          </cell>
          <cell r="D42">
            <v>0</v>
          </cell>
          <cell r="E42">
            <v>-10154022</v>
          </cell>
          <cell r="F42">
            <v>15573632</v>
          </cell>
          <cell r="G42">
            <v>25992374</v>
          </cell>
          <cell r="H42">
            <v>0</v>
          </cell>
          <cell r="I42">
            <v>264720</v>
          </cell>
        </row>
        <row r="43">
          <cell r="B43" t="str">
            <v>TK3334</v>
          </cell>
          <cell r="C43" t="str">
            <v>Thueá lôïi töùc</v>
          </cell>
          <cell r="D43">
            <v>0</v>
          </cell>
          <cell r="E43">
            <v>-4800001</v>
          </cell>
          <cell r="F43">
            <v>0</v>
          </cell>
          <cell r="G43">
            <v>0</v>
          </cell>
          <cell r="H43">
            <v>4800001</v>
          </cell>
          <cell r="I43">
            <v>0</v>
          </cell>
        </row>
        <row r="44">
          <cell r="B44" t="str">
            <v>TK3338</v>
          </cell>
          <cell r="C44" t="str">
            <v>Caùc loaïi thueá khaùc (moân baøi, ñaát ñai . . .)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TK334</v>
          </cell>
          <cell r="C45" t="str">
            <v>Phaûi traû coâng nhaân vieân</v>
          </cell>
          <cell r="D45">
            <v>0</v>
          </cell>
          <cell r="E45">
            <v>0</v>
          </cell>
          <cell r="F45">
            <v>48584168</v>
          </cell>
          <cell r="G45">
            <v>48584168</v>
          </cell>
          <cell r="H45">
            <v>0</v>
          </cell>
          <cell r="I45">
            <v>0</v>
          </cell>
        </row>
        <row r="46">
          <cell r="B46" t="str">
            <v>TK335</v>
          </cell>
          <cell r="C46" t="str">
            <v>Chi phí traû tröôùc</v>
          </cell>
          <cell r="D46">
            <v>0</v>
          </cell>
          <cell r="E46">
            <v>92143477</v>
          </cell>
          <cell r="F46">
            <v>0</v>
          </cell>
          <cell r="G46">
            <v>0</v>
          </cell>
          <cell r="H46">
            <v>0</v>
          </cell>
          <cell r="I46">
            <v>92143477</v>
          </cell>
        </row>
        <row r="47">
          <cell r="B47" t="str">
            <v>TK336</v>
          </cell>
          <cell r="C47" t="str">
            <v xml:space="preserve">Phaûi traû noäi boä 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B48" t="str">
            <v>TK338</v>
          </cell>
          <cell r="C48" t="str">
            <v>Phaûi traû phaûi noäp khaùc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TK3387</v>
          </cell>
          <cell r="C49" t="str">
            <v>Doanh thu nhaän tröôùc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 t="str">
            <v>TK411</v>
          </cell>
          <cell r="C50" t="str">
            <v>Nguoàn voán kinh doanh</v>
          </cell>
          <cell r="D50">
            <v>0</v>
          </cell>
          <cell r="E50">
            <v>1620000000</v>
          </cell>
          <cell r="F50">
            <v>0</v>
          </cell>
          <cell r="G50">
            <v>0</v>
          </cell>
          <cell r="H50">
            <v>0</v>
          </cell>
          <cell r="I50">
            <v>1620000000</v>
          </cell>
        </row>
        <row r="51">
          <cell r="B51" t="str">
            <v>TK412</v>
          </cell>
          <cell r="C51" t="str">
            <v>Cheânh leäch ñaùnh giaù laïi taøi saûn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B52" t="str">
            <v>TK413</v>
          </cell>
          <cell r="C52" t="str">
            <v>Cheânh leäch tyû giaù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B53" t="str">
            <v>TK4211</v>
          </cell>
          <cell r="C53" t="str">
            <v>Lôïi nhuaän chöa phaân phoái (naêm tröôùc)</v>
          </cell>
          <cell r="D53">
            <v>0</v>
          </cell>
          <cell r="E53">
            <v>-99521233</v>
          </cell>
          <cell r="F53">
            <v>0</v>
          </cell>
          <cell r="G53">
            <v>0</v>
          </cell>
          <cell r="H53">
            <v>99521233</v>
          </cell>
          <cell r="I53">
            <v>0</v>
          </cell>
        </row>
        <row r="54">
          <cell r="B54" t="str">
            <v>TK4212</v>
          </cell>
          <cell r="C54" t="str">
            <v>Lôïi nhuaän chöa phaân phoái (naêm nay)</v>
          </cell>
          <cell r="D54">
            <v>0</v>
          </cell>
          <cell r="E54">
            <v>54926968</v>
          </cell>
          <cell r="F54">
            <v>58048905</v>
          </cell>
          <cell r="G54">
            <v>97835997</v>
          </cell>
          <cell r="H54">
            <v>0</v>
          </cell>
          <cell r="I54">
            <v>94714060</v>
          </cell>
        </row>
        <row r="55">
          <cell r="B55" t="str">
            <v>TK431</v>
          </cell>
          <cell r="C55" t="str">
            <v>Quyõ khen thöôûng - phuùc lôïi</v>
          </cell>
          <cell r="D55">
            <v>0</v>
          </cell>
          <cell r="E55">
            <v>634450</v>
          </cell>
          <cell r="F55">
            <v>0</v>
          </cell>
          <cell r="G55">
            <v>0</v>
          </cell>
          <cell r="H55">
            <v>0</v>
          </cell>
          <cell r="I55">
            <v>634450</v>
          </cell>
        </row>
        <row r="56">
          <cell r="B56" t="str">
            <v>TK5111</v>
          </cell>
          <cell r="C56" t="str">
            <v>Doanh thu baùn haøng hoùa</v>
          </cell>
          <cell r="D56">
            <v>0</v>
          </cell>
          <cell r="E56">
            <v>0</v>
          </cell>
          <cell r="F56">
            <v>3525695</v>
          </cell>
          <cell r="G56">
            <v>3525695</v>
          </cell>
          <cell r="H56">
            <v>0</v>
          </cell>
          <cell r="I56">
            <v>0</v>
          </cell>
        </row>
        <row r="57">
          <cell r="B57" t="str">
            <v>TK51121</v>
          </cell>
          <cell r="C57" t="str">
            <v>Doanh thu baùn saûn phaåm xaây laép (SOS)</v>
          </cell>
          <cell r="D57">
            <v>0</v>
          </cell>
          <cell r="E57">
            <v>0</v>
          </cell>
          <cell r="F57">
            <v>368357143</v>
          </cell>
          <cell r="G57">
            <v>368357143</v>
          </cell>
          <cell r="H57">
            <v>0</v>
          </cell>
          <cell r="I57">
            <v>0</v>
          </cell>
        </row>
        <row r="58">
          <cell r="B58" t="str">
            <v>TK51122</v>
          </cell>
          <cell r="C58" t="str">
            <v>Doanh thu baùn saûn phaåm xaây laép Vónh Thaùi</v>
          </cell>
          <cell r="D58">
            <v>0</v>
          </cell>
          <cell r="E58">
            <v>0</v>
          </cell>
          <cell r="F58">
            <v>159799000</v>
          </cell>
          <cell r="G58">
            <v>159799000</v>
          </cell>
          <cell r="H58">
            <v>0</v>
          </cell>
          <cell r="I58">
            <v>0</v>
          </cell>
        </row>
        <row r="59">
          <cell r="B59" t="str">
            <v>TK51123</v>
          </cell>
          <cell r="C59" t="str">
            <v>Doanh thu baùn saûn phaåm xaây laép Saân Banh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TK51124</v>
          </cell>
          <cell r="C60" t="str">
            <v>Doanh thu baùn saûn phaåm xaây laép Vónh Phöông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B61" t="str">
            <v>TK51131</v>
          </cell>
          <cell r="C61" t="str">
            <v>Doanh thu cung caáp dòch vuï vaän chuyeån</v>
          </cell>
          <cell r="D61">
            <v>0</v>
          </cell>
          <cell r="E61">
            <v>0</v>
          </cell>
          <cell r="F61">
            <v>58282858</v>
          </cell>
          <cell r="G61">
            <v>58282858</v>
          </cell>
          <cell r="H61">
            <v>0</v>
          </cell>
          <cell r="I61">
            <v>0</v>
          </cell>
        </row>
        <row r="62">
          <cell r="B62" t="str">
            <v>TK51132</v>
          </cell>
          <cell r="C62" t="str">
            <v>Doanh thu cung caáp dòch vuï cho möôùn thieát bò</v>
          </cell>
          <cell r="D62">
            <v>0</v>
          </cell>
          <cell r="E62">
            <v>0</v>
          </cell>
          <cell r="F62">
            <v>44840910</v>
          </cell>
          <cell r="G62">
            <v>44840910</v>
          </cell>
          <cell r="H62">
            <v>0</v>
          </cell>
          <cell r="I62">
            <v>0</v>
          </cell>
        </row>
        <row r="63">
          <cell r="B63" t="str">
            <v>TK51138</v>
          </cell>
          <cell r="C63" t="str">
            <v>Doanh thu cung caáp dòch vuï khaùc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TK532</v>
          </cell>
          <cell r="C64" t="str">
            <v>Haøng baùn bò traû laïi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TK6211</v>
          </cell>
          <cell r="C65" t="str">
            <v>Chi phí nguyeân lieäu, vaät lieäu tröïc tieáp coâng trình SOS</v>
          </cell>
          <cell r="D65">
            <v>0</v>
          </cell>
          <cell r="E65">
            <v>0</v>
          </cell>
          <cell r="F65">
            <v>27337627</v>
          </cell>
          <cell r="G65">
            <v>27337627</v>
          </cell>
          <cell r="H65">
            <v>0</v>
          </cell>
          <cell r="I65">
            <v>0</v>
          </cell>
        </row>
        <row r="66">
          <cell r="B66" t="str">
            <v>TK6212</v>
          </cell>
          <cell r="C66" t="str">
            <v>Chi phí nguyeân lieäu, vaät lieäu tröïc tieáp Vónh Thaùi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TK6213</v>
          </cell>
          <cell r="C67" t="str">
            <v>Chi phí nguyeân lieäu, vaät lieäu tröïc tieáp Saân Banh</v>
          </cell>
          <cell r="D67">
            <v>0</v>
          </cell>
          <cell r="E67">
            <v>0</v>
          </cell>
          <cell r="F67">
            <v>12250000</v>
          </cell>
          <cell r="G67">
            <v>12250000</v>
          </cell>
          <cell r="H67">
            <v>0</v>
          </cell>
          <cell r="I67">
            <v>0</v>
          </cell>
        </row>
        <row r="68">
          <cell r="B68" t="str">
            <v>TK6214</v>
          </cell>
          <cell r="C68" t="str">
            <v>Chi phí nguyeân lieäu, vaät lieäu tröïc tieáp vaän chuyeån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TK6215</v>
          </cell>
          <cell r="C69" t="str">
            <v>Chi phí nguyeân lieäu, vaät lieäu tröïc tieáp möôùn TB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TK6216</v>
          </cell>
          <cell r="C70" t="str">
            <v>Chi phí nguyeân lieäu, vaät lieäu tröïc tieáp Vónh Phöông</v>
          </cell>
          <cell r="D70">
            <v>0</v>
          </cell>
          <cell r="E70">
            <v>0</v>
          </cell>
          <cell r="F70">
            <v>32620847</v>
          </cell>
          <cell r="G70">
            <v>32620847</v>
          </cell>
          <cell r="H70">
            <v>0</v>
          </cell>
          <cell r="I70">
            <v>0</v>
          </cell>
        </row>
        <row r="71">
          <cell r="B71" t="str">
            <v>TK6218</v>
          </cell>
          <cell r="C71" t="str">
            <v>Chi phí nguyeân lieäu, vaät lieäu tröïc tieáp HÑ khaùc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TK6221</v>
          </cell>
          <cell r="C72" t="str">
            <v>Chi phí nhaân coâng tröïc tieáp coâng trình SOS</v>
          </cell>
          <cell r="D72">
            <v>0</v>
          </cell>
          <cell r="E72">
            <v>0</v>
          </cell>
          <cell r="F72">
            <v>6812462</v>
          </cell>
          <cell r="G72">
            <v>6812462</v>
          </cell>
          <cell r="H72">
            <v>0</v>
          </cell>
          <cell r="I72">
            <v>0</v>
          </cell>
        </row>
        <row r="73">
          <cell r="B73" t="str">
            <v>TK6222</v>
          </cell>
          <cell r="C73" t="str">
            <v>Chi phí nhaân coâng tröïc tieáp Vónh Thaùi</v>
          </cell>
          <cell r="D73">
            <v>0</v>
          </cell>
          <cell r="E73">
            <v>0</v>
          </cell>
          <cell r="F73">
            <v>11826500</v>
          </cell>
          <cell r="G73">
            <v>11826500</v>
          </cell>
          <cell r="H73">
            <v>0</v>
          </cell>
          <cell r="I73">
            <v>0</v>
          </cell>
        </row>
        <row r="74">
          <cell r="B74" t="str">
            <v>TK6223</v>
          </cell>
          <cell r="C74" t="str">
            <v>Chi phí nhaân coâng tröïc tieáp Saân Banh</v>
          </cell>
          <cell r="D74">
            <v>0</v>
          </cell>
          <cell r="E74">
            <v>0</v>
          </cell>
          <cell r="F74">
            <v>5913769</v>
          </cell>
          <cell r="G74">
            <v>5913769</v>
          </cell>
          <cell r="H74">
            <v>0</v>
          </cell>
          <cell r="I74">
            <v>0</v>
          </cell>
        </row>
        <row r="75">
          <cell r="B75" t="str">
            <v>TK6224</v>
          </cell>
          <cell r="C75" t="str">
            <v>Chi phí nhaân coâng tröïc tieáp dòch vuï vaän chuyeån</v>
          </cell>
          <cell r="D75">
            <v>0</v>
          </cell>
          <cell r="E75">
            <v>0</v>
          </cell>
          <cell r="F75">
            <v>3000000</v>
          </cell>
          <cell r="G75">
            <v>3000000</v>
          </cell>
          <cell r="H75">
            <v>0</v>
          </cell>
          <cell r="I75">
            <v>0</v>
          </cell>
        </row>
        <row r="76">
          <cell r="B76" t="str">
            <v>TK6225</v>
          </cell>
          <cell r="C76" t="str">
            <v>Chi phí nhaân coâng tröïc tieáp dòch vuï möôùn thieát bò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TK6226</v>
          </cell>
          <cell r="C77" t="str">
            <v>Chi phí nhaân coâng tröïc tieáp Vónh Phöông</v>
          </cell>
          <cell r="D77">
            <v>0</v>
          </cell>
          <cell r="E77">
            <v>0</v>
          </cell>
          <cell r="F77">
            <v>7397308</v>
          </cell>
          <cell r="G77">
            <v>7397308</v>
          </cell>
          <cell r="H77">
            <v>0</v>
          </cell>
          <cell r="I77">
            <v>0</v>
          </cell>
        </row>
        <row r="78">
          <cell r="B78" t="str">
            <v>TK6228</v>
          </cell>
          <cell r="C78" t="str">
            <v>Chi phí nhaân coâng tröïc tieáp HÑ khaùc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B79" t="str">
            <v>TK6231</v>
          </cell>
          <cell r="C79" t="str">
            <v>Chi phí söû duïng maùy thi coâng (nhaân coâng) SOS</v>
          </cell>
          <cell r="D79">
            <v>0</v>
          </cell>
          <cell r="E79">
            <v>0</v>
          </cell>
          <cell r="F79">
            <v>687848</v>
          </cell>
          <cell r="G79">
            <v>687848</v>
          </cell>
          <cell r="H79">
            <v>0</v>
          </cell>
          <cell r="I79">
            <v>0</v>
          </cell>
        </row>
        <row r="80">
          <cell r="B80" t="str">
            <v>TK6232</v>
          </cell>
          <cell r="C80" t="str">
            <v>Chi phí söû duïng maùy thi coâng (nhaân coâng) Vónh Thaùi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TK6233</v>
          </cell>
          <cell r="C81" t="str">
            <v>Chi phí söû duïng maùy thi coâng (nhaân coâng) Saân Banh</v>
          </cell>
          <cell r="D81">
            <v>0</v>
          </cell>
          <cell r="E81">
            <v>0</v>
          </cell>
          <cell r="F81">
            <v>5290770</v>
          </cell>
          <cell r="G81">
            <v>5290770</v>
          </cell>
          <cell r="H81">
            <v>0</v>
          </cell>
          <cell r="I81">
            <v>0</v>
          </cell>
        </row>
        <row r="82">
          <cell r="B82" t="str">
            <v>TK6234</v>
          </cell>
          <cell r="C82" t="str">
            <v>Chi phí söû duïng maùy thi coâng (nhaân coâng) Vchuyeån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TK6235</v>
          </cell>
          <cell r="C83" t="str">
            <v>Chi phí söû duïng maùy thi coâng (nhaân coâng) möôùn TB</v>
          </cell>
          <cell r="D83">
            <v>0</v>
          </cell>
          <cell r="E83">
            <v>0</v>
          </cell>
          <cell r="F83">
            <v>4050896</v>
          </cell>
          <cell r="G83">
            <v>4050896</v>
          </cell>
          <cell r="H83">
            <v>0</v>
          </cell>
          <cell r="I83">
            <v>0</v>
          </cell>
        </row>
        <row r="84">
          <cell r="B84" t="str">
            <v>TK6236</v>
          </cell>
          <cell r="C84" t="str">
            <v>Chi phí söû duïng maùy thi coâng (nhaân coâng) Vónh Phöông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TK62321</v>
          </cell>
          <cell r="C85" t="str">
            <v>Chi phí söû duïng maùy thi coâng (vaät tö, nhieân lieäu) SOS</v>
          </cell>
          <cell r="D85">
            <v>0</v>
          </cell>
          <cell r="E85">
            <v>0</v>
          </cell>
          <cell r="F85">
            <v>1865643</v>
          </cell>
          <cell r="G85">
            <v>1865643</v>
          </cell>
          <cell r="H85">
            <v>0</v>
          </cell>
          <cell r="I85">
            <v>0</v>
          </cell>
        </row>
        <row r="86">
          <cell r="B86" t="str">
            <v>TK62322</v>
          </cell>
          <cell r="C86" t="str">
            <v>Chi phí söû duïng maùy thi coâng (vaät tö, nhieân lieäu) Vónh Thaùi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TK62323</v>
          </cell>
          <cell r="C87" t="str">
            <v>Chi phí söû duïng maùy thi coâng (vtö, nhieân lieäu) Saân Banh</v>
          </cell>
          <cell r="D87">
            <v>0</v>
          </cell>
          <cell r="E87">
            <v>0</v>
          </cell>
          <cell r="F87">
            <v>23225585</v>
          </cell>
          <cell r="G87">
            <v>23225585</v>
          </cell>
          <cell r="H87">
            <v>0</v>
          </cell>
          <cell r="I87">
            <v>0</v>
          </cell>
        </row>
        <row r="88">
          <cell r="B88" t="str">
            <v>TK62324</v>
          </cell>
          <cell r="C88" t="str">
            <v>Chi phí söû duïng maùy thi coâng (vaät tö, nhieân lieäu) vaän chuyeån</v>
          </cell>
          <cell r="D88">
            <v>0</v>
          </cell>
          <cell r="E88">
            <v>0</v>
          </cell>
          <cell r="F88">
            <v>7356599</v>
          </cell>
          <cell r="G88">
            <v>7356599</v>
          </cell>
          <cell r="H88">
            <v>0</v>
          </cell>
          <cell r="I88">
            <v>0</v>
          </cell>
        </row>
        <row r="89">
          <cell r="B89" t="str">
            <v>TK62325</v>
          </cell>
          <cell r="C89" t="str">
            <v>Chi phí söû duïng maùy thi coâng (vtö, nhieân lieäu) möôùn TB</v>
          </cell>
          <cell r="D89">
            <v>0</v>
          </cell>
          <cell r="E89">
            <v>0</v>
          </cell>
          <cell r="F89">
            <v>11236322</v>
          </cell>
          <cell r="G89">
            <v>11236322</v>
          </cell>
          <cell r="H89">
            <v>0</v>
          </cell>
          <cell r="I89">
            <v>0</v>
          </cell>
        </row>
        <row r="90">
          <cell r="B90" t="str">
            <v>TK62326</v>
          </cell>
          <cell r="C90" t="str">
            <v>Chi phí söû duïng maùy thi coâng (vaät tö, nhieân lieäu) Vónh Phöông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TK62331</v>
          </cell>
          <cell r="C91" t="str">
            <v>Chi phí söû duïng maùy thi coâng (duïng cuï) SOS</v>
          </cell>
          <cell r="D91">
            <v>0</v>
          </cell>
          <cell r="E91">
            <v>0</v>
          </cell>
          <cell r="F91">
            <v>723255</v>
          </cell>
          <cell r="G91">
            <v>723255</v>
          </cell>
          <cell r="H91">
            <v>0</v>
          </cell>
          <cell r="I91">
            <v>0</v>
          </cell>
        </row>
        <row r="92">
          <cell r="B92" t="str">
            <v>TK62332</v>
          </cell>
          <cell r="C92" t="str">
            <v>Chi phí söû duïng maùy thi coâng (duïng cuï) Vónh Thaùi</v>
          </cell>
          <cell r="D92">
            <v>0</v>
          </cell>
          <cell r="E92">
            <v>0</v>
          </cell>
          <cell r="F92">
            <v>13839</v>
          </cell>
          <cell r="G92">
            <v>13839</v>
          </cell>
          <cell r="H92">
            <v>0</v>
          </cell>
          <cell r="I92">
            <v>0</v>
          </cell>
        </row>
        <row r="93">
          <cell r="B93" t="str">
            <v>TK62333</v>
          </cell>
          <cell r="C93" t="str">
            <v>Chi phí söû duïng maùy thi coâng (duïng cuï) Saân Banh</v>
          </cell>
          <cell r="D93">
            <v>0</v>
          </cell>
          <cell r="E93">
            <v>0</v>
          </cell>
          <cell r="F93">
            <v>264343</v>
          </cell>
          <cell r="G93">
            <v>264343</v>
          </cell>
          <cell r="H93">
            <v>0</v>
          </cell>
          <cell r="I93">
            <v>0</v>
          </cell>
        </row>
        <row r="94">
          <cell r="B94" t="str">
            <v>TK62334</v>
          </cell>
          <cell r="C94" t="str">
            <v>Chi phí söû duïng maùy thi coâng (duïng cuï) vaän chuyeån</v>
          </cell>
          <cell r="D94">
            <v>0</v>
          </cell>
          <cell r="E94">
            <v>0</v>
          </cell>
          <cell r="F94">
            <v>7508747</v>
          </cell>
          <cell r="G94">
            <v>7508747</v>
          </cell>
          <cell r="H94">
            <v>0</v>
          </cell>
          <cell r="I94">
            <v>0</v>
          </cell>
        </row>
        <row r="95">
          <cell r="B95" t="str">
            <v>TK62335</v>
          </cell>
          <cell r="C95" t="str">
            <v>Chi phí söû duïng maùy thi coâng (duïng cuï) möôùn thieát bò</v>
          </cell>
          <cell r="D95">
            <v>0</v>
          </cell>
          <cell r="E95">
            <v>0</v>
          </cell>
          <cell r="F95">
            <v>582427</v>
          </cell>
          <cell r="G95">
            <v>582427</v>
          </cell>
          <cell r="H95">
            <v>0</v>
          </cell>
          <cell r="I95">
            <v>0</v>
          </cell>
        </row>
        <row r="96">
          <cell r="B96" t="str">
            <v>TK62336</v>
          </cell>
          <cell r="C96" t="str">
            <v>Chi phí söû duïng maùy thi coâng (duïng cuï) Vónh Phöông</v>
          </cell>
          <cell r="D96">
            <v>0</v>
          </cell>
          <cell r="E96">
            <v>0</v>
          </cell>
          <cell r="F96">
            <v>10621289</v>
          </cell>
          <cell r="G96">
            <v>10621289</v>
          </cell>
          <cell r="H96">
            <v>0</v>
          </cell>
          <cell r="I96">
            <v>0</v>
          </cell>
        </row>
        <row r="97">
          <cell r="B97" t="str">
            <v>TK62341</v>
          </cell>
          <cell r="C97" t="str">
            <v>Chi phí söû duïng maùy thi coâng (khaáu hao maùy) SOS</v>
          </cell>
          <cell r="D97">
            <v>0</v>
          </cell>
          <cell r="E97">
            <v>0</v>
          </cell>
          <cell r="F97">
            <v>1266977</v>
          </cell>
          <cell r="G97">
            <v>1266977</v>
          </cell>
          <cell r="H97">
            <v>0</v>
          </cell>
          <cell r="I97">
            <v>0</v>
          </cell>
        </row>
        <row r="98">
          <cell r="B98" t="str">
            <v>TK62342</v>
          </cell>
          <cell r="C98" t="str">
            <v>Chi phí söû duïng maùy thi coâng (khaáu hao maùy) Vónh Thaùi</v>
          </cell>
          <cell r="D98">
            <v>0</v>
          </cell>
          <cell r="E98">
            <v>0</v>
          </cell>
          <cell r="F98">
            <v>583333</v>
          </cell>
          <cell r="G98">
            <v>583333</v>
          </cell>
          <cell r="H98">
            <v>0</v>
          </cell>
          <cell r="I98">
            <v>0</v>
          </cell>
        </row>
        <row r="99">
          <cell r="B99" t="str">
            <v>TK62343</v>
          </cell>
          <cell r="C99" t="str">
            <v>Chi phí söû duïng maùy thi coâng (khaáu hao maùy) Saân Banh</v>
          </cell>
          <cell r="D99">
            <v>0</v>
          </cell>
          <cell r="E99">
            <v>0</v>
          </cell>
          <cell r="F99">
            <v>11814090</v>
          </cell>
          <cell r="G99">
            <v>11814090</v>
          </cell>
          <cell r="H99">
            <v>0</v>
          </cell>
          <cell r="I99">
            <v>0</v>
          </cell>
        </row>
        <row r="100">
          <cell r="B100" t="str">
            <v>TK62344</v>
          </cell>
          <cell r="C100" t="str">
            <v>Chi phí söû duïng maùy thi coâng (khaáu hao maùy) vaän chuyeån</v>
          </cell>
          <cell r="D100">
            <v>0</v>
          </cell>
          <cell r="E100">
            <v>0</v>
          </cell>
          <cell r="F100">
            <v>7291667</v>
          </cell>
          <cell r="G100">
            <v>7291667</v>
          </cell>
          <cell r="H100">
            <v>0</v>
          </cell>
          <cell r="I100">
            <v>0</v>
          </cell>
        </row>
        <row r="101">
          <cell r="B101" t="str">
            <v>TK62345</v>
          </cell>
          <cell r="C101" t="str">
            <v>Chi phí söû duïng maùy thi coâng (khaáu hao maùy) möôùn TB</v>
          </cell>
          <cell r="D101">
            <v>0</v>
          </cell>
          <cell r="E101">
            <v>0</v>
          </cell>
          <cell r="F101">
            <v>6536247</v>
          </cell>
          <cell r="G101">
            <v>6536247</v>
          </cell>
          <cell r="H101">
            <v>0</v>
          </cell>
          <cell r="I101">
            <v>0</v>
          </cell>
        </row>
        <row r="102">
          <cell r="B102" t="str">
            <v>TK62346</v>
          </cell>
          <cell r="C102" t="str">
            <v>Chi phí söû duïng maùy thi coâng (khaáu hao maùy) Vónh Phöông</v>
          </cell>
          <cell r="D102">
            <v>0</v>
          </cell>
          <cell r="E102">
            <v>0</v>
          </cell>
          <cell r="F102">
            <v>2508532</v>
          </cell>
          <cell r="G102">
            <v>2508532</v>
          </cell>
          <cell r="H102">
            <v>0</v>
          </cell>
          <cell r="I102">
            <v>0</v>
          </cell>
        </row>
        <row r="103">
          <cell r="B103" t="str">
            <v>TK62371</v>
          </cell>
          <cell r="C103" t="str">
            <v>Chi phí söû duïng maùy thi coâng (dòch vuï mua ngoaøi) SOS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TK62372</v>
          </cell>
          <cell r="C104" t="str">
            <v>Chi phí söû duïng maùy thi coâng (dòch vuï mua ngoaøi)  Vónh Thaùi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B105" t="str">
            <v>TK62373</v>
          </cell>
          <cell r="C105" t="str">
            <v>Chi phí söû duïng maùy thi coâng (dòch vuï mua ngoaøi) Saân Banh</v>
          </cell>
          <cell r="D105">
            <v>0</v>
          </cell>
          <cell r="E105">
            <v>0</v>
          </cell>
          <cell r="F105">
            <v>6111000</v>
          </cell>
          <cell r="G105">
            <v>6111000</v>
          </cell>
          <cell r="H105">
            <v>0</v>
          </cell>
          <cell r="I105">
            <v>0</v>
          </cell>
        </row>
        <row r="106">
          <cell r="B106" t="str">
            <v>TK62374</v>
          </cell>
          <cell r="C106" t="str">
            <v>Chi phí söû duïng maùy thi coâng (dòch vuï mua ngoaøi) vaän chuyeån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TK62375</v>
          </cell>
          <cell r="C107" t="str">
            <v>Chi phí söû duïng maùy thi coâng (dòch vuï mua ngoaøi) möôùn TB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TK62376</v>
          </cell>
          <cell r="C108" t="str">
            <v>Chi phí söû duïng maùy thi coâng (dòch vuï mua ngoaøi)  Vónh Phöông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B109" t="str">
            <v>TK62381</v>
          </cell>
          <cell r="C109" t="str">
            <v>Chi phí söû duïng maùy thi coâng (baèng tieàn khaùc) SOS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TK62382</v>
          </cell>
          <cell r="C110" t="str">
            <v>Chi phí söû duïng maùy thi coâng (baèng tieàn khaùc) Vónh Thaùi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TK62383</v>
          </cell>
          <cell r="C111" t="str">
            <v>Chi phí söû duïng maùy thi coâng (baèng tieàn khaùc) Saân Banh</v>
          </cell>
          <cell r="D111">
            <v>0</v>
          </cell>
          <cell r="E111">
            <v>0</v>
          </cell>
          <cell r="F111">
            <v>9052000</v>
          </cell>
          <cell r="G111">
            <v>9052000</v>
          </cell>
          <cell r="H111">
            <v>0</v>
          </cell>
          <cell r="I111">
            <v>0</v>
          </cell>
        </row>
        <row r="112">
          <cell r="B112" t="str">
            <v>TK62384</v>
          </cell>
          <cell r="C112" t="str">
            <v>Chi phí söû duïng maùy thi coâng (baèng tieàn khaùc) vaän chuyeån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TK62385</v>
          </cell>
          <cell r="C113" t="str">
            <v>Chi phí söû duïng maùy thi coâng (baèng tieàn khaùc) möôùn thieát bò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B114" t="str">
            <v>TK62386</v>
          </cell>
          <cell r="C114" t="str">
            <v>Chi phí söû duïng maùy thi coâng (baèng tieàn khaùc) Vónh Phöông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TK6271</v>
          </cell>
          <cell r="C115" t="str">
            <v>Chi phí saûn xuaát chung coâng trình SOS</v>
          </cell>
          <cell r="D115">
            <v>0</v>
          </cell>
          <cell r="E115">
            <v>0</v>
          </cell>
          <cell r="F115">
            <v>6310857</v>
          </cell>
          <cell r="G115">
            <v>6310857</v>
          </cell>
          <cell r="H115">
            <v>0</v>
          </cell>
          <cell r="I115">
            <v>0</v>
          </cell>
        </row>
        <row r="116">
          <cell r="B116" t="str">
            <v>TK6272</v>
          </cell>
          <cell r="C116" t="str">
            <v>Chi phí saûn xuaát chung Vónh Thaùi</v>
          </cell>
          <cell r="D116">
            <v>0</v>
          </cell>
          <cell r="E116">
            <v>0</v>
          </cell>
          <cell r="F116">
            <v>2509459</v>
          </cell>
          <cell r="G116">
            <v>2509459</v>
          </cell>
          <cell r="H116">
            <v>0</v>
          </cell>
          <cell r="I116">
            <v>0</v>
          </cell>
        </row>
        <row r="117">
          <cell r="B117" t="str">
            <v>TK6273</v>
          </cell>
          <cell r="C117" t="str">
            <v>Chi phí saûn xuaát chung Saân Banh</v>
          </cell>
          <cell r="D117">
            <v>0</v>
          </cell>
          <cell r="E117">
            <v>0</v>
          </cell>
          <cell r="F117">
            <v>11224150</v>
          </cell>
          <cell r="G117">
            <v>11224150</v>
          </cell>
          <cell r="H117">
            <v>0</v>
          </cell>
          <cell r="I117">
            <v>0</v>
          </cell>
        </row>
        <row r="118">
          <cell r="B118" t="str">
            <v>TK6274</v>
          </cell>
          <cell r="C118" t="str">
            <v>Chi phí saûn xuaát chung dòch vuï vaän chuyeån</v>
          </cell>
          <cell r="D118">
            <v>0</v>
          </cell>
          <cell r="E118">
            <v>0</v>
          </cell>
          <cell r="F118">
            <v>1382239</v>
          </cell>
          <cell r="G118">
            <v>1382239</v>
          </cell>
          <cell r="H118">
            <v>0</v>
          </cell>
          <cell r="I118">
            <v>0</v>
          </cell>
        </row>
        <row r="119">
          <cell r="B119" t="str">
            <v>TK6275</v>
          </cell>
          <cell r="C119" t="str">
            <v>Chi phí saûn xuaát chung dòch vuï möôùn thieát bò</v>
          </cell>
          <cell r="D119">
            <v>0</v>
          </cell>
          <cell r="E119">
            <v>0</v>
          </cell>
          <cell r="F119">
            <v>1397766</v>
          </cell>
          <cell r="G119">
            <v>1397766</v>
          </cell>
          <cell r="H119">
            <v>0</v>
          </cell>
          <cell r="I119">
            <v>0</v>
          </cell>
        </row>
        <row r="120">
          <cell r="B120" t="str">
            <v>TK6276</v>
          </cell>
          <cell r="C120" t="str">
            <v>Chi phí saûn xuaát chung Vónh Phöông</v>
          </cell>
          <cell r="D120">
            <v>0</v>
          </cell>
          <cell r="E120">
            <v>0</v>
          </cell>
          <cell r="F120">
            <v>7642617</v>
          </cell>
          <cell r="G120">
            <v>7642617</v>
          </cell>
          <cell r="H120">
            <v>0</v>
          </cell>
          <cell r="I120">
            <v>0</v>
          </cell>
        </row>
        <row r="121">
          <cell r="B121" t="str">
            <v>TK6278</v>
          </cell>
          <cell r="C121" t="str">
            <v>Chi phí saûn xuaát chung khaùc (phaân boå)</v>
          </cell>
          <cell r="D121">
            <v>0</v>
          </cell>
          <cell r="E121">
            <v>0</v>
          </cell>
          <cell r="F121">
            <v>7422727</v>
          </cell>
          <cell r="G121">
            <v>7422727</v>
          </cell>
          <cell r="H121">
            <v>0</v>
          </cell>
          <cell r="I121">
            <v>0</v>
          </cell>
        </row>
        <row r="122">
          <cell r="B122" t="str">
            <v>TK6321</v>
          </cell>
          <cell r="C122" t="str">
            <v>Giaù voán haøng baùn haøng hoùa</v>
          </cell>
          <cell r="D122">
            <v>0</v>
          </cell>
          <cell r="E122">
            <v>0</v>
          </cell>
          <cell r="F122">
            <v>3173322</v>
          </cell>
          <cell r="G122">
            <v>3173322</v>
          </cell>
          <cell r="H122">
            <v>0</v>
          </cell>
          <cell r="I122">
            <v>0</v>
          </cell>
        </row>
        <row r="123">
          <cell r="B123" t="str">
            <v>TK6322</v>
          </cell>
          <cell r="C123" t="str">
            <v>Giaù voán haøng baùn Vónh Thaùi</v>
          </cell>
          <cell r="D123">
            <v>0</v>
          </cell>
          <cell r="E123">
            <v>0</v>
          </cell>
          <cell r="F123">
            <v>105248462</v>
          </cell>
          <cell r="G123">
            <v>105248462</v>
          </cell>
          <cell r="H123">
            <v>0</v>
          </cell>
          <cell r="I123">
            <v>0</v>
          </cell>
        </row>
        <row r="124">
          <cell r="B124" t="str">
            <v>TK6323</v>
          </cell>
          <cell r="C124" t="str">
            <v>Giaù voán haøng baùn Saân Banh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 t="str">
            <v>TK6324</v>
          </cell>
          <cell r="C125" t="str">
            <v>Giaù voán haøng baùn DV vaän chuyeån</v>
          </cell>
          <cell r="D125">
            <v>0</v>
          </cell>
          <cell r="E125">
            <v>0</v>
          </cell>
          <cell r="F125">
            <v>26539252</v>
          </cell>
          <cell r="G125">
            <v>26539252</v>
          </cell>
          <cell r="H125">
            <v>0</v>
          </cell>
          <cell r="I125">
            <v>0</v>
          </cell>
        </row>
        <row r="126">
          <cell r="B126" t="str">
            <v>TK6325</v>
          </cell>
          <cell r="C126" t="str">
            <v>Giaù voán haøng baùn DV cho möôùn thieát bò</v>
          </cell>
          <cell r="D126">
            <v>0</v>
          </cell>
          <cell r="E126">
            <v>0</v>
          </cell>
          <cell r="F126">
            <v>23803658</v>
          </cell>
          <cell r="G126">
            <v>23803658</v>
          </cell>
          <cell r="H126">
            <v>0</v>
          </cell>
          <cell r="I126">
            <v>0</v>
          </cell>
        </row>
        <row r="127">
          <cell r="B127" t="str">
            <v>TK6326</v>
          </cell>
          <cell r="C127" t="str">
            <v>Giaù voán haøng baùn Vónh Phöông</v>
          </cell>
          <cell r="D127">
            <v>0</v>
          </cell>
          <cell r="E127">
            <v>0</v>
          </cell>
          <cell r="F127">
            <v>372586216</v>
          </cell>
          <cell r="G127">
            <v>372586216</v>
          </cell>
          <cell r="H127">
            <v>0</v>
          </cell>
          <cell r="I127">
            <v>0</v>
          </cell>
        </row>
        <row r="128">
          <cell r="B128" t="str">
            <v>TK641</v>
          </cell>
          <cell r="C128" t="str">
            <v>Chi phí baùn haøng (phaân boå)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TK642</v>
          </cell>
          <cell r="C129" t="str">
            <v>Chi phí quaûn lyù doanh nghieäp (phaân boå)</v>
          </cell>
          <cell r="D129">
            <v>0</v>
          </cell>
          <cell r="E129">
            <v>0</v>
          </cell>
          <cell r="F129">
            <v>15069566</v>
          </cell>
          <cell r="G129">
            <v>15069566</v>
          </cell>
          <cell r="H129">
            <v>0</v>
          </cell>
          <cell r="I129">
            <v>0</v>
          </cell>
        </row>
        <row r="130">
          <cell r="B130" t="str">
            <v>TK711</v>
          </cell>
          <cell r="C130" t="str">
            <v>Thu nhaäp hoaït ñoäng taøi chính</v>
          </cell>
          <cell r="D130">
            <v>0</v>
          </cell>
          <cell r="E130">
            <v>0</v>
          </cell>
          <cell r="F130">
            <v>274070</v>
          </cell>
          <cell r="G130">
            <v>274070</v>
          </cell>
          <cell r="H130">
            <v>0</v>
          </cell>
          <cell r="I130">
            <v>0</v>
          </cell>
        </row>
        <row r="131">
          <cell r="B131" t="str">
            <v>TK721</v>
          </cell>
          <cell r="C131" t="str">
            <v>Caùc khoaûn thu nhaäp baát thöôøng</v>
          </cell>
          <cell r="D131">
            <v>0</v>
          </cell>
          <cell r="E131">
            <v>0</v>
          </cell>
          <cell r="F131">
            <v>1</v>
          </cell>
          <cell r="G131">
            <v>1</v>
          </cell>
          <cell r="H131">
            <v>0</v>
          </cell>
          <cell r="I131">
            <v>0</v>
          </cell>
        </row>
        <row r="132">
          <cell r="B132" t="str">
            <v>TK811</v>
          </cell>
          <cell r="C132" t="str">
            <v>Chi phí hoaït ñoäng taøi chính</v>
          </cell>
          <cell r="D132">
            <v>0</v>
          </cell>
          <cell r="E132">
            <v>0</v>
          </cell>
          <cell r="F132">
            <v>1098182</v>
          </cell>
          <cell r="G132">
            <v>1098182</v>
          </cell>
          <cell r="H132">
            <v>0</v>
          </cell>
          <cell r="I132">
            <v>0</v>
          </cell>
        </row>
        <row r="133">
          <cell r="B133" t="str">
            <v>TK821</v>
          </cell>
          <cell r="C133" t="str">
            <v>Chi phí baát thöôøng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B134" t="str">
            <v>TK911</v>
          </cell>
          <cell r="C134" t="str">
            <v>Xaùc ñònh keát quaû kinh doanh</v>
          </cell>
          <cell r="D134">
            <v>0</v>
          </cell>
          <cell r="E134">
            <v>0</v>
          </cell>
          <cell r="F134">
            <v>693128582</v>
          </cell>
          <cell r="G134">
            <v>693128582</v>
          </cell>
          <cell r="H134">
            <v>0</v>
          </cell>
          <cell r="I134">
            <v>0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BTN vua"/>
      <sheetName val="Tong hop"/>
      <sheetName val="DG chi tiet"/>
      <sheetName val="Vua"/>
      <sheetName val="Gia"/>
      <sheetName val="Nhan cong"/>
      <sheetName val="BTN min"/>
      <sheetName val="DDD"/>
      <sheetName val="BTN tho"/>
      <sheetName val="00000000"/>
      <sheetName val="10000000"/>
      <sheetName val="2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IAVL"/>
      <sheetName val="thkp_PA1"/>
      <sheetName val="GPMB"/>
      <sheetName val="KPKS"/>
      <sheetName val="KPKS (2)"/>
      <sheetName val="DTCTduong+cong_pa1"/>
      <sheetName val="PTDG"/>
      <sheetName val="Gxl_DIEN"/>
      <sheetName val="DTCT_dien"/>
      <sheetName val="NC+MAY_DIEN"/>
      <sheetName val="PTDG (2)"/>
      <sheetName val="mucluc"/>
      <sheetName val="XXXXXXXX"/>
      <sheetName val="00000000"/>
      <sheetName val="XL4Poppy"/>
    </sheetNames>
    <sheetDataSet>
      <sheetData sheetId="0" refreshError="1">
        <row r="41">
          <cell r="B41">
            <v>12413.8</v>
          </cell>
        </row>
        <row r="43">
          <cell r="B43">
            <v>12971.1</v>
          </cell>
        </row>
        <row r="44">
          <cell r="B44">
            <v>13194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dongia"/>
      <sheetName val="TN3982 (SCL)"/>
      <sheetName val="3983"/>
      <sheetName val="DG3983"/>
      <sheetName val="3285"/>
      <sheetName val="DG3285"/>
      <sheetName val="DG248"/>
      <sheetName val="gtr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LDE 3"/>
      <sheetName val="Z "/>
      <sheetName val="TONG HOP QT"/>
      <sheetName val="TH-TBA"/>
      <sheetName val="MSAM-TB"/>
      <sheetName val="tba"/>
      <sheetName val="CTTBA"/>
      <sheetName val="CUOC 36 TBA"/>
      <sheetName val="TH-DZ35"/>
      <sheetName val="dz35kV"/>
      <sheetName val="Ct- DZ35kV"/>
      <sheetName val="CP VC35"/>
      <sheetName val="TH-DZ04"/>
      <sheetName val="dz 0,4"/>
      <sheetName val="CT DZ0,4"/>
      <sheetName val="CPVC 0,4"/>
      <sheetName val="TH-CTO"/>
      <sheetName val="cto"/>
      <sheetName val="CPVC 0,4 (2)"/>
      <sheetName val="CT CCTo"/>
      <sheetName val="CUOC 89 CCT"/>
      <sheetName val="00000000"/>
      <sheetName val="1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XL4Poppy"/>
    </sheetNames>
    <sheetDataSet>
      <sheetData sheetId="0"/>
      <sheetData sheetId="1"/>
      <sheetData sheetId="2"/>
      <sheetData sheetId="3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Gia vat tu"/>
      <sheetName val="Bansua"/>
      <sheetName val="DGchitiet"/>
      <sheetName val="000"/>
      <sheetName val="KPVC-BD "/>
      <sheetName val="Sum"/>
      <sheetName val="dtxl"/>
      <sheetName val="DGchitiet "/>
    </sheetNames>
    <sheetDataSet>
      <sheetData sheetId="0" refreshError="1">
        <row r="26">
          <cell r="P26">
            <v>233591.30900000001</v>
          </cell>
        </row>
        <row r="29">
          <cell r="D29">
            <v>9091</v>
          </cell>
        </row>
        <row r="38">
          <cell r="D38">
            <v>927273</v>
          </cell>
        </row>
        <row r="45">
          <cell r="D45">
            <v>7637</v>
          </cell>
        </row>
        <row r="49">
          <cell r="D49">
            <v>4047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ctinh"/>
      <sheetName val="phan giam tien"/>
      <sheetName val="TT-35KV+TBA"/>
      <sheetName val="TT35"/>
      <sheetName val="TH chi phi`dz+chi phi cong to"/>
      <sheetName val="Ctinh 10kV"/>
      <sheetName val="Gia vat tu"/>
      <sheetName val="Quantity"/>
      <sheetName val="XL4Poppy"/>
      <sheetName val="chiet0tinh"/>
      <sheetName val="gtrinh"/>
      <sheetName val="gVL"/>
      <sheetName val="CHITIET VL-NC-TT-3p"/>
      <sheetName val="ctBT"/>
      <sheetName val="Pgal2004"/>
      <sheetName val="VL"/>
      <sheetName val="MTC"/>
      <sheetName val="tong_hop_chi_phi"/>
      <sheetName val="TH_chi_phi_dz+chi_phi_cong_to"/>
      <sheetName val="chiet_tinh"/>
      <sheetName val="phan_giao_tien"/>
      <sheetName val="phan_giao_v_tu"/>
      <sheetName val="phan_giam_tien"/>
      <sheetName val="MAILEGUH"/>
    </sheetNames>
    <sheetDataSet>
      <sheetData sheetId="0"/>
      <sheetData sheetId="1"/>
      <sheetData sheetId="2"/>
      <sheetData sheetId="3" refreshError="1">
        <row r="6">
          <cell r="B6" t="str">
            <v>Xi m¨ng PC 300</v>
          </cell>
          <cell r="C6" t="str">
            <v>kg</v>
          </cell>
          <cell r="D6">
            <v>155.5</v>
          </cell>
          <cell r="F6">
            <v>884</v>
          </cell>
        </row>
        <row r="7">
          <cell r="B7" t="str">
            <v>C¸t vµng</v>
          </cell>
          <cell r="C7" t="str">
            <v>m3</v>
          </cell>
          <cell r="D7">
            <v>0.435</v>
          </cell>
          <cell r="F7">
            <v>95000</v>
          </cell>
        </row>
        <row r="8">
          <cell r="B8" t="str">
            <v>§¸ d¨m 4 x 6</v>
          </cell>
          <cell r="C8" t="str">
            <v>m3</v>
          </cell>
          <cell r="D8">
            <v>0.747</v>
          </cell>
          <cell r="F8">
            <v>86222</v>
          </cell>
        </row>
        <row r="18">
          <cell r="B18" t="str">
            <v>Xi m¨ng PC 300</v>
          </cell>
          <cell r="C18" t="str">
            <v>kg</v>
          </cell>
          <cell r="D18">
            <v>254.5</v>
          </cell>
          <cell r="F18">
            <v>884</v>
          </cell>
        </row>
        <row r="19">
          <cell r="B19" t="str">
            <v>C¸t vµng</v>
          </cell>
          <cell r="C19" t="str">
            <v>m3</v>
          </cell>
          <cell r="D19">
            <v>0.45</v>
          </cell>
          <cell r="F19">
            <v>95000</v>
          </cell>
        </row>
        <row r="20">
          <cell r="B20" t="str">
            <v>§¸ d¨m 4 x 6</v>
          </cell>
          <cell r="C20" t="str">
            <v>m3</v>
          </cell>
          <cell r="D20">
            <v>0.88300000000000001</v>
          </cell>
          <cell r="F20">
            <v>99894</v>
          </cell>
        </row>
        <row r="21">
          <cell r="B21" t="str">
            <v>Gç cèp pha</v>
          </cell>
          <cell r="C21" t="str">
            <v>m3</v>
          </cell>
          <cell r="D21">
            <v>1.4999999999999999E-2</v>
          </cell>
          <cell r="F21">
            <v>1000000</v>
          </cell>
        </row>
        <row r="22">
          <cell r="B22" t="str">
            <v>§inh</v>
          </cell>
          <cell r="C22" t="str">
            <v>kg</v>
          </cell>
          <cell r="D22">
            <v>0.19</v>
          </cell>
          <cell r="F22">
            <v>7000</v>
          </cell>
        </row>
        <row r="23">
          <cell r="B23" t="str">
            <v>Tre chèng</v>
          </cell>
          <cell r="C23" t="str">
            <v>c©y</v>
          </cell>
          <cell r="D23">
            <v>0.63</v>
          </cell>
          <cell r="F23">
            <v>7500</v>
          </cell>
        </row>
        <row r="35">
          <cell r="B35" t="str">
            <v>Xi m¨ng PC 300( BØm s¬n)</v>
          </cell>
          <cell r="C35" t="str">
            <v>kg</v>
          </cell>
          <cell r="D35">
            <v>306</v>
          </cell>
          <cell r="F35">
            <v>884</v>
          </cell>
        </row>
        <row r="36">
          <cell r="B36" t="str">
            <v>C¸t vµng</v>
          </cell>
          <cell r="C36" t="str">
            <v>m3</v>
          </cell>
          <cell r="D36">
            <v>0.443</v>
          </cell>
          <cell r="F36">
            <v>95000</v>
          </cell>
        </row>
        <row r="37">
          <cell r="B37" t="str">
            <v>§¸ d¨m 4 x 2</v>
          </cell>
          <cell r="C37" t="str">
            <v>m3</v>
          </cell>
          <cell r="D37">
            <v>0.86899999999999999</v>
          </cell>
          <cell r="F37">
            <v>99894</v>
          </cell>
        </row>
        <row r="38">
          <cell r="B38" t="str">
            <v>Gç cèp pha</v>
          </cell>
          <cell r="C38" t="str">
            <v>m3</v>
          </cell>
          <cell r="D38">
            <v>0.01</v>
          </cell>
          <cell r="F38">
            <v>1000000</v>
          </cell>
        </row>
        <row r="39">
          <cell r="B39" t="str">
            <v>§inh</v>
          </cell>
          <cell r="C39" t="str">
            <v>kg</v>
          </cell>
          <cell r="D39">
            <v>0.95</v>
          </cell>
          <cell r="F39">
            <v>7000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Chu dan"/>
      <sheetName val="TLSONG"/>
      <sheetName val="TL Dap"/>
      <sheetName val="Tieu nang"/>
      <sheetName val="Ham"/>
      <sheetName val="On dinh"/>
      <sheetName val="Tuyen ong"/>
      <sheetName val="Bang TLTO"/>
      <sheetName val="TH Ket qua"/>
      <sheetName val="DD thi cong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>
        <row r="973">
          <cell r="BA973">
            <v>1</v>
          </cell>
          <cell r="BB973">
            <v>3</v>
          </cell>
          <cell r="BC973">
            <v>4</v>
          </cell>
          <cell r="BD973">
            <v>4.5</v>
          </cell>
          <cell r="BE973">
            <v>4.7</v>
          </cell>
          <cell r="BF973">
            <v>4.8</v>
          </cell>
          <cell r="BG973">
            <v>4.9000000000000004</v>
          </cell>
        </row>
        <row r="974">
          <cell r="BA974">
            <v>1.01</v>
          </cell>
          <cell r="BB974">
            <v>3.012</v>
          </cell>
          <cell r="BC974">
            <v>4.0199999999999996</v>
          </cell>
          <cell r="BD974">
            <v>4.53</v>
          </cell>
          <cell r="BE974">
            <v>4.7370000000000001</v>
          </cell>
          <cell r="BF974">
            <v>4.84</v>
          </cell>
          <cell r="BG974">
            <v>4.9400000000000004</v>
          </cell>
        </row>
        <row r="975">
          <cell r="BA975">
            <v>1.02</v>
          </cell>
          <cell r="BB975">
            <v>3.024</v>
          </cell>
          <cell r="BC975">
            <v>4.0399999999999991</v>
          </cell>
          <cell r="BD975">
            <v>4.5600000000000005</v>
          </cell>
          <cell r="BE975">
            <v>4.774</v>
          </cell>
          <cell r="BF975">
            <v>4.88</v>
          </cell>
          <cell r="BG975">
            <v>4.9800000000000004</v>
          </cell>
        </row>
        <row r="976">
          <cell r="BA976">
            <v>1.03</v>
          </cell>
          <cell r="BB976">
            <v>3.036</v>
          </cell>
          <cell r="BC976">
            <v>4.0599999999999987</v>
          </cell>
          <cell r="BD976">
            <v>4.5900000000000007</v>
          </cell>
          <cell r="BE976">
            <v>4.8109999999999999</v>
          </cell>
          <cell r="BF976">
            <v>4.92</v>
          </cell>
          <cell r="BG976">
            <v>5.0200000000000005</v>
          </cell>
        </row>
        <row r="977">
          <cell r="BA977">
            <v>1.04</v>
          </cell>
          <cell r="BB977">
            <v>3.048</v>
          </cell>
          <cell r="BC977">
            <v>4.0799999999999983</v>
          </cell>
          <cell r="BD977">
            <v>4.620000000000001</v>
          </cell>
          <cell r="BE977">
            <v>4.8479999999999999</v>
          </cell>
          <cell r="BF977">
            <v>4.96</v>
          </cell>
          <cell r="BG977">
            <v>5.0600000000000005</v>
          </cell>
        </row>
        <row r="978">
          <cell r="BA978">
            <v>1.05</v>
          </cell>
          <cell r="BB978">
            <v>3.06</v>
          </cell>
          <cell r="BC978">
            <v>4.0999999999999979</v>
          </cell>
          <cell r="BD978">
            <v>4.6500000000000012</v>
          </cell>
          <cell r="BE978">
            <v>4.8849999999999998</v>
          </cell>
          <cell r="BF978">
            <v>5</v>
          </cell>
          <cell r="BG978">
            <v>5.1000000000000005</v>
          </cell>
        </row>
        <row r="979">
          <cell r="BA979">
            <v>1.06</v>
          </cell>
          <cell r="BB979">
            <v>3.0720000000000001</v>
          </cell>
          <cell r="BC979">
            <v>4.1199999999999974</v>
          </cell>
          <cell r="BD979">
            <v>4.6800000000000015</v>
          </cell>
          <cell r="BE979">
            <v>4.9219999999999997</v>
          </cell>
          <cell r="BF979">
            <v>5.04</v>
          </cell>
          <cell r="BG979">
            <v>5.1400000000000006</v>
          </cell>
        </row>
        <row r="980">
          <cell r="BA980">
            <v>1.07</v>
          </cell>
          <cell r="BB980">
            <v>3.0840000000000001</v>
          </cell>
          <cell r="BC980">
            <v>4.139999999999997</v>
          </cell>
          <cell r="BD980">
            <v>4.7100000000000017</v>
          </cell>
          <cell r="BE980">
            <v>4.9589999999999996</v>
          </cell>
          <cell r="BF980">
            <v>5.08</v>
          </cell>
          <cell r="BG980">
            <v>5.1800000000000006</v>
          </cell>
        </row>
        <row r="981">
          <cell r="BA981">
            <v>1.08</v>
          </cell>
          <cell r="BB981">
            <v>3.0960000000000001</v>
          </cell>
          <cell r="BC981">
            <v>4.1599999999999966</v>
          </cell>
          <cell r="BD981">
            <v>4.740000000000002</v>
          </cell>
          <cell r="BE981">
            <v>4.9959999999999996</v>
          </cell>
          <cell r="BF981">
            <v>5.12</v>
          </cell>
          <cell r="BG981">
            <v>5.2200000000000006</v>
          </cell>
        </row>
        <row r="982">
          <cell r="BA982">
            <v>1.0900000000000001</v>
          </cell>
          <cell r="BB982">
            <v>3.1080000000000001</v>
          </cell>
          <cell r="BC982">
            <v>4.1799999999999962</v>
          </cell>
          <cell r="BD982">
            <v>4.7700000000000022</v>
          </cell>
          <cell r="BE982">
            <v>5.0329999999999995</v>
          </cell>
          <cell r="BF982">
            <v>5.16</v>
          </cell>
          <cell r="BG982">
            <v>5.2600000000000007</v>
          </cell>
        </row>
        <row r="983">
          <cell r="BA983">
            <v>1.1000000000000001</v>
          </cell>
          <cell r="BB983">
            <v>3.12</v>
          </cell>
          <cell r="BC983">
            <v>4.1999999999999957</v>
          </cell>
          <cell r="BD983">
            <v>4.8000000000000025</v>
          </cell>
          <cell r="BE983">
            <v>5.0699999999999994</v>
          </cell>
          <cell r="BF983">
            <v>5.2</v>
          </cell>
          <cell r="BG983">
            <v>5.3000000000000007</v>
          </cell>
        </row>
        <row r="984">
          <cell r="BA984">
            <v>1.1100000000000001</v>
          </cell>
          <cell r="BB984">
            <v>3.1320000000000001</v>
          </cell>
          <cell r="BC984">
            <v>4.2199999999999953</v>
          </cell>
          <cell r="BD984">
            <v>4.8300000000000027</v>
          </cell>
          <cell r="BE984">
            <v>5.1069999999999993</v>
          </cell>
          <cell r="BF984">
            <v>5.24</v>
          </cell>
          <cell r="BG984">
            <v>5.3400000000000007</v>
          </cell>
        </row>
        <row r="985">
          <cell r="BA985">
            <v>1.1200000000000001</v>
          </cell>
          <cell r="BB985">
            <v>3.1440000000000001</v>
          </cell>
          <cell r="BC985">
            <v>4.2399999999999949</v>
          </cell>
          <cell r="BD985">
            <v>4.860000000000003</v>
          </cell>
          <cell r="BE985">
            <v>5.1439999999999992</v>
          </cell>
          <cell r="BF985">
            <v>5.28</v>
          </cell>
          <cell r="BG985">
            <v>5.3800000000000008</v>
          </cell>
        </row>
        <row r="986">
          <cell r="BA986">
            <v>1.1299999999999999</v>
          </cell>
          <cell r="BB986">
            <v>3.1560000000000001</v>
          </cell>
          <cell r="BC986">
            <v>4.2599999999999945</v>
          </cell>
          <cell r="BD986">
            <v>4.8900000000000032</v>
          </cell>
          <cell r="BE986">
            <v>5.1809999999999992</v>
          </cell>
          <cell r="BF986">
            <v>5.32</v>
          </cell>
          <cell r="BG986">
            <v>5.4200000000000008</v>
          </cell>
        </row>
        <row r="987">
          <cell r="BA987">
            <v>1.1399999999999999</v>
          </cell>
          <cell r="BB987">
            <v>3.1680000000000001</v>
          </cell>
          <cell r="BC987">
            <v>4.279999999999994</v>
          </cell>
          <cell r="BD987">
            <v>4.9200000000000035</v>
          </cell>
          <cell r="BE987">
            <v>5.2179999999999991</v>
          </cell>
          <cell r="BF987">
            <v>5.36</v>
          </cell>
          <cell r="BG987">
            <v>5.4600000000000009</v>
          </cell>
        </row>
        <row r="988">
          <cell r="BA988">
            <v>1.1499999999999999</v>
          </cell>
          <cell r="BB988">
            <v>3.18</v>
          </cell>
          <cell r="BC988">
            <v>4.2999999999999936</v>
          </cell>
          <cell r="BD988">
            <v>4.9500000000000037</v>
          </cell>
          <cell r="BE988">
            <v>5.254999999999999</v>
          </cell>
          <cell r="BF988">
            <v>5.4</v>
          </cell>
          <cell r="BG988">
            <v>5.5000000000000009</v>
          </cell>
        </row>
        <row r="989">
          <cell r="BA989">
            <v>1.1599999999999999</v>
          </cell>
          <cell r="BB989">
            <v>3.1920000000000002</v>
          </cell>
          <cell r="BC989">
            <v>4.3199999999999932</v>
          </cell>
          <cell r="BD989">
            <v>4.980000000000004</v>
          </cell>
          <cell r="BE989">
            <v>5.2919999999999989</v>
          </cell>
          <cell r="BF989">
            <v>5.44</v>
          </cell>
          <cell r="BG989">
            <v>5.5400000000000009</v>
          </cell>
        </row>
        <row r="990">
          <cell r="BA990">
            <v>1.17</v>
          </cell>
          <cell r="BB990">
            <v>3.2040000000000002</v>
          </cell>
          <cell r="BC990">
            <v>4.3399999999999928</v>
          </cell>
          <cell r="BD990">
            <v>5.0100000000000042</v>
          </cell>
          <cell r="BE990">
            <v>5.3289999999999988</v>
          </cell>
          <cell r="BF990">
            <v>5.48</v>
          </cell>
          <cell r="BG990">
            <v>5.580000000000001</v>
          </cell>
        </row>
        <row r="991">
          <cell r="BA991">
            <v>1.18</v>
          </cell>
          <cell r="BB991">
            <v>3.2160000000000002</v>
          </cell>
          <cell r="BC991">
            <v>4.3599999999999923</v>
          </cell>
          <cell r="BD991">
            <v>5.0400000000000045</v>
          </cell>
          <cell r="BE991">
            <v>5.3659999999999988</v>
          </cell>
          <cell r="BF991">
            <v>5.5200000000000005</v>
          </cell>
          <cell r="BG991">
            <v>5.620000000000001</v>
          </cell>
        </row>
        <row r="992">
          <cell r="BA992">
            <v>1.19</v>
          </cell>
          <cell r="BB992">
            <v>3.2280000000000002</v>
          </cell>
          <cell r="BC992">
            <v>4.3799999999999919</v>
          </cell>
          <cell r="BD992">
            <v>5.0700000000000047</v>
          </cell>
          <cell r="BE992">
            <v>5.4029999999999987</v>
          </cell>
          <cell r="BF992">
            <v>5.5600000000000005</v>
          </cell>
          <cell r="BG992">
            <v>5.660000000000001</v>
          </cell>
        </row>
        <row r="993">
          <cell r="BA993">
            <v>1.2</v>
          </cell>
          <cell r="BB993">
            <v>3.24</v>
          </cell>
          <cell r="BC993">
            <v>4.3999999999999915</v>
          </cell>
          <cell r="BD993">
            <v>5.100000000000005</v>
          </cell>
          <cell r="BE993">
            <v>5.4399999999999986</v>
          </cell>
          <cell r="BF993">
            <v>5.6000000000000005</v>
          </cell>
          <cell r="BG993">
            <v>5.7000000000000011</v>
          </cell>
        </row>
        <row r="994">
          <cell r="BA994">
            <v>1.21</v>
          </cell>
          <cell r="BB994">
            <v>3.2520000000000002</v>
          </cell>
          <cell r="BC994">
            <v>4.419999999999991</v>
          </cell>
          <cell r="BD994">
            <v>5.1300000000000052</v>
          </cell>
          <cell r="BE994">
            <v>5.4769999999999985</v>
          </cell>
          <cell r="BF994">
            <v>5.6400000000000006</v>
          </cell>
          <cell r="BG994">
            <v>5.7400000000000011</v>
          </cell>
        </row>
        <row r="995">
          <cell r="BA995">
            <v>1.22</v>
          </cell>
          <cell r="BB995">
            <v>3.2640000000000002</v>
          </cell>
          <cell r="BC995">
            <v>4.4399999999999906</v>
          </cell>
          <cell r="BD995">
            <v>5.1600000000000055</v>
          </cell>
          <cell r="BE995">
            <v>5.5139999999999985</v>
          </cell>
          <cell r="BF995">
            <v>5.6800000000000006</v>
          </cell>
          <cell r="BG995">
            <v>5.7800000000000011</v>
          </cell>
        </row>
        <row r="996">
          <cell r="BA996">
            <v>1.23</v>
          </cell>
          <cell r="BB996">
            <v>3.2760000000000002</v>
          </cell>
          <cell r="BC996">
            <v>4.4599999999999902</v>
          </cell>
          <cell r="BD996">
            <v>5.1900000000000057</v>
          </cell>
          <cell r="BE996">
            <v>5.5509999999999984</v>
          </cell>
          <cell r="BF996">
            <v>5.7200000000000006</v>
          </cell>
          <cell r="BG996">
            <v>5.8200000000000012</v>
          </cell>
        </row>
        <row r="997">
          <cell r="BA997">
            <v>1.24</v>
          </cell>
          <cell r="BB997">
            <v>3.2880000000000003</v>
          </cell>
          <cell r="BC997">
            <v>4.4799999999999898</v>
          </cell>
          <cell r="BD997">
            <v>5.220000000000006</v>
          </cell>
          <cell r="BE997">
            <v>5.5879999999999983</v>
          </cell>
          <cell r="BF997">
            <v>5.7600000000000007</v>
          </cell>
          <cell r="BG997">
            <v>5.8600000000000012</v>
          </cell>
        </row>
        <row r="998">
          <cell r="BA998">
            <v>1.25</v>
          </cell>
          <cell r="BB998">
            <v>3.3000000000000003</v>
          </cell>
          <cell r="BC998">
            <v>4.4999999999999893</v>
          </cell>
          <cell r="BD998">
            <v>5.2500000000000062</v>
          </cell>
          <cell r="BE998">
            <v>5.6249999999999982</v>
          </cell>
          <cell r="BF998">
            <v>5.8000000000000007</v>
          </cell>
          <cell r="BG998">
            <v>5.9000000000000012</v>
          </cell>
        </row>
        <row r="999">
          <cell r="BA999">
            <v>1.26</v>
          </cell>
          <cell r="BB999">
            <v>3.3120000000000003</v>
          </cell>
          <cell r="BC999">
            <v>4.5199999999999889</v>
          </cell>
          <cell r="BD999">
            <v>5.2800000000000065</v>
          </cell>
          <cell r="BE999">
            <v>5.6619999999999981</v>
          </cell>
          <cell r="BF999">
            <v>5.8400000000000007</v>
          </cell>
          <cell r="BG999">
            <v>5.9400000000000013</v>
          </cell>
        </row>
        <row r="1000">
          <cell r="BA1000">
            <v>1.27</v>
          </cell>
          <cell r="BB1000">
            <v>3.3240000000000003</v>
          </cell>
          <cell r="BC1000">
            <v>4.5399999999999885</v>
          </cell>
          <cell r="BD1000">
            <v>5.3100000000000067</v>
          </cell>
          <cell r="BE1000">
            <v>5.6989999999999981</v>
          </cell>
          <cell r="BF1000">
            <v>5.8800000000000008</v>
          </cell>
          <cell r="BG1000">
            <v>5.9800000000000013</v>
          </cell>
        </row>
        <row r="1001">
          <cell r="BA1001">
            <v>1.28</v>
          </cell>
          <cell r="BB1001">
            <v>3.3360000000000003</v>
          </cell>
          <cell r="BC1001">
            <v>4.5599999999999881</v>
          </cell>
          <cell r="BD1001">
            <v>5.340000000000007</v>
          </cell>
          <cell r="BE1001">
            <v>5.735999999999998</v>
          </cell>
          <cell r="BF1001">
            <v>5.9200000000000008</v>
          </cell>
          <cell r="BG1001">
            <v>6.0200000000000014</v>
          </cell>
        </row>
        <row r="1002">
          <cell r="BA1002">
            <v>1.29</v>
          </cell>
          <cell r="BB1002">
            <v>3.3480000000000003</v>
          </cell>
          <cell r="BC1002">
            <v>4.5799999999999876</v>
          </cell>
          <cell r="BD1002">
            <v>5.3700000000000072</v>
          </cell>
          <cell r="BE1002">
            <v>5.7729999999999979</v>
          </cell>
          <cell r="BF1002">
            <v>5.9600000000000009</v>
          </cell>
          <cell r="BG1002">
            <v>6.0600000000000014</v>
          </cell>
        </row>
        <row r="1003">
          <cell r="BA1003">
            <v>1.3</v>
          </cell>
          <cell r="BB1003">
            <v>3.3600000000000003</v>
          </cell>
          <cell r="BC1003">
            <v>4.5999999999999872</v>
          </cell>
          <cell r="BD1003">
            <v>5.4000000000000075</v>
          </cell>
          <cell r="BE1003">
            <v>5.8099999999999978</v>
          </cell>
          <cell r="BF1003">
            <v>6.0000000000000009</v>
          </cell>
          <cell r="BG1003">
            <v>6.1000000000000014</v>
          </cell>
        </row>
        <row r="1004">
          <cell r="BA1004">
            <v>1.31</v>
          </cell>
          <cell r="BB1004">
            <v>3.3720000000000003</v>
          </cell>
          <cell r="BC1004">
            <v>4.6199999999999868</v>
          </cell>
          <cell r="BD1004">
            <v>5.4300000000000077</v>
          </cell>
          <cell r="BE1004">
            <v>5.8469999999999978</v>
          </cell>
          <cell r="BF1004">
            <v>6.0400000000000009</v>
          </cell>
          <cell r="BG1004">
            <v>6.1400000000000015</v>
          </cell>
        </row>
        <row r="1005">
          <cell r="BA1005">
            <v>1.32</v>
          </cell>
          <cell r="BB1005">
            <v>3.3840000000000003</v>
          </cell>
          <cell r="BC1005">
            <v>4.6399999999999864</v>
          </cell>
          <cell r="BD1005">
            <v>5.460000000000008</v>
          </cell>
          <cell r="BE1005">
            <v>5.8839999999999977</v>
          </cell>
          <cell r="BF1005">
            <v>6.080000000000001</v>
          </cell>
          <cell r="BG1005">
            <v>6.1800000000000015</v>
          </cell>
        </row>
        <row r="1006">
          <cell r="BA1006">
            <v>1.33</v>
          </cell>
          <cell r="BB1006">
            <v>3.3960000000000004</v>
          </cell>
          <cell r="BC1006">
            <v>4.6599999999999859</v>
          </cell>
          <cell r="BD1006">
            <v>5.4900000000000082</v>
          </cell>
          <cell r="BE1006">
            <v>5.9209999999999976</v>
          </cell>
          <cell r="BF1006">
            <v>6.120000000000001</v>
          </cell>
          <cell r="BG1006">
            <v>6.2200000000000015</v>
          </cell>
        </row>
        <row r="1007">
          <cell r="BA1007">
            <v>1.34</v>
          </cell>
          <cell r="BB1007">
            <v>3.4080000000000004</v>
          </cell>
          <cell r="BC1007">
            <v>4.6799999999999855</v>
          </cell>
          <cell r="BD1007">
            <v>5.5200000000000085</v>
          </cell>
          <cell r="BE1007">
            <v>5.9579999999999975</v>
          </cell>
          <cell r="BF1007">
            <v>6.160000000000001</v>
          </cell>
          <cell r="BG1007">
            <v>6.2600000000000016</v>
          </cell>
        </row>
        <row r="1008">
          <cell r="BA1008">
            <v>1.35</v>
          </cell>
          <cell r="BB1008">
            <v>3.4200000000000004</v>
          </cell>
          <cell r="BC1008">
            <v>4.6999999999999851</v>
          </cell>
          <cell r="BD1008">
            <v>5.5500000000000087</v>
          </cell>
          <cell r="BE1008">
            <v>5.9949999999999974</v>
          </cell>
          <cell r="BF1008">
            <v>6.2000000000000011</v>
          </cell>
          <cell r="BG1008">
            <v>6.3000000000000016</v>
          </cell>
        </row>
        <row r="1009">
          <cell r="BA1009">
            <v>1.36</v>
          </cell>
          <cell r="BB1009">
            <v>3.4320000000000004</v>
          </cell>
          <cell r="BC1009">
            <v>4.7199999999999847</v>
          </cell>
          <cell r="BD1009">
            <v>5.580000000000009</v>
          </cell>
          <cell r="BE1009">
            <v>6.0319999999999974</v>
          </cell>
          <cell r="BF1009">
            <v>6.2400000000000011</v>
          </cell>
          <cell r="BG1009">
            <v>6.3400000000000016</v>
          </cell>
        </row>
        <row r="1010">
          <cell r="BA1010">
            <v>1.37</v>
          </cell>
          <cell r="BB1010">
            <v>3.4440000000000004</v>
          </cell>
          <cell r="BC1010">
            <v>4.7399999999999842</v>
          </cell>
          <cell r="BD1010">
            <v>5.6100000000000092</v>
          </cell>
          <cell r="BE1010">
            <v>6.0689999999999973</v>
          </cell>
          <cell r="BF1010">
            <v>6.2800000000000011</v>
          </cell>
          <cell r="BG1010">
            <v>6.3800000000000017</v>
          </cell>
        </row>
        <row r="1011">
          <cell r="BA1011">
            <v>1.38</v>
          </cell>
          <cell r="BB1011">
            <v>3.4560000000000004</v>
          </cell>
          <cell r="BC1011">
            <v>4.7599999999999838</v>
          </cell>
          <cell r="BD1011">
            <v>5.6400000000000095</v>
          </cell>
          <cell r="BE1011">
            <v>6.1059999999999972</v>
          </cell>
          <cell r="BF1011">
            <v>6.3200000000000012</v>
          </cell>
          <cell r="BG1011">
            <v>6.4200000000000017</v>
          </cell>
        </row>
        <row r="1012">
          <cell r="BA1012">
            <v>1.39</v>
          </cell>
          <cell r="BB1012">
            <v>3.4680000000000004</v>
          </cell>
          <cell r="BC1012">
            <v>4.7799999999999834</v>
          </cell>
          <cell r="BD1012">
            <v>5.6700000000000097</v>
          </cell>
          <cell r="BE1012">
            <v>6.1429999999999971</v>
          </cell>
          <cell r="BF1012">
            <v>6.3600000000000012</v>
          </cell>
          <cell r="BG1012">
            <v>6.4600000000000017</v>
          </cell>
        </row>
        <row r="1013">
          <cell r="BA1013">
            <v>1.4</v>
          </cell>
          <cell r="BB1013">
            <v>3.4800000000000004</v>
          </cell>
          <cell r="BC1013">
            <v>4.7999999999999829</v>
          </cell>
          <cell r="BD1013">
            <v>5.7000000000000099</v>
          </cell>
          <cell r="BE1013">
            <v>6.1799999999999971</v>
          </cell>
          <cell r="BF1013">
            <v>6.4000000000000012</v>
          </cell>
          <cell r="BG1013">
            <v>6.5000000000000018</v>
          </cell>
        </row>
        <row r="1014">
          <cell r="BA1014">
            <v>1.41</v>
          </cell>
          <cell r="BB1014">
            <v>3.4920000000000004</v>
          </cell>
          <cell r="BC1014">
            <v>4.8199999999999825</v>
          </cell>
          <cell r="BD1014">
            <v>5.7300000000000102</v>
          </cell>
          <cell r="BE1014">
            <v>6.216999999999997</v>
          </cell>
          <cell r="BF1014">
            <v>6.4400000000000013</v>
          </cell>
          <cell r="BG1014">
            <v>6.5400000000000018</v>
          </cell>
        </row>
        <row r="1015">
          <cell r="BA1015">
            <v>1.42</v>
          </cell>
          <cell r="BB1015">
            <v>3.5040000000000004</v>
          </cell>
          <cell r="BC1015">
            <v>4.8399999999999821</v>
          </cell>
          <cell r="BD1015">
            <v>5.7600000000000104</v>
          </cell>
          <cell r="BE1015">
            <v>6.2539999999999969</v>
          </cell>
          <cell r="BF1015">
            <v>6.4800000000000013</v>
          </cell>
          <cell r="BG1015">
            <v>6.5800000000000018</v>
          </cell>
        </row>
        <row r="1016">
          <cell r="BA1016">
            <v>1.43</v>
          </cell>
          <cell r="BB1016">
            <v>3.5160000000000005</v>
          </cell>
          <cell r="BC1016">
            <v>4.8599999999999817</v>
          </cell>
          <cell r="BD1016">
            <v>5.7900000000000107</v>
          </cell>
          <cell r="BE1016">
            <v>6.2909999999999968</v>
          </cell>
          <cell r="BF1016">
            <v>6.5200000000000014</v>
          </cell>
          <cell r="BG1016">
            <v>6.6200000000000019</v>
          </cell>
        </row>
        <row r="1017">
          <cell r="BA1017">
            <v>1.44</v>
          </cell>
          <cell r="BB1017">
            <v>3.5280000000000005</v>
          </cell>
          <cell r="BC1017">
            <v>4.8799999999999812</v>
          </cell>
          <cell r="BD1017">
            <v>5.8200000000000109</v>
          </cell>
          <cell r="BE1017">
            <v>6.3279999999999967</v>
          </cell>
          <cell r="BF1017">
            <v>6.5600000000000014</v>
          </cell>
          <cell r="BG1017">
            <v>6.6600000000000019</v>
          </cell>
        </row>
        <row r="1018">
          <cell r="BA1018">
            <v>1.45</v>
          </cell>
          <cell r="BB1018">
            <v>3.5400000000000005</v>
          </cell>
          <cell r="BC1018">
            <v>4.8999999999999808</v>
          </cell>
          <cell r="BD1018">
            <v>5.8500000000000112</v>
          </cell>
          <cell r="BE1018">
            <v>6.3649999999999967</v>
          </cell>
          <cell r="BF1018">
            <v>6.6000000000000014</v>
          </cell>
          <cell r="BG1018">
            <v>6.700000000000002</v>
          </cell>
        </row>
        <row r="1019">
          <cell r="BA1019">
            <v>1.46</v>
          </cell>
          <cell r="BB1019">
            <v>3.5520000000000005</v>
          </cell>
          <cell r="BC1019">
            <v>4.9199999999999804</v>
          </cell>
          <cell r="BD1019">
            <v>5.8800000000000114</v>
          </cell>
          <cell r="BE1019">
            <v>6.4019999999999966</v>
          </cell>
          <cell r="BF1019">
            <v>6.6400000000000015</v>
          </cell>
          <cell r="BG1019">
            <v>6.740000000000002</v>
          </cell>
        </row>
        <row r="1020">
          <cell r="BA1020">
            <v>1.47</v>
          </cell>
          <cell r="BB1020">
            <v>3.5640000000000005</v>
          </cell>
          <cell r="BC1020">
            <v>4.93999999999998</v>
          </cell>
          <cell r="BD1020">
            <v>5.9100000000000117</v>
          </cell>
          <cell r="BE1020">
            <v>6.4389999999999965</v>
          </cell>
          <cell r="BF1020">
            <v>6.6800000000000015</v>
          </cell>
          <cell r="BG1020">
            <v>6.780000000000002</v>
          </cell>
        </row>
        <row r="1021">
          <cell r="BA1021">
            <v>1.48</v>
          </cell>
          <cell r="BB1021">
            <v>3.5760000000000005</v>
          </cell>
          <cell r="BC1021">
            <v>4.9599999999999795</v>
          </cell>
          <cell r="BD1021">
            <v>5.9400000000000119</v>
          </cell>
          <cell r="BE1021">
            <v>6.4759999999999964</v>
          </cell>
          <cell r="BF1021">
            <v>6.7200000000000015</v>
          </cell>
          <cell r="BG1021">
            <v>6.8200000000000021</v>
          </cell>
        </row>
        <row r="1022">
          <cell r="BA1022">
            <v>1.49</v>
          </cell>
          <cell r="BB1022">
            <v>3.5880000000000005</v>
          </cell>
          <cell r="BC1022">
            <v>4.9799999999999791</v>
          </cell>
          <cell r="BD1022">
            <v>5.9700000000000122</v>
          </cell>
          <cell r="BE1022">
            <v>6.5129999999999963</v>
          </cell>
          <cell r="BF1022">
            <v>6.7600000000000016</v>
          </cell>
          <cell r="BG1022">
            <v>6.8600000000000021</v>
          </cell>
        </row>
        <row r="1023">
          <cell r="BA1023">
            <v>1.5</v>
          </cell>
          <cell r="BB1023">
            <v>3.6000000000000005</v>
          </cell>
          <cell r="BC1023">
            <v>4.9999999999999787</v>
          </cell>
          <cell r="BD1023">
            <v>6.0000000000000124</v>
          </cell>
          <cell r="BE1023">
            <v>6.5499999999999963</v>
          </cell>
          <cell r="BF1023">
            <v>6.8000000000000016</v>
          </cell>
          <cell r="BG1023">
            <v>6.9000000000000021</v>
          </cell>
        </row>
        <row r="1024">
          <cell r="BA1024">
            <v>1.51</v>
          </cell>
          <cell r="BB1024">
            <v>3.6120000000000005</v>
          </cell>
          <cell r="BC1024">
            <v>5.0199999999999783</v>
          </cell>
          <cell r="BD1024">
            <v>6.0300000000000127</v>
          </cell>
          <cell r="BE1024">
            <v>6.5869999999999962</v>
          </cell>
          <cell r="BF1024">
            <v>6.8400000000000016</v>
          </cell>
          <cell r="BG1024">
            <v>6.9400000000000022</v>
          </cell>
        </row>
        <row r="1025">
          <cell r="BA1025">
            <v>1.52</v>
          </cell>
          <cell r="BB1025">
            <v>3.6240000000000006</v>
          </cell>
          <cell r="BC1025">
            <v>5.0399999999999778</v>
          </cell>
          <cell r="BD1025">
            <v>6.0600000000000129</v>
          </cell>
          <cell r="BE1025">
            <v>6.6239999999999961</v>
          </cell>
          <cell r="BF1025">
            <v>6.8800000000000017</v>
          </cell>
          <cell r="BG1025">
            <v>6.9800000000000022</v>
          </cell>
        </row>
        <row r="1026">
          <cell r="BA1026">
            <v>1.53</v>
          </cell>
          <cell r="BB1026">
            <v>3.6360000000000006</v>
          </cell>
          <cell r="BC1026">
            <v>5.0599999999999774</v>
          </cell>
          <cell r="BD1026">
            <v>6.0900000000000132</v>
          </cell>
          <cell r="BE1026">
            <v>6.660999999999996</v>
          </cell>
          <cell r="BF1026">
            <v>6.9200000000000017</v>
          </cell>
          <cell r="BG1026">
            <v>7.0200000000000022</v>
          </cell>
        </row>
        <row r="1027">
          <cell r="BA1027">
            <v>1.54</v>
          </cell>
          <cell r="BB1027">
            <v>3.6480000000000006</v>
          </cell>
          <cell r="BC1027">
            <v>5.079999999999977</v>
          </cell>
          <cell r="BD1027">
            <v>6.1200000000000134</v>
          </cell>
          <cell r="BE1027">
            <v>6.697999999999996</v>
          </cell>
          <cell r="BF1027">
            <v>6.9600000000000017</v>
          </cell>
          <cell r="BG1027">
            <v>7.0600000000000023</v>
          </cell>
        </row>
        <row r="1028">
          <cell r="BA1028">
            <v>1.55</v>
          </cell>
          <cell r="BB1028">
            <v>3.6600000000000006</v>
          </cell>
          <cell r="BC1028">
            <v>5.0999999999999766</v>
          </cell>
          <cell r="BD1028">
            <v>6.1500000000000137</v>
          </cell>
          <cell r="BE1028">
            <v>6.7349999999999959</v>
          </cell>
          <cell r="BF1028">
            <v>7.0000000000000018</v>
          </cell>
          <cell r="BG1028">
            <v>7.1000000000000023</v>
          </cell>
        </row>
        <row r="1029">
          <cell r="BA1029">
            <v>1.56</v>
          </cell>
          <cell r="BB1029">
            <v>3.6720000000000006</v>
          </cell>
          <cell r="BC1029">
            <v>5.1199999999999761</v>
          </cell>
          <cell r="BD1029">
            <v>6.1800000000000139</v>
          </cell>
          <cell r="BE1029">
            <v>6.7719999999999958</v>
          </cell>
          <cell r="BF1029">
            <v>7.0400000000000018</v>
          </cell>
          <cell r="BG1029">
            <v>7.1400000000000023</v>
          </cell>
        </row>
        <row r="1030">
          <cell r="BA1030">
            <v>1.57</v>
          </cell>
          <cell r="BB1030">
            <v>3.6840000000000006</v>
          </cell>
          <cell r="BC1030">
            <v>5.1399999999999757</v>
          </cell>
          <cell r="BD1030">
            <v>6.2100000000000142</v>
          </cell>
          <cell r="BE1030">
            <v>6.8089999999999957</v>
          </cell>
          <cell r="BF1030">
            <v>7.0800000000000018</v>
          </cell>
          <cell r="BG1030">
            <v>7.1800000000000024</v>
          </cell>
        </row>
        <row r="1031">
          <cell r="BA1031">
            <v>1.58</v>
          </cell>
          <cell r="BB1031">
            <v>3.6960000000000006</v>
          </cell>
          <cell r="BC1031">
            <v>5.1599999999999753</v>
          </cell>
          <cell r="BD1031">
            <v>6.2400000000000144</v>
          </cell>
          <cell r="BE1031">
            <v>6.8459999999999956</v>
          </cell>
          <cell r="BF1031">
            <v>7.1200000000000019</v>
          </cell>
          <cell r="BG1031">
            <v>7.2200000000000024</v>
          </cell>
        </row>
        <row r="1032">
          <cell r="BA1032">
            <v>1.59</v>
          </cell>
          <cell r="BB1032">
            <v>3.7080000000000006</v>
          </cell>
          <cell r="BC1032">
            <v>5.1799999999999748</v>
          </cell>
          <cell r="BD1032">
            <v>6.2700000000000147</v>
          </cell>
          <cell r="BE1032">
            <v>6.8829999999999956</v>
          </cell>
          <cell r="BF1032">
            <v>7.1600000000000019</v>
          </cell>
          <cell r="BG1032">
            <v>7.2600000000000025</v>
          </cell>
        </row>
        <row r="1033">
          <cell r="BA1033">
            <v>1.6</v>
          </cell>
          <cell r="BB1033">
            <v>3.7200000000000006</v>
          </cell>
          <cell r="BC1033">
            <v>5.1999999999999744</v>
          </cell>
          <cell r="BD1033">
            <v>6.3000000000000149</v>
          </cell>
          <cell r="BE1033">
            <v>6.9199999999999955</v>
          </cell>
          <cell r="BF1033">
            <v>7.200000000000002</v>
          </cell>
          <cell r="BG1033">
            <v>7.3000000000000025</v>
          </cell>
        </row>
        <row r="1034">
          <cell r="BA1034">
            <v>1.61</v>
          </cell>
          <cell r="BB1034">
            <v>3.7320000000000007</v>
          </cell>
          <cell r="BC1034">
            <v>5.219999999999974</v>
          </cell>
          <cell r="BD1034">
            <v>6.3300000000000152</v>
          </cell>
          <cell r="BE1034">
            <v>6.9569999999999954</v>
          </cell>
          <cell r="BF1034">
            <v>7.240000000000002</v>
          </cell>
          <cell r="BG1034">
            <v>7.3400000000000025</v>
          </cell>
        </row>
        <row r="1035">
          <cell r="BA1035">
            <v>1.62</v>
          </cell>
          <cell r="BB1035">
            <v>3.7440000000000007</v>
          </cell>
          <cell r="BC1035">
            <v>5.2399999999999736</v>
          </cell>
          <cell r="BD1035">
            <v>6.3600000000000154</v>
          </cell>
          <cell r="BE1035">
            <v>6.9939999999999953</v>
          </cell>
          <cell r="BF1035">
            <v>7.280000000000002</v>
          </cell>
          <cell r="BG1035">
            <v>7.3800000000000026</v>
          </cell>
        </row>
        <row r="1036">
          <cell r="BA1036">
            <v>1.63</v>
          </cell>
          <cell r="BB1036">
            <v>3.7560000000000007</v>
          </cell>
          <cell r="BC1036">
            <v>5.2599999999999731</v>
          </cell>
          <cell r="BD1036">
            <v>6.3900000000000157</v>
          </cell>
          <cell r="BE1036">
            <v>7.0309999999999953</v>
          </cell>
          <cell r="BF1036">
            <v>7.3200000000000021</v>
          </cell>
          <cell r="BG1036">
            <v>7.4200000000000026</v>
          </cell>
        </row>
        <row r="1037">
          <cell r="BA1037">
            <v>1.64</v>
          </cell>
          <cell r="BB1037">
            <v>3.7680000000000007</v>
          </cell>
          <cell r="BC1037">
            <v>5.2799999999999727</v>
          </cell>
          <cell r="BD1037">
            <v>6.4200000000000159</v>
          </cell>
          <cell r="BE1037">
            <v>7.0679999999999952</v>
          </cell>
          <cell r="BF1037">
            <v>7.3600000000000021</v>
          </cell>
          <cell r="BG1037">
            <v>7.4600000000000026</v>
          </cell>
        </row>
        <row r="1038">
          <cell r="BA1038">
            <v>1.65</v>
          </cell>
          <cell r="BB1038">
            <v>3.7800000000000007</v>
          </cell>
          <cell r="BC1038">
            <v>5.2999999999999723</v>
          </cell>
          <cell r="BD1038">
            <v>6.4500000000000162</v>
          </cell>
          <cell r="BE1038">
            <v>7.1049999999999951</v>
          </cell>
          <cell r="BF1038">
            <v>7.4000000000000021</v>
          </cell>
          <cell r="BG1038">
            <v>7.5000000000000027</v>
          </cell>
        </row>
        <row r="1039">
          <cell r="BA1039">
            <v>1.66</v>
          </cell>
          <cell r="BB1039">
            <v>3.7920000000000007</v>
          </cell>
          <cell r="BC1039">
            <v>5.3199999999999719</v>
          </cell>
          <cell r="BD1039">
            <v>6.4800000000000164</v>
          </cell>
          <cell r="BE1039">
            <v>7.141999999999995</v>
          </cell>
          <cell r="BF1039">
            <v>7.4400000000000022</v>
          </cell>
          <cell r="BG1039">
            <v>7.5400000000000027</v>
          </cell>
        </row>
        <row r="1040">
          <cell r="BA1040">
            <v>1.67</v>
          </cell>
          <cell r="BB1040">
            <v>3.8040000000000007</v>
          </cell>
          <cell r="BC1040">
            <v>5.3399999999999714</v>
          </cell>
          <cell r="BD1040">
            <v>6.5100000000000167</v>
          </cell>
          <cell r="BE1040">
            <v>7.1789999999999949</v>
          </cell>
          <cell r="BF1040">
            <v>7.4800000000000022</v>
          </cell>
          <cell r="BG1040">
            <v>7.5800000000000027</v>
          </cell>
        </row>
        <row r="1041">
          <cell r="BA1041">
            <v>1.68</v>
          </cell>
          <cell r="BB1041">
            <v>3.8160000000000007</v>
          </cell>
          <cell r="BC1041">
            <v>5.359999999999971</v>
          </cell>
          <cell r="BD1041">
            <v>6.5400000000000169</v>
          </cell>
          <cell r="BE1041">
            <v>7.2159999999999949</v>
          </cell>
          <cell r="BF1041">
            <v>7.5200000000000022</v>
          </cell>
          <cell r="BG1041">
            <v>7.6200000000000028</v>
          </cell>
        </row>
        <row r="1042">
          <cell r="BA1042">
            <v>1.69</v>
          </cell>
          <cell r="BB1042">
            <v>3.8280000000000007</v>
          </cell>
          <cell r="BC1042">
            <v>5.3799999999999706</v>
          </cell>
          <cell r="BD1042">
            <v>6.5700000000000172</v>
          </cell>
          <cell r="BE1042">
            <v>7.2529999999999948</v>
          </cell>
          <cell r="BF1042">
            <v>7.5600000000000023</v>
          </cell>
          <cell r="BG1042">
            <v>7.6600000000000028</v>
          </cell>
        </row>
        <row r="1043">
          <cell r="BA1043">
            <v>1.7</v>
          </cell>
          <cell r="BB1043">
            <v>3.8400000000000007</v>
          </cell>
          <cell r="BC1043">
            <v>5.3999999999999702</v>
          </cell>
          <cell r="BD1043">
            <v>6.6000000000000174</v>
          </cell>
          <cell r="BE1043">
            <v>7.2899999999999947</v>
          </cell>
          <cell r="BF1043">
            <v>7.6000000000000023</v>
          </cell>
          <cell r="BG1043">
            <v>7.7000000000000028</v>
          </cell>
        </row>
        <row r="1044">
          <cell r="BA1044">
            <v>1.71</v>
          </cell>
          <cell r="BB1044">
            <v>3.8520000000000008</v>
          </cell>
          <cell r="BC1044">
            <v>5.4199999999999697</v>
          </cell>
          <cell r="BD1044">
            <v>6.6300000000000177</v>
          </cell>
          <cell r="BE1044">
            <v>7.3269999999999946</v>
          </cell>
          <cell r="BF1044">
            <v>7.6400000000000023</v>
          </cell>
          <cell r="BG1044">
            <v>7.7400000000000029</v>
          </cell>
        </row>
        <row r="1045">
          <cell r="BA1045">
            <v>1.72</v>
          </cell>
          <cell r="BB1045">
            <v>3.8640000000000008</v>
          </cell>
          <cell r="BC1045">
            <v>5.4399999999999693</v>
          </cell>
          <cell r="BD1045">
            <v>6.6600000000000179</v>
          </cell>
          <cell r="BE1045">
            <v>7.3639999999999946</v>
          </cell>
          <cell r="BF1045">
            <v>7.6800000000000024</v>
          </cell>
          <cell r="BG1045">
            <v>7.7800000000000029</v>
          </cell>
        </row>
        <row r="1046">
          <cell r="BA1046">
            <v>1.73</v>
          </cell>
          <cell r="BB1046">
            <v>3.8760000000000008</v>
          </cell>
          <cell r="BC1046">
            <v>5.4599999999999689</v>
          </cell>
          <cell r="BD1046">
            <v>6.6900000000000182</v>
          </cell>
          <cell r="BE1046">
            <v>7.4009999999999945</v>
          </cell>
          <cell r="BF1046">
            <v>7.7200000000000024</v>
          </cell>
          <cell r="BG1046">
            <v>7.8200000000000029</v>
          </cell>
        </row>
        <row r="1047">
          <cell r="BA1047">
            <v>1.74</v>
          </cell>
          <cell r="BB1047">
            <v>3.8880000000000008</v>
          </cell>
          <cell r="BC1047">
            <v>5.4799999999999685</v>
          </cell>
          <cell r="BD1047">
            <v>6.7200000000000184</v>
          </cell>
          <cell r="BE1047">
            <v>7.4379999999999944</v>
          </cell>
          <cell r="BF1047">
            <v>7.7600000000000025</v>
          </cell>
          <cell r="BG1047">
            <v>7.860000000000003</v>
          </cell>
        </row>
        <row r="1048">
          <cell r="BA1048">
            <v>1.75</v>
          </cell>
          <cell r="BB1048">
            <v>3.9000000000000008</v>
          </cell>
          <cell r="BC1048">
            <v>5.499999999999968</v>
          </cell>
          <cell r="BD1048">
            <v>6.7500000000000187</v>
          </cell>
          <cell r="BE1048">
            <v>7.4749999999999943</v>
          </cell>
          <cell r="BF1048">
            <v>7.8000000000000025</v>
          </cell>
          <cell r="BG1048">
            <v>7.900000000000003</v>
          </cell>
        </row>
        <row r="1049">
          <cell r="BA1049">
            <v>1.76</v>
          </cell>
          <cell r="BB1049">
            <v>3.9120000000000008</v>
          </cell>
          <cell r="BC1049">
            <v>5.5199999999999676</v>
          </cell>
          <cell r="BD1049">
            <v>6.7800000000000189</v>
          </cell>
          <cell r="BE1049">
            <v>7.5119999999999942</v>
          </cell>
          <cell r="BF1049">
            <v>7.8400000000000025</v>
          </cell>
          <cell r="BG1049">
            <v>7.9400000000000031</v>
          </cell>
        </row>
        <row r="1050">
          <cell r="BA1050">
            <v>1.77</v>
          </cell>
          <cell r="BB1050">
            <v>3.9240000000000008</v>
          </cell>
          <cell r="BC1050">
            <v>5.5399999999999672</v>
          </cell>
          <cell r="BD1050">
            <v>6.8100000000000191</v>
          </cell>
          <cell r="BE1050">
            <v>7.5489999999999942</v>
          </cell>
          <cell r="BF1050">
            <v>7.8800000000000026</v>
          </cell>
          <cell r="BG1050">
            <v>7.9800000000000031</v>
          </cell>
        </row>
        <row r="1051">
          <cell r="BA1051">
            <v>1.78</v>
          </cell>
          <cell r="BB1051">
            <v>3.9360000000000008</v>
          </cell>
          <cell r="BC1051">
            <v>5.5599999999999667</v>
          </cell>
          <cell r="BD1051">
            <v>6.8400000000000194</v>
          </cell>
          <cell r="BE1051">
            <v>7.5859999999999941</v>
          </cell>
          <cell r="BF1051">
            <v>7.9200000000000026</v>
          </cell>
          <cell r="BG1051">
            <v>8.0200000000000031</v>
          </cell>
        </row>
        <row r="1052">
          <cell r="BA1052">
            <v>1.79</v>
          </cell>
          <cell r="BB1052">
            <v>3.9480000000000008</v>
          </cell>
          <cell r="BC1052">
            <v>5.5799999999999663</v>
          </cell>
          <cell r="BD1052">
            <v>6.8700000000000196</v>
          </cell>
          <cell r="BE1052">
            <v>7.622999999999994</v>
          </cell>
          <cell r="BF1052">
            <v>7.9600000000000026</v>
          </cell>
          <cell r="BG1052">
            <v>8.0600000000000023</v>
          </cell>
        </row>
        <row r="1053">
          <cell r="BA1053">
            <v>1.8</v>
          </cell>
          <cell r="BB1053">
            <v>3.9600000000000009</v>
          </cell>
          <cell r="BC1053">
            <v>5.5999999999999659</v>
          </cell>
          <cell r="BD1053">
            <v>6.9000000000000199</v>
          </cell>
          <cell r="BE1053">
            <v>7.6599999999999939</v>
          </cell>
          <cell r="BF1053">
            <v>8.0000000000000018</v>
          </cell>
          <cell r="BG1053">
            <v>8.1000000000000014</v>
          </cell>
        </row>
        <row r="1054">
          <cell r="BA1054">
            <v>1.81</v>
          </cell>
          <cell r="BB1054">
            <v>3.9720000000000009</v>
          </cell>
          <cell r="BC1054">
            <v>5.6199999999999655</v>
          </cell>
          <cell r="BD1054">
            <v>6.9300000000000201</v>
          </cell>
          <cell r="BE1054">
            <v>7.6969999999999938</v>
          </cell>
          <cell r="BF1054">
            <v>8.0400000000000009</v>
          </cell>
          <cell r="BG1054">
            <v>8.14</v>
          </cell>
        </row>
        <row r="1055">
          <cell r="BA1055">
            <v>1.82</v>
          </cell>
          <cell r="BB1055">
            <v>3.9840000000000009</v>
          </cell>
          <cell r="BC1055">
            <v>5.639999999999965</v>
          </cell>
          <cell r="BD1055">
            <v>6.9600000000000204</v>
          </cell>
          <cell r="BE1055">
            <v>7.7339999999999938</v>
          </cell>
          <cell r="BF1055">
            <v>8.08</v>
          </cell>
          <cell r="BG1055">
            <v>8.18</v>
          </cell>
        </row>
        <row r="1056">
          <cell r="BA1056">
            <v>1.83</v>
          </cell>
          <cell r="BB1056">
            <v>3.9960000000000009</v>
          </cell>
          <cell r="BC1056">
            <v>5.6599999999999646</v>
          </cell>
          <cell r="BD1056">
            <v>6.9900000000000206</v>
          </cell>
          <cell r="BE1056">
            <v>7.7709999999999937</v>
          </cell>
          <cell r="BF1056">
            <v>8.1199999999999992</v>
          </cell>
          <cell r="BG1056">
            <v>8.2199999999999989</v>
          </cell>
        </row>
        <row r="1057">
          <cell r="BA1057">
            <v>1.84</v>
          </cell>
          <cell r="BB1057">
            <v>4.0080000000000009</v>
          </cell>
          <cell r="BC1057">
            <v>5.6799999999999642</v>
          </cell>
          <cell r="BD1057">
            <v>7.0200000000000209</v>
          </cell>
          <cell r="BE1057">
            <v>7.8079999999999936</v>
          </cell>
          <cell r="BF1057">
            <v>8.1599999999999984</v>
          </cell>
          <cell r="BG1057">
            <v>8.259999999999998</v>
          </cell>
        </row>
        <row r="1058">
          <cell r="BA1058">
            <v>1.85</v>
          </cell>
          <cell r="BB1058">
            <v>4.0200000000000005</v>
          </cell>
          <cell r="BC1058">
            <v>5.6999999999999638</v>
          </cell>
          <cell r="BD1058">
            <v>7.0500000000000211</v>
          </cell>
          <cell r="BE1058">
            <v>7.8449999999999935</v>
          </cell>
          <cell r="BF1058">
            <v>8.1999999999999975</v>
          </cell>
          <cell r="BG1058">
            <v>8.2999999999999972</v>
          </cell>
        </row>
        <row r="1059">
          <cell r="BA1059">
            <v>1.86</v>
          </cell>
          <cell r="BB1059">
            <v>4.032</v>
          </cell>
          <cell r="BC1059">
            <v>5.7199999999999633</v>
          </cell>
          <cell r="BD1059">
            <v>7.0800000000000214</v>
          </cell>
          <cell r="BE1059">
            <v>7.8819999999999935</v>
          </cell>
          <cell r="BF1059">
            <v>8.2399999999999967</v>
          </cell>
          <cell r="BG1059">
            <v>8.3399999999999963</v>
          </cell>
        </row>
        <row r="1060">
          <cell r="BA1060">
            <v>1.87</v>
          </cell>
          <cell r="BB1060">
            <v>4.0439999999999996</v>
          </cell>
          <cell r="BC1060">
            <v>5.7399999999999629</v>
          </cell>
          <cell r="BD1060">
            <v>7.1100000000000216</v>
          </cell>
          <cell r="BE1060">
            <v>7.9189999999999934</v>
          </cell>
          <cell r="BF1060">
            <v>8.2799999999999958</v>
          </cell>
          <cell r="BG1060">
            <v>8.3799999999999955</v>
          </cell>
        </row>
        <row r="1061">
          <cell r="BA1061">
            <v>1.88</v>
          </cell>
          <cell r="BB1061">
            <v>4.0559999999999992</v>
          </cell>
          <cell r="BC1061">
            <v>5.7599999999999625</v>
          </cell>
          <cell r="BD1061">
            <v>7.1400000000000219</v>
          </cell>
          <cell r="BE1061">
            <v>7.9559999999999933</v>
          </cell>
          <cell r="BF1061">
            <v>8.319999999999995</v>
          </cell>
          <cell r="BG1061">
            <v>8.4199999999999946</v>
          </cell>
        </row>
        <row r="1062">
          <cell r="BA1062">
            <v>1.89</v>
          </cell>
          <cell r="BB1062">
            <v>4.0679999999999987</v>
          </cell>
          <cell r="BC1062">
            <v>5.7799999999999621</v>
          </cell>
          <cell r="BD1062">
            <v>7.1700000000000221</v>
          </cell>
          <cell r="BE1062">
            <v>7.9929999999999932</v>
          </cell>
          <cell r="BF1062">
            <v>8.3599999999999941</v>
          </cell>
          <cell r="BG1062">
            <v>8.4599999999999937</v>
          </cell>
        </row>
        <row r="1063">
          <cell r="BA1063">
            <v>1.9</v>
          </cell>
          <cell r="BB1063">
            <v>4.0799999999999983</v>
          </cell>
          <cell r="BC1063">
            <v>5.7999999999999616</v>
          </cell>
          <cell r="BD1063">
            <v>7.2000000000000224</v>
          </cell>
          <cell r="BE1063">
            <v>8.029999999999994</v>
          </cell>
          <cell r="BF1063">
            <v>8.3999999999999932</v>
          </cell>
          <cell r="BG1063">
            <v>8.4999999999999929</v>
          </cell>
        </row>
        <row r="1064">
          <cell r="BA1064">
            <v>1.91</v>
          </cell>
          <cell r="BB1064">
            <v>4.0919999999999979</v>
          </cell>
          <cell r="BC1064">
            <v>5.8199999999999612</v>
          </cell>
          <cell r="BD1064">
            <v>7.2300000000000226</v>
          </cell>
          <cell r="BE1064">
            <v>8.0669999999999948</v>
          </cell>
          <cell r="BF1064">
            <v>8.4399999999999924</v>
          </cell>
          <cell r="BG1064">
            <v>8.539999999999992</v>
          </cell>
        </row>
        <row r="1065">
          <cell r="BA1065">
            <v>1.92</v>
          </cell>
          <cell r="BB1065">
            <v>4.1039999999999974</v>
          </cell>
          <cell r="BC1065">
            <v>5.8399999999999608</v>
          </cell>
          <cell r="BD1065">
            <v>7.2600000000000229</v>
          </cell>
          <cell r="BE1065">
            <v>8.1039999999999957</v>
          </cell>
          <cell r="BF1065">
            <v>8.4799999999999915</v>
          </cell>
          <cell r="BG1065">
            <v>8.5799999999999912</v>
          </cell>
        </row>
        <row r="1066">
          <cell r="BA1066">
            <v>1.93</v>
          </cell>
          <cell r="BB1066">
            <v>4.115999999999997</v>
          </cell>
          <cell r="BC1066">
            <v>5.8599999999999604</v>
          </cell>
          <cell r="BD1066">
            <v>7.2900000000000231</v>
          </cell>
          <cell r="BE1066">
            <v>8.1409999999999965</v>
          </cell>
          <cell r="BF1066">
            <v>8.5199999999999907</v>
          </cell>
          <cell r="BG1066">
            <v>8.6199999999999903</v>
          </cell>
        </row>
        <row r="1067">
          <cell r="BA1067">
            <v>1.94</v>
          </cell>
          <cell r="BB1067">
            <v>4.1279999999999966</v>
          </cell>
          <cell r="BC1067">
            <v>5.8799999999999599</v>
          </cell>
          <cell r="BD1067">
            <v>7.3200000000000234</v>
          </cell>
          <cell r="BE1067">
            <v>8.1779999999999973</v>
          </cell>
          <cell r="BF1067">
            <v>8.5599999999999898</v>
          </cell>
          <cell r="BG1067">
            <v>8.6599999999999895</v>
          </cell>
        </row>
        <row r="1068">
          <cell r="BA1068">
            <v>1.95</v>
          </cell>
          <cell r="BB1068">
            <v>4.1399999999999961</v>
          </cell>
          <cell r="BC1068">
            <v>5.8999999999999595</v>
          </cell>
          <cell r="BD1068">
            <v>7.3500000000000236</v>
          </cell>
          <cell r="BE1068">
            <v>8.2149999999999981</v>
          </cell>
          <cell r="BF1068">
            <v>8.599999999999989</v>
          </cell>
          <cell r="BG1068">
            <v>8.6999999999999886</v>
          </cell>
        </row>
        <row r="1069">
          <cell r="BA1069">
            <v>1.96</v>
          </cell>
          <cell r="BB1069">
            <v>4.1519999999999957</v>
          </cell>
          <cell r="BC1069">
            <v>5.9199999999999591</v>
          </cell>
          <cell r="BD1069">
            <v>7.3800000000000239</v>
          </cell>
          <cell r="BE1069">
            <v>8.2519999999999989</v>
          </cell>
          <cell r="BF1069">
            <v>8.6399999999999881</v>
          </cell>
          <cell r="BG1069">
            <v>8.7399999999999878</v>
          </cell>
        </row>
        <row r="1070">
          <cell r="BA1070">
            <v>1.97</v>
          </cell>
          <cell r="BB1070">
            <v>4.1639999999999953</v>
          </cell>
          <cell r="BC1070">
            <v>5.9399999999999586</v>
          </cell>
          <cell r="BD1070">
            <v>7.4100000000000241</v>
          </cell>
          <cell r="BE1070">
            <v>8.2889999999999997</v>
          </cell>
          <cell r="BF1070">
            <v>8.6799999999999873</v>
          </cell>
          <cell r="BG1070">
            <v>8.7799999999999869</v>
          </cell>
        </row>
        <row r="1071">
          <cell r="BA1071">
            <v>1.98</v>
          </cell>
          <cell r="BB1071">
            <v>4.1759999999999948</v>
          </cell>
          <cell r="BC1071">
            <v>5.9599999999999582</v>
          </cell>
          <cell r="BD1071">
            <v>7.4400000000000244</v>
          </cell>
          <cell r="BE1071">
            <v>8.3260000000000005</v>
          </cell>
          <cell r="BF1071">
            <v>8.7199999999999864</v>
          </cell>
          <cell r="BG1071">
            <v>8.8199999999999861</v>
          </cell>
        </row>
        <row r="1072">
          <cell r="BA1072">
            <v>1.99</v>
          </cell>
          <cell r="BB1072">
            <v>4.1879999999999944</v>
          </cell>
          <cell r="BC1072">
            <v>5.9799999999999578</v>
          </cell>
          <cell r="BD1072">
            <v>7.4700000000000246</v>
          </cell>
          <cell r="BE1072">
            <v>8.3630000000000013</v>
          </cell>
          <cell r="BF1072">
            <v>8.7599999999999856</v>
          </cell>
          <cell r="BG1072">
            <v>8.8599999999999852</v>
          </cell>
        </row>
        <row r="1073">
          <cell r="BA1073">
            <v>2</v>
          </cell>
          <cell r="BB1073">
            <v>4.2</v>
          </cell>
          <cell r="BC1073">
            <v>6</v>
          </cell>
          <cell r="BD1073">
            <v>7.5</v>
          </cell>
          <cell r="BE1073">
            <v>8.4</v>
          </cell>
          <cell r="BF1073">
            <v>8.8000000000000007</v>
          </cell>
          <cell r="BG1073">
            <v>8.9</v>
          </cell>
        </row>
        <row r="1074">
          <cell r="BA1074">
            <v>2.0099999999999998</v>
          </cell>
          <cell r="BB1074">
            <v>4.2119999999999997</v>
          </cell>
          <cell r="BC1074">
            <v>6.0179999999999998</v>
          </cell>
          <cell r="BD1074">
            <v>7.5220000000000002</v>
          </cell>
          <cell r="BE1074">
            <v>8.4260000000000002</v>
          </cell>
          <cell r="BF1074">
            <v>8.8340000000000014</v>
          </cell>
          <cell r="BG1074">
            <v>8.9410000000000007</v>
          </cell>
        </row>
        <row r="1075">
          <cell r="BA1075">
            <v>2.02</v>
          </cell>
          <cell r="BB1075">
            <v>4.2239999999999993</v>
          </cell>
          <cell r="BC1075">
            <v>6.0359999999999996</v>
          </cell>
          <cell r="BD1075">
            <v>7.5440000000000005</v>
          </cell>
          <cell r="BE1075">
            <v>8.452</v>
          </cell>
          <cell r="BF1075">
            <v>8.8680000000000021</v>
          </cell>
          <cell r="BG1075">
            <v>8.9820000000000011</v>
          </cell>
        </row>
        <row r="1076">
          <cell r="BA1076">
            <v>2.0299999999999998</v>
          </cell>
          <cell r="BB1076">
            <v>4.2359999999999989</v>
          </cell>
          <cell r="BC1076">
            <v>6.0539999999999994</v>
          </cell>
          <cell r="BD1076">
            <v>7.5660000000000007</v>
          </cell>
          <cell r="BE1076">
            <v>8.4779999999999998</v>
          </cell>
          <cell r="BF1076">
            <v>8.9020000000000028</v>
          </cell>
          <cell r="BG1076">
            <v>9.0230000000000015</v>
          </cell>
        </row>
        <row r="1077">
          <cell r="BA1077">
            <v>2.04</v>
          </cell>
          <cell r="BB1077">
            <v>4.2479999999999984</v>
          </cell>
          <cell r="BC1077">
            <v>6.0719999999999992</v>
          </cell>
          <cell r="BD1077">
            <v>7.588000000000001</v>
          </cell>
          <cell r="BE1077">
            <v>8.5039999999999996</v>
          </cell>
          <cell r="BF1077">
            <v>8.9360000000000035</v>
          </cell>
          <cell r="BG1077">
            <v>9.0640000000000018</v>
          </cell>
        </row>
        <row r="1078">
          <cell r="BA1078">
            <v>2.0499999999999998</v>
          </cell>
          <cell r="BB1078">
            <v>4.259999999999998</v>
          </cell>
          <cell r="BC1078">
            <v>6.089999999999999</v>
          </cell>
          <cell r="BD1078">
            <v>7.6100000000000012</v>
          </cell>
          <cell r="BE1078">
            <v>8.5299999999999994</v>
          </cell>
          <cell r="BF1078">
            <v>8.9700000000000042</v>
          </cell>
          <cell r="BG1078">
            <v>9.1050000000000022</v>
          </cell>
        </row>
        <row r="1079">
          <cell r="BA1079">
            <v>2.06</v>
          </cell>
          <cell r="BB1079">
            <v>4.2719999999999976</v>
          </cell>
          <cell r="BC1079">
            <v>6.1079999999999988</v>
          </cell>
          <cell r="BD1079">
            <v>7.6320000000000014</v>
          </cell>
          <cell r="BE1079">
            <v>8.5559999999999992</v>
          </cell>
          <cell r="BF1079">
            <v>9.0040000000000049</v>
          </cell>
          <cell r="BG1079">
            <v>9.1460000000000026</v>
          </cell>
        </row>
        <row r="1080">
          <cell r="BA1080">
            <v>2.0699999999999998</v>
          </cell>
          <cell r="BB1080">
            <v>4.2839999999999971</v>
          </cell>
          <cell r="BC1080">
            <v>6.1259999999999986</v>
          </cell>
          <cell r="BD1080">
            <v>7.6540000000000017</v>
          </cell>
          <cell r="BE1080">
            <v>8.581999999999999</v>
          </cell>
          <cell r="BF1080">
            <v>9.0380000000000056</v>
          </cell>
          <cell r="BG1080">
            <v>9.1870000000000029</v>
          </cell>
        </row>
        <row r="1081">
          <cell r="BA1081">
            <v>2.08</v>
          </cell>
          <cell r="BB1081">
            <v>4.2959999999999967</v>
          </cell>
          <cell r="BC1081">
            <v>6.1439999999999984</v>
          </cell>
          <cell r="BD1081">
            <v>7.6760000000000019</v>
          </cell>
          <cell r="BE1081">
            <v>8.6079999999999988</v>
          </cell>
          <cell r="BF1081">
            <v>9.0720000000000063</v>
          </cell>
          <cell r="BG1081">
            <v>9.2280000000000033</v>
          </cell>
        </row>
        <row r="1082">
          <cell r="BA1082">
            <v>2.09</v>
          </cell>
          <cell r="BB1082">
            <v>4.3079999999999963</v>
          </cell>
          <cell r="BC1082">
            <v>6.1619999999999981</v>
          </cell>
          <cell r="BD1082">
            <v>7.6980000000000022</v>
          </cell>
          <cell r="BE1082">
            <v>8.6339999999999986</v>
          </cell>
          <cell r="BF1082">
            <v>9.106000000000007</v>
          </cell>
          <cell r="BG1082">
            <v>9.2690000000000037</v>
          </cell>
        </row>
        <row r="1083">
          <cell r="BA1083">
            <v>2.1</v>
          </cell>
          <cell r="BB1083">
            <v>4.3199999999999958</v>
          </cell>
          <cell r="BC1083">
            <v>6.1799999999999979</v>
          </cell>
          <cell r="BD1083">
            <v>7.7200000000000024</v>
          </cell>
          <cell r="BE1083">
            <v>8.6599999999999984</v>
          </cell>
          <cell r="BF1083">
            <v>9.1400000000000077</v>
          </cell>
          <cell r="BG1083">
            <v>9.3100000000000041</v>
          </cell>
        </row>
        <row r="1084">
          <cell r="BA1084">
            <v>2.11</v>
          </cell>
          <cell r="BB1084">
            <v>4.3319999999999954</v>
          </cell>
          <cell r="BC1084">
            <v>6.1979999999999977</v>
          </cell>
          <cell r="BD1084">
            <v>7.7420000000000027</v>
          </cell>
          <cell r="BE1084">
            <v>8.6859999999999982</v>
          </cell>
          <cell r="BF1084">
            <v>9.1740000000000084</v>
          </cell>
          <cell r="BG1084">
            <v>9.3510000000000044</v>
          </cell>
        </row>
        <row r="1085">
          <cell r="BA1085">
            <v>2.12</v>
          </cell>
          <cell r="BB1085">
            <v>4.343999999999995</v>
          </cell>
          <cell r="BC1085">
            <v>6.2159999999999975</v>
          </cell>
          <cell r="BD1085">
            <v>7.7640000000000029</v>
          </cell>
          <cell r="BE1085">
            <v>8.711999999999998</v>
          </cell>
          <cell r="BF1085">
            <v>9.2080000000000091</v>
          </cell>
          <cell r="BG1085">
            <v>9.3920000000000048</v>
          </cell>
        </row>
        <row r="1086">
          <cell r="BA1086">
            <v>2.13</v>
          </cell>
          <cell r="BB1086">
            <v>4.3559999999999945</v>
          </cell>
          <cell r="BC1086">
            <v>6.2339999999999973</v>
          </cell>
          <cell r="BD1086">
            <v>7.7860000000000031</v>
          </cell>
          <cell r="BE1086">
            <v>8.7379999999999978</v>
          </cell>
          <cell r="BF1086">
            <v>9.2420000000000098</v>
          </cell>
          <cell r="BG1086">
            <v>9.4330000000000052</v>
          </cell>
        </row>
        <row r="1087">
          <cell r="BA1087">
            <v>2.14</v>
          </cell>
          <cell r="BB1087">
            <v>4.3679999999999941</v>
          </cell>
          <cell r="BC1087">
            <v>6.2519999999999971</v>
          </cell>
          <cell r="BD1087">
            <v>7.8080000000000034</v>
          </cell>
          <cell r="BE1087">
            <v>8.7639999999999976</v>
          </cell>
          <cell r="BF1087">
            <v>9.2760000000000105</v>
          </cell>
          <cell r="BG1087">
            <v>9.4740000000000055</v>
          </cell>
        </row>
        <row r="1088">
          <cell r="BA1088">
            <v>2.15</v>
          </cell>
          <cell r="BB1088">
            <v>4.3799999999999937</v>
          </cell>
          <cell r="BC1088">
            <v>6.2699999999999969</v>
          </cell>
          <cell r="BD1088">
            <v>7.8300000000000036</v>
          </cell>
          <cell r="BE1088">
            <v>8.7899999999999974</v>
          </cell>
          <cell r="BF1088">
            <v>9.3100000000000112</v>
          </cell>
          <cell r="BG1088">
            <v>9.5150000000000059</v>
          </cell>
        </row>
        <row r="1089">
          <cell r="BA1089">
            <v>2.16</v>
          </cell>
          <cell r="BB1089">
            <v>4.3919999999999932</v>
          </cell>
          <cell r="BC1089">
            <v>6.2879999999999967</v>
          </cell>
          <cell r="BD1089">
            <v>7.8520000000000039</v>
          </cell>
          <cell r="BE1089">
            <v>8.8159999999999972</v>
          </cell>
          <cell r="BF1089">
            <v>9.3440000000000119</v>
          </cell>
          <cell r="BG1089">
            <v>9.5560000000000063</v>
          </cell>
        </row>
        <row r="1090">
          <cell r="BA1090">
            <v>2.17</v>
          </cell>
          <cell r="BB1090">
            <v>4.4039999999999928</v>
          </cell>
          <cell r="BC1090">
            <v>6.3059999999999965</v>
          </cell>
          <cell r="BD1090">
            <v>7.8740000000000041</v>
          </cell>
          <cell r="BE1090">
            <v>8.841999999999997</v>
          </cell>
          <cell r="BF1090">
            <v>9.3780000000000125</v>
          </cell>
          <cell r="BG1090">
            <v>9.5970000000000066</v>
          </cell>
        </row>
        <row r="1091">
          <cell r="BA1091">
            <v>2.1800000000000002</v>
          </cell>
          <cell r="BB1091">
            <v>4.4159999999999924</v>
          </cell>
          <cell r="BC1091">
            <v>6.3239999999999963</v>
          </cell>
          <cell r="BD1091">
            <v>7.8960000000000043</v>
          </cell>
          <cell r="BE1091">
            <v>8.8679999999999968</v>
          </cell>
          <cell r="BF1091">
            <v>9.4120000000000132</v>
          </cell>
          <cell r="BG1091">
            <v>9.638000000000007</v>
          </cell>
        </row>
        <row r="1092">
          <cell r="BA1092">
            <v>2.19</v>
          </cell>
          <cell r="BB1092">
            <v>4.4279999999999919</v>
          </cell>
          <cell r="BC1092">
            <v>6.3419999999999961</v>
          </cell>
          <cell r="BD1092">
            <v>7.9180000000000046</v>
          </cell>
          <cell r="BE1092">
            <v>8.8939999999999966</v>
          </cell>
          <cell r="BF1092">
            <v>9.4460000000000139</v>
          </cell>
          <cell r="BG1092">
            <v>9.6790000000000074</v>
          </cell>
        </row>
        <row r="1093">
          <cell r="BA1093">
            <v>2.2000000000000002</v>
          </cell>
          <cell r="BB1093">
            <v>4.4399999999999915</v>
          </cell>
          <cell r="BC1093">
            <v>6.3599999999999959</v>
          </cell>
          <cell r="BD1093">
            <v>7.9400000000000048</v>
          </cell>
          <cell r="BE1093">
            <v>8.9199999999999964</v>
          </cell>
          <cell r="BF1093">
            <v>9.4800000000000146</v>
          </cell>
          <cell r="BG1093">
            <v>9.7200000000000077</v>
          </cell>
        </row>
        <row r="1094">
          <cell r="BA1094">
            <v>2.21</v>
          </cell>
          <cell r="BB1094">
            <v>4.4519999999999911</v>
          </cell>
          <cell r="BC1094">
            <v>6.3779999999999957</v>
          </cell>
          <cell r="BD1094">
            <v>7.9620000000000051</v>
          </cell>
          <cell r="BE1094">
            <v>8.9459999999999962</v>
          </cell>
          <cell r="BF1094">
            <v>9.5140000000000153</v>
          </cell>
          <cell r="BG1094">
            <v>9.7610000000000081</v>
          </cell>
        </row>
        <row r="1095">
          <cell r="BA1095">
            <v>2.2200000000000002</v>
          </cell>
          <cell r="BB1095">
            <v>4.4639999999999906</v>
          </cell>
          <cell r="BC1095">
            <v>6.3959999999999955</v>
          </cell>
          <cell r="BD1095">
            <v>7.9840000000000053</v>
          </cell>
          <cell r="BE1095">
            <v>8.971999999999996</v>
          </cell>
          <cell r="BF1095">
            <v>9.548000000000016</v>
          </cell>
          <cell r="BG1095">
            <v>9.8020000000000085</v>
          </cell>
        </row>
        <row r="1096">
          <cell r="BA1096">
            <v>2.23</v>
          </cell>
          <cell r="BB1096">
            <v>4.4759999999999902</v>
          </cell>
          <cell r="BC1096">
            <v>6.4139999999999953</v>
          </cell>
          <cell r="BD1096">
            <v>8.0060000000000056</v>
          </cell>
          <cell r="BE1096">
            <v>8.9979999999999958</v>
          </cell>
          <cell r="BF1096">
            <v>9.5820000000000167</v>
          </cell>
          <cell r="BG1096">
            <v>9.8430000000000089</v>
          </cell>
        </row>
        <row r="1097">
          <cell r="BA1097">
            <v>2.2400000000000002</v>
          </cell>
          <cell r="BB1097">
            <v>4.4879999999999898</v>
          </cell>
          <cell r="BC1097">
            <v>6.4319999999999951</v>
          </cell>
          <cell r="BD1097">
            <v>8.0280000000000058</v>
          </cell>
          <cell r="BE1097">
            <v>9.0239999999999956</v>
          </cell>
          <cell r="BF1097">
            <v>9.6160000000000174</v>
          </cell>
          <cell r="BG1097">
            <v>9.8840000000000092</v>
          </cell>
        </row>
        <row r="1098">
          <cell r="BA1098">
            <v>2.25</v>
          </cell>
          <cell r="BB1098">
            <v>4.4999999999999893</v>
          </cell>
          <cell r="BC1098">
            <v>6.4499999999999948</v>
          </cell>
          <cell r="BD1098">
            <v>8.050000000000006</v>
          </cell>
          <cell r="BE1098">
            <v>9.0499999999999954</v>
          </cell>
          <cell r="BF1098">
            <v>9.6500000000000181</v>
          </cell>
          <cell r="BG1098">
            <v>9.9250000000000096</v>
          </cell>
        </row>
        <row r="1099">
          <cell r="BA1099">
            <v>2.2599999999999998</v>
          </cell>
          <cell r="BB1099">
            <v>4.5119999999999889</v>
          </cell>
          <cell r="BC1099">
            <v>6.4679999999999946</v>
          </cell>
          <cell r="BD1099">
            <v>8.0720000000000063</v>
          </cell>
          <cell r="BE1099">
            <v>9.0759999999999952</v>
          </cell>
          <cell r="BF1099">
            <v>9.6840000000000188</v>
          </cell>
          <cell r="BG1099">
            <v>9.96600000000001</v>
          </cell>
        </row>
        <row r="1100">
          <cell r="BA1100">
            <v>2.27</v>
          </cell>
          <cell r="BB1100">
            <v>4.5239999999999885</v>
          </cell>
          <cell r="BC1100">
            <v>6.4859999999999944</v>
          </cell>
          <cell r="BD1100">
            <v>8.0940000000000065</v>
          </cell>
          <cell r="BE1100">
            <v>9.101999999999995</v>
          </cell>
          <cell r="BF1100">
            <v>9.7180000000000195</v>
          </cell>
          <cell r="BG1100">
            <v>10.00700000000001</v>
          </cell>
        </row>
        <row r="1101">
          <cell r="BA1101">
            <v>2.2799999999999998</v>
          </cell>
          <cell r="BB1101">
            <v>4.535999999999988</v>
          </cell>
          <cell r="BC1101">
            <v>6.5039999999999942</v>
          </cell>
          <cell r="BD1101">
            <v>8.1160000000000068</v>
          </cell>
          <cell r="BE1101">
            <v>9.1279999999999948</v>
          </cell>
          <cell r="BF1101">
            <v>9.7520000000000202</v>
          </cell>
          <cell r="BG1101">
            <v>10.048000000000011</v>
          </cell>
        </row>
        <row r="1102">
          <cell r="BA1102">
            <v>2.29</v>
          </cell>
          <cell r="BB1102">
            <v>4.5479999999999876</v>
          </cell>
          <cell r="BC1102">
            <v>6.521999999999994</v>
          </cell>
          <cell r="BD1102">
            <v>8.138000000000007</v>
          </cell>
          <cell r="BE1102">
            <v>9.1539999999999946</v>
          </cell>
          <cell r="BF1102">
            <v>9.7860000000000209</v>
          </cell>
          <cell r="BG1102">
            <v>10.089000000000011</v>
          </cell>
        </row>
        <row r="1103">
          <cell r="BA1103">
            <v>2.2999999999999998</v>
          </cell>
          <cell r="BB1103">
            <v>4.5599999999999872</v>
          </cell>
          <cell r="BC1103">
            <v>6.5399999999999938</v>
          </cell>
          <cell r="BD1103">
            <v>8.1600000000000072</v>
          </cell>
          <cell r="BE1103">
            <v>9.1799999999999944</v>
          </cell>
          <cell r="BF1103">
            <v>9.8200000000000216</v>
          </cell>
          <cell r="BG1103">
            <v>10.130000000000011</v>
          </cell>
        </row>
        <row r="1104">
          <cell r="BA1104">
            <v>2.31</v>
          </cell>
          <cell r="BB1104">
            <v>4.5719999999999867</v>
          </cell>
          <cell r="BC1104">
            <v>6.5579999999999936</v>
          </cell>
          <cell r="BD1104">
            <v>8.1820000000000075</v>
          </cell>
          <cell r="BE1104">
            <v>9.2059999999999942</v>
          </cell>
          <cell r="BF1104">
            <v>9.8540000000000223</v>
          </cell>
          <cell r="BG1104">
            <v>10.171000000000012</v>
          </cell>
        </row>
        <row r="1105">
          <cell r="BA1105">
            <v>2.3199999999999998</v>
          </cell>
          <cell r="BB1105">
            <v>4.5839999999999863</v>
          </cell>
          <cell r="BC1105">
            <v>6.5759999999999934</v>
          </cell>
          <cell r="BD1105">
            <v>8.2040000000000077</v>
          </cell>
          <cell r="BE1105">
            <v>9.231999999999994</v>
          </cell>
          <cell r="BF1105">
            <v>9.888000000000023</v>
          </cell>
          <cell r="BG1105">
            <v>10.212000000000012</v>
          </cell>
        </row>
        <row r="1106">
          <cell r="BA1106">
            <v>2.33</v>
          </cell>
          <cell r="BB1106">
            <v>4.5959999999999859</v>
          </cell>
          <cell r="BC1106">
            <v>6.5939999999999932</v>
          </cell>
          <cell r="BD1106">
            <v>8.226000000000008</v>
          </cell>
          <cell r="BE1106">
            <v>9.2579999999999938</v>
          </cell>
          <cell r="BF1106">
            <v>9.9220000000000237</v>
          </cell>
          <cell r="BG1106">
            <v>10.253000000000013</v>
          </cell>
        </row>
        <row r="1107">
          <cell r="BA1107">
            <v>2.34</v>
          </cell>
          <cell r="BB1107">
            <v>4.6079999999999854</v>
          </cell>
          <cell r="BC1107">
            <v>6.611999999999993</v>
          </cell>
          <cell r="BD1107">
            <v>8.2480000000000082</v>
          </cell>
          <cell r="BE1107">
            <v>9.2839999999999936</v>
          </cell>
          <cell r="BF1107">
            <v>9.9560000000000244</v>
          </cell>
          <cell r="BG1107">
            <v>10.294000000000013</v>
          </cell>
        </row>
        <row r="1108">
          <cell r="BA1108">
            <v>2.35</v>
          </cell>
          <cell r="BB1108">
            <v>4.619999999999985</v>
          </cell>
          <cell r="BC1108">
            <v>6.6299999999999928</v>
          </cell>
          <cell r="BD1108">
            <v>8.2700000000000085</v>
          </cell>
          <cell r="BE1108">
            <v>9.3099999999999934</v>
          </cell>
          <cell r="BF1108">
            <v>9.9900000000000251</v>
          </cell>
          <cell r="BG1108">
            <v>10.335000000000013</v>
          </cell>
        </row>
        <row r="1109">
          <cell r="BA1109">
            <v>2.36</v>
          </cell>
          <cell r="BB1109">
            <v>4.6319999999999846</v>
          </cell>
          <cell r="BC1109">
            <v>6.6479999999999926</v>
          </cell>
          <cell r="BD1109">
            <v>8.2920000000000087</v>
          </cell>
          <cell r="BE1109">
            <v>9.3359999999999932</v>
          </cell>
          <cell r="BF1109">
            <v>10.024000000000026</v>
          </cell>
          <cell r="BG1109">
            <v>10.376000000000014</v>
          </cell>
        </row>
        <row r="1110">
          <cell r="BA1110">
            <v>2.37</v>
          </cell>
          <cell r="BB1110">
            <v>4.6439999999999841</v>
          </cell>
          <cell r="BC1110">
            <v>6.6659999999999924</v>
          </cell>
          <cell r="BD1110">
            <v>8.3140000000000089</v>
          </cell>
          <cell r="BE1110">
            <v>9.361999999999993</v>
          </cell>
          <cell r="BF1110">
            <v>10.058000000000026</v>
          </cell>
          <cell r="BG1110">
            <v>10.417000000000014</v>
          </cell>
        </row>
        <row r="1111">
          <cell r="BA1111">
            <v>2.38</v>
          </cell>
          <cell r="BB1111">
            <v>4.6559999999999837</v>
          </cell>
          <cell r="BC1111">
            <v>6.6839999999999922</v>
          </cell>
          <cell r="BD1111">
            <v>8.3360000000000092</v>
          </cell>
          <cell r="BE1111">
            <v>9.3879999999999928</v>
          </cell>
          <cell r="BF1111">
            <v>10.092000000000027</v>
          </cell>
          <cell r="BG1111">
            <v>10.458000000000014</v>
          </cell>
        </row>
        <row r="1112">
          <cell r="BA1112">
            <v>2.39</v>
          </cell>
          <cell r="BB1112">
            <v>4.6679999999999833</v>
          </cell>
          <cell r="BC1112">
            <v>6.701999999999992</v>
          </cell>
          <cell r="BD1112">
            <v>8.3580000000000094</v>
          </cell>
          <cell r="BE1112">
            <v>9.4139999999999926</v>
          </cell>
          <cell r="BF1112">
            <v>10.126000000000028</v>
          </cell>
          <cell r="BG1112">
            <v>10.499000000000015</v>
          </cell>
        </row>
        <row r="1113">
          <cell r="BA1113">
            <v>2.4</v>
          </cell>
          <cell r="BB1113">
            <v>4.6799999999999828</v>
          </cell>
          <cell r="BC1113">
            <v>6.7199999999999918</v>
          </cell>
          <cell r="BD1113">
            <v>8.3800000000000097</v>
          </cell>
          <cell r="BE1113">
            <v>9.4399999999999924</v>
          </cell>
          <cell r="BF1113">
            <v>10.160000000000029</v>
          </cell>
          <cell r="BG1113">
            <v>10.540000000000015</v>
          </cell>
        </row>
        <row r="1114">
          <cell r="BA1114">
            <v>2.41</v>
          </cell>
          <cell r="BB1114">
            <v>4.6919999999999824</v>
          </cell>
          <cell r="BC1114">
            <v>6.7379999999999916</v>
          </cell>
          <cell r="BD1114">
            <v>8.4020000000000099</v>
          </cell>
          <cell r="BE1114">
            <v>9.4659999999999922</v>
          </cell>
          <cell r="BF1114">
            <v>10.194000000000029</v>
          </cell>
          <cell r="BG1114">
            <v>10.581000000000016</v>
          </cell>
        </row>
        <row r="1115">
          <cell r="BA1115">
            <v>2.42</v>
          </cell>
          <cell r="BB1115">
            <v>4.703999999999982</v>
          </cell>
          <cell r="BC1115">
            <v>6.7559999999999913</v>
          </cell>
          <cell r="BD1115">
            <v>8.4240000000000101</v>
          </cell>
          <cell r="BE1115">
            <v>9.491999999999992</v>
          </cell>
          <cell r="BF1115">
            <v>10.22800000000003</v>
          </cell>
          <cell r="BG1115">
            <v>10.622000000000016</v>
          </cell>
        </row>
        <row r="1116">
          <cell r="BA1116">
            <v>2.4300000000000002</v>
          </cell>
          <cell r="BB1116">
            <v>4.7159999999999815</v>
          </cell>
          <cell r="BC1116">
            <v>6.7739999999999911</v>
          </cell>
          <cell r="BD1116">
            <v>8.4460000000000104</v>
          </cell>
          <cell r="BE1116">
            <v>9.5179999999999918</v>
          </cell>
          <cell r="BF1116">
            <v>10.262000000000031</v>
          </cell>
          <cell r="BG1116">
            <v>10.663000000000016</v>
          </cell>
        </row>
        <row r="1117">
          <cell r="BA1117">
            <v>2.44</v>
          </cell>
          <cell r="BB1117">
            <v>4.7279999999999811</v>
          </cell>
          <cell r="BC1117">
            <v>6.7919999999999909</v>
          </cell>
          <cell r="BD1117">
            <v>8.4680000000000106</v>
          </cell>
          <cell r="BE1117">
            <v>9.5439999999999916</v>
          </cell>
          <cell r="BF1117">
            <v>10.296000000000031</v>
          </cell>
          <cell r="BG1117">
            <v>10.704000000000017</v>
          </cell>
        </row>
        <row r="1118">
          <cell r="BA1118">
            <v>2.4500000000000002</v>
          </cell>
          <cell r="BB1118">
            <v>4.7399999999999807</v>
          </cell>
          <cell r="BC1118">
            <v>6.8099999999999907</v>
          </cell>
          <cell r="BD1118">
            <v>8.4900000000000109</v>
          </cell>
          <cell r="BE1118">
            <v>9.5699999999999914</v>
          </cell>
          <cell r="BF1118">
            <v>10.330000000000032</v>
          </cell>
          <cell r="BG1118">
            <v>10.745000000000017</v>
          </cell>
        </row>
        <row r="1119">
          <cell r="BA1119">
            <v>2.46</v>
          </cell>
          <cell r="BB1119">
            <v>4.7519999999999802</v>
          </cell>
          <cell r="BC1119">
            <v>6.8279999999999905</v>
          </cell>
          <cell r="BD1119">
            <v>8.5120000000000111</v>
          </cell>
          <cell r="BE1119">
            <v>9.5959999999999912</v>
          </cell>
          <cell r="BF1119">
            <v>10.364000000000033</v>
          </cell>
          <cell r="BG1119">
            <v>10.786000000000017</v>
          </cell>
        </row>
        <row r="1120">
          <cell r="BA1120">
            <v>2.4700000000000002</v>
          </cell>
          <cell r="BB1120">
            <v>4.7639999999999798</v>
          </cell>
          <cell r="BC1120">
            <v>6.8459999999999903</v>
          </cell>
          <cell r="BD1120">
            <v>8.5340000000000114</v>
          </cell>
          <cell r="BE1120">
            <v>9.621999999999991</v>
          </cell>
          <cell r="BF1120">
            <v>10.398000000000033</v>
          </cell>
          <cell r="BG1120">
            <v>10.827000000000018</v>
          </cell>
        </row>
        <row r="1121">
          <cell r="BA1121">
            <v>2.48</v>
          </cell>
          <cell r="BB1121">
            <v>4.7759999999999794</v>
          </cell>
          <cell r="BC1121">
            <v>6.8639999999999901</v>
          </cell>
          <cell r="BD1121">
            <v>8.5560000000000116</v>
          </cell>
          <cell r="BE1121">
            <v>9.6479999999999908</v>
          </cell>
          <cell r="BF1121">
            <v>10.432000000000034</v>
          </cell>
          <cell r="BG1121">
            <v>10.868000000000018</v>
          </cell>
        </row>
        <row r="1122">
          <cell r="BA1122">
            <v>2.4900000000000002</v>
          </cell>
          <cell r="BB1122">
            <v>4.7879999999999789</v>
          </cell>
          <cell r="BC1122">
            <v>6.8819999999999899</v>
          </cell>
          <cell r="BD1122">
            <v>8.5780000000000118</v>
          </cell>
          <cell r="BE1122">
            <v>9.6739999999999906</v>
          </cell>
          <cell r="BF1122">
            <v>10.466000000000035</v>
          </cell>
          <cell r="BG1122">
            <v>10.909000000000018</v>
          </cell>
        </row>
        <row r="1123">
          <cell r="BA1123">
            <v>2.5</v>
          </cell>
          <cell r="BB1123">
            <v>4.7999999999999785</v>
          </cell>
          <cell r="BC1123">
            <v>6.8999999999999897</v>
          </cell>
          <cell r="BD1123">
            <v>8.6000000000000121</v>
          </cell>
          <cell r="BE1123">
            <v>9.6999999999999904</v>
          </cell>
          <cell r="BF1123">
            <v>10.500000000000036</v>
          </cell>
          <cell r="BG1123">
            <v>10.950000000000019</v>
          </cell>
        </row>
        <row r="1124">
          <cell r="BA1124">
            <v>2.5099999999999998</v>
          </cell>
          <cell r="BB1124">
            <v>4.8119999999999781</v>
          </cell>
          <cell r="BC1124">
            <v>6.9179999999999895</v>
          </cell>
          <cell r="BD1124">
            <v>8.6220000000000123</v>
          </cell>
          <cell r="BE1124">
            <v>9.7259999999999902</v>
          </cell>
          <cell r="BF1124">
            <v>10.534000000000036</v>
          </cell>
          <cell r="BG1124">
            <v>10.991000000000019</v>
          </cell>
        </row>
        <row r="1125">
          <cell r="BA1125">
            <v>2.52</v>
          </cell>
          <cell r="BB1125">
            <v>4.8239999999999776</v>
          </cell>
          <cell r="BC1125">
            <v>6.9359999999999893</v>
          </cell>
          <cell r="BD1125">
            <v>8.6440000000000126</v>
          </cell>
          <cell r="BE1125">
            <v>9.75199999999999</v>
          </cell>
          <cell r="BF1125">
            <v>10.568000000000037</v>
          </cell>
          <cell r="BG1125">
            <v>11.03200000000002</v>
          </cell>
        </row>
        <row r="1126">
          <cell r="BA1126">
            <v>2.5299999999999998</v>
          </cell>
          <cell r="BB1126">
            <v>4.8359999999999772</v>
          </cell>
          <cell r="BC1126">
            <v>6.9539999999999891</v>
          </cell>
          <cell r="BD1126">
            <v>8.6660000000000128</v>
          </cell>
          <cell r="BE1126">
            <v>9.7779999999999898</v>
          </cell>
          <cell r="BF1126">
            <v>10.602000000000038</v>
          </cell>
          <cell r="BG1126">
            <v>11.07300000000002</v>
          </cell>
        </row>
        <row r="1127">
          <cell r="BA1127">
            <v>2.54</v>
          </cell>
          <cell r="BB1127">
            <v>4.8479999999999768</v>
          </cell>
          <cell r="BC1127">
            <v>6.9719999999999889</v>
          </cell>
          <cell r="BD1127">
            <v>8.688000000000013</v>
          </cell>
          <cell r="BE1127">
            <v>9.8039999999999896</v>
          </cell>
          <cell r="BF1127">
            <v>10.636000000000038</v>
          </cell>
          <cell r="BG1127">
            <v>11.11400000000002</v>
          </cell>
        </row>
        <row r="1128">
          <cell r="BA1128">
            <v>2.5499999999999998</v>
          </cell>
          <cell r="BB1128">
            <v>4.8599999999999763</v>
          </cell>
          <cell r="BC1128">
            <v>6.9899999999999887</v>
          </cell>
          <cell r="BD1128">
            <v>8.7100000000000133</v>
          </cell>
          <cell r="BE1128">
            <v>9.8299999999999894</v>
          </cell>
          <cell r="BF1128">
            <v>10.670000000000039</v>
          </cell>
          <cell r="BG1128">
            <v>11.155000000000021</v>
          </cell>
        </row>
        <row r="1129">
          <cell r="BA1129">
            <v>2.56</v>
          </cell>
          <cell r="BB1129">
            <v>4.8719999999999759</v>
          </cell>
          <cell r="BC1129">
            <v>7.0079999999999885</v>
          </cell>
          <cell r="BD1129">
            <v>8.7320000000000135</v>
          </cell>
          <cell r="BE1129">
            <v>9.8559999999999892</v>
          </cell>
          <cell r="BF1129">
            <v>10.70400000000004</v>
          </cell>
          <cell r="BG1129">
            <v>11.196000000000021</v>
          </cell>
        </row>
        <row r="1130">
          <cell r="BA1130">
            <v>2.57</v>
          </cell>
          <cell r="BB1130">
            <v>4.8839999999999755</v>
          </cell>
          <cell r="BC1130">
            <v>7.0259999999999883</v>
          </cell>
          <cell r="BD1130">
            <v>8.7540000000000138</v>
          </cell>
          <cell r="BE1130">
            <v>9.881999999999989</v>
          </cell>
          <cell r="BF1130">
            <v>10.73800000000004</v>
          </cell>
          <cell r="BG1130">
            <v>11.237000000000021</v>
          </cell>
        </row>
        <row r="1131">
          <cell r="BA1131">
            <v>2.58</v>
          </cell>
          <cell r="BB1131">
            <v>4.895999999999975</v>
          </cell>
          <cell r="BC1131">
            <v>7.043999999999988</v>
          </cell>
          <cell r="BD1131">
            <v>8.776000000000014</v>
          </cell>
          <cell r="BE1131">
            <v>9.9079999999999888</v>
          </cell>
          <cell r="BF1131">
            <v>10.772000000000041</v>
          </cell>
          <cell r="BG1131">
            <v>11.278000000000022</v>
          </cell>
        </row>
        <row r="1132">
          <cell r="BA1132">
            <v>2.59</v>
          </cell>
          <cell r="BB1132">
            <v>4.9079999999999746</v>
          </cell>
          <cell r="BC1132">
            <v>7.0619999999999878</v>
          </cell>
          <cell r="BD1132">
            <v>8.7980000000000143</v>
          </cell>
          <cell r="BE1132">
            <v>9.9339999999999886</v>
          </cell>
          <cell r="BF1132">
            <v>10.806000000000042</v>
          </cell>
          <cell r="BG1132">
            <v>11.319000000000022</v>
          </cell>
        </row>
        <row r="1133">
          <cell r="BA1133">
            <v>2.6</v>
          </cell>
          <cell r="BB1133">
            <v>4.9199999999999742</v>
          </cell>
          <cell r="BC1133">
            <v>7.0799999999999876</v>
          </cell>
          <cell r="BD1133">
            <v>8.8200000000000145</v>
          </cell>
          <cell r="BE1133">
            <v>9.9599999999999884</v>
          </cell>
          <cell r="BF1133">
            <v>10.840000000000042</v>
          </cell>
          <cell r="BG1133">
            <v>11.360000000000023</v>
          </cell>
        </row>
        <row r="1134">
          <cell r="BA1134">
            <v>2.61</v>
          </cell>
          <cell r="BB1134">
            <v>4.9319999999999737</v>
          </cell>
          <cell r="BC1134">
            <v>7.0979999999999874</v>
          </cell>
          <cell r="BD1134">
            <v>8.8420000000000147</v>
          </cell>
          <cell r="BE1134">
            <v>9.9859999999999882</v>
          </cell>
          <cell r="BF1134">
            <v>10.874000000000043</v>
          </cell>
          <cell r="BG1134">
            <v>11.401000000000023</v>
          </cell>
        </row>
        <row r="1135">
          <cell r="BA1135">
            <v>2.62</v>
          </cell>
          <cell r="BB1135">
            <v>4.9439999999999733</v>
          </cell>
          <cell r="BC1135">
            <v>7.1159999999999872</v>
          </cell>
          <cell r="BD1135">
            <v>8.864000000000015</v>
          </cell>
          <cell r="BE1135">
            <v>10.011999999999988</v>
          </cell>
          <cell r="BF1135">
            <v>10.908000000000044</v>
          </cell>
          <cell r="BG1135">
            <v>11.442000000000023</v>
          </cell>
        </row>
        <row r="1136">
          <cell r="BA1136">
            <v>2.63</v>
          </cell>
          <cell r="BB1136">
            <v>4.9559999999999729</v>
          </cell>
          <cell r="BC1136">
            <v>7.133999999999987</v>
          </cell>
          <cell r="BD1136">
            <v>8.8860000000000152</v>
          </cell>
          <cell r="BE1136">
            <v>10.037999999999988</v>
          </cell>
          <cell r="BF1136">
            <v>10.942000000000045</v>
          </cell>
          <cell r="BG1136">
            <v>11.483000000000024</v>
          </cell>
        </row>
        <row r="1137">
          <cell r="BA1137">
            <v>2.64</v>
          </cell>
          <cell r="BB1137">
            <v>4.9679999999999724</v>
          </cell>
          <cell r="BC1137">
            <v>7.1519999999999868</v>
          </cell>
          <cell r="BD1137">
            <v>8.9080000000000155</v>
          </cell>
          <cell r="BE1137">
            <v>10.063999999999988</v>
          </cell>
          <cell r="BF1137">
            <v>10.976000000000045</v>
          </cell>
          <cell r="BG1137">
            <v>11.524000000000024</v>
          </cell>
        </row>
        <row r="1138">
          <cell r="BA1138">
            <v>2.65</v>
          </cell>
          <cell r="BB1138">
            <v>4.979999999999972</v>
          </cell>
          <cell r="BC1138">
            <v>7.1699999999999866</v>
          </cell>
          <cell r="BD1138">
            <v>8.9300000000000157</v>
          </cell>
          <cell r="BE1138">
            <v>10.089999999999987</v>
          </cell>
          <cell r="BF1138">
            <v>11.010000000000046</v>
          </cell>
          <cell r="BG1138">
            <v>11.565000000000024</v>
          </cell>
        </row>
        <row r="1139">
          <cell r="BA1139">
            <v>2.66</v>
          </cell>
          <cell r="BB1139">
            <v>4.9919999999999716</v>
          </cell>
          <cell r="BC1139">
            <v>7.1879999999999864</v>
          </cell>
          <cell r="BD1139">
            <v>8.9520000000000159</v>
          </cell>
          <cell r="BE1139">
            <v>10.115999999999987</v>
          </cell>
          <cell r="BF1139">
            <v>11.044000000000047</v>
          </cell>
          <cell r="BG1139">
            <v>11.606000000000025</v>
          </cell>
        </row>
        <row r="1140">
          <cell r="BA1140">
            <v>2.67</v>
          </cell>
          <cell r="BB1140">
            <v>5.0039999999999711</v>
          </cell>
          <cell r="BC1140">
            <v>7.2059999999999862</v>
          </cell>
          <cell r="BD1140">
            <v>8.9740000000000162</v>
          </cell>
          <cell r="BE1140">
            <v>10.141999999999987</v>
          </cell>
          <cell r="BF1140">
            <v>11.078000000000047</v>
          </cell>
          <cell r="BG1140">
            <v>11.647000000000025</v>
          </cell>
        </row>
        <row r="1141">
          <cell r="BA1141">
            <v>2.68</v>
          </cell>
          <cell r="BB1141">
            <v>5.0159999999999707</v>
          </cell>
          <cell r="BC1141">
            <v>7.223999999999986</v>
          </cell>
          <cell r="BD1141">
            <v>8.9960000000000164</v>
          </cell>
          <cell r="BE1141">
            <v>10.167999999999987</v>
          </cell>
          <cell r="BF1141">
            <v>11.112000000000048</v>
          </cell>
          <cell r="BG1141">
            <v>11.688000000000025</v>
          </cell>
        </row>
        <row r="1142">
          <cell r="BA1142">
            <v>2.69</v>
          </cell>
          <cell r="BB1142">
            <v>5.0279999999999703</v>
          </cell>
          <cell r="BC1142">
            <v>7.2419999999999858</v>
          </cell>
          <cell r="BD1142">
            <v>9.0180000000000167</v>
          </cell>
          <cell r="BE1142">
            <v>10.193999999999987</v>
          </cell>
          <cell r="BF1142">
            <v>11.146000000000049</v>
          </cell>
          <cell r="BG1142">
            <v>11.729000000000026</v>
          </cell>
        </row>
        <row r="1143">
          <cell r="BA1143">
            <v>2.7</v>
          </cell>
          <cell r="BB1143">
            <v>5.0399999999999698</v>
          </cell>
          <cell r="BC1143">
            <v>7.2599999999999856</v>
          </cell>
          <cell r="BD1143">
            <v>9.0400000000000169</v>
          </cell>
          <cell r="BE1143">
            <v>10.219999999999986</v>
          </cell>
          <cell r="BF1143">
            <v>11.180000000000049</v>
          </cell>
          <cell r="BG1143">
            <v>11.770000000000026</v>
          </cell>
        </row>
        <row r="1144">
          <cell r="BA1144">
            <v>2.71</v>
          </cell>
          <cell r="BB1144">
            <v>5.0519999999999694</v>
          </cell>
          <cell r="BC1144">
            <v>7.2779999999999854</v>
          </cell>
          <cell r="BD1144">
            <v>9.0620000000000172</v>
          </cell>
          <cell r="BE1144">
            <v>10.245999999999986</v>
          </cell>
          <cell r="BF1144">
            <v>11.21400000000005</v>
          </cell>
          <cell r="BG1144">
            <v>11.811000000000027</v>
          </cell>
        </row>
        <row r="1145">
          <cell r="BA1145">
            <v>2.72</v>
          </cell>
          <cell r="BB1145">
            <v>5.063999999999969</v>
          </cell>
          <cell r="BC1145">
            <v>7.2959999999999852</v>
          </cell>
          <cell r="BD1145">
            <v>9.0840000000000174</v>
          </cell>
          <cell r="BE1145">
            <v>10.271999999999986</v>
          </cell>
          <cell r="BF1145">
            <v>11.248000000000051</v>
          </cell>
          <cell r="BG1145">
            <v>11.852000000000027</v>
          </cell>
        </row>
        <row r="1146">
          <cell r="BA1146">
            <v>2.73</v>
          </cell>
          <cell r="BB1146">
            <v>5.0759999999999685</v>
          </cell>
          <cell r="BC1146">
            <v>7.313999999999985</v>
          </cell>
          <cell r="BD1146">
            <v>9.1060000000000176</v>
          </cell>
          <cell r="BE1146">
            <v>10.297999999999986</v>
          </cell>
          <cell r="BF1146">
            <v>11.282000000000052</v>
          </cell>
          <cell r="BG1146">
            <v>11.893000000000027</v>
          </cell>
        </row>
        <row r="1147">
          <cell r="BA1147">
            <v>2.74</v>
          </cell>
          <cell r="BB1147">
            <v>5.0879999999999681</v>
          </cell>
          <cell r="BC1147">
            <v>7.3319999999999848</v>
          </cell>
          <cell r="BD1147">
            <v>9.1280000000000179</v>
          </cell>
          <cell r="BE1147">
            <v>10.323999999999986</v>
          </cell>
          <cell r="BF1147">
            <v>11.316000000000052</v>
          </cell>
          <cell r="BG1147">
            <v>11.934000000000028</v>
          </cell>
        </row>
        <row r="1148">
          <cell r="BA1148">
            <v>2.75</v>
          </cell>
          <cell r="BB1148">
            <v>5.0999999999999677</v>
          </cell>
          <cell r="BC1148">
            <v>7.3499999999999845</v>
          </cell>
          <cell r="BD1148">
            <v>9.1500000000000181</v>
          </cell>
          <cell r="BE1148">
            <v>10.349999999999985</v>
          </cell>
          <cell r="BF1148">
            <v>11.350000000000053</v>
          </cell>
          <cell r="BG1148">
            <v>11.975000000000028</v>
          </cell>
        </row>
        <row r="1149">
          <cell r="BA1149">
            <v>2.76</v>
          </cell>
          <cell r="BB1149">
            <v>5.1119999999999672</v>
          </cell>
          <cell r="BC1149">
            <v>7.3679999999999843</v>
          </cell>
          <cell r="BD1149">
            <v>9.1720000000000184</v>
          </cell>
          <cell r="BE1149">
            <v>10.375999999999985</v>
          </cell>
          <cell r="BF1149">
            <v>11.384000000000054</v>
          </cell>
          <cell r="BG1149">
            <v>12.016000000000028</v>
          </cell>
        </row>
        <row r="1150">
          <cell r="BA1150">
            <v>2.77</v>
          </cell>
          <cell r="BB1150">
            <v>5.1239999999999668</v>
          </cell>
          <cell r="BC1150">
            <v>7.3859999999999841</v>
          </cell>
          <cell r="BD1150">
            <v>9.1940000000000186</v>
          </cell>
          <cell r="BE1150">
            <v>10.401999999999985</v>
          </cell>
          <cell r="BF1150">
            <v>11.418000000000054</v>
          </cell>
          <cell r="BG1150">
            <v>12.057000000000029</v>
          </cell>
        </row>
        <row r="1151">
          <cell r="BA1151">
            <v>2.78</v>
          </cell>
          <cell r="BB1151">
            <v>5.1359999999999664</v>
          </cell>
          <cell r="BC1151">
            <v>7.4039999999999839</v>
          </cell>
          <cell r="BD1151">
            <v>9.2160000000000188</v>
          </cell>
          <cell r="BE1151">
            <v>10.427999999999985</v>
          </cell>
          <cell r="BF1151">
            <v>11.452000000000055</v>
          </cell>
          <cell r="BG1151">
            <v>12.098000000000029</v>
          </cell>
        </row>
        <row r="1152">
          <cell r="BA1152">
            <v>2.79</v>
          </cell>
          <cell r="BB1152">
            <v>5.1479999999999659</v>
          </cell>
          <cell r="BC1152">
            <v>7.4219999999999837</v>
          </cell>
          <cell r="BD1152">
            <v>9.2380000000000191</v>
          </cell>
          <cell r="BE1152">
            <v>10.453999999999985</v>
          </cell>
          <cell r="BF1152">
            <v>11.486000000000056</v>
          </cell>
          <cell r="BG1152">
            <v>12.13900000000003</v>
          </cell>
        </row>
        <row r="1153">
          <cell r="BA1153">
            <v>2.8</v>
          </cell>
          <cell r="BB1153">
            <v>5.1599999999999655</v>
          </cell>
          <cell r="BC1153">
            <v>7.4399999999999835</v>
          </cell>
          <cell r="BD1153">
            <v>9.2600000000000193</v>
          </cell>
          <cell r="BE1153">
            <v>10.479999999999984</v>
          </cell>
          <cell r="BF1153">
            <v>11.520000000000056</v>
          </cell>
          <cell r="BG1153">
            <v>12.18000000000003</v>
          </cell>
        </row>
        <row r="1154">
          <cell r="BA1154">
            <v>2.81</v>
          </cell>
          <cell r="BB1154">
            <v>5.1719999999999651</v>
          </cell>
          <cell r="BC1154">
            <v>7.4579999999999833</v>
          </cell>
          <cell r="BD1154">
            <v>9.2820000000000196</v>
          </cell>
          <cell r="BE1154">
            <v>10.505999999999984</v>
          </cell>
          <cell r="BF1154">
            <v>11.554000000000057</v>
          </cell>
          <cell r="BG1154">
            <v>12.22100000000003</v>
          </cell>
        </row>
        <row r="1155">
          <cell r="BA1155">
            <v>2.82</v>
          </cell>
          <cell r="BB1155">
            <v>5.1839999999999646</v>
          </cell>
          <cell r="BC1155">
            <v>7.4759999999999831</v>
          </cell>
          <cell r="BD1155">
            <v>9.3040000000000198</v>
          </cell>
          <cell r="BE1155">
            <v>10.531999999999984</v>
          </cell>
          <cell r="BF1155">
            <v>11.588000000000058</v>
          </cell>
          <cell r="BG1155">
            <v>12.262000000000031</v>
          </cell>
        </row>
        <row r="1156">
          <cell r="BA1156">
            <v>2.83</v>
          </cell>
          <cell r="BB1156">
            <v>5.1959999999999642</v>
          </cell>
          <cell r="BC1156">
            <v>7.4939999999999829</v>
          </cell>
          <cell r="BD1156">
            <v>9.3260000000000201</v>
          </cell>
          <cell r="BE1156">
            <v>10.557999999999984</v>
          </cell>
          <cell r="BF1156">
            <v>11.622000000000059</v>
          </cell>
          <cell r="BG1156">
            <v>12.303000000000031</v>
          </cell>
        </row>
        <row r="1157">
          <cell r="BA1157">
            <v>2.84</v>
          </cell>
          <cell r="BB1157">
            <v>5.2079999999999638</v>
          </cell>
          <cell r="BC1157">
            <v>7.5119999999999827</v>
          </cell>
          <cell r="BD1157">
            <v>9.3480000000000203</v>
          </cell>
          <cell r="BE1157">
            <v>10.583999999999984</v>
          </cell>
          <cell r="BF1157">
            <v>11.656000000000059</v>
          </cell>
          <cell r="BG1157">
            <v>12.344000000000031</v>
          </cell>
        </row>
        <row r="1158">
          <cell r="BA1158">
            <v>2.85</v>
          </cell>
          <cell r="BB1158">
            <v>5.2199999999999633</v>
          </cell>
          <cell r="BC1158">
            <v>7.5299999999999825</v>
          </cell>
          <cell r="BD1158">
            <v>9.3700000000000205</v>
          </cell>
          <cell r="BE1158">
            <v>10.609999999999983</v>
          </cell>
          <cell r="BF1158">
            <v>11.69000000000006</v>
          </cell>
          <cell r="BG1158">
            <v>12.385000000000032</v>
          </cell>
        </row>
        <row r="1159">
          <cell r="BA1159">
            <v>2.86</v>
          </cell>
          <cell r="BB1159">
            <v>5.2319999999999629</v>
          </cell>
          <cell r="BC1159">
            <v>7.5479999999999823</v>
          </cell>
          <cell r="BD1159">
            <v>9.3920000000000208</v>
          </cell>
          <cell r="BE1159">
            <v>10.635999999999983</v>
          </cell>
          <cell r="BF1159">
            <v>11.724000000000061</v>
          </cell>
          <cell r="BG1159">
            <v>12.426000000000032</v>
          </cell>
        </row>
        <row r="1160">
          <cell r="BA1160">
            <v>2.87</v>
          </cell>
          <cell r="BB1160">
            <v>5.2439999999999625</v>
          </cell>
          <cell r="BC1160">
            <v>7.5659999999999821</v>
          </cell>
          <cell r="BD1160">
            <v>9.414000000000021</v>
          </cell>
          <cell r="BE1160">
            <v>10.661999999999983</v>
          </cell>
          <cell r="BF1160">
            <v>11.758000000000061</v>
          </cell>
          <cell r="BG1160">
            <v>12.467000000000033</v>
          </cell>
        </row>
        <row r="1161">
          <cell r="BA1161">
            <v>2.88</v>
          </cell>
          <cell r="BB1161">
            <v>5.255999999999962</v>
          </cell>
          <cell r="BC1161">
            <v>7.5839999999999819</v>
          </cell>
          <cell r="BD1161">
            <v>9.4360000000000213</v>
          </cell>
          <cell r="BE1161">
            <v>10.687999999999983</v>
          </cell>
          <cell r="BF1161">
            <v>11.792000000000062</v>
          </cell>
          <cell r="BG1161">
            <v>12.508000000000033</v>
          </cell>
        </row>
        <row r="1162">
          <cell r="BA1162">
            <v>2.89</v>
          </cell>
          <cell r="BB1162">
            <v>5.2679999999999616</v>
          </cell>
          <cell r="BC1162">
            <v>7.6019999999999817</v>
          </cell>
          <cell r="BD1162">
            <v>9.4580000000000215</v>
          </cell>
          <cell r="BE1162">
            <v>10.713999999999983</v>
          </cell>
          <cell r="BF1162">
            <v>11.826000000000063</v>
          </cell>
          <cell r="BG1162">
            <v>12.549000000000033</v>
          </cell>
        </row>
        <row r="1163">
          <cell r="BA1163">
            <v>2.9</v>
          </cell>
          <cell r="BB1163">
            <v>5.2799999999999612</v>
          </cell>
          <cell r="BC1163">
            <v>7.6199999999999815</v>
          </cell>
          <cell r="BD1163">
            <v>9.4800000000000217</v>
          </cell>
          <cell r="BE1163">
            <v>10.739999999999982</v>
          </cell>
          <cell r="BF1163">
            <v>11.860000000000063</v>
          </cell>
          <cell r="BG1163">
            <v>12.590000000000034</v>
          </cell>
        </row>
        <row r="1164">
          <cell r="BA1164">
            <v>2.91</v>
          </cell>
          <cell r="BB1164">
            <v>5.2919999999999607</v>
          </cell>
          <cell r="BC1164">
            <v>7.6379999999999812</v>
          </cell>
          <cell r="BD1164">
            <v>9.502000000000022</v>
          </cell>
          <cell r="BE1164">
            <v>10.765999999999982</v>
          </cell>
          <cell r="BF1164">
            <v>11.894000000000064</v>
          </cell>
          <cell r="BG1164">
            <v>12.631000000000034</v>
          </cell>
        </row>
        <row r="1165">
          <cell r="BA1165">
            <v>2.92</v>
          </cell>
          <cell r="BB1165">
            <v>5.3039999999999603</v>
          </cell>
          <cell r="BC1165">
            <v>7.655999999999981</v>
          </cell>
          <cell r="BD1165">
            <v>9.5240000000000222</v>
          </cell>
          <cell r="BE1165">
            <v>10.791999999999982</v>
          </cell>
          <cell r="BF1165">
            <v>11.928000000000065</v>
          </cell>
          <cell r="BG1165">
            <v>12.672000000000034</v>
          </cell>
        </row>
        <row r="1166">
          <cell r="BA1166">
            <v>2.93</v>
          </cell>
          <cell r="BB1166">
            <v>5.3159999999999599</v>
          </cell>
          <cell r="BC1166">
            <v>7.6739999999999808</v>
          </cell>
          <cell r="BD1166">
            <v>9.5460000000000225</v>
          </cell>
          <cell r="BE1166">
            <v>10.817999999999982</v>
          </cell>
          <cell r="BF1166">
            <v>11.962000000000065</v>
          </cell>
          <cell r="BG1166">
            <v>12.713000000000035</v>
          </cell>
        </row>
        <row r="1167">
          <cell r="BA1167">
            <v>2.94</v>
          </cell>
          <cell r="BB1167">
            <v>5.3279999999999594</v>
          </cell>
          <cell r="BC1167">
            <v>7.6919999999999806</v>
          </cell>
          <cell r="BD1167">
            <v>9.5680000000000227</v>
          </cell>
          <cell r="BE1167">
            <v>10.843999999999982</v>
          </cell>
          <cell r="BF1167">
            <v>11.996000000000066</v>
          </cell>
          <cell r="BG1167">
            <v>12.754000000000035</v>
          </cell>
        </row>
        <row r="1168">
          <cell r="BA1168">
            <v>2.95</v>
          </cell>
          <cell r="BB1168">
            <v>5.339999999999959</v>
          </cell>
          <cell r="BC1168">
            <v>7.7099999999999804</v>
          </cell>
          <cell r="BD1168">
            <v>9.590000000000023</v>
          </cell>
          <cell r="BE1168">
            <v>10.869999999999981</v>
          </cell>
          <cell r="BF1168">
            <v>12.030000000000067</v>
          </cell>
          <cell r="BG1168">
            <v>12.795000000000035</v>
          </cell>
        </row>
        <row r="1169">
          <cell r="BA1169">
            <v>2.96</v>
          </cell>
          <cell r="BB1169">
            <v>5.3519999999999586</v>
          </cell>
          <cell r="BC1169">
            <v>7.7279999999999802</v>
          </cell>
          <cell r="BD1169">
            <v>9.6120000000000232</v>
          </cell>
          <cell r="BE1169">
            <v>10.895999999999981</v>
          </cell>
          <cell r="BF1169">
            <v>12.064000000000068</v>
          </cell>
          <cell r="BG1169">
            <v>12.836000000000036</v>
          </cell>
        </row>
        <row r="1170">
          <cell r="BA1170">
            <v>2.97</v>
          </cell>
          <cell r="BB1170">
            <v>5.3639999999999581</v>
          </cell>
          <cell r="BC1170">
            <v>7.74599999999998</v>
          </cell>
          <cell r="BD1170">
            <v>9.6340000000000234</v>
          </cell>
          <cell r="BE1170">
            <v>10.921999999999981</v>
          </cell>
          <cell r="BF1170">
            <v>12.098000000000068</v>
          </cell>
          <cell r="BG1170">
            <v>12.877000000000036</v>
          </cell>
        </row>
        <row r="1171">
          <cell r="BA1171">
            <v>2.98</v>
          </cell>
          <cell r="BB1171">
            <v>5.3759999999999577</v>
          </cell>
          <cell r="BC1171">
            <v>7.7639999999999798</v>
          </cell>
          <cell r="BD1171">
            <v>9.6560000000000237</v>
          </cell>
          <cell r="BE1171">
            <v>10.947999999999981</v>
          </cell>
          <cell r="BF1171">
            <v>12.132000000000069</v>
          </cell>
          <cell r="BG1171">
            <v>12.918000000000037</v>
          </cell>
        </row>
        <row r="1172">
          <cell r="BA1172">
            <v>2.99</v>
          </cell>
          <cell r="BB1172">
            <v>5.3879999999999573</v>
          </cell>
          <cell r="BC1172">
            <v>7.7819999999999796</v>
          </cell>
          <cell r="BD1172">
            <v>9.6780000000000239</v>
          </cell>
          <cell r="BE1172">
            <v>10.973999999999981</v>
          </cell>
          <cell r="BF1172">
            <v>12.16600000000007</v>
          </cell>
          <cell r="BG1172">
            <v>12.959000000000037</v>
          </cell>
        </row>
        <row r="1173">
          <cell r="BA1173">
            <v>3</v>
          </cell>
          <cell r="BB1173">
            <v>5.4</v>
          </cell>
          <cell r="BC1173">
            <v>7.8</v>
          </cell>
          <cell r="BD1173">
            <v>9.6999999999999993</v>
          </cell>
          <cell r="BE1173">
            <v>11</v>
          </cell>
          <cell r="BF1173">
            <v>12.2</v>
          </cell>
          <cell r="BG1173">
            <v>13</v>
          </cell>
        </row>
        <row r="1174">
          <cell r="BA1174">
            <v>3.01</v>
          </cell>
          <cell r="BB1174">
            <v>5.4110000000000005</v>
          </cell>
          <cell r="BC1174">
            <v>7.8109999999999999</v>
          </cell>
          <cell r="BD1174">
            <v>9.7129999999999992</v>
          </cell>
          <cell r="BE1174">
            <v>11.02</v>
          </cell>
          <cell r="BF1174">
            <v>12.222999999999999</v>
          </cell>
          <cell r="BG1174">
            <v>13.025</v>
          </cell>
        </row>
        <row r="1175">
          <cell r="BA1175">
            <v>3.02</v>
          </cell>
          <cell r="BB1175">
            <v>5.4220000000000006</v>
          </cell>
          <cell r="BC1175">
            <v>7.8220000000000001</v>
          </cell>
          <cell r="BD1175">
            <v>9.7259999999999991</v>
          </cell>
          <cell r="BE1175">
            <v>11.04</v>
          </cell>
          <cell r="BF1175">
            <v>12.245999999999999</v>
          </cell>
          <cell r="BG1175">
            <v>13.05</v>
          </cell>
        </row>
        <row r="1176">
          <cell r="BA1176">
            <v>3.03</v>
          </cell>
          <cell r="BB1176">
            <v>5.4330000000000007</v>
          </cell>
          <cell r="BC1176">
            <v>7.8330000000000002</v>
          </cell>
          <cell r="BD1176">
            <v>9.738999999999999</v>
          </cell>
          <cell r="BE1176">
            <v>11.059999999999999</v>
          </cell>
          <cell r="BF1176">
            <v>12.268999999999998</v>
          </cell>
          <cell r="BG1176">
            <v>13.075000000000001</v>
          </cell>
        </row>
        <row r="1177">
          <cell r="BA1177">
            <v>3.04</v>
          </cell>
          <cell r="BB1177">
            <v>5.4440000000000008</v>
          </cell>
          <cell r="BC1177">
            <v>7.8440000000000003</v>
          </cell>
          <cell r="BD1177">
            <v>9.7519999999999989</v>
          </cell>
          <cell r="BE1177">
            <v>11.079999999999998</v>
          </cell>
          <cell r="BF1177">
            <v>12.291999999999998</v>
          </cell>
          <cell r="BG1177">
            <v>13.100000000000001</v>
          </cell>
        </row>
        <row r="1178">
          <cell r="BA1178">
            <v>3.05</v>
          </cell>
          <cell r="BB1178">
            <v>5.455000000000001</v>
          </cell>
          <cell r="BC1178">
            <v>7.8550000000000004</v>
          </cell>
          <cell r="BD1178">
            <v>9.7649999999999988</v>
          </cell>
          <cell r="BE1178">
            <v>11.099999999999998</v>
          </cell>
          <cell r="BF1178">
            <v>12.314999999999998</v>
          </cell>
          <cell r="BG1178">
            <v>13.125000000000002</v>
          </cell>
        </row>
        <row r="1179">
          <cell r="BA1179">
            <v>3.06</v>
          </cell>
          <cell r="BB1179">
            <v>5.4660000000000011</v>
          </cell>
          <cell r="BC1179">
            <v>7.8660000000000005</v>
          </cell>
          <cell r="BD1179">
            <v>9.7779999999999987</v>
          </cell>
          <cell r="BE1179">
            <v>11.119999999999997</v>
          </cell>
          <cell r="BF1179">
            <v>12.337999999999997</v>
          </cell>
          <cell r="BG1179">
            <v>13.150000000000002</v>
          </cell>
        </row>
        <row r="1180">
          <cell r="BA1180">
            <v>3.07</v>
          </cell>
          <cell r="BB1180">
            <v>5.4770000000000012</v>
          </cell>
          <cell r="BC1180">
            <v>7.8770000000000007</v>
          </cell>
          <cell r="BD1180">
            <v>9.7909999999999986</v>
          </cell>
          <cell r="BE1180">
            <v>11.139999999999997</v>
          </cell>
          <cell r="BF1180">
            <v>12.360999999999997</v>
          </cell>
          <cell r="BG1180">
            <v>13.175000000000002</v>
          </cell>
        </row>
        <row r="1181">
          <cell r="BA1181">
            <v>3.08</v>
          </cell>
          <cell r="BB1181">
            <v>5.4880000000000013</v>
          </cell>
          <cell r="BC1181">
            <v>7.8880000000000008</v>
          </cell>
          <cell r="BD1181">
            <v>9.8039999999999985</v>
          </cell>
          <cell r="BE1181">
            <v>11.159999999999997</v>
          </cell>
          <cell r="BF1181">
            <v>12.383999999999997</v>
          </cell>
          <cell r="BG1181">
            <v>13.200000000000003</v>
          </cell>
        </row>
        <row r="1182">
          <cell r="BA1182">
            <v>3.09</v>
          </cell>
          <cell r="BB1182">
            <v>5.4990000000000014</v>
          </cell>
          <cell r="BC1182">
            <v>7.8990000000000009</v>
          </cell>
          <cell r="BD1182">
            <v>9.8169999999999984</v>
          </cell>
          <cell r="BE1182">
            <v>11.179999999999996</v>
          </cell>
          <cell r="BF1182">
            <v>12.406999999999996</v>
          </cell>
          <cell r="BG1182">
            <v>13.225000000000003</v>
          </cell>
        </row>
        <row r="1183">
          <cell r="BA1183">
            <v>3.1</v>
          </cell>
          <cell r="BB1183">
            <v>5.5100000000000016</v>
          </cell>
          <cell r="BC1183">
            <v>7.910000000000001</v>
          </cell>
          <cell r="BD1183">
            <v>9.8299999999999983</v>
          </cell>
          <cell r="BE1183">
            <v>11.199999999999996</v>
          </cell>
          <cell r="BF1183">
            <v>12.429999999999996</v>
          </cell>
          <cell r="BG1183">
            <v>13.250000000000004</v>
          </cell>
        </row>
        <row r="1184">
          <cell r="BA1184">
            <v>3.11</v>
          </cell>
          <cell r="BB1184">
            <v>5.5210000000000017</v>
          </cell>
          <cell r="BC1184">
            <v>7.9210000000000012</v>
          </cell>
          <cell r="BD1184">
            <v>9.8429999999999982</v>
          </cell>
          <cell r="BE1184">
            <v>11.219999999999995</v>
          </cell>
          <cell r="BF1184">
            <v>12.452999999999996</v>
          </cell>
          <cell r="BG1184">
            <v>13.275000000000004</v>
          </cell>
        </row>
        <row r="1185">
          <cell r="BA1185">
            <v>3.12</v>
          </cell>
          <cell r="BB1185">
            <v>5.5320000000000018</v>
          </cell>
          <cell r="BC1185">
            <v>7.9320000000000013</v>
          </cell>
          <cell r="BD1185">
            <v>9.8559999999999981</v>
          </cell>
          <cell r="BE1185">
            <v>11.239999999999995</v>
          </cell>
          <cell r="BF1185">
            <v>12.475999999999996</v>
          </cell>
          <cell r="BG1185">
            <v>13.300000000000004</v>
          </cell>
        </row>
        <row r="1186">
          <cell r="BA1186">
            <v>3.13</v>
          </cell>
          <cell r="BB1186">
            <v>5.5430000000000019</v>
          </cell>
          <cell r="BC1186">
            <v>7.9430000000000014</v>
          </cell>
          <cell r="BD1186">
            <v>9.868999999999998</v>
          </cell>
          <cell r="BE1186">
            <v>11.259999999999994</v>
          </cell>
          <cell r="BF1186">
            <v>12.498999999999995</v>
          </cell>
          <cell r="BG1186">
            <v>13.325000000000005</v>
          </cell>
        </row>
        <row r="1187">
          <cell r="BA1187">
            <v>3.14</v>
          </cell>
          <cell r="BB1187">
            <v>5.554000000000002</v>
          </cell>
          <cell r="BC1187">
            <v>7.9540000000000015</v>
          </cell>
          <cell r="BD1187">
            <v>9.8819999999999979</v>
          </cell>
          <cell r="BE1187">
            <v>11.279999999999994</v>
          </cell>
          <cell r="BF1187">
            <v>12.521999999999995</v>
          </cell>
          <cell r="BG1187">
            <v>13.350000000000005</v>
          </cell>
        </row>
        <row r="1188">
          <cell r="BA1188">
            <v>3.15</v>
          </cell>
          <cell r="BB1188">
            <v>5.5650000000000022</v>
          </cell>
          <cell r="BC1188">
            <v>7.9650000000000016</v>
          </cell>
          <cell r="BD1188">
            <v>9.8949999999999978</v>
          </cell>
          <cell r="BE1188">
            <v>11.299999999999994</v>
          </cell>
          <cell r="BF1188">
            <v>12.544999999999995</v>
          </cell>
          <cell r="BG1188">
            <v>13.375000000000005</v>
          </cell>
        </row>
        <row r="1189">
          <cell r="BA1189">
            <v>3.16</v>
          </cell>
          <cell r="BB1189">
            <v>5.5760000000000023</v>
          </cell>
          <cell r="BC1189">
            <v>7.9760000000000018</v>
          </cell>
          <cell r="BD1189">
            <v>9.9079999999999977</v>
          </cell>
          <cell r="BE1189">
            <v>11.319999999999993</v>
          </cell>
          <cell r="BF1189">
            <v>12.567999999999994</v>
          </cell>
          <cell r="BG1189">
            <v>13.400000000000006</v>
          </cell>
        </row>
        <row r="1190">
          <cell r="BA1190">
            <v>3.17</v>
          </cell>
          <cell r="BB1190">
            <v>5.5870000000000024</v>
          </cell>
          <cell r="BC1190">
            <v>7.9870000000000019</v>
          </cell>
          <cell r="BD1190">
            <v>9.9209999999999976</v>
          </cell>
          <cell r="BE1190">
            <v>11.339999999999993</v>
          </cell>
          <cell r="BF1190">
            <v>12.590999999999994</v>
          </cell>
          <cell r="BG1190">
            <v>13.425000000000006</v>
          </cell>
        </row>
        <row r="1191">
          <cell r="BA1191">
            <v>3.18</v>
          </cell>
          <cell r="BB1191">
            <v>5.5980000000000025</v>
          </cell>
          <cell r="BC1191">
            <v>7.998000000000002</v>
          </cell>
          <cell r="BD1191">
            <v>9.9339999999999975</v>
          </cell>
          <cell r="BE1191">
            <v>11.359999999999992</v>
          </cell>
          <cell r="BF1191">
            <v>12.613999999999994</v>
          </cell>
          <cell r="BG1191">
            <v>13.450000000000006</v>
          </cell>
        </row>
        <row r="1192">
          <cell r="BA1192">
            <v>3.19</v>
          </cell>
          <cell r="BB1192">
            <v>5.6090000000000027</v>
          </cell>
          <cell r="BC1192">
            <v>8.0090000000000021</v>
          </cell>
          <cell r="BD1192">
            <v>9.9469999999999974</v>
          </cell>
          <cell r="BE1192">
            <v>11.379999999999992</v>
          </cell>
          <cell r="BF1192">
            <v>12.636999999999993</v>
          </cell>
          <cell r="BG1192">
            <v>13.475000000000007</v>
          </cell>
        </row>
        <row r="1193">
          <cell r="BA1193">
            <v>3.2</v>
          </cell>
          <cell r="BB1193">
            <v>5.6200000000000028</v>
          </cell>
          <cell r="BC1193">
            <v>8.0200000000000014</v>
          </cell>
          <cell r="BD1193">
            <v>9.9599999999999973</v>
          </cell>
          <cell r="BE1193">
            <v>11.399999999999991</v>
          </cell>
          <cell r="BF1193">
            <v>12.659999999999993</v>
          </cell>
          <cell r="BG1193">
            <v>13.500000000000007</v>
          </cell>
        </row>
        <row r="1194">
          <cell r="BA1194">
            <v>3.21</v>
          </cell>
          <cell r="BB1194">
            <v>5.6310000000000029</v>
          </cell>
          <cell r="BC1194">
            <v>8.0310000000000006</v>
          </cell>
          <cell r="BD1194">
            <v>9.9729999999999972</v>
          </cell>
          <cell r="BE1194">
            <v>11.419999999999991</v>
          </cell>
          <cell r="BF1194">
            <v>12.682999999999993</v>
          </cell>
          <cell r="BG1194">
            <v>13.525000000000007</v>
          </cell>
        </row>
        <row r="1195">
          <cell r="BA1195">
            <v>3.22</v>
          </cell>
          <cell r="BB1195">
            <v>5.642000000000003</v>
          </cell>
          <cell r="BC1195">
            <v>8.0419999999999998</v>
          </cell>
          <cell r="BD1195">
            <v>9.9859999999999971</v>
          </cell>
          <cell r="BE1195">
            <v>11.439999999999991</v>
          </cell>
          <cell r="BF1195">
            <v>12.705999999999992</v>
          </cell>
          <cell r="BG1195">
            <v>13.550000000000008</v>
          </cell>
        </row>
        <row r="1196">
          <cell r="BA1196">
            <v>3.23</v>
          </cell>
          <cell r="BB1196">
            <v>5.6530000000000031</v>
          </cell>
          <cell r="BC1196">
            <v>8.052999999999999</v>
          </cell>
          <cell r="BD1196">
            <v>9.998999999999997</v>
          </cell>
          <cell r="BE1196">
            <v>11.45999999999999</v>
          </cell>
          <cell r="BF1196">
            <v>12.728999999999992</v>
          </cell>
          <cell r="BG1196">
            <v>13.575000000000008</v>
          </cell>
        </row>
        <row r="1197">
          <cell r="BA1197">
            <v>3.24</v>
          </cell>
          <cell r="BB1197">
            <v>5.6640000000000033</v>
          </cell>
          <cell r="BC1197">
            <v>8.0639999999999983</v>
          </cell>
          <cell r="BD1197">
            <v>10.011999999999997</v>
          </cell>
          <cell r="BE1197">
            <v>11.47999999999999</v>
          </cell>
          <cell r="BF1197">
            <v>12.751999999999992</v>
          </cell>
          <cell r="BG1197">
            <v>13.600000000000009</v>
          </cell>
        </row>
        <row r="1198">
          <cell r="BA1198">
            <v>3.25</v>
          </cell>
          <cell r="BB1198">
            <v>5.6750000000000034</v>
          </cell>
          <cell r="BC1198">
            <v>8.0749999999999975</v>
          </cell>
          <cell r="BD1198">
            <v>10.024999999999997</v>
          </cell>
          <cell r="BE1198">
            <v>11.499999999999989</v>
          </cell>
          <cell r="BF1198">
            <v>12.774999999999991</v>
          </cell>
          <cell r="BG1198">
            <v>13.625000000000009</v>
          </cell>
        </row>
        <row r="1199">
          <cell r="BA1199">
            <v>3.26</v>
          </cell>
          <cell r="BB1199">
            <v>5.6860000000000035</v>
          </cell>
          <cell r="BC1199">
            <v>8.0859999999999967</v>
          </cell>
          <cell r="BD1199">
            <v>10.037999999999997</v>
          </cell>
          <cell r="BE1199">
            <v>11.519999999999989</v>
          </cell>
          <cell r="BF1199">
            <v>12.797999999999991</v>
          </cell>
          <cell r="BG1199">
            <v>13.650000000000009</v>
          </cell>
        </row>
        <row r="1200">
          <cell r="BA1200">
            <v>3.27</v>
          </cell>
          <cell r="BB1200">
            <v>5.6970000000000036</v>
          </cell>
          <cell r="BC1200">
            <v>8.096999999999996</v>
          </cell>
          <cell r="BD1200">
            <v>10.050999999999997</v>
          </cell>
          <cell r="BE1200">
            <v>11.539999999999988</v>
          </cell>
          <cell r="BF1200">
            <v>12.820999999999991</v>
          </cell>
          <cell r="BG1200">
            <v>13.67500000000001</v>
          </cell>
        </row>
        <row r="1201">
          <cell r="BA1201">
            <v>3.28</v>
          </cell>
          <cell r="BB1201">
            <v>5.7080000000000037</v>
          </cell>
          <cell r="BC1201">
            <v>8.1079999999999952</v>
          </cell>
          <cell r="BD1201">
            <v>10.063999999999997</v>
          </cell>
          <cell r="BE1201">
            <v>11.559999999999988</v>
          </cell>
          <cell r="BF1201">
            <v>12.843999999999991</v>
          </cell>
          <cell r="BG1201">
            <v>13.70000000000001</v>
          </cell>
        </row>
        <row r="1202">
          <cell r="BA1202">
            <v>3.29</v>
          </cell>
          <cell r="BB1202">
            <v>5.7190000000000039</v>
          </cell>
          <cell r="BC1202">
            <v>8.1189999999999944</v>
          </cell>
          <cell r="BD1202">
            <v>10.076999999999996</v>
          </cell>
          <cell r="BE1202">
            <v>11.579999999999988</v>
          </cell>
          <cell r="BF1202">
            <v>12.86699999999999</v>
          </cell>
          <cell r="BG1202">
            <v>13.72500000000001</v>
          </cell>
        </row>
        <row r="1203">
          <cell r="BA1203">
            <v>3.3</v>
          </cell>
          <cell r="BB1203">
            <v>5.730000000000004</v>
          </cell>
          <cell r="BC1203">
            <v>8.1299999999999937</v>
          </cell>
          <cell r="BD1203">
            <v>10.089999999999996</v>
          </cell>
          <cell r="BE1203">
            <v>11.599999999999987</v>
          </cell>
          <cell r="BF1203">
            <v>12.88999999999999</v>
          </cell>
          <cell r="BG1203">
            <v>13.750000000000011</v>
          </cell>
        </row>
        <row r="1204">
          <cell r="BA1204">
            <v>3.31</v>
          </cell>
          <cell r="BB1204">
            <v>5.7410000000000041</v>
          </cell>
          <cell r="BC1204">
            <v>8.1409999999999929</v>
          </cell>
          <cell r="BD1204">
            <v>10.102999999999996</v>
          </cell>
          <cell r="BE1204">
            <v>11.619999999999987</v>
          </cell>
          <cell r="BF1204">
            <v>12.91299999999999</v>
          </cell>
          <cell r="BG1204">
            <v>13.775000000000011</v>
          </cell>
        </row>
        <row r="1205">
          <cell r="BA1205">
            <v>3.32</v>
          </cell>
          <cell r="BB1205">
            <v>5.7520000000000042</v>
          </cell>
          <cell r="BC1205">
            <v>8.1519999999999921</v>
          </cell>
          <cell r="BD1205">
            <v>10.115999999999996</v>
          </cell>
          <cell r="BE1205">
            <v>11.639999999999986</v>
          </cell>
          <cell r="BF1205">
            <v>12.935999999999989</v>
          </cell>
          <cell r="BG1205">
            <v>13.800000000000011</v>
          </cell>
        </row>
        <row r="1206">
          <cell r="BA1206">
            <v>3.33</v>
          </cell>
          <cell r="BB1206">
            <v>5.7630000000000043</v>
          </cell>
          <cell r="BC1206">
            <v>8.1629999999999914</v>
          </cell>
          <cell r="BD1206">
            <v>10.128999999999996</v>
          </cell>
          <cell r="BE1206">
            <v>11.659999999999986</v>
          </cell>
          <cell r="BF1206">
            <v>12.958999999999989</v>
          </cell>
          <cell r="BG1206">
            <v>13.825000000000012</v>
          </cell>
        </row>
        <row r="1207">
          <cell r="BA1207">
            <v>3.34</v>
          </cell>
          <cell r="BB1207">
            <v>5.7740000000000045</v>
          </cell>
          <cell r="BC1207">
            <v>8.1739999999999906</v>
          </cell>
          <cell r="BD1207">
            <v>10.141999999999996</v>
          </cell>
          <cell r="BE1207">
            <v>11.679999999999986</v>
          </cell>
          <cell r="BF1207">
            <v>12.981999999999989</v>
          </cell>
          <cell r="BG1207">
            <v>13.850000000000012</v>
          </cell>
        </row>
        <row r="1208">
          <cell r="BA1208">
            <v>3.35</v>
          </cell>
          <cell r="BB1208">
            <v>5.7850000000000046</v>
          </cell>
          <cell r="BC1208">
            <v>8.1849999999999898</v>
          </cell>
          <cell r="BD1208">
            <v>10.154999999999996</v>
          </cell>
          <cell r="BE1208">
            <v>11.699999999999985</v>
          </cell>
          <cell r="BF1208">
            <v>13.004999999999988</v>
          </cell>
          <cell r="BG1208">
            <v>13.875000000000012</v>
          </cell>
        </row>
        <row r="1209">
          <cell r="BA1209">
            <v>3.36</v>
          </cell>
          <cell r="BB1209">
            <v>5.7960000000000047</v>
          </cell>
          <cell r="BC1209">
            <v>8.1959999999999891</v>
          </cell>
          <cell r="BD1209">
            <v>10.167999999999996</v>
          </cell>
          <cell r="BE1209">
            <v>11.719999999999985</v>
          </cell>
          <cell r="BF1209">
            <v>13.027999999999988</v>
          </cell>
          <cell r="BG1209">
            <v>13.900000000000013</v>
          </cell>
        </row>
        <row r="1210">
          <cell r="BA1210">
            <v>3.37</v>
          </cell>
          <cell r="BB1210">
            <v>5.8070000000000048</v>
          </cell>
          <cell r="BC1210">
            <v>8.2069999999999883</v>
          </cell>
          <cell r="BD1210">
            <v>10.180999999999996</v>
          </cell>
          <cell r="BE1210">
            <v>11.739999999999984</v>
          </cell>
          <cell r="BF1210">
            <v>13.050999999999988</v>
          </cell>
          <cell r="BG1210">
            <v>13.925000000000013</v>
          </cell>
        </row>
        <row r="1211">
          <cell r="BA1211">
            <v>3.38</v>
          </cell>
          <cell r="BB1211">
            <v>5.8180000000000049</v>
          </cell>
          <cell r="BC1211">
            <v>8.2179999999999875</v>
          </cell>
          <cell r="BD1211">
            <v>10.193999999999996</v>
          </cell>
          <cell r="BE1211">
            <v>11.759999999999984</v>
          </cell>
          <cell r="BF1211">
            <v>13.073999999999987</v>
          </cell>
          <cell r="BG1211">
            <v>13.950000000000014</v>
          </cell>
        </row>
        <row r="1212">
          <cell r="BA1212">
            <v>3.39</v>
          </cell>
          <cell r="BB1212">
            <v>5.8290000000000051</v>
          </cell>
          <cell r="BC1212">
            <v>8.2289999999999868</v>
          </cell>
          <cell r="BD1212">
            <v>10.206999999999995</v>
          </cell>
          <cell r="BE1212">
            <v>11.779999999999983</v>
          </cell>
          <cell r="BF1212">
            <v>13.096999999999987</v>
          </cell>
          <cell r="BG1212">
            <v>13.975000000000014</v>
          </cell>
        </row>
        <row r="1213">
          <cell r="BA1213">
            <v>3.4</v>
          </cell>
          <cell r="BB1213">
            <v>5.8400000000000052</v>
          </cell>
          <cell r="BC1213">
            <v>8.239999999999986</v>
          </cell>
          <cell r="BD1213">
            <v>10.219999999999995</v>
          </cell>
          <cell r="BE1213">
            <v>11.799999999999983</v>
          </cell>
          <cell r="BF1213">
            <v>13.119999999999987</v>
          </cell>
          <cell r="BG1213">
            <v>14.000000000000014</v>
          </cell>
        </row>
        <row r="1214">
          <cell r="BA1214">
            <v>3.41</v>
          </cell>
          <cell r="BB1214">
            <v>5.8510000000000053</v>
          </cell>
          <cell r="BC1214">
            <v>8.2509999999999852</v>
          </cell>
          <cell r="BD1214">
            <v>10.232999999999995</v>
          </cell>
          <cell r="BE1214">
            <v>11.819999999999983</v>
          </cell>
          <cell r="BF1214">
            <v>13.142999999999986</v>
          </cell>
          <cell r="BG1214">
            <v>14.025000000000015</v>
          </cell>
        </row>
        <row r="1215">
          <cell r="BA1215">
            <v>3.42</v>
          </cell>
          <cell r="BB1215">
            <v>5.8620000000000054</v>
          </cell>
          <cell r="BC1215">
            <v>8.2619999999999845</v>
          </cell>
          <cell r="BD1215">
            <v>10.245999999999995</v>
          </cell>
          <cell r="BE1215">
            <v>11.839999999999982</v>
          </cell>
          <cell r="BF1215">
            <v>13.165999999999986</v>
          </cell>
          <cell r="BG1215">
            <v>14.050000000000015</v>
          </cell>
        </row>
        <row r="1216">
          <cell r="BA1216">
            <v>3.43</v>
          </cell>
          <cell r="BB1216">
            <v>5.8730000000000055</v>
          </cell>
          <cell r="BC1216">
            <v>8.2729999999999837</v>
          </cell>
          <cell r="BD1216">
            <v>10.258999999999995</v>
          </cell>
          <cell r="BE1216">
            <v>11.859999999999982</v>
          </cell>
          <cell r="BF1216">
            <v>13.188999999999986</v>
          </cell>
          <cell r="BG1216">
            <v>14.075000000000015</v>
          </cell>
        </row>
        <row r="1217">
          <cell r="BA1217">
            <v>3.44</v>
          </cell>
          <cell r="BB1217">
            <v>5.8840000000000057</v>
          </cell>
          <cell r="BC1217">
            <v>8.2839999999999829</v>
          </cell>
          <cell r="BD1217">
            <v>10.271999999999995</v>
          </cell>
          <cell r="BE1217">
            <v>11.879999999999981</v>
          </cell>
          <cell r="BF1217">
            <v>13.211999999999986</v>
          </cell>
          <cell r="BG1217">
            <v>14.100000000000016</v>
          </cell>
        </row>
        <row r="1218">
          <cell r="BA1218">
            <v>3.45</v>
          </cell>
          <cell r="BB1218">
            <v>5.8950000000000058</v>
          </cell>
          <cell r="BC1218">
            <v>8.2949999999999822</v>
          </cell>
          <cell r="BD1218">
            <v>10.284999999999995</v>
          </cell>
          <cell r="BE1218">
            <v>11.899999999999981</v>
          </cell>
          <cell r="BF1218">
            <v>13.234999999999985</v>
          </cell>
          <cell r="BG1218">
            <v>14.125000000000016</v>
          </cell>
        </row>
        <row r="1219">
          <cell r="BA1219">
            <v>3.46</v>
          </cell>
          <cell r="BB1219">
            <v>5.9060000000000059</v>
          </cell>
          <cell r="BC1219">
            <v>8.3059999999999814</v>
          </cell>
          <cell r="BD1219">
            <v>10.297999999999995</v>
          </cell>
          <cell r="BE1219">
            <v>11.91999999999998</v>
          </cell>
          <cell r="BF1219">
            <v>13.257999999999985</v>
          </cell>
          <cell r="BG1219">
            <v>14.150000000000016</v>
          </cell>
        </row>
        <row r="1220">
          <cell r="BA1220">
            <v>3.47</v>
          </cell>
          <cell r="BB1220">
            <v>5.917000000000006</v>
          </cell>
          <cell r="BC1220">
            <v>8.3169999999999806</v>
          </cell>
          <cell r="BD1220">
            <v>10.310999999999995</v>
          </cell>
          <cell r="BE1220">
            <v>11.93999999999998</v>
          </cell>
          <cell r="BF1220">
            <v>13.280999999999985</v>
          </cell>
          <cell r="BG1220">
            <v>14.175000000000017</v>
          </cell>
        </row>
        <row r="1221">
          <cell r="BA1221">
            <v>3.48</v>
          </cell>
          <cell r="BB1221">
            <v>5.9280000000000062</v>
          </cell>
          <cell r="BC1221">
            <v>8.3279999999999799</v>
          </cell>
          <cell r="BD1221">
            <v>10.323999999999995</v>
          </cell>
          <cell r="BE1221">
            <v>11.95999999999998</v>
          </cell>
          <cell r="BF1221">
            <v>13.303999999999984</v>
          </cell>
          <cell r="BG1221">
            <v>14.200000000000017</v>
          </cell>
        </row>
        <row r="1222">
          <cell r="BA1222">
            <v>3.49</v>
          </cell>
          <cell r="BB1222">
            <v>5.9390000000000063</v>
          </cell>
          <cell r="BC1222">
            <v>8.3389999999999791</v>
          </cell>
          <cell r="BD1222">
            <v>10.336999999999994</v>
          </cell>
          <cell r="BE1222">
            <v>11.979999999999979</v>
          </cell>
          <cell r="BF1222">
            <v>13.326999999999984</v>
          </cell>
          <cell r="BG1222">
            <v>14.225000000000017</v>
          </cell>
        </row>
        <row r="1223">
          <cell r="BA1223">
            <v>3.5</v>
          </cell>
          <cell r="BB1223">
            <v>5.9500000000000064</v>
          </cell>
          <cell r="BC1223">
            <v>8.3499999999999783</v>
          </cell>
          <cell r="BD1223">
            <v>10.349999999999994</v>
          </cell>
          <cell r="BE1223">
            <v>11.999999999999979</v>
          </cell>
          <cell r="BF1223">
            <v>13.349999999999984</v>
          </cell>
          <cell r="BG1223">
            <v>14.250000000000018</v>
          </cell>
        </row>
        <row r="1224">
          <cell r="BA1224">
            <v>3.51</v>
          </cell>
          <cell r="BB1224">
            <v>5.9610000000000065</v>
          </cell>
          <cell r="BC1224">
            <v>8.3609999999999776</v>
          </cell>
          <cell r="BD1224">
            <v>10.362999999999994</v>
          </cell>
          <cell r="BE1224">
            <v>12.019999999999978</v>
          </cell>
          <cell r="BF1224">
            <v>13.372999999999983</v>
          </cell>
          <cell r="BG1224">
            <v>14.275000000000018</v>
          </cell>
        </row>
        <row r="1225">
          <cell r="BA1225">
            <v>3.52</v>
          </cell>
          <cell r="BB1225">
            <v>5.9720000000000066</v>
          </cell>
          <cell r="BC1225">
            <v>8.3719999999999768</v>
          </cell>
          <cell r="BD1225">
            <v>10.375999999999994</v>
          </cell>
          <cell r="BE1225">
            <v>12.039999999999978</v>
          </cell>
          <cell r="BF1225">
            <v>13.395999999999983</v>
          </cell>
          <cell r="BG1225">
            <v>14.300000000000018</v>
          </cell>
        </row>
        <row r="1226">
          <cell r="BA1226">
            <v>3.53</v>
          </cell>
          <cell r="BB1226">
            <v>5.9830000000000068</v>
          </cell>
          <cell r="BC1226">
            <v>8.382999999999976</v>
          </cell>
          <cell r="BD1226">
            <v>10.388999999999994</v>
          </cell>
          <cell r="BE1226">
            <v>12.059999999999977</v>
          </cell>
          <cell r="BF1226">
            <v>13.418999999999983</v>
          </cell>
          <cell r="BG1226">
            <v>14.325000000000019</v>
          </cell>
        </row>
        <row r="1227">
          <cell r="BA1227">
            <v>3.54</v>
          </cell>
          <cell r="BB1227">
            <v>5.9940000000000069</v>
          </cell>
          <cell r="BC1227">
            <v>8.3939999999999753</v>
          </cell>
          <cell r="BD1227">
            <v>10.401999999999994</v>
          </cell>
          <cell r="BE1227">
            <v>12.079999999999977</v>
          </cell>
          <cell r="BF1227">
            <v>13.441999999999982</v>
          </cell>
          <cell r="BG1227">
            <v>14.350000000000019</v>
          </cell>
        </row>
        <row r="1228">
          <cell r="BA1228">
            <v>3.55</v>
          </cell>
          <cell r="BB1228">
            <v>6.005000000000007</v>
          </cell>
          <cell r="BC1228">
            <v>8.4049999999999745</v>
          </cell>
          <cell r="BD1228">
            <v>10.414999999999994</v>
          </cell>
          <cell r="BE1228">
            <v>12.099999999999977</v>
          </cell>
          <cell r="BF1228">
            <v>13.464999999999982</v>
          </cell>
          <cell r="BG1228">
            <v>14.37500000000002</v>
          </cell>
        </row>
        <row r="1229">
          <cell r="BA1229">
            <v>3.56</v>
          </cell>
          <cell r="BB1229">
            <v>6.0160000000000071</v>
          </cell>
          <cell r="BC1229">
            <v>8.4159999999999737</v>
          </cell>
          <cell r="BD1229">
            <v>10.427999999999994</v>
          </cell>
          <cell r="BE1229">
            <v>12.119999999999976</v>
          </cell>
          <cell r="BF1229">
            <v>13.487999999999982</v>
          </cell>
          <cell r="BG1229">
            <v>14.40000000000002</v>
          </cell>
        </row>
        <row r="1230">
          <cell r="BA1230">
            <v>3.57</v>
          </cell>
          <cell r="BB1230">
            <v>6.0270000000000072</v>
          </cell>
          <cell r="BC1230">
            <v>8.426999999999973</v>
          </cell>
          <cell r="BD1230">
            <v>10.440999999999994</v>
          </cell>
          <cell r="BE1230">
            <v>12.139999999999976</v>
          </cell>
          <cell r="BF1230">
            <v>13.510999999999981</v>
          </cell>
          <cell r="BG1230">
            <v>14.42500000000002</v>
          </cell>
        </row>
        <row r="1231">
          <cell r="BA1231">
            <v>3.58</v>
          </cell>
          <cell r="BB1231">
            <v>6.0380000000000074</v>
          </cell>
          <cell r="BC1231">
            <v>8.4379999999999722</v>
          </cell>
          <cell r="BD1231">
            <v>10.453999999999994</v>
          </cell>
          <cell r="BE1231">
            <v>12.159999999999975</v>
          </cell>
          <cell r="BF1231">
            <v>13.533999999999981</v>
          </cell>
          <cell r="BG1231">
            <v>14.450000000000021</v>
          </cell>
        </row>
        <row r="1232">
          <cell r="BA1232">
            <v>3.59</v>
          </cell>
          <cell r="BB1232">
            <v>6.0490000000000075</v>
          </cell>
          <cell r="BC1232">
            <v>8.4489999999999714</v>
          </cell>
          <cell r="BD1232">
            <v>10.466999999999993</v>
          </cell>
          <cell r="BE1232">
            <v>12.179999999999975</v>
          </cell>
          <cell r="BF1232">
            <v>13.556999999999981</v>
          </cell>
          <cell r="BG1232">
            <v>14.475000000000021</v>
          </cell>
        </row>
        <row r="1233">
          <cell r="BA1233">
            <v>3.6</v>
          </cell>
          <cell r="BB1233">
            <v>6.0600000000000076</v>
          </cell>
          <cell r="BC1233">
            <v>8.4599999999999707</v>
          </cell>
          <cell r="BD1233">
            <v>10.479999999999993</v>
          </cell>
          <cell r="BE1233">
            <v>12.199999999999974</v>
          </cell>
          <cell r="BF1233">
            <v>13.579999999999981</v>
          </cell>
          <cell r="BG1233">
            <v>14.500000000000021</v>
          </cell>
        </row>
        <row r="1234">
          <cell r="BA1234">
            <v>3.61</v>
          </cell>
          <cell r="BB1234">
            <v>6.0710000000000077</v>
          </cell>
          <cell r="BC1234">
            <v>8.4709999999999699</v>
          </cell>
          <cell r="BD1234">
            <v>10.492999999999993</v>
          </cell>
          <cell r="BE1234">
            <v>12.219999999999974</v>
          </cell>
          <cell r="BF1234">
            <v>13.60299999999998</v>
          </cell>
          <cell r="BG1234">
            <v>14.525000000000022</v>
          </cell>
        </row>
        <row r="1235">
          <cell r="BA1235">
            <v>3.62</v>
          </cell>
          <cell r="BB1235">
            <v>6.0820000000000078</v>
          </cell>
          <cell r="BC1235">
            <v>8.4819999999999691</v>
          </cell>
          <cell r="BD1235">
            <v>10.505999999999993</v>
          </cell>
          <cell r="BE1235">
            <v>12.239999999999974</v>
          </cell>
          <cell r="BF1235">
            <v>13.62599999999998</v>
          </cell>
          <cell r="BG1235">
            <v>14.550000000000022</v>
          </cell>
        </row>
        <row r="1236">
          <cell r="BA1236">
            <v>3.63</v>
          </cell>
          <cell r="BB1236">
            <v>6.093000000000008</v>
          </cell>
          <cell r="BC1236">
            <v>8.4929999999999684</v>
          </cell>
          <cell r="BD1236">
            <v>10.518999999999993</v>
          </cell>
          <cell r="BE1236">
            <v>12.259999999999973</v>
          </cell>
          <cell r="BF1236">
            <v>13.64899999999998</v>
          </cell>
          <cell r="BG1236">
            <v>14.575000000000022</v>
          </cell>
        </row>
        <row r="1237">
          <cell r="BA1237">
            <v>3.64</v>
          </cell>
          <cell r="BB1237">
            <v>6.1040000000000081</v>
          </cell>
          <cell r="BC1237">
            <v>8.5039999999999676</v>
          </cell>
          <cell r="BD1237">
            <v>10.531999999999993</v>
          </cell>
          <cell r="BE1237">
            <v>12.279999999999973</v>
          </cell>
          <cell r="BF1237">
            <v>13.671999999999979</v>
          </cell>
          <cell r="BG1237">
            <v>14.600000000000023</v>
          </cell>
        </row>
        <row r="1238">
          <cell r="BA1238">
            <v>3.65</v>
          </cell>
          <cell r="BB1238">
            <v>6.1150000000000082</v>
          </cell>
          <cell r="BC1238">
            <v>8.5149999999999668</v>
          </cell>
          <cell r="BD1238">
            <v>10.544999999999993</v>
          </cell>
          <cell r="BE1238">
            <v>12.299999999999972</v>
          </cell>
          <cell r="BF1238">
            <v>13.694999999999979</v>
          </cell>
          <cell r="BG1238">
            <v>14.625000000000023</v>
          </cell>
        </row>
        <row r="1239">
          <cell r="BA1239">
            <v>3.66</v>
          </cell>
          <cell r="BB1239">
            <v>6.1260000000000083</v>
          </cell>
          <cell r="BC1239">
            <v>8.5259999999999661</v>
          </cell>
          <cell r="BD1239">
            <v>10.557999999999993</v>
          </cell>
          <cell r="BE1239">
            <v>12.319999999999972</v>
          </cell>
          <cell r="BF1239">
            <v>13.717999999999979</v>
          </cell>
          <cell r="BG1239">
            <v>14.650000000000023</v>
          </cell>
        </row>
        <row r="1240">
          <cell r="BA1240">
            <v>3.67</v>
          </cell>
          <cell r="BB1240">
            <v>6.1370000000000084</v>
          </cell>
          <cell r="BC1240">
            <v>8.5369999999999653</v>
          </cell>
          <cell r="BD1240">
            <v>10.570999999999993</v>
          </cell>
          <cell r="BE1240">
            <v>12.339999999999971</v>
          </cell>
          <cell r="BF1240">
            <v>13.740999999999978</v>
          </cell>
          <cell r="BG1240">
            <v>14.675000000000024</v>
          </cell>
        </row>
        <row r="1241">
          <cell r="BA1241">
            <v>3.68</v>
          </cell>
          <cell r="BB1241">
            <v>6.1480000000000086</v>
          </cell>
          <cell r="BC1241">
            <v>8.5479999999999645</v>
          </cell>
          <cell r="BD1241">
            <v>10.583999999999993</v>
          </cell>
          <cell r="BE1241">
            <v>12.359999999999971</v>
          </cell>
          <cell r="BF1241">
            <v>13.763999999999978</v>
          </cell>
          <cell r="BG1241">
            <v>14.700000000000024</v>
          </cell>
        </row>
        <row r="1242">
          <cell r="BA1242">
            <v>3.69</v>
          </cell>
          <cell r="BB1242">
            <v>6.1590000000000087</v>
          </cell>
          <cell r="BC1242">
            <v>8.5589999999999637</v>
          </cell>
          <cell r="BD1242">
            <v>10.596999999999992</v>
          </cell>
          <cell r="BE1242">
            <v>12.379999999999971</v>
          </cell>
          <cell r="BF1242">
            <v>13.786999999999978</v>
          </cell>
          <cell r="BG1242">
            <v>14.725000000000025</v>
          </cell>
        </row>
        <row r="1243">
          <cell r="BA1243">
            <v>3.7</v>
          </cell>
          <cell r="BB1243">
            <v>6.1700000000000088</v>
          </cell>
          <cell r="BC1243">
            <v>8.569999999999963</v>
          </cell>
          <cell r="BD1243">
            <v>10.609999999999992</v>
          </cell>
          <cell r="BE1243">
            <v>12.39999999999997</v>
          </cell>
          <cell r="BF1243">
            <v>13.809999999999977</v>
          </cell>
          <cell r="BG1243">
            <v>14.750000000000025</v>
          </cell>
        </row>
        <row r="1244">
          <cell r="BA1244">
            <v>3.71</v>
          </cell>
          <cell r="BB1244">
            <v>6.1810000000000089</v>
          </cell>
          <cell r="BC1244">
            <v>8.5809999999999622</v>
          </cell>
          <cell r="BD1244">
            <v>10.622999999999992</v>
          </cell>
          <cell r="BE1244">
            <v>12.41999999999997</v>
          </cell>
          <cell r="BF1244">
            <v>13.832999999999977</v>
          </cell>
          <cell r="BG1244">
            <v>14.775000000000025</v>
          </cell>
        </row>
        <row r="1245">
          <cell r="BA1245">
            <v>3.72</v>
          </cell>
          <cell r="BB1245">
            <v>6.1920000000000091</v>
          </cell>
          <cell r="BC1245">
            <v>8.5919999999999614</v>
          </cell>
          <cell r="BD1245">
            <v>10.635999999999992</v>
          </cell>
          <cell r="BE1245">
            <v>12.439999999999969</v>
          </cell>
          <cell r="BF1245">
            <v>13.855999999999977</v>
          </cell>
          <cell r="BG1245">
            <v>14.800000000000026</v>
          </cell>
        </row>
        <row r="1246">
          <cell r="BA1246">
            <v>3.73</v>
          </cell>
          <cell r="BB1246">
            <v>6.2030000000000092</v>
          </cell>
          <cell r="BC1246">
            <v>8.6029999999999607</v>
          </cell>
          <cell r="BD1246">
            <v>10.648999999999992</v>
          </cell>
          <cell r="BE1246">
            <v>12.459999999999969</v>
          </cell>
          <cell r="BF1246">
            <v>13.878999999999976</v>
          </cell>
          <cell r="BG1246">
            <v>14.825000000000026</v>
          </cell>
        </row>
        <row r="1247">
          <cell r="BA1247">
            <v>3.74</v>
          </cell>
          <cell r="BB1247">
            <v>6.2140000000000093</v>
          </cell>
          <cell r="BC1247">
            <v>8.6139999999999599</v>
          </cell>
          <cell r="BD1247">
            <v>10.661999999999992</v>
          </cell>
          <cell r="BE1247">
            <v>12.479999999999968</v>
          </cell>
          <cell r="BF1247">
            <v>13.901999999999976</v>
          </cell>
          <cell r="BG1247">
            <v>14.850000000000026</v>
          </cell>
        </row>
        <row r="1248">
          <cell r="BA1248">
            <v>3.75</v>
          </cell>
          <cell r="BB1248">
            <v>6.2250000000000094</v>
          </cell>
          <cell r="BC1248">
            <v>8.6249999999999591</v>
          </cell>
          <cell r="BD1248">
            <v>10.674999999999992</v>
          </cell>
          <cell r="BE1248">
            <v>12.499999999999968</v>
          </cell>
          <cell r="BF1248">
            <v>13.924999999999976</v>
          </cell>
          <cell r="BG1248">
            <v>14.875000000000027</v>
          </cell>
        </row>
        <row r="1249">
          <cell r="BA1249">
            <v>3.76</v>
          </cell>
          <cell r="BB1249">
            <v>6.2360000000000095</v>
          </cell>
          <cell r="BC1249">
            <v>8.6359999999999584</v>
          </cell>
          <cell r="BD1249">
            <v>10.687999999999992</v>
          </cell>
          <cell r="BE1249">
            <v>12.519999999999968</v>
          </cell>
          <cell r="BF1249">
            <v>13.947999999999976</v>
          </cell>
          <cell r="BG1249">
            <v>14.900000000000027</v>
          </cell>
        </row>
        <row r="1250">
          <cell r="BA1250">
            <v>3.77</v>
          </cell>
          <cell r="BB1250">
            <v>6.2470000000000097</v>
          </cell>
          <cell r="BC1250">
            <v>8.6469999999999576</v>
          </cell>
          <cell r="BD1250">
            <v>10.700999999999992</v>
          </cell>
          <cell r="BE1250">
            <v>12.539999999999967</v>
          </cell>
          <cell r="BF1250">
            <v>13.970999999999975</v>
          </cell>
          <cell r="BG1250">
            <v>14.925000000000027</v>
          </cell>
        </row>
        <row r="1251">
          <cell r="BA1251">
            <v>3.78</v>
          </cell>
          <cell r="BB1251">
            <v>6.2580000000000098</v>
          </cell>
          <cell r="BC1251">
            <v>8.6579999999999568</v>
          </cell>
          <cell r="BD1251">
            <v>10.713999999999992</v>
          </cell>
          <cell r="BE1251">
            <v>12.559999999999967</v>
          </cell>
          <cell r="BF1251">
            <v>13.993999999999975</v>
          </cell>
          <cell r="BG1251">
            <v>14.950000000000028</v>
          </cell>
        </row>
        <row r="1252">
          <cell r="BA1252">
            <v>3.79</v>
          </cell>
          <cell r="BB1252">
            <v>6.2690000000000099</v>
          </cell>
          <cell r="BC1252">
            <v>8.6689999999999561</v>
          </cell>
          <cell r="BD1252">
            <v>10.726999999999991</v>
          </cell>
          <cell r="BE1252">
            <v>12.579999999999966</v>
          </cell>
          <cell r="BF1252">
            <v>14.016999999999975</v>
          </cell>
          <cell r="BG1252">
            <v>14.975000000000028</v>
          </cell>
        </row>
        <row r="1253">
          <cell r="BA1253">
            <v>3.8</v>
          </cell>
          <cell r="BB1253">
            <v>6.28000000000001</v>
          </cell>
          <cell r="BC1253">
            <v>8.6799999999999553</v>
          </cell>
          <cell r="BD1253">
            <v>10.739999999999991</v>
          </cell>
          <cell r="BE1253">
            <v>12.599999999999966</v>
          </cell>
          <cell r="BF1253">
            <v>14.039999999999974</v>
          </cell>
          <cell r="BG1253">
            <v>15.000000000000028</v>
          </cell>
        </row>
        <row r="1254">
          <cell r="BA1254">
            <v>3.81</v>
          </cell>
          <cell r="BB1254">
            <v>6.2910000000000101</v>
          </cell>
          <cell r="BC1254">
            <v>8.6909999999999545</v>
          </cell>
          <cell r="BD1254">
            <v>10.752999999999991</v>
          </cell>
          <cell r="BE1254">
            <v>12.619999999999965</v>
          </cell>
          <cell r="BF1254">
            <v>14.062999999999974</v>
          </cell>
          <cell r="BG1254">
            <v>15.025000000000029</v>
          </cell>
        </row>
        <row r="1255">
          <cell r="BA1255">
            <v>3.82</v>
          </cell>
          <cell r="BB1255">
            <v>6.3020000000000103</v>
          </cell>
          <cell r="BC1255">
            <v>8.7019999999999538</v>
          </cell>
          <cell r="BD1255">
            <v>10.765999999999991</v>
          </cell>
          <cell r="BE1255">
            <v>12.639999999999965</v>
          </cell>
          <cell r="BF1255">
            <v>14.085999999999974</v>
          </cell>
          <cell r="BG1255">
            <v>15.050000000000029</v>
          </cell>
        </row>
        <row r="1256">
          <cell r="BA1256">
            <v>3.83</v>
          </cell>
          <cell r="BB1256">
            <v>6.3130000000000104</v>
          </cell>
          <cell r="BC1256">
            <v>8.712999999999953</v>
          </cell>
          <cell r="BD1256">
            <v>10.778999999999991</v>
          </cell>
          <cell r="BE1256">
            <v>12.659999999999965</v>
          </cell>
          <cell r="BF1256">
            <v>14.108999999999973</v>
          </cell>
          <cell r="BG1256">
            <v>15.075000000000029</v>
          </cell>
        </row>
        <row r="1257">
          <cell r="BA1257">
            <v>3.84</v>
          </cell>
          <cell r="BB1257">
            <v>6.3240000000000105</v>
          </cell>
          <cell r="BC1257">
            <v>8.7239999999999522</v>
          </cell>
          <cell r="BD1257">
            <v>10.791999999999991</v>
          </cell>
          <cell r="BE1257">
            <v>12.679999999999964</v>
          </cell>
          <cell r="BF1257">
            <v>14.131999999999973</v>
          </cell>
          <cell r="BG1257">
            <v>15.10000000000003</v>
          </cell>
        </row>
        <row r="1258">
          <cell r="BA1258">
            <v>3.85</v>
          </cell>
          <cell r="BB1258">
            <v>6.3350000000000106</v>
          </cell>
          <cell r="BC1258">
            <v>8.7349999999999515</v>
          </cell>
          <cell r="BD1258">
            <v>10.804999999999991</v>
          </cell>
          <cell r="BE1258">
            <v>12.699999999999964</v>
          </cell>
          <cell r="BF1258">
            <v>14.154999999999973</v>
          </cell>
          <cell r="BG1258">
            <v>15.12500000000003</v>
          </cell>
        </row>
        <row r="1259">
          <cell r="BA1259">
            <v>3.86</v>
          </cell>
          <cell r="BB1259">
            <v>6.3460000000000107</v>
          </cell>
          <cell r="BC1259">
            <v>8.7459999999999507</v>
          </cell>
          <cell r="BD1259">
            <v>10.817999999999991</v>
          </cell>
          <cell r="BE1259">
            <v>12.719999999999963</v>
          </cell>
          <cell r="BF1259">
            <v>14.177999999999972</v>
          </cell>
          <cell r="BG1259">
            <v>15.150000000000031</v>
          </cell>
        </row>
        <row r="1260">
          <cell r="BA1260">
            <v>3.87</v>
          </cell>
          <cell r="BB1260">
            <v>6.3570000000000109</v>
          </cell>
          <cell r="BC1260">
            <v>8.7569999999999499</v>
          </cell>
          <cell r="BD1260">
            <v>10.830999999999991</v>
          </cell>
          <cell r="BE1260">
            <v>12.739999999999963</v>
          </cell>
          <cell r="BF1260">
            <v>14.200999999999972</v>
          </cell>
          <cell r="BG1260">
            <v>15.175000000000031</v>
          </cell>
        </row>
        <row r="1261">
          <cell r="BA1261">
            <v>3.88</v>
          </cell>
          <cell r="BB1261">
            <v>6.368000000000011</v>
          </cell>
          <cell r="BC1261">
            <v>8.7679999999999492</v>
          </cell>
          <cell r="BD1261">
            <v>10.843999999999991</v>
          </cell>
          <cell r="BE1261">
            <v>12.759999999999962</v>
          </cell>
          <cell r="BF1261">
            <v>14.223999999999972</v>
          </cell>
          <cell r="BG1261">
            <v>15.200000000000031</v>
          </cell>
        </row>
        <row r="1262">
          <cell r="BA1262">
            <v>3.89</v>
          </cell>
          <cell r="BB1262">
            <v>6.3790000000000111</v>
          </cell>
          <cell r="BC1262">
            <v>8.7789999999999484</v>
          </cell>
          <cell r="BD1262">
            <v>10.85699999999999</v>
          </cell>
          <cell r="BE1262">
            <v>12.779999999999962</v>
          </cell>
          <cell r="BF1262">
            <v>14.246999999999971</v>
          </cell>
          <cell r="BG1262">
            <v>15.225000000000032</v>
          </cell>
        </row>
        <row r="1263">
          <cell r="BA1263">
            <v>3.9</v>
          </cell>
          <cell r="BB1263">
            <v>6.3900000000000112</v>
          </cell>
          <cell r="BC1263">
            <v>8.7899999999999476</v>
          </cell>
          <cell r="BD1263">
            <v>10.86999999999999</v>
          </cell>
          <cell r="BE1263">
            <v>12.799999999999962</v>
          </cell>
          <cell r="BF1263">
            <v>14.269999999999971</v>
          </cell>
          <cell r="BG1263">
            <v>15.250000000000032</v>
          </cell>
        </row>
        <row r="1264">
          <cell r="BA1264">
            <v>3.91</v>
          </cell>
          <cell r="BB1264">
            <v>6.4010000000000113</v>
          </cell>
          <cell r="BC1264">
            <v>8.8009999999999469</v>
          </cell>
          <cell r="BD1264">
            <v>10.88299999999999</v>
          </cell>
          <cell r="BE1264">
            <v>12.819999999999961</v>
          </cell>
          <cell r="BF1264">
            <v>14.292999999999971</v>
          </cell>
          <cell r="BG1264">
            <v>15.275000000000032</v>
          </cell>
        </row>
        <row r="1265">
          <cell r="BA1265">
            <v>3.92</v>
          </cell>
          <cell r="BB1265">
            <v>6.4120000000000115</v>
          </cell>
          <cell r="BC1265">
            <v>8.8119999999999461</v>
          </cell>
          <cell r="BD1265">
            <v>10.89599999999999</v>
          </cell>
          <cell r="BE1265">
            <v>12.839999999999961</v>
          </cell>
          <cell r="BF1265">
            <v>14.315999999999971</v>
          </cell>
          <cell r="BG1265">
            <v>15.300000000000033</v>
          </cell>
        </row>
        <row r="1266">
          <cell r="BA1266">
            <v>3.93</v>
          </cell>
          <cell r="BB1266">
            <v>6.4230000000000116</v>
          </cell>
          <cell r="BC1266">
            <v>8.8229999999999453</v>
          </cell>
          <cell r="BD1266">
            <v>10.90899999999999</v>
          </cell>
          <cell r="BE1266">
            <v>12.85999999999996</v>
          </cell>
          <cell r="BF1266">
            <v>14.33899999999997</v>
          </cell>
          <cell r="BG1266">
            <v>15.325000000000033</v>
          </cell>
        </row>
        <row r="1267">
          <cell r="BA1267">
            <v>3.94</v>
          </cell>
          <cell r="BB1267">
            <v>6.4340000000000117</v>
          </cell>
          <cell r="BC1267">
            <v>8.8339999999999446</v>
          </cell>
          <cell r="BD1267">
            <v>10.92199999999999</v>
          </cell>
          <cell r="BE1267">
            <v>12.87999999999996</v>
          </cell>
          <cell r="BF1267">
            <v>14.36199999999997</v>
          </cell>
          <cell r="BG1267">
            <v>15.350000000000033</v>
          </cell>
        </row>
        <row r="1268">
          <cell r="BA1268">
            <v>3.95</v>
          </cell>
          <cell r="BB1268">
            <v>6.4450000000000118</v>
          </cell>
          <cell r="BC1268">
            <v>8.8449999999999438</v>
          </cell>
          <cell r="BD1268">
            <v>10.93499999999999</v>
          </cell>
          <cell r="BE1268">
            <v>12.899999999999959</v>
          </cell>
          <cell r="BF1268">
            <v>14.38499999999997</v>
          </cell>
          <cell r="BG1268">
            <v>15.375000000000034</v>
          </cell>
        </row>
        <row r="1269">
          <cell r="BA1269">
            <v>3.96</v>
          </cell>
          <cell r="BB1269">
            <v>6.456000000000012</v>
          </cell>
          <cell r="BC1269">
            <v>8.855999999999943</v>
          </cell>
          <cell r="BD1269">
            <v>10.94799999999999</v>
          </cell>
          <cell r="BE1269">
            <v>12.919999999999959</v>
          </cell>
          <cell r="BF1269">
            <v>14.407999999999969</v>
          </cell>
          <cell r="BG1269">
            <v>15.400000000000034</v>
          </cell>
        </row>
        <row r="1270">
          <cell r="BA1270">
            <v>3.97</v>
          </cell>
          <cell r="BB1270">
            <v>6.4670000000000121</v>
          </cell>
          <cell r="BC1270">
            <v>8.8669999999999423</v>
          </cell>
          <cell r="BD1270">
            <v>10.96099999999999</v>
          </cell>
          <cell r="BE1270">
            <v>12.939999999999959</v>
          </cell>
          <cell r="BF1270">
            <v>14.430999999999969</v>
          </cell>
          <cell r="BG1270">
            <v>15.425000000000034</v>
          </cell>
        </row>
        <row r="1271">
          <cell r="BA1271">
            <v>3.98</v>
          </cell>
          <cell r="BB1271">
            <v>6.4780000000000122</v>
          </cell>
          <cell r="BC1271">
            <v>8.8779999999999415</v>
          </cell>
          <cell r="BD1271">
            <v>10.97399999999999</v>
          </cell>
          <cell r="BE1271">
            <v>12.959999999999958</v>
          </cell>
          <cell r="BF1271">
            <v>14.453999999999969</v>
          </cell>
          <cell r="BG1271">
            <v>15.450000000000035</v>
          </cell>
        </row>
        <row r="1272">
          <cell r="BA1272">
            <v>3.99</v>
          </cell>
          <cell r="BB1272">
            <v>6.4890000000000123</v>
          </cell>
          <cell r="BC1272">
            <v>8.8889999999999407</v>
          </cell>
          <cell r="BD1272">
            <v>10.986999999999989</v>
          </cell>
          <cell r="BE1272">
            <v>12.979999999999958</v>
          </cell>
          <cell r="BF1272">
            <v>14.476999999999968</v>
          </cell>
          <cell r="BG1272">
            <v>15.475000000000035</v>
          </cell>
        </row>
        <row r="1273">
          <cell r="BA1273">
            <v>4</v>
          </cell>
          <cell r="BB1273">
            <v>6.5</v>
          </cell>
          <cell r="BC1273">
            <v>8.9</v>
          </cell>
          <cell r="BD1273">
            <v>11</v>
          </cell>
          <cell r="BE1273">
            <v>13</v>
          </cell>
          <cell r="BF1273">
            <v>14.5</v>
          </cell>
          <cell r="BG1273">
            <v>15.5</v>
          </cell>
        </row>
        <row r="1274">
          <cell r="BA1274">
            <v>4.01</v>
          </cell>
          <cell r="BB1274">
            <v>6.51</v>
          </cell>
          <cell r="BC1274">
            <v>8.9109999999999996</v>
          </cell>
          <cell r="BD1274">
            <v>11.013999999999999</v>
          </cell>
          <cell r="BE1274">
            <v>13.015000000000001</v>
          </cell>
          <cell r="BF1274">
            <v>14.52</v>
          </cell>
          <cell r="BG1274">
            <v>15.525</v>
          </cell>
        </row>
        <row r="1275">
          <cell r="BA1275">
            <v>4.0199999999999996</v>
          </cell>
          <cell r="BB1275">
            <v>6.52</v>
          </cell>
          <cell r="BC1275">
            <v>8.9219999999999988</v>
          </cell>
          <cell r="BD1275">
            <v>11.027999999999999</v>
          </cell>
          <cell r="BE1275">
            <v>13.030000000000001</v>
          </cell>
          <cell r="BF1275">
            <v>14.54</v>
          </cell>
          <cell r="BG1275">
            <v>15.55</v>
          </cell>
        </row>
        <row r="1276">
          <cell r="BA1276">
            <v>4.03</v>
          </cell>
          <cell r="BB1276">
            <v>6.5299999999999994</v>
          </cell>
          <cell r="BC1276">
            <v>8.9329999999999981</v>
          </cell>
          <cell r="BD1276">
            <v>11.041999999999998</v>
          </cell>
          <cell r="BE1276">
            <v>13.045000000000002</v>
          </cell>
          <cell r="BF1276">
            <v>14.559999999999999</v>
          </cell>
          <cell r="BG1276">
            <v>15.575000000000001</v>
          </cell>
        </row>
        <row r="1277">
          <cell r="BA1277">
            <v>4.04</v>
          </cell>
          <cell r="BB1277">
            <v>6.5399999999999991</v>
          </cell>
          <cell r="BC1277">
            <v>8.9439999999999973</v>
          </cell>
          <cell r="BD1277">
            <v>11.055999999999997</v>
          </cell>
          <cell r="BE1277">
            <v>13.060000000000002</v>
          </cell>
          <cell r="BF1277">
            <v>14.579999999999998</v>
          </cell>
          <cell r="BG1277">
            <v>15.600000000000001</v>
          </cell>
        </row>
        <row r="1278">
          <cell r="BA1278">
            <v>4.05</v>
          </cell>
          <cell r="BB1278">
            <v>6.5499999999999989</v>
          </cell>
          <cell r="BC1278">
            <v>8.9549999999999965</v>
          </cell>
          <cell r="BD1278">
            <v>11.069999999999997</v>
          </cell>
          <cell r="BE1278">
            <v>13.075000000000003</v>
          </cell>
          <cell r="BF1278">
            <v>14.599999999999998</v>
          </cell>
          <cell r="BG1278">
            <v>15.625000000000002</v>
          </cell>
        </row>
        <row r="1279">
          <cell r="BA1279">
            <v>4.0599999999999996</v>
          </cell>
          <cell r="BB1279">
            <v>6.5599999999999987</v>
          </cell>
          <cell r="BC1279">
            <v>8.9659999999999958</v>
          </cell>
          <cell r="BD1279">
            <v>11.083999999999996</v>
          </cell>
          <cell r="BE1279">
            <v>13.090000000000003</v>
          </cell>
          <cell r="BF1279">
            <v>14.619999999999997</v>
          </cell>
          <cell r="BG1279">
            <v>15.650000000000002</v>
          </cell>
        </row>
        <row r="1280">
          <cell r="BA1280">
            <v>4.07</v>
          </cell>
          <cell r="BB1280">
            <v>6.5699999999999985</v>
          </cell>
          <cell r="BC1280">
            <v>8.976999999999995</v>
          </cell>
          <cell r="BD1280">
            <v>11.097999999999995</v>
          </cell>
          <cell r="BE1280">
            <v>13.105000000000004</v>
          </cell>
          <cell r="BF1280">
            <v>14.639999999999997</v>
          </cell>
          <cell r="BG1280">
            <v>15.675000000000002</v>
          </cell>
        </row>
        <row r="1281">
          <cell r="BA1281">
            <v>4.08</v>
          </cell>
          <cell r="BB1281">
            <v>6.5799999999999983</v>
          </cell>
          <cell r="BC1281">
            <v>8.9879999999999942</v>
          </cell>
          <cell r="BD1281">
            <v>11.111999999999995</v>
          </cell>
          <cell r="BE1281">
            <v>13.120000000000005</v>
          </cell>
          <cell r="BF1281">
            <v>14.659999999999997</v>
          </cell>
          <cell r="BG1281">
            <v>15.700000000000003</v>
          </cell>
        </row>
        <row r="1282">
          <cell r="BA1282">
            <v>4.09</v>
          </cell>
          <cell r="BB1282">
            <v>6.5899999999999981</v>
          </cell>
          <cell r="BC1282">
            <v>8.9989999999999934</v>
          </cell>
          <cell r="BD1282">
            <v>11.125999999999994</v>
          </cell>
          <cell r="BE1282">
            <v>13.135000000000005</v>
          </cell>
          <cell r="BF1282">
            <v>14.679999999999996</v>
          </cell>
          <cell r="BG1282">
            <v>15.725000000000003</v>
          </cell>
        </row>
        <row r="1283">
          <cell r="BA1283">
            <v>4.0999999999999996</v>
          </cell>
          <cell r="BB1283">
            <v>6.5999999999999979</v>
          </cell>
          <cell r="BC1283">
            <v>9.0099999999999927</v>
          </cell>
          <cell r="BD1283">
            <v>11.139999999999993</v>
          </cell>
          <cell r="BE1283">
            <v>13.150000000000006</v>
          </cell>
          <cell r="BF1283">
            <v>14.699999999999996</v>
          </cell>
          <cell r="BG1283">
            <v>15.750000000000004</v>
          </cell>
        </row>
        <row r="1284">
          <cell r="BA1284">
            <v>4.1100000000000003</v>
          </cell>
          <cell r="BB1284">
            <v>6.6099999999999977</v>
          </cell>
          <cell r="BC1284">
            <v>9.0209999999999919</v>
          </cell>
          <cell r="BD1284">
            <v>11.153999999999993</v>
          </cell>
          <cell r="BE1284">
            <v>13.165000000000006</v>
          </cell>
          <cell r="BF1284">
            <v>14.719999999999995</v>
          </cell>
          <cell r="BG1284">
            <v>15.775000000000004</v>
          </cell>
        </row>
        <row r="1285">
          <cell r="BA1285">
            <v>4.12</v>
          </cell>
          <cell r="BB1285">
            <v>6.6199999999999974</v>
          </cell>
          <cell r="BC1285">
            <v>9.0319999999999911</v>
          </cell>
          <cell r="BD1285">
            <v>11.167999999999992</v>
          </cell>
          <cell r="BE1285">
            <v>13.180000000000007</v>
          </cell>
          <cell r="BF1285">
            <v>14.739999999999995</v>
          </cell>
          <cell r="BG1285">
            <v>15.800000000000004</v>
          </cell>
        </row>
        <row r="1286">
          <cell r="BA1286">
            <v>4.13</v>
          </cell>
          <cell r="BB1286">
            <v>6.6299999999999972</v>
          </cell>
          <cell r="BC1286">
            <v>9.0429999999999904</v>
          </cell>
          <cell r="BD1286">
            <v>11.181999999999992</v>
          </cell>
          <cell r="BE1286">
            <v>13.195000000000007</v>
          </cell>
          <cell r="BF1286">
            <v>14.759999999999994</v>
          </cell>
          <cell r="BG1286">
            <v>15.825000000000005</v>
          </cell>
        </row>
        <row r="1287">
          <cell r="BA1287">
            <v>4.1399999999999997</v>
          </cell>
          <cell r="BB1287">
            <v>6.639999999999997</v>
          </cell>
          <cell r="BC1287">
            <v>9.0539999999999896</v>
          </cell>
          <cell r="BD1287">
            <v>11.195999999999991</v>
          </cell>
          <cell r="BE1287">
            <v>13.210000000000008</v>
          </cell>
          <cell r="BF1287">
            <v>14.779999999999994</v>
          </cell>
          <cell r="BG1287">
            <v>15.850000000000005</v>
          </cell>
        </row>
        <row r="1288">
          <cell r="BA1288">
            <v>4.1500000000000004</v>
          </cell>
          <cell r="BB1288">
            <v>6.6499999999999968</v>
          </cell>
          <cell r="BC1288">
            <v>9.0649999999999888</v>
          </cell>
          <cell r="BD1288">
            <v>11.20999999999999</v>
          </cell>
          <cell r="BE1288">
            <v>13.225000000000009</v>
          </cell>
          <cell r="BF1288">
            <v>14.799999999999994</v>
          </cell>
          <cell r="BG1288">
            <v>15.875000000000005</v>
          </cell>
        </row>
        <row r="1289">
          <cell r="BA1289">
            <v>4.16</v>
          </cell>
          <cell r="BB1289">
            <v>6.6599999999999966</v>
          </cell>
          <cell r="BC1289">
            <v>9.0759999999999881</v>
          </cell>
          <cell r="BD1289">
            <v>11.22399999999999</v>
          </cell>
          <cell r="BE1289">
            <v>13.240000000000009</v>
          </cell>
          <cell r="BF1289">
            <v>14.819999999999993</v>
          </cell>
          <cell r="BG1289">
            <v>15.900000000000006</v>
          </cell>
        </row>
        <row r="1290">
          <cell r="BA1290">
            <v>4.17</v>
          </cell>
          <cell r="BB1290">
            <v>6.6699999999999964</v>
          </cell>
          <cell r="BC1290">
            <v>9.0869999999999873</v>
          </cell>
          <cell r="BD1290">
            <v>11.237999999999989</v>
          </cell>
          <cell r="BE1290">
            <v>13.25500000000001</v>
          </cell>
          <cell r="BF1290">
            <v>14.839999999999993</v>
          </cell>
          <cell r="BG1290">
            <v>15.925000000000006</v>
          </cell>
        </row>
        <row r="1291">
          <cell r="BA1291">
            <v>4.18</v>
          </cell>
          <cell r="BB1291">
            <v>6.6799999999999962</v>
          </cell>
          <cell r="BC1291">
            <v>9.0979999999999865</v>
          </cell>
          <cell r="BD1291">
            <v>11.251999999999988</v>
          </cell>
          <cell r="BE1291">
            <v>13.27000000000001</v>
          </cell>
          <cell r="BF1291">
            <v>14.859999999999992</v>
          </cell>
          <cell r="BG1291">
            <v>15.950000000000006</v>
          </cell>
        </row>
        <row r="1292">
          <cell r="BA1292">
            <v>4.1900000000000004</v>
          </cell>
          <cell r="BB1292">
            <v>6.6899999999999959</v>
          </cell>
          <cell r="BC1292">
            <v>9.1089999999999858</v>
          </cell>
          <cell r="BD1292">
            <v>11.265999999999988</v>
          </cell>
          <cell r="BE1292">
            <v>13.285000000000011</v>
          </cell>
          <cell r="BF1292">
            <v>14.879999999999992</v>
          </cell>
          <cell r="BG1292">
            <v>15.975000000000007</v>
          </cell>
        </row>
        <row r="1293">
          <cell r="BA1293">
            <v>4.2</v>
          </cell>
          <cell r="BB1293">
            <v>6.6999999999999957</v>
          </cell>
          <cell r="BC1293">
            <v>9.119999999999985</v>
          </cell>
          <cell r="BD1293">
            <v>11.279999999999987</v>
          </cell>
          <cell r="BE1293">
            <v>13.300000000000011</v>
          </cell>
          <cell r="BF1293">
            <v>14.899999999999991</v>
          </cell>
          <cell r="BG1293">
            <v>16.000000000000007</v>
          </cell>
        </row>
        <row r="1294">
          <cell r="BA1294">
            <v>4.21</v>
          </cell>
          <cell r="BB1294">
            <v>6.7099999999999955</v>
          </cell>
          <cell r="BC1294">
            <v>9.1309999999999842</v>
          </cell>
          <cell r="BD1294">
            <v>11.293999999999986</v>
          </cell>
          <cell r="BE1294">
            <v>13.315000000000012</v>
          </cell>
          <cell r="BF1294">
            <v>14.919999999999991</v>
          </cell>
          <cell r="BG1294">
            <v>16.025000000000006</v>
          </cell>
        </row>
        <row r="1295">
          <cell r="BA1295">
            <v>4.22</v>
          </cell>
          <cell r="BB1295">
            <v>6.7199999999999953</v>
          </cell>
          <cell r="BC1295">
            <v>9.1419999999999835</v>
          </cell>
          <cell r="BD1295">
            <v>11.307999999999986</v>
          </cell>
          <cell r="BE1295">
            <v>13.330000000000013</v>
          </cell>
          <cell r="BF1295">
            <v>14.939999999999991</v>
          </cell>
          <cell r="BG1295">
            <v>16.050000000000004</v>
          </cell>
        </row>
        <row r="1296">
          <cell r="BA1296">
            <v>4.2300000000000004</v>
          </cell>
          <cell r="BB1296">
            <v>6.7299999999999951</v>
          </cell>
          <cell r="BC1296">
            <v>9.1529999999999827</v>
          </cell>
          <cell r="BD1296">
            <v>11.321999999999985</v>
          </cell>
          <cell r="BE1296">
            <v>13.345000000000013</v>
          </cell>
          <cell r="BF1296">
            <v>14.95999999999999</v>
          </cell>
          <cell r="BG1296">
            <v>16.075000000000003</v>
          </cell>
        </row>
        <row r="1297">
          <cell r="BA1297">
            <v>4.24</v>
          </cell>
          <cell r="BB1297">
            <v>6.7399999999999949</v>
          </cell>
          <cell r="BC1297">
            <v>9.1639999999999819</v>
          </cell>
          <cell r="BD1297">
            <v>11.335999999999984</v>
          </cell>
          <cell r="BE1297">
            <v>13.360000000000014</v>
          </cell>
          <cell r="BF1297">
            <v>14.97999999999999</v>
          </cell>
          <cell r="BG1297">
            <v>16.100000000000001</v>
          </cell>
        </row>
        <row r="1298">
          <cell r="BA1298">
            <v>4.25</v>
          </cell>
          <cell r="BB1298">
            <v>6.7499999999999947</v>
          </cell>
          <cell r="BC1298">
            <v>9.1749999999999812</v>
          </cell>
          <cell r="BD1298">
            <v>11.349999999999984</v>
          </cell>
          <cell r="BE1298">
            <v>13.375000000000014</v>
          </cell>
          <cell r="BF1298">
            <v>14.999999999999989</v>
          </cell>
          <cell r="BG1298">
            <v>16.125</v>
          </cell>
        </row>
        <row r="1299">
          <cell r="BA1299">
            <v>4.26</v>
          </cell>
          <cell r="BB1299">
            <v>6.7599999999999945</v>
          </cell>
          <cell r="BC1299">
            <v>9.1859999999999804</v>
          </cell>
          <cell r="BD1299">
            <v>11.363999999999983</v>
          </cell>
          <cell r="BE1299">
            <v>13.390000000000015</v>
          </cell>
          <cell r="BF1299">
            <v>15.019999999999989</v>
          </cell>
          <cell r="BG1299">
            <v>16.149999999999999</v>
          </cell>
        </row>
        <row r="1300">
          <cell r="BA1300">
            <v>4.2699999999999996</v>
          </cell>
          <cell r="BB1300">
            <v>6.7699999999999942</v>
          </cell>
          <cell r="BC1300">
            <v>9.1969999999999796</v>
          </cell>
          <cell r="BD1300">
            <v>11.377999999999982</v>
          </cell>
          <cell r="BE1300">
            <v>13.405000000000015</v>
          </cell>
          <cell r="BF1300">
            <v>15.039999999999988</v>
          </cell>
          <cell r="BG1300">
            <v>16.174999999999997</v>
          </cell>
        </row>
        <row r="1301">
          <cell r="BA1301">
            <v>4.28</v>
          </cell>
          <cell r="BB1301">
            <v>6.779999999999994</v>
          </cell>
          <cell r="BC1301">
            <v>9.2079999999999789</v>
          </cell>
          <cell r="BD1301">
            <v>11.391999999999982</v>
          </cell>
          <cell r="BE1301">
            <v>13.420000000000016</v>
          </cell>
          <cell r="BF1301">
            <v>15.059999999999988</v>
          </cell>
          <cell r="BG1301">
            <v>16.199999999999996</v>
          </cell>
        </row>
        <row r="1302">
          <cell r="BA1302">
            <v>4.29</v>
          </cell>
          <cell r="BB1302">
            <v>6.7899999999999938</v>
          </cell>
          <cell r="BC1302">
            <v>9.2189999999999781</v>
          </cell>
          <cell r="BD1302">
            <v>11.405999999999981</v>
          </cell>
          <cell r="BE1302">
            <v>13.435000000000016</v>
          </cell>
          <cell r="BF1302">
            <v>15.079999999999988</v>
          </cell>
          <cell r="BG1302">
            <v>16.224999999999994</v>
          </cell>
        </row>
        <row r="1303">
          <cell r="BA1303">
            <v>4.3</v>
          </cell>
          <cell r="BB1303">
            <v>6.7999999999999936</v>
          </cell>
          <cell r="BC1303">
            <v>9.2299999999999773</v>
          </cell>
          <cell r="BD1303">
            <v>11.41999999999998</v>
          </cell>
          <cell r="BE1303">
            <v>13.450000000000017</v>
          </cell>
          <cell r="BF1303">
            <v>15.099999999999987</v>
          </cell>
          <cell r="BG1303">
            <v>16.249999999999993</v>
          </cell>
        </row>
        <row r="1304">
          <cell r="BA1304">
            <v>4.3099999999999996</v>
          </cell>
          <cell r="BB1304">
            <v>6.8099999999999934</v>
          </cell>
          <cell r="BC1304">
            <v>9.2409999999999766</v>
          </cell>
          <cell r="BD1304">
            <v>11.43399999999998</v>
          </cell>
          <cell r="BE1304">
            <v>13.465000000000018</v>
          </cell>
          <cell r="BF1304">
            <v>15.119999999999987</v>
          </cell>
          <cell r="BG1304">
            <v>16.274999999999991</v>
          </cell>
        </row>
        <row r="1305">
          <cell r="BA1305">
            <v>4.32</v>
          </cell>
          <cell r="BB1305">
            <v>6.8199999999999932</v>
          </cell>
          <cell r="BC1305">
            <v>9.2519999999999758</v>
          </cell>
          <cell r="BD1305">
            <v>11.447999999999979</v>
          </cell>
          <cell r="BE1305">
            <v>13.480000000000018</v>
          </cell>
          <cell r="BF1305">
            <v>15.139999999999986</v>
          </cell>
          <cell r="BG1305">
            <v>16.29999999999999</v>
          </cell>
        </row>
        <row r="1306">
          <cell r="BA1306">
            <v>4.33</v>
          </cell>
          <cell r="BB1306">
            <v>6.829999999999993</v>
          </cell>
          <cell r="BC1306">
            <v>9.262999999999975</v>
          </cell>
          <cell r="BD1306">
            <v>11.461999999999978</v>
          </cell>
          <cell r="BE1306">
            <v>13.495000000000019</v>
          </cell>
          <cell r="BF1306">
            <v>15.159999999999986</v>
          </cell>
          <cell r="BG1306">
            <v>16.324999999999989</v>
          </cell>
        </row>
        <row r="1307">
          <cell r="BA1307">
            <v>4.34</v>
          </cell>
          <cell r="BB1307">
            <v>6.8399999999999928</v>
          </cell>
          <cell r="BC1307">
            <v>9.2739999999999743</v>
          </cell>
          <cell r="BD1307">
            <v>11.475999999999978</v>
          </cell>
          <cell r="BE1307">
            <v>13.510000000000019</v>
          </cell>
          <cell r="BF1307">
            <v>15.179999999999986</v>
          </cell>
          <cell r="BG1307">
            <v>16.349999999999987</v>
          </cell>
        </row>
        <row r="1308">
          <cell r="BA1308">
            <v>4.3499999999999996</v>
          </cell>
          <cell r="BB1308">
            <v>6.8499999999999925</v>
          </cell>
          <cell r="BC1308">
            <v>9.2849999999999735</v>
          </cell>
          <cell r="BD1308">
            <v>11.489999999999977</v>
          </cell>
          <cell r="BE1308">
            <v>13.52500000000002</v>
          </cell>
          <cell r="BF1308">
            <v>15.199999999999985</v>
          </cell>
          <cell r="BG1308">
            <v>16.374999999999986</v>
          </cell>
        </row>
        <row r="1309">
          <cell r="BA1309">
            <v>4.3600000000000003</v>
          </cell>
          <cell r="BB1309">
            <v>6.8599999999999923</v>
          </cell>
          <cell r="BC1309">
            <v>9.2959999999999727</v>
          </cell>
          <cell r="BD1309">
            <v>11.503999999999976</v>
          </cell>
          <cell r="BE1309">
            <v>13.54000000000002</v>
          </cell>
          <cell r="BF1309">
            <v>15.219999999999985</v>
          </cell>
          <cell r="BG1309">
            <v>16.399999999999984</v>
          </cell>
        </row>
        <row r="1310">
          <cell r="BA1310">
            <v>4.37</v>
          </cell>
          <cell r="BB1310">
            <v>6.8699999999999921</v>
          </cell>
          <cell r="BC1310">
            <v>9.306999999999972</v>
          </cell>
          <cell r="BD1310">
            <v>11.517999999999976</v>
          </cell>
          <cell r="BE1310">
            <v>13.555000000000021</v>
          </cell>
          <cell r="BF1310">
            <v>15.239999999999984</v>
          </cell>
          <cell r="BG1310">
            <v>16.424999999999983</v>
          </cell>
        </row>
        <row r="1311">
          <cell r="BA1311">
            <v>4.38</v>
          </cell>
          <cell r="BB1311">
            <v>6.8799999999999919</v>
          </cell>
          <cell r="BC1311">
            <v>9.3179999999999712</v>
          </cell>
          <cell r="BD1311">
            <v>11.531999999999975</v>
          </cell>
          <cell r="BE1311">
            <v>13.570000000000022</v>
          </cell>
          <cell r="BF1311">
            <v>15.259999999999984</v>
          </cell>
          <cell r="BG1311">
            <v>16.449999999999982</v>
          </cell>
        </row>
        <row r="1312">
          <cell r="BA1312">
            <v>4.3899999999999997</v>
          </cell>
          <cell r="BB1312">
            <v>6.8899999999999917</v>
          </cell>
          <cell r="BC1312">
            <v>9.3289999999999704</v>
          </cell>
          <cell r="BD1312">
            <v>11.545999999999975</v>
          </cell>
          <cell r="BE1312">
            <v>13.585000000000022</v>
          </cell>
          <cell r="BF1312">
            <v>15.279999999999983</v>
          </cell>
          <cell r="BG1312">
            <v>16.47499999999998</v>
          </cell>
        </row>
        <row r="1313">
          <cell r="BA1313">
            <v>4.4000000000000004</v>
          </cell>
          <cell r="BB1313">
            <v>6.8999999999999915</v>
          </cell>
          <cell r="BC1313">
            <v>9.3399999999999697</v>
          </cell>
          <cell r="BD1313">
            <v>11.559999999999974</v>
          </cell>
          <cell r="BE1313">
            <v>13.600000000000023</v>
          </cell>
          <cell r="BF1313">
            <v>15.299999999999983</v>
          </cell>
          <cell r="BG1313">
            <v>16.499999999999979</v>
          </cell>
        </row>
        <row r="1314">
          <cell r="BA1314">
            <v>4.41</v>
          </cell>
          <cell r="BB1314">
            <v>6.9099999999999913</v>
          </cell>
          <cell r="BC1314">
            <v>9.3509999999999689</v>
          </cell>
          <cell r="BD1314">
            <v>11.573999999999973</v>
          </cell>
          <cell r="BE1314">
            <v>13.615000000000023</v>
          </cell>
          <cell r="BF1314">
            <v>15.319999999999983</v>
          </cell>
          <cell r="BG1314">
            <v>16.524999999999977</v>
          </cell>
        </row>
        <row r="1315">
          <cell r="BA1315">
            <v>4.42</v>
          </cell>
          <cell r="BB1315">
            <v>6.919999999999991</v>
          </cell>
          <cell r="BC1315">
            <v>9.3619999999999681</v>
          </cell>
          <cell r="BD1315">
            <v>11.587999999999973</v>
          </cell>
          <cell r="BE1315">
            <v>13.630000000000024</v>
          </cell>
          <cell r="BF1315">
            <v>15.339999999999982</v>
          </cell>
          <cell r="BG1315">
            <v>16.549999999999976</v>
          </cell>
        </row>
        <row r="1316">
          <cell r="BA1316">
            <v>4.43</v>
          </cell>
          <cell r="BB1316">
            <v>6.9299999999999908</v>
          </cell>
          <cell r="BC1316">
            <v>9.3729999999999674</v>
          </cell>
          <cell r="BD1316">
            <v>11.601999999999972</v>
          </cell>
          <cell r="BE1316">
            <v>13.645000000000024</v>
          </cell>
          <cell r="BF1316">
            <v>15.359999999999982</v>
          </cell>
          <cell r="BG1316">
            <v>16.574999999999974</v>
          </cell>
        </row>
        <row r="1317">
          <cell r="BA1317">
            <v>4.4400000000000004</v>
          </cell>
          <cell r="BB1317">
            <v>6.9399999999999906</v>
          </cell>
          <cell r="BC1317">
            <v>9.3839999999999666</v>
          </cell>
          <cell r="BD1317">
            <v>11.615999999999971</v>
          </cell>
          <cell r="BE1317">
            <v>13.660000000000025</v>
          </cell>
          <cell r="BF1317">
            <v>15.379999999999981</v>
          </cell>
          <cell r="BG1317">
            <v>16.599999999999973</v>
          </cell>
        </row>
        <row r="1318">
          <cell r="BA1318">
            <v>4.45</v>
          </cell>
          <cell r="BB1318">
            <v>6.9499999999999904</v>
          </cell>
          <cell r="BC1318">
            <v>9.3949999999999658</v>
          </cell>
          <cell r="BD1318">
            <v>11.629999999999971</v>
          </cell>
          <cell r="BE1318">
            <v>13.675000000000026</v>
          </cell>
          <cell r="BF1318">
            <v>15.399999999999981</v>
          </cell>
          <cell r="BG1318">
            <v>16.624999999999972</v>
          </cell>
        </row>
        <row r="1319">
          <cell r="BA1319">
            <v>4.46</v>
          </cell>
          <cell r="BB1319">
            <v>6.9599999999999902</v>
          </cell>
          <cell r="BC1319">
            <v>9.4059999999999651</v>
          </cell>
          <cell r="BD1319">
            <v>11.64399999999997</v>
          </cell>
          <cell r="BE1319">
            <v>13.690000000000026</v>
          </cell>
          <cell r="BF1319">
            <v>15.41999999999998</v>
          </cell>
          <cell r="BG1319">
            <v>16.64999999999997</v>
          </cell>
        </row>
        <row r="1320">
          <cell r="BA1320">
            <v>4.47</v>
          </cell>
          <cell r="BB1320">
            <v>6.96999999999999</v>
          </cell>
          <cell r="BC1320">
            <v>9.4169999999999643</v>
          </cell>
          <cell r="BD1320">
            <v>11.657999999999969</v>
          </cell>
          <cell r="BE1320">
            <v>13.705000000000027</v>
          </cell>
          <cell r="BF1320">
            <v>15.43999999999998</v>
          </cell>
          <cell r="BG1320">
            <v>16.674999999999969</v>
          </cell>
        </row>
        <row r="1321">
          <cell r="BA1321">
            <v>4.4800000000000004</v>
          </cell>
          <cell r="BB1321">
            <v>6.9799999999999898</v>
          </cell>
          <cell r="BC1321">
            <v>9.4279999999999635</v>
          </cell>
          <cell r="BD1321">
            <v>11.671999999999969</v>
          </cell>
          <cell r="BE1321">
            <v>13.720000000000027</v>
          </cell>
          <cell r="BF1321">
            <v>15.45999999999998</v>
          </cell>
          <cell r="BG1321">
            <v>16.699999999999967</v>
          </cell>
        </row>
        <row r="1322">
          <cell r="BA1322">
            <v>4.49</v>
          </cell>
          <cell r="BB1322">
            <v>6.9899999999999896</v>
          </cell>
          <cell r="BC1322">
            <v>9.4389999999999628</v>
          </cell>
          <cell r="BD1322">
            <v>11.685999999999968</v>
          </cell>
          <cell r="BE1322">
            <v>13.735000000000028</v>
          </cell>
          <cell r="BF1322">
            <v>15.479999999999979</v>
          </cell>
          <cell r="BG1322">
            <v>16.724999999999966</v>
          </cell>
        </row>
        <row r="1323">
          <cell r="BA1323">
            <v>4.5</v>
          </cell>
          <cell r="BB1323">
            <v>6.9999999999999893</v>
          </cell>
          <cell r="BC1323">
            <v>9.449999999999962</v>
          </cell>
          <cell r="BD1323">
            <v>11.699999999999967</v>
          </cell>
          <cell r="BE1323">
            <v>13.750000000000028</v>
          </cell>
          <cell r="BF1323">
            <v>15.499999999999979</v>
          </cell>
          <cell r="BG1323">
            <v>16.749999999999964</v>
          </cell>
        </row>
        <row r="1324">
          <cell r="BA1324">
            <v>4.51</v>
          </cell>
          <cell r="BB1324">
            <v>7.0099999999999891</v>
          </cell>
          <cell r="BC1324">
            <v>9.4609999999999612</v>
          </cell>
          <cell r="BD1324">
            <v>11.713999999999967</v>
          </cell>
          <cell r="BE1324">
            <v>13.765000000000029</v>
          </cell>
          <cell r="BF1324">
            <v>15.519999999999978</v>
          </cell>
          <cell r="BG1324">
            <v>16.774999999999963</v>
          </cell>
        </row>
        <row r="1325">
          <cell r="BA1325">
            <v>4.5199999999999996</v>
          </cell>
          <cell r="BB1325">
            <v>7.0199999999999889</v>
          </cell>
          <cell r="BC1325">
            <v>9.4719999999999605</v>
          </cell>
          <cell r="BD1325">
            <v>11.727999999999966</v>
          </cell>
          <cell r="BE1325">
            <v>13.78000000000003</v>
          </cell>
          <cell r="BF1325">
            <v>15.539999999999978</v>
          </cell>
          <cell r="BG1325">
            <v>16.799999999999962</v>
          </cell>
        </row>
        <row r="1326">
          <cell r="BA1326">
            <v>4.53</v>
          </cell>
          <cell r="BB1326">
            <v>7.0299999999999887</v>
          </cell>
          <cell r="BC1326">
            <v>9.4829999999999597</v>
          </cell>
          <cell r="BD1326">
            <v>11.741999999999965</v>
          </cell>
          <cell r="BE1326">
            <v>13.79500000000003</v>
          </cell>
          <cell r="BF1326">
            <v>15.559999999999977</v>
          </cell>
          <cell r="BG1326">
            <v>16.82499999999996</v>
          </cell>
        </row>
        <row r="1327">
          <cell r="BA1327">
            <v>4.54</v>
          </cell>
          <cell r="BB1327">
            <v>7.0399999999999885</v>
          </cell>
          <cell r="BC1327">
            <v>9.4939999999999589</v>
          </cell>
          <cell r="BD1327">
            <v>11.755999999999965</v>
          </cell>
          <cell r="BE1327">
            <v>13.810000000000031</v>
          </cell>
          <cell r="BF1327">
            <v>15.579999999999977</v>
          </cell>
          <cell r="BG1327">
            <v>16.849999999999959</v>
          </cell>
        </row>
        <row r="1328">
          <cell r="BA1328">
            <v>4.55</v>
          </cell>
          <cell r="BB1328">
            <v>7.0499999999999883</v>
          </cell>
          <cell r="BC1328">
            <v>9.5049999999999581</v>
          </cell>
          <cell r="BD1328">
            <v>11.769999999999964</v>
          </cell>
          <cell r="BE1328">
            <v>13.825000000000031</v>
          </cell>
          <cell r="BF1328">
            <v>15.599999999999977</v>
          </cell>
          <cell r="BG1328">
            <v>16.874999999999957</v>
          </cell>
        </row>
        <row r="1329">
          <cell r="BA1329">
            <v>4.5599999999999996</v>
          </cell>
          <cell r="BB1329">
            <v>7.0599999999999881</v>
          </cell>
          <cell r="BC1329">
            <v>9.5159999999999574</v>
          </cell>
          <cell r="BD1329">
            <v>11.783999999999963</v>
          </cell>
          <cell r="BE1329">
            <v>13.840000000000032</v>
          </cell>
          <cell r="BF1329">
            <v>15.619999999999976</v>
          </cell>
          <cell r="BG1329">
            <v>16.899999999999956</v>
          </cell>
        </row>
        <row r="1330">
          <cell r="BA1330">
            <v>4.57</v>
          </cell>
          <cell r="BB1330">
            <v>7.0699999999999878</v>
          </cell>
          <cell r="BC1330">
            <v>9.5269999999999566</v>
          </cell>
          <cell r="BD1330">
            <v>11.797999999999963</v>
          </cell>
          <cell r="BE1330">
            <v>13.855000000000032</v>
          </cell>
          <cell r="BF1330">
            <v>15.639999999999976</v>
          </cell>
          <cell r="BG1330">
            <v>16.924999999999955</v>
          </cell>
        </row>
        <row r="1331">
          <cell r="BA1331">
            <v>4.58</v>
          </cell>
          <cell r="BB1331">
            <v>7.0799999999999876</v>
          </cell>
          <cell r="BC1331">
            <v>9.5379999999999558</v>
          </cell>
          <cell r="BD1331">
            <v>11.811999999999962</v>
          </cell>
          <cell r="BE1331">
            <v>13.870000000000033</v>
          </cell>
          <cell r="BF1331">
            <v>15.659999999999975</v>
          </cell>
          <cell r="BG1331">
            <v>16.949999999999953</v>
          </cell>
        </row>
        <row r="1332">
          <cell r="BA1332">
            <v>4.59</v>
          </cell>
          <cell r="BB1332">
            <v>7.0899999999999874</v>
          </cell>
          <cell r="BC1332">
            <v>9.5489999999999551</v>
          </cell>
          <cell r="BD1332">
            <v>11.825999999999961</v>
          </cell>
          <cell r="BE1332">
            <v>13.885000000000034</v>
          </cell>
          <cell r="BF1332">
            <v>15.679999999999975</v>
          </cell>
          <cell r="BG1332">
            <v>16.974999999999952</v>
          </cell>
        </row>
        <row r="1333">
          <cell r="BA1333">
            <v>4.5999999999999996</v>
          </cell>
          <cell r="BB1333">
            <v>7.0999999999999872</v>
          </cell>
          <cell r="BC1333">
            <v>9.5599999999999543</v>
          </cell>
          <cell r="BD1333">
            <v>11.839999999999961</v>
          </cell>
          <cell r="BE1333">
            <v>13.900000000000034</v>
          </cell>
          <cell r="BF1333">
            <v>15.699999999999974</v>
          </cell>
          <cell r="BG1333">
            <v>16.99999999999995</v>
          </cell>
        </row>
        <row r="1334">
          <cell r="BA1334">
            <v>4.6100000000000003</v>
          </cell>
          <cell r="BB1334">
            <v>7.109999999999987</v>
          </cell>
          <cell r="BC1334">
            <v>9.5709999999999535</v>
          </cell>
          <cell r="BD1334">
            <v>11.85399999999996</v>
          </cell>
          <cell r="BE1334">
            <v>13.915000000000035</v>
          </cell>
          <cell r="BF1334">
            <v>15.719999999999974</v>
          </cell>
          <cell r="BG1334">
            <v>17.024999999999949</v>
          </cell>
        </row>
        <row r="1335">
          <cell r="BA1335">
            <v>4.62</v>
          </cell>
          <cell r="BB1335">
            <v>7.1199999999999868</v>
          </cell>
          <cell r="BC1335">
            <v>9.5819999999999528</v>
          </cell>
          <cell r="BD1335">
            <v>11.867999999999959</v>
          </cell>
          <cell r="BE1335">
            <v>13.930000000000035</v>
          </cell>
          <cell r="BF1335">
            <v>15.739999999999974</v>
          </cell>
          <cell r="BG1335">
            <v>17.049999999999947</v>
          </cell>
        </row>
        <row r="1336">
          <cell r="BA1336">
            <v>4.63</v>
          </cell>
          <cell r="BB1336">
            <v>7.1299999999999866</v>
          </cell>
          <cell r="BC1336">
            <v>9.592999999999952</v>
          </cell>
          <cell r="BD1336">
            <v>11.881999999999959</v>
          </cell>
          <cell r="BE1336">
            <v>13.945000000000036</v>
          </cell>
          <cell r="BF1336">
            <v>15.759999999999973</v>
          </cell>
          <cell r="BG1336">
            <v>17.074999999999946</v>
          </cell>
        </row>
        <row r="1337">
          <cell r="BA1337">
            <v>4.6399999999999997</v>
          </cell>
          <cell r="BB1337">
            <v>7.1399999999999864</v>
          </cell>
          <cell r="BC1337">
            <v>9.6039999999999512</v>
          </cell>
          <cell r="BD1337">
            <v>11.895999999999958</v>
          </cell>
          <cell r="BE1337">
            <v>13.960000000000036</v>
          </cell>
          <cell r="BF1337">
            <v>15.779999999999973</v>
          </cell>
          <cell r="BG1337">
            <v>17.099999999999945</v>
          </cell>
        </row>
        <row r="1338">
          <cell r="BA1338">
            <v>4.6500000000000004</v>
          </cell>
          <cell r="BB1338">
            <v>7.1499999999999861</v>
          </cell>
          <cell r="BC1338">
            <v>9.6149999999999505</v>
          </cell>
          <cell r="BD1338">
            <v>11.909999999999958</v>
          </cell>
          <cell r="BE1338">
            <v>13.975000000000037</v>
          </cell>
          <cell r="BF1338">
            <v>15.799999999999972</v>
          </cell>
          <cell r="BG1338">
            <v>17.124999999999943</v>
          </cell>
        </row>
        <row r="1339">
          <cell r="BA1339">
            <v>4.66</v>
          </cell>
          <cell r="BB1339">
            <v>7.1599999999999859</v>
          </cell>
          <cell r="BC1339">
            <v>9.6259999999999497</v>
          </cell>
          <cell r="BD1339">
            <v>11.923999999999957</v>
          </cell>
          <cell r="BE1339">
            <v>13.990000000000038</v>
          </cell>
          <cell r="BF1339">
            <v>15.819999999999972</v>
          </cell>
          <cell r="BG1339">
            <v>17.149999999999942</v>
          </cell>
        </row>
        <row r="1340">
          <cell r="BA1340">
            <v>4.67</v>
          </cell>
          <cell r="BB1340">
            <v>7.1699999999999857</v>
          </cell>
          <cell r="BC1340">
            <v>9.6369999999999489</v>
          </cell>
          <cell r="BD1340">
            <v>11.937999999999956</v>
          </cell>
          <cell r="BE1340">
            <v>14.005000000000038</v>
          </cell>
          <cell r="BF1340">
            <v>15.839999999999971</v>
          </cell>
          <cell r="BG1340">
            <v>17.17499999999994</v>
          </cell>
        </row>
        <row r="1341">
          <cell r="BA1341">
            <v>4.68</v>
          </cell>
          <cell r="BB1341">
            <v>7.1799999999999855</v>
          </cell>
          <cell r="BC1341">
            <v>9.6479999999999482</v>
          </cell>
          <cell r="BD1341">
            <v>11.951999999999956</v>
          </cell>
          <cell r="BE1341">
            <v>14.020000000000039</v>
          </cell>
          <cell r="BF1341">
            <v>15.859999999999971</v>
          </cell>
          <cell r="BG1341">
            <v>17.199999999999939</v>
          </cell>
        </row>
        <row r="1342">
          <cell r="BA1342">
            <v>4.6900000000000004</v>
          </cell>
          <cell r="BB1342">
            <v>7.1899999999999853</v>
          </cell>
          <cell r="BC1342">
            <v>9.6589999999999474</v>
          </cell>
          <cell r="BD1342">
            <v>11.965999999999955</v>
          </cell>
          <cell r="BE1342">
            <v>14.035000000000039</v>
          </cell>
          <cell r="BF1342">
            <v>15.879999999999971</v>
          </cell>
          <cell r="BG1342">
            <v>17.224999999999937</v>
          </cell>
        </row>
        <row r="1343">
          <cell r="BA1343">
            <v>4.7</v>
          </cell>
          <cell r="BB1343">
            <v>7.1999999999999851</v>
          </cell>
          <cell r="BC1343">
            <v>9.6699999999999466</v>
          </cell>
          <cell r="BD1343">
            <v>11.979999999999954</v>
          </cell>
          <cell r="BE1343">
            <v>14.05000000000004</v>
          </cell>
          <cell r="BF1343">
            <v>15.89999999999997</v>
          </cell>
          <cell r="BG1343">
            <v>17.249999999999936</v>
          </cell>
        </row>
        <row r="1344">
          <cell r="BA1344">
            <v>4.71</v>
          </cell>
          <cell r="BB1344">
            <v>7.2099999999999849</v>
          </cell>
          <cell r="BC1344">
            <v>9.6809999999999459</v>
          </cell>
          <cell r="BD1344">
            <v>11.993999999999954</v>
          </cell>
          <cell r="BE1344">
            <v>14.06500000000004</v>
          </cell>
          <cell r="BF1344">
            <v>15.91999999999997</v>
          </cell>
          <cell r="BG1344">
            <v>17.274999999999935</v>
          </cell>
        </row>
        <row r="1345">
          <cell r="BA1345">
            <v>4.72</v>
          </cell>
          <cell r="BB1345">
            <v>7.2199999999999847</v>
          </cell>
          <cell r="BC1345">
            <v>9.6919999999999451</v>
          </cell>
          <cell r="BD1345">
            <v>12.007999999999953</v>
          </cell>
          <cell r="BE1345">
            <v>14.080000000000041</v>
          </cell>
          <cell r="BF1345">
            <v>15.939999999999969</v>
          </cell>
          <cell r="BG1345">
            <v>17.299999999999933</v>
          </cell>
        </row>
        <row r="1346">
          <cell r="BA1346">
            <v>4.7300000000000004</v>
          </cell>
          <cell r="BB1346">
            <v>7.2299999999999844</v>
          </cell>
          <cell r="BC1346">
            <v>9.7029999999999443</v>
          </cell>
          <cell r="BD1346">
            <v>12.021999999999952</v>
          </cell>
          <cell r="BE1346">
            <v>14.095000000000041</v>
          </cell>
          <cell r="BF1346">
            <v>15.959999999999969</v>
          </cell>
          <cell r="BG1346">
            <v>17.324999999999932</v>
          </cell>
        </row>
        <row r="1347">
          <cell r="BA1347">
            <v>4.74</v>
          </cell>
          <cell r="BB1347">
            <v>7.2399999999999842</v>
          </cell>
          <cell r="BC1347">
            <v>9.7139999999999436</v>
          </cell>
          <cell r="BD1347">
            <v>12.035999999999952</v>
          </cell>
          <cell r="BE1347">
            <v>14.110000000000042</v>
          </cell>
          <cell r="BF1347">
            <v>15.979999999999968</v>
          </cell>
          <cell r="BG1347">
            <v>17.34999999999993</v>
          </cell>
        </row>
        <row r="1348">
          <cell r="BA1348">
            <v>4.75</v>
          </cell>
          <cell r="BB1348">
            <v>7.249999999999984</v>
          </cell>
          <cell r="BC1348">
            <v>9.7249999999999428</v>
          </cell>
          <cell r="BD1348">
            <v>12.049999999999951</v>
          </cell>
          <cell r="BE1348">
            <v>14.125000000000043</v>
          </cell>
          <cell r="BF1348">
            <v>15.999999999999968</v>
          </cell>
          <cell r="BG1348">
            <v>17.374999999999929</v>
          </cell>
        </row>
        <row r="1349">
          <cell r="BA1349">
            <v>4.76</v>
          </cell>
          <cell r="BB1349">
            <v>7.2599999999999838</v>
          </cell>
          <cell r="BC1349">
            <v>9.735999999999942</v>
          </cell>
          <cell r="BD1349">
            <v>12.06399999999995</v>
          </cell>
          <cell r="BE1349">
            <v>14.140000000000043</v>
          </cell>
          <cell r="BF1349">
            <v>16.019999999999968</v>
          </cell>
          <cell r="BG1349">
            <v>17.399999999999928</v>
          </cell>
        </row>
        <row r="1350">
          <cell r="BA1350">
            <v>4.7699999999999996</v>
          </cell>
          <cell r="BB1350">
            <v>7.2699999999999836</v>
          </cell>
          <cell r="BC1350">
            <v>9.7469999999999413</v>
          </cell>
          <cell r="BD1350">
            <v>12.07799999999995</v>
          </cell>
          <cell r="BE1350">
            <v>14.155000000000044</v>
          </cell>
          <cell r="BF1350">
            <v>16.039999999999967</v>
          </cell>
          <cell r="BG1350">
            <v>17.424999999999926</v>
          </cell>
        </row>
        <row r="1351">
          <cell r="BA1351">
            <v>4.78</v>
          </cell>
          <cell r="BB1351">
            <v>7.2799999999999834</v>
          </cell>
          <cell r="BC1351">
            <v>9.7579999999999405</v>
          </cell>
          <cell r="BD1351">
            <v>12.091999999999949</v>
          </cell>
          <cell r="BE1351">
            <v>14.170000000000044</v>
          </cell>
          <cell r="BF1351">
            <v>16.059999999999967</v>
          </cell>
          <cell r="BG1351">
            <v>17.449999999999925</v>
          </cell>
        </row>
        <row r="1352">
          <cell r="BA1352">
            <v>4.79</v>
          </cell>
          <cell r="BB1352">
            <v>7.2899999999999832</v>
          </cell>
          <cell r="BC1352">
            <v>9.7689999999999397</v>
          </cell>
          <cell r="BD1352">
            <v>12.105999999999948</v>
          </cell>
          <cell r="BE1352">
            <v>14.185000000000045</v>
          </cell>
          <cell r="BF1352">
            <v>16.079999999999966</v>
          </cell>
          <cell r="BG1352">
            <v>17.474999999999923</v>
          </cell>
        </row>
        <row r="1353">
          <cell r="BA1353">
            <v>4.8</v>
          </cell>
          <cell r="BB1353">
            <v>7.2999999999999829</v>
          </cell>
          <cell r="BC1353">
            <v>9.779999999999939</v>
          </cell>
          <cell r="BD1353">
            <v>12.119999999999948</v>
          </cell>
          <cell r="BE1353">
            <v>14.200000000000045</v>
          </cell>
          <cell r="BF1353">
            <v>16.099999999999966</v>
          </cell>
          <cell r="BG1353">
            <v>17.499999999999922</v>
          </cell>
        </row>
        <row r="1354">
          <cell r="BA1354">
            <v>4.8099999999999996</v>
          </cell>
          <cell r="BB1354">
            <v>7.3099999999999827</v>
          </cell>
          <cell r="BC1354">
            <v>9.7909999999999382</v>
          </cell>
          <cell r="BD1354">
            <v>12.133999999999947</v>
          </cell>
          <cell r="BE1354">
            <v>14.215000000000046</v>
          </cell>
          <cell r="BF1354">
            <v>16.119999999999965</v>
          </cell>
          <cell r="BG1354">
            <v>17.52499999999992</v>
          </cell>
        </row>
        <row r="1355">
          <cell r="BA1355">
            <v>4.82</v>
          </cell>
          <cell r="BB1355">
            <v>7.3199999999999825</v>
          </cell>
          <cell r="BC1355">
            <v>9.8019999999999374</v>
          </cell>
          <cell r="BD1355">
            <v>12.147999999999946</v>
          </cell>
          <cell r="BE1355">
            <v>14.230000000000047</v>
          </cell>
          <cell r="BF1355">
            <v>16.139999999999965</v>
          </cell>
          <cell r="BG1355">
            <v>17.549999999999919</v>
          </cell>
        </row>
        <row r="1356">
          <cell r="BA1356">
            <v>4.83</v>
          </cell>
          <cell r="BB1356">
            <v>7.3299999999999823</v>
          </cell>
          <cell r="BC1356">
            <v>9.8129999999999367</v>
          </cell>
          <cell r="BD1356">
            <v>12.161999999999946</v>
          </cell>
          <cell r="BE1356">
            <v>14.245000000000047</v>
          </cell>
          <cell r="BF1356">
            <v>16.159999999999965</v>
          </cell>
          <cell r="BG1356">
            <v>17.574999999999918</v>
          </cell>
        </row>
        <row r="1357">
          <cell r="BA1357">
            <v>4.84</v>
          </cell>
          <cell r="BB1357">
            <v>7.3399999999999821</v>
          </cell>
          <cell r="BC1357">
            <v>9.8239999999999359</v>
          </cell>
          <cell r="BD1357">
            <v>12.175999999999945</v>
          </cell>
          <cell r="BE1357">
            <v>14.260000000000048</v>
          </cell>
          <cell r="BF1357">
            <v>16.179999999999964</v>
          </cell>
          <cell r="BG1357">
            <v>17.599999999999916</v>
          </cell>
        </row>
        <row r="1358">
          <cell r="BA1358">
            <v>4.8499999999999996</v>
          </cell>
          <cell r="BB1358">
            <v>7.3499999999999819</v>
          </cell>
          <cell r="BC1358">
            <v>9.8349999999999351</v>
          </cell>
          <cell r="BD1358">
            <v>12.189999999999944</v>
          </cell>
          <cell r="BE1358">
            <v>14.275000000000048</v>
          </cell>
          <cell r="BF1358">
            <v>16.199999999999964</v>
          </cell>
          <cell r="BG1358">
            <v>17.624999999999915</v>
          </cell>
        </row>
        <row r="1359">
          <cell r="BA1359">
            <v>4.8600000000000003</v>
          </cell>
          <cell r="BB1359">
            <v>7.3599999999999817</v>
          </cell>
          <cell r="BC1359">
            <v>9.8459999999999344</v>
          </cell>
          <cell r="BD1359">
            <v>12.203999999999944</v>
          </cell>
          <cell r="BE1359">
            <v>14.290000000000049</v>
          </cell>
          <cell r="BF1359">
            <v>16.219999999999963</v>
          </cell>
          <cell r="BG1359">
            <v>17.649999999999913</v>
          </cell>
        </row>
        <row r="1360">
          <cell r="BA1360">
            <v>4.87</v>
          </cell>
          <cell r="BB1360">
            <v>7.3699999999999815</v>
          </cell>
          <cell r="BC1360">
            <v>9.8569999999999336</v>
          </cell>
          <cell r="BD1360">
            <v>12.217999999999943</v>
          </cell>
          <cell r="BE1360">
            <v>14.305000000000049</v>
          </cell>
          <cell r="BF1360">
            <v>16.239999999999963</v>
          </cell>
          <cell r="BG1360">
            <v>17.674999999999912</v>
          </cell>
        </row>
        <row r="1361">
          <cell r="BA1361">
            <v>4.88</v>
          </cell>
          <cell r="BB1361">
            <v>7.3799999999999812</v>
          </cell>
          <cell r="BC1361">
            <v>9.8679999999999328</v>
          </cell>
          <cell r="BD1361">
            <v>12.231999999999942</v>
          </cell>
          <cell r="BE1361">
            <v>14.32000000000005</v>
          </cell>
          <cell r="BF1361">
            <v>16.259999999999962</v>
          </cell>
          <cell r="BG1361">
            <v>17.69999999999991</v>
          </cell>
        </row>
        <row r="1362">
          <cell r="BA1362">
            <v>4.8899999999999997</v>
          </cell>
          <cell r="BB1362">
            <v>7.389999999999981</v>
          </cell>
          <cell r="BC1362">
            <v>9.8789999999999321</v>
          </cell>
          <cell r="BD1362">
            <v>12.245999999999942</v>
          </cell>
          <cell r="BE1362">
            <v>14.335000000000051</v>
          </cell>
          <cell r="BF1362">
            <v>16.279999999999962</v>
          </cell>
          <cell r="BG1362">
            <v>17.724999999999909</v>
          </cell>
        </row>
        <row r="1363">
          <cell r="BA1363">
            <v>4.9000000000000004</v>
          </cell>
          <cell r="BB1363">
            <v>7.3999999999999808</v>
          </cell>
          <cell r="BC1363">
            <v>9.8899999999999313</v>
          </cell>
          <cell r="BD1363">
            <v>12.259999999999941</v>
          </cell>
          <cell r="BE1363">
            <v>14.350000000000051</v>
          </cell>
          <cell r="BF1363">
            <v>16.299999999999962</v>
          </cell>
          <cell r="BG1363">
            <v>17.749999999999908</v>
          </cell>
        </row>
        <row r="1364">
          <cell r="BA1364">
            <v>4.91</v>
          </cell>
          <cell r="BB1364">
            <v>7.4099999999999806</v>
          </cell>
          <cell r="BC1364">
            <v>9.9009999999999305</v>
          </cell>
          <cell r="BD1364">
            <v>12.273999999999941</v>
          </cell>
          <cell r="BE1364">
            <v>14.365000000000052</v>
          </cell>
          <cell r="BF1364">
            <v>16.319999999999961</v>
          </cell>
          <cell r="BG1364">
            <v>17.774999999999906</v>
          </cell>
        </row>
        <row r="1365">
          <cell r="BA1365">
            <v>4.92</v>
          </cell>
          <cell r="BB1365">
            <v>7.4199999999999804</v>
          </cell>
          <cell r="BC1365">
            <v>9.9119999999999298</v>
          </cell>
          <cell r="BD1365">
            <v>12.28799999999994</v>
          </cell>
          <cell r="BE1365">
            <v>14.380000000000052</v>
          </cell>
          <cell r="BF1365">
            <v>16.339999999999961</v>
          </cell>
          <cell r="BG1365">
            <v>17.799999999999905</v>
          </cell>
        </row>
        <row r="1366">
          <cell r="BA1366">
            <v>4.93</v>
          </cell>
          <cell r="BB1366">
            <v>7.4299999999999802</v>
          </cell>
          <cell r="BC1366">
            <v>9.922999999999929</v>
          </cell>
          <cell r="BD1366">
            <v>12.301999999999939</v>
          </cell>
          <cell r="BE1366">
            <v>14.395000000000053</v>
          </cell>
          <cell r="BF1366">
            <v>16.35999999999996</v>
          </cell>
          <cell r="BG1366">
            <v>17.824999999999903</v>
          </cell>
        </row>
        <row r="1367">
          <cell r="BA1367">
            <v>4.9400000000000004</v>
          </cell>
          <cell r="BB1367">
            <v>7.43999999999998</v>
          </cell>
          <cell r="BC1367">
            <v>9.9339999999999282</v>
          </cell>
          <cell r="BD1367">
            <v>12.315999999999939</v>
          </cell>
          <cell r="BE1367">
            <v>14.410000000000053</v>
          </cell>
          <cell r="BF1367">
            <v>16.37999999999996</v>
          </cell>
          <cell r="BG1367">
            <v>17.849999999999902</v>
          </cell>
        </row>
        <row r="1368">
          <cell r="BA1368">
            <v>4.95</v>
          </cell>
          <cell r="BB1368">
            <v>7.4499999999999797</v>
          </cell>
          <cell r="BC1368">
            <v>9.9449999999999275</v>
          </cell>
          <cell r="BD1368">
            <v>12.329999999999938</v>
          </cell>
          <cell r="BE1368">
            <v>14.425000000000054</v>
          </cell>
          <cell r="BF1368">
            <v>16.399999999999959</v>
          </cell>
          <cell r="BG1368">
            <v>17.874999999999901</v>
          </cell>
        </row>
        <row r="1369">
          <cell r="BA1369">
            <v>4.96</v>
          </cell>
          <cell r="BB1369">
            <v>7.4599999999999795</v>
          </cell>
          <cell r="BC1369">
            <v>9.9559999999999267</v>
          </cell>
          <cell r="BD1369">
            <v>12.343999999999937</v>
          </cell>
          <cell r="BE1369">
            <v>14.440000000000055</v>
          </cell>
          <cell r="BF1369">
            <v>16.419999999999959</v>
          </cell>
          <cell r="BG1369">
            <v>17.899999999999899</v>
          </cell>
        </row>
        <row r="1370">
          <cell r="BA1370">
            <v>4.97</v>
          </cell>
          <cell r="BB1370">
            <v>7.4699999999999793</v>
          </cell>
          <cell r="BC1370">
            <v>9.9669999999999259</v>
          </cell>
          <cell r="BD1370">
            <v>12.357999999999937</v>
          </cell>
          <cell r="BE1370">
            <v>14.455000000000055</v>
          </cell>
          <cell r="BF1370">
            <v>16.439999999999959</v>
          </cell>
          <cell r="BG1370">
            <v>17.924999999999898</v>
          </cell>
        </row>
        <row r="1371">
          <cell r="BA1371">
            <v>4.9800000000000004</v>
          </cell>
          <cell r="BB1371">
            <v>7.4799999999999791</v>
          </cell>
          <cell r="BC1371">
            <v>9.9779999999999252</v>
          </cell>
          <cell r="BD1371">
            <v>12.371999999999936</v>
          </cell>
          <cell r="BE1371">
            <v>14.470000000000056</v>
          </cell>
          <cell r="BF1371">
            <v>16.459999999999958</v>
          </cell>
          <cell r="BG1371">
            <v>17.949999999999896</v>
          </cell>
        </row>
        <row r="1372">
          <cell r="BA1372">
            <v>4.99</v>
          </cell>
          <cell r="BB1372">
            <v>7.4899999999999789</v>
          </cell>
          <cell r="BC1372">
            <v>9.9889999999999244</v>
          </cell>
          <cell r="BD1372">
            <v>12.385999999999935</v>
          </cell>
          <cell r="BE1372">
            <v>14.485000000000056</v>
          </cell>
          <cell r="BF1372">
            <v>16.479999999999958</v>
          </cell>
          <cell r="BG1372">
            <v>17.974999999999895</v>
          </cell>
        </row>
        <row r="1373">
          <cell r="BA1373">
            <v>5</v>
          </cell>
          <cell r="BB1373">
            <v>7.5</v>
          </cell>
          <cell r="BC1373">
            <v>10</v>
          </cell>
          <cell r="BD1373">
            <v>12.4</v>
          </cell>
          <cell r="BE1373">
            <v>14.5</v>
          </cell>
          <cell r="BF1373">
            <v>16.5</v>
          </cell>
          <cell r="BG1373">
            <v>18</v>
          </cell>
        </row>
        <row r="1374">
          <cell r="BA1374">
            <v>5.01</v>
          </cell>
          <cell r="BB1374">
            <v>7.51</v>
          </cell>
          <cell r="BC1374">
            <v>10.01</v>
          </cell>
          <cell r="BD1374">
            <v>12.411</v>
          </cell>
          <cell r="BE1374">
            <v>14.513</v>
          </cell>
          <cell r="BF1374">
            <v>16.515000000000001</v>
          </cell>
          <cell r="BG1374">
            <v>18.02</v>
          </cell>
        </row>
        <row r="1375">
          <cell r="BA1375">
            <v>5.0199999999999996</v>
          </cell>
          <cell r="BB1375">
            <v>7.52</v>
          </cell>
          <cell r="BC1375">
            <v>10.02</v>
          </cell>
          <cell r="BD1375">
            <v>12.421999999999999</v>
          </cell>
          <cell r="BE1375">
            <v>14.526</v>
          </cell>
          <cell r="BF1375">
            <v>16.53</v>
          </cell>
          <cell r="BG1375">
            <v>18.04</v>
          </cell>
        </row>
        <row r="1376">
          <cell r="BA1376">
            <v>5.03</v>
          </cell>
          <cell r="BB1376">
            <v>7.5299999999999994</v>
          </cell>
          <cell r="BC1376">
            <v>10.029999999999999</v>
          </cell>
          <cell r="BD1376">
            <v>12.432999999999998</v>
          </cell>
          <cell r="BE1376">
            <v>14.539</v>
          </cell>
          <cell r="BF1376">
            <v>16.545000000000002</v>
          </cell>
          <cell r="BG1376">
            <v>18.059999999999999</v>
          </cell>
        </row>
        <row r="1377">
          <cell r="BA1377">
            <v>5.04</v>
          </cell>
          <cell r="BB1377">
            <v>7.5399999999999991</v>
          </cell>
          <cell r="BC1377">
            <v>10.039999999999999</v>
          </cell>
          <cell r="BD1377">
            <v>12.443999999999997</v>
          </cell>
          <cell r="BE1377">
            <v>14.552</v>
          </cell>
          <cell r="BF1377">
            <v>16.560000000000002</v>
          </cell>
          <cell r="BG1377">
            <v>18.079999999999998</v>
          </cell>
        </row>
        <row r="1378">
          <cell r="BA1378">
            <v>5.05</v>
          </cell>
          <cell r="BB1378">
            <v>7.5499999999999989</v>
          </cell>
          <cell r="BC1378">
            <v>10.049999999999999</v>
          </cell>
          <cell r="BD1378">
            <v>12.454999999999997</v>
          </cell>
          <cell r="BE1378">
            <v>14.565</v>
          </cell>
          <cell r="BF1378">
            <v>16.575000000000003</v>
          </cell>
          <cell r="BG1378">
            <v>18.099999999999998</v>
          </cell>
        </row>
        <row r="1379">
          <cell r="BA1379">
            <v>5.0599999999999996</v>
          </cell>
          <cell r="BB1379">
            <v>7.5599999999999987</v>
          </cell>
          <cell r="BC1379">
            <v>10.059999999999999</v>
          </cell>
          <cell r="BD1379">
            <v>12.465999999999996</v>
          </cell>
          <cell r="BE1379">
            <v>14.577999999999999</v>
          </cell>
          <cell r="BF1379">
            <v>16.590000000000003</v>
          </cell>
          <cell r="BG1379">
            <v>18.119999999999997</v>
          </cell>
        </row>
        <row r="1380">
          <cell r="BA1380">
            <v>5.07</v>
          </cell>
          <cell r="BB1380">
            <v>7.5699999999999985</v>
          </cell>
          <cell r="BC1380">
            <v>10.069999999999999</v>
          </cell>
          <cell r="BD1380">
            <v>12.476999999999995</v>
          </cell>
          <cell r="BE1380">
            <v>14.590999999999999</v>
          </cell>
          <cell r="BF1380">
            <v>16.605000000000004</v>
          </cell>
          <cell r="BG1380">
            <v>18.139999999999997</v>
          </cell>
        </row>
        <row r="1381">
          <cell r="BA1381">
            <v>5.08</v>
          </cell>
          <cell r="BB1381">
            <v>7.5799999999999983</v>
          </cell>
          <cell r="BC1381">
            <v>10.079999999999998</v>
          </cell>
          <cell r="BD1381">
            <v>12.487999999999994</v>
          </cell>
          <cell r="BE1381">
            <v>14.603999999999999</v>
          </cell>
          <cell r="BF1381">
            <v>16.620000000000005</v>
          </cell>
          <cell r="BG1381">
            <v>18.159999999999997</v>
          </cell>
        </row>
        <row r="1382">
          <cell r="BA1382">
            <v>5.09</v>
          </cell>
          <cell r="BB1382">
            <v>7.5899999999999981</v>
          </cell>
          <cell r="BC1382">
            <v>10.089999999999998</v>
          </cell>
          <cell r="BD1382">
            <v>12.498999999999993</v>
          </cell>
          <cell r="BE1382">
            <v>14.616999999999999</v>
          </cell>
          <cell r="BF1382">
            <v>16.635000000000005</v>
          </cell>
          <cell r="BG1382">
            <v>18.179999999999996</v>
          </cell>
        </row>
        <row r="1383">
          <cell r="BA1383">
            <v>5.0999999999999996</v>
          </cell>
          <cell r="BB1383">
            <v>7.5999999999999979</v>
          </cell>
          <cell r="BC1383">
            <v>10.099999999999998</v>
          </cell>
          <cell r="BD1383">
            <v>12.509999999999993</v>
          </cell>
          <cell r="BE1383">
            <v>14.629999999999999</v>
          </cell>
          <cell r="BF1383">
            <v>16.650000000000006</v>
          </cell>
          <cell r="BG1383">
            <v>18.199999999999996</v>
          </cell>
        </row>
        <row r="1384">
          <cell r="BA1384">
            <v>5.1100000000000003</v>
          </cell>
          <cell r="BB1384">
            <v>7.6099999999999977</v>
          </cell>
          <cell r="BC1384">
            <v>10.109999999999998</v>
          </cell>
          <cell r="BD1384">
            <v>12.520999999999992</v>
          </cell>
          <cell r="BE1384">
            <v>14.642999999999999</v>
          </cell>
          <cell r="BF1384">
            <v>16.665000000000006</v>
          </cell>
          <cell r="BG1384">
            <v>18.219999999999995</v>
          </cell>
        </row>
        <row r="1385">
          <cell r="BA1385">
            <v>5.12</v>
          </cell>
          <cell r="BB1385">
            <v>7.6199999999999974</v>
          </cell>
          <cell r="BC1385">
            <v>10.119999999999997</v>
          </cell>
          <cell r="BD1385">
            <v>12.531999999999991</v>
          </cell>
          <cell r="BE1385">
            <v>14.655999999999999</v>
          </cell>
          <cell r="BF1385">
            <v>16.680000000000007</v>
          </cell>
          <cell r="BG1385">
            <v>18.239999999999995</v>
          </cell>
        </row>
        <row r="1386">
          <cell r="BA1386">
            <v>5.13</v>
          </cell>
          <cell r="BB1386">
            <v>7.6299999999999972</v>
          </cell>
          <cell r="BC1386">
            <v>10.129999999999997</v>
          </cell>
          <cell r="BD1386">
            <v>12.54299999999999</v>
          </cell>
          <cell r="BE1386">
            <v>14.668999999999999</v>
          </cell>
          <cell r="BF1386">
            <v>16.695000000000007</v>
          </cell>
          <cell r="BG1386">
            <v>18.259999999999994</v>
          </cell>
        </row>
        <row r="1387">
          <cell r="BA1387">
            <v>5.14</v>
          </cell>
          <cell r="BB1387">
            <v>7.639999999999997</v>
          </cell>
          <cell r="BC1387">
            <v>10.139999999999997</v>
          </cell>
          <cell r="BD1387">
            <v>12.55399999999999</v>
          </cell>
          <cell r="BE1387">
            <v>14.681999999999999</v>
          </cell>
          <cell r="BF1387">
            <v>16.710000000000008</v>
          </cell>
          <cell r="BG1387">
            <v>18.279999999999994</v>
          </cell>
        </row>
        <row r="1388">
          <cell r="BA1388">
            <v>5.15</v>
          </cell>
          <cell r="BB1388">
            <v>7.6499999999999968</v>
          </cell>
          <cell r="BC1388">
            <v>10.149999999999997</v>
          </cell>
          <cell r="BD1388">
            <v>12.564999999999989</v>
          </cell>
          <cell r="BE1388">
            <v>14.694999999999999</v>
          </cell>
          <cell r="BF1388">
            <v>16.725000000000009</v>
          </cell>
          <cell r="BG1388">
            <v>18.299999999999994</v>
          </cell>
        </row>
        <row r="1389">
          <cell r="BA1389">
            <v>5.16</v>
          </cell>
          <cell r="BB1389">
            <v>7.6599999999999966</v>
          </cell>
          <cell r="BC1389">
            <v>10.159999999999997</v>
          </cell>
          <cell r="BD1389">
            <v>12.575999999999988</v>
          </cell>
          <cell r="BE1389">
            <v>14.707999999999998</v>
          </cell>
          <cell r="BF1389">
            <v>16.740000000000009</v>
          </cell>
          <cell r="BG1389">
            <v>18.319999999999993</v>
          </cell>
        </row>
        <row r="1390">
          <cell r="BA1390">
            <v>5.17</v>
          </cell>
          <cell r="BB1390">
            <v>7.6699999999999964</v>
          </cell>
          <cell r="BC1390">
            <v>10.169999999999996</v>
          </cell>
          <cell r="BD1390">
            <v>12.586999999999987</v>
          </cell>
          <cell r="BE1390">
            <v>14.720999999999998</v>
          </cell>
          <cell r="BF1390">
            <v>16.75500000000001</v>
          </cell>
          <cell r="BG1390">
            <v>18.339999999999993</v>
          </cell>
        </row>
        <row r="1391">
          <cell r="BA1391">
            <v>5.18</v>
          </cell>
          <cell r="BB1391">
            <v>7.6799999999999962</v>
          </cell>
          <cell r="BC1391">
            <v>10.179999999999996</v>
          </cell>
          <cell r="BD1391">
            <v>12.597999999999987</v>
          </cell>
          <cell r="BE1391">
            <v>14.733999999999998</v>
          </cell>
          <cell r="BF1391">
            <v>16.77000000000001</v>
          </cell>
          <cell r="BG1391">
            <v>18.359999999999992</v>
          </cell>
        </row>
        <row r="1392">
          <cell r="BA1392">
            <v>5.19</v>
          </cell>
          <cell r="BB1392">
            <v>7.6899999999999959</v>
          </cell>
          <cell r="BC1392">
            <v>10.189999999999996</v>
          </cell>
          <cell r="BD1392">
            <v>12.608999999999986</v>
          </cell>
          <cell r="BE1392">
            <v>14.746999999999998</v>
          </cell>
          <cell r="BF1392">
            <v>16.785000000000011</v>
          </cell>
          <cell r="BG1392">
            <v>18.379999999999992</v>
          </cell>
        </row>
        <row r="1393">
          <cell r="BA1393">
            <v>5.2</v>
          </cell>
          <cell r="BB1393">
            <v>7.6999999999999957</v>
          </cell>
          <cell r="BC1393">
            <v>10.199999999999996</v>
          </cell>
          <cell r="BD1393">
            <v>12.619999999999985</v>
          </cell>
          <cell r="BE1393">
            <v>14.759999999999998</v>
          </cell>
          <cell r="BF1393">
            <v>16.800000000000011</v>
          </cell>
          <cell r="BG1393">
            <v>18.399999999999991</v>
          </cell>
        </row>
        <row r="1394">
          <cell r="BA1394">
            <v>5.21</v>
          </cell>
          <cell r="BB1394">
            <v>7.7099999999999955</v>
          </cell>
          <cell r="BC1394">
            <v>10.209999999999996</v>
          </cell>
          <cell r="BD1394">
            <v>12.630999999999984</v>
          </cell>
          <cell r="BE1394">
            <v>14.772999999999998</v>
          </cell>
          <cell r="BF1394">
            <v>16.815000000000012</v>
          </cell>
          <cell r="BG1394">
            <v>18.419999999999991</v>
          </cell>
        </row>
        <row r="1395">
          <cell r="BA1395">
            <v>5.22</v>
          </cell>
          <cell r="BB1395">
            <v>7.7199999999999953</v>
          </cell>
          <cell r="BC1395">
            <v>10.219999999999995</v>
          </cell>
          <cell r="BD1395">
            <v>12.641999999999983</v>
          </cell>
          <cell r="BE1395">
            <v>14.785999999999998</v>
          </cell>
          <cell r="BF1395">
            <v>16.830000000000013</v>
          </cell>
          <cell r="BG1395">
            <v>18.439999999999991</v>
          </cell>
        </row>
        <row r="1396">
          <cell r="BA1396">
            <v>5.23</v>
          </cell>
          <cell r="BB1396">
            <v>7.7299999999999951</v>
          </cell>
          <cell r="BC1396">
            <v>10.229999999999995</v>
          </cell>
          <cell r="BD1396">
            <v>12.652999999999983</v>
          </cell>
          <cell r="BE1396">
            <v>14.798999999999998</v>
          </cell>
          <cell r="BF1396">
            <v>16.845000000000013</v>
          </cell>
          <cell r="BG1396">
            <v>18.45999999999999</v>
          </cell>
        </row>
        <row r="1397">
          <cell r="BA1397">
            <v>5.24</v>
          </cell>
          <cell r="BB1397">
            <v>7.7399999999999949</v>
          </cell>
          <cell r="BC1397">
            <v>10.239999999999995</v>
          </cell>
          <cell r="BD1397">
            <v>12.663999999999982</v>
          </cell>
          <cell r="BE1397">
            <v>14.811999999999998</v>
          </cell>
          <cell r="BF1397">
            <v>16.860000000000014</v>
          </cell>
          <cell r="BG1397">
            <v>18.47999999999999</v>
          </cell>
        </row>
        <row r="1398">
          <cell r="BA1398">
            <v>5.25</v>
          </cell>
          <cell r="BB1398">
            <v>7.7499999999999947</v>
          </cell>
          <cell r="BC1398">
            <v>10.249999999999995</v>
          </cell>
          <cell r="BD1398">
            <v>12.674999999999981</v>
          </cell>
          <cell r="BE1398">
            <v>14.824999999999998</v>
          </cell>
          <cell r="BF1398">
            <v>16.875000000000014</v>
          </cell>
          <cell r="BG1398">
            <v>18.499999999999989</v>
          </cell>
        </row>
        <row r="1399">
          <cell r="BA1399">
            <v>5.26</v>
          </cell>
          <cell r="BB1399">
            <v>7.7599999999999945</v>
          </cell>
          <cell r="BC1399">
            <v>10.259999999999994</v>
          </cell>
          <cell r="BD1399">
            <v>12.68599999999998</v>
          </cell>
          <cell r="BE1399">
            <v>14.837999999999997</v>
          </cell>
          <cell r="BF1399">
            <v>16.890000000000015</v>
          </cell>
          <cell r="BG1399">
            <v>18.519999999999989</v>
          </cell>
        </row>
        <row r="1400">
          <cell r="BA1400">
            <v>5.27</v>
          </cell>
          <cell r="BB1400">
            <v>7.7699999999999942</v>
          </cell>
          <cell r="BC1400">
            <v>10.269999999999994</v>
          </cell>
          <cell r="BD1400">
            <v>12.69699999999998</v>
          </cell>
          <cell r="BE1400">
            <v>14.850999999999997</v>
          </cell>
          <cell r="BF1400">
            <v>16.905000000000015</v>
          </cell>
          <cell r="BG1400">
            <v>18.539999999999988</v>
          </cell>
        </row>
        <row r="1401">
          <cell r="BA1401">
            <v>5.28</v>
          </cell>
          <cell r="BB1401">
            <v>7.779999999999994</v>
          </cell>
          <cell r="BC1401">
            <v>10.279999999999994</v>
          </cell>
          <cell r="BD1401">
            <v>12.707999999999979</v>
          </cell>
          <cell r="BE1401">
            <v>14.863999999999997</v>
          </cell>
          <cell r="BF1401">
            <v>16.920000000000016</v>
          </cell>
          <cell r="BG1401">
            <v>18.559999999999988</v>
          </cell>
        </row>
        <row r="1402">
          <cell r="BA1402">
            <v>5.29</v>
          </cell>
          <cell r="BB1402">
            <v>7.7899999999999938</v>
          </cell>
          <cell r="BC1402">
            <v>10.289999999999994</v>
          </cell>
          <cell r="BD1402">
            <v>12.718999999999978</v>
          </cell>
          <cell r="BE1402">
            <v>14.876999999999997</v>
          </cell>
          <cell r="BF1402">
            <v>16.935000000000016</v>
          </cell>
          <cell r="BG1402">
            <v>18.579999999999988</v>
          </cell>
        </row>
        <row r="1403">
          <cell r="BA1403">
            <v>5.3</v>
          </cell>
          <cell r="BB1403">
            <v>7.7999999999999936</v>
          </cell>
          <cell r="BC1403">
            <v>10.299999999999994</v>
          </cell>
          <cell r="BD1403">
            <v>12.729999999999977</v>
          </cell>
          <cell r="BE1403">
            <v>14.889999999999997</v>
          </cell>
          <cell r="BF1403">
            <v>16.950000000000017</v>
          </cell>
          <cell r="BG1403">
            <v>18.599999999999987</v>
          </cell>
        </row>
        <row r="1404">
          <cell r="BA1404">
            <v>5.31</v>
          </cell>
          <cell r="BB1404">
            <v>7.8099999999999934</v>
          </cell>
          <cell r="BC1404">
            <v>10.309999999999993</v>
          </cell>
          <cell r="BD1404">
            <v>12.740999999999977</v>
          </cell>
          <cell r="BE1404">
            <v>14.902999999999997</v>
          </cell>
          <cell r="BF1404">
            <v>16.965000000000018</v>
          </cell>
          <cell r="BG1404">
            <v>18.619999999999987</v>
          </cell>
        </row>
        <row r="1405">
          <cell r="BA1405">
            <v>5.32</v>
          </cell>
          <cell r="BB1405">
            <v>7.8199999999999932</v>
          </cell>
          <cell r="BC1405">
            <v>10.319999999999993</v>
          </cell>
          <cell r="BD1405">
            <v>12.751999999999976</v>
          </cell>
          <cell r="BE1405">
            <v>14.915999999999997</v>
          </cell>
          <cell r="BF1405">
            <v>16.980000000000018</v>
          </cell>
          <cell r="BG1405">
            <v>18.639999999999986</v>
          </cell>
        </row>
        <row r="1406">
          <cell r="BA1406">
            <v>5.33</v>
          </cell>
          <cell r="BB1406">
            <v>7.829999999999993</v>
          </cell>
          <cell r="BC1406">
            <v>10.329999999999993</v>
          </cell>
          <cell r="BD1406">
            <v>12.762999999999975</v>
          </cell>
          <cell r="BE1406">
            <v>14.928999999999997</v>
          </cell>
          <cell r="BF1406">
            <v>16.995000000000019</v>
          </cell>
          <cell r="BG1406">
            <v>18.659999999999986</v>
          </cell>
        </row>
        <row r="1407">
          <cell r="BA1407">
            <v>5.34</v>
          </cell>
          <cell r="BB1407">
            <v>7.8399999999999928</v>
          </cell>
          <cell r="BC1407">
            <v>10.339999999999993</v>
          </cell>
          <cell r="BD1407">
            <v>12.773999999999974</v>
          </cell>
          <cell r="BE1407">
            <v>14.941999999999997</v>
          </cell>
          <cell r="BF1407">
            <v>17.010000000000019</v>
          </cell>
          <cell r="BG1407">
            <v>18.679999999999986</v>
          </cell>
        </row>
        <row r="1408">
          <cell r="BA1408">
            <v>5.35</v>
          </cell>
          <cell r="BB1408">
            <v>7.8499999999999925</v>
          </cell>
          <cell r="BC1408">
            <v>10.349999999999993</v>
          </cell>
          <cell r="BD1408">
            <v>12.784999999999973</v>
          </cell>
          <cell r="BE1408">
            <v>14.954999999999997</v>
          </cell>
          <cell r="BF1408">
            <v>17.02500000000002</v>
          </cell>
          <cell r="BG1408">
            <v>18.699999999999985</v>
          </cell>
        </row>
        <row r="1409">
          <cell r="BA1409">
            <v>5.36</v>
          </cell>
          <cell r="BB1409">
            <v>7.8599999999999923</v>
          </cell>
          <cell r="BC1409">
            <v>10.359999999999992</v>
          </cell>
          <cell r="BD1409">
            <v>12.795999999999973</v>
          </cell>
          <cell r="BE1409">
            <v>14.967999999999996</v>
          </cell>
          <cell r="BF1409">
            <v>17.04000000000002</v>
          </cell>
          <cell r="BG1409">
            <v>18.719999999999985</v>
          </cell>
        </row>
        <row r="1410">
          <cell r="BA1410">
            <v>5.37</v>
          </cell>
          <cell r="BB1410">
            <v>7.8699999999999921</v>
          </cell>
          <cell r="BC1410">
            <v>10.369999999999992</v>
          </cell>
          <cell r="BD1410">
            <v>12.806999999999972</v>
          </cell>
          <cell r="BE1410">
            <v>14.980999999999996</v>
          </cell>
          <cell r="BF1410">
            <v>17.055000000000021</v>
          </cell>
          <cell r="BG1410">
            <v>18.739999999999984</v>
          </cell>
        </row>
        <row r="1411">
          <cell r="BA1411">
            <v>5.38</v>
          </cell>
          <cell r="BB1411">
            <v>7.8799999999999919</v>
          </cell>
          <cell r="BC1411">
            <v>10.379999999999992</v>
          </cell>
          <cell r="BD1411">
            <v>12.817999999999971</v>
          </cell>
          <cell r="BE1411">
            <v>14.993999999999996</v>
          </cell>
          <cell r="BF1411">
            <v>17.070000000000022</v>
          </cell>
          <cell r="BG1411">
            <v>18.759999999999984</v>
          </cell>
        </row>
        <row r="1412">
          <cell r="BA1412">
            <v>5.39</v>
          </cell>
          <cell r="BB1412">
            <v>7.8899999999999917</v>
          </cell>
          <cell r="BC1412">
            <v>10.389999999999992</v>
          </cell>
          <cell r="BD1412">
            <v>12.82899999999997</v>
          </cell>
          <cell r="BE1412">
            <v>15.006999999999996</v>
          </cell>
          <cell r="BF1412">
            <v>17.085000000000022</v>
          </cell>
          <cell r="BG1412">
            <v>18.779999999999983</v>
          </cell>
        </row>
        <row r="1413">
          <cell r="BA1413">
            <v>5.4</v>
          </cell>
          <cell r="BB1413">
            <v>7.8999999999999915</v>
          </cell>
          <cell r="BC1413">
            <v>10.399999999999991</v>
          </cell>
          <cell r="BD1413">
            <v>12.83999999999997</v>
          </cell>
          <cell r="BE1413">
            <v>15.019999999999996</v>
          </cell>
          <cell r="BF1413">
            <v>17.100000000000023</v>
          </cell>
          <cell r="BG1413">
            <v>18.799999999999983</v>
          </cell>
        </row>
        <row r="1414">
          <cell r="BA1414">
            <v>5.41</v>
          </cell>
          <cell r="BB1414">
            <v>7.9099999999999913</v>
          </cell>
          <cell r="BC1414">
            <v>10.409999999999991</v>
          </cell>
          <cell r="BD1414">
            <v>12.850999999999969</v>
          </cell>
          <cell r="BE1414">
            <v>15.032999999999996</v>
          </cell>
          <cell r="BF1414">
            <v>17.115000000000023</v>
          </cell>
          <cell r="BG1414">
            <v>18.819999999999983</v>
          </cell>
        </row>
        <row r="1415">
          <cell r="BA1415">
            <v>5.42</v>
          </cell>
          <cell r="BB1415">
            <v>7.919999999999991</v>
          </cell>
          <cell r="BC1415">
            <v>10.419999999999991</v>
          </cell>
          <cell r="BD1415">
            <v>12.861999999999968</v>
          </cell>
          <cell r="BE1415">
            <v>15.045999999999996</v>
          </cell>
          <cell r="BF1415">
            <v>17.130000000000024</v>
          </cell>
          <cell r="BG1415">
            <v>18.839999999999982</v>
          </cell>
        </row>
        <row r="1416">
          <cell r="BA1416">
            <v>5.43</v>
          </cell>
          <cell r="BB1416">
            <v>7.9299999999999908</v>
          </cell>
          <cell r="BC1416">
            <v>10.429999999999991</v>
          </cell>
          <cell r="BD1416">
            <v>12.872999999999967</v>
          </cell>
          <cell r="BE1416">
            <v>15.058999999999996</v>
          </cell>
          <cell r="BF1416">
            <v>17.145000000000024</v>
          </cell>
          <cell r="BG1416">
            <v>18.859999999999982</v>
          </cell>
        </row>
        <row r="1417">
          <cell r="BA1417">
            <v>5.44</v>
          </cell>
          <cell r="BB1417">
            <v>7.9399999999999906</v>
          </cell>
          <cell r="BC1417">
            <v>10.439999999999991</v>
          </cell>
          <cell r="BD1417">
            <v>12.883999999999967</v>
          </cell>
          <cell r="BE1417">
            <v>15.071999999999996</v>
          </cell>
          <cell r="BF1417">
            <v>17.160000000000025</v>
          </cell>
          <cell r="BG1417">
            <v>18.879999999999981</v>
          </cell>
        </row>
        <row r="1418">
          <cell r="BA1418">
            <v>5.45</v>
          </cell>
          <cell r="BB1418">
            <v>7.9499999999999904</v>
          </cell>
          <cell r="BC1418">
            <v>10.44999999999999</v>
          </cell>
          <cell r="BD1418">
            <v>12.894999999999966</v>
          </cell>
          <cell r="BE1418">
            <v>15.084999999999996</v>
          </cell>
          <cell r="BF1418">
            <v>17.175000000000026</v>
          </cell>
          <cell r="BG1418">
            <v>18.899999999999981</v>
          </cell>
        </row>
        <row r="1419">
          <cell r="BA1419">
            <v>5.46</v>
          </cell>
          <cell r="BB1419">
            <v>7.9599999999999902</v>
          </cell>
          <cell r="BC1419">
            <v>10.45999999999999</v>
          </cell>
          <cell r="BD1419">
            <v>12.905999999999965</v>
          </cell>
          <cell r="BE1419">
            <v>15.097999999999995</v>
          </cell>
          <cell r="BF1419">
            <v>17.190000000000026</v>
          </cell>
          <cell r="BG1419">
            <v>18.91999999999998</v>
          </cell>
        </row>
        <row r="1420">
          <cell r="BA1420">
            <v>5.47</v>
          </cell>
          <cell r="BB1420">
            <v>7.96999999999999</v>
          </cell>
          <cell r="BC1420">
            <v>10.46999999999999</v>
          </cell>
          <cell r="BD1420">
            <v>12.916999999999964</v>
          </cell>
          <cell r="BE1420">
            <v>15.110999999999995</v>
          </cell>
          <cell r="BF1420">
            <v>17.205000000000027</v>
          </cell>
          <cell r="BG1420">
            <v>18.93999999999998</v>
          </cell>
        </row>
        <row r="1421">
          <cell r="BA1421">
            <v>5.48</v>
          </cell>
          <cell r="BB1421">
            <v>7.9799999999999898</v>
          </cell>
          <cell r="BC1421">
            <v>10.47999999999999</v>
          </cell>
          <cell r="BD1421">
            <v>12.927999999999964</v>
          </cell>
          <cell r="BE1421">
            <v>15.123999999999995</v>
          </cell>
          <cell r="BF1421">
            <v>17.220000000000027</v>
          </cell>
          <cell r="BG1421">
            <v>18.95999999999998</v>
          </cell>
        </row>
        <row r="1422">
          <cell r="BA1422">
            <v>5.49</v>
          </cell>
          <cell r="BB1422">
            <v>7.9899999999999896</v>
          </cell>
          <cell r="BC1422">
            <v>10.48999999999999</v>
          </cell>
          <cell r="BD1422">
            <v>12.938999999999963</v>
          </cell>
          <cell r="BE1422">
            <v>15.136999999999995</v>
          </cell>
          <cell r="BF1422">
            <v>17.235000000000028</v>
          </cell>
          <cell r="BG1422">
            <v>18.979999999999979</v>
          </cell>
        </row>
        <row r="1423">
          <cell r="BA1423">
            <v>5.5</v>
          </cell>
          <cell r="BB1423">
            <v>7.9999999999999893</v>
          </cell>
          <cell r="BC1423">
            <v>10.499999999999989</v>
          </cell>
          <cell r="BD1423">
            <v>12.949999999999962</v>
          </cell>
          <cell r="BE1423">
            <v>15.149999999999995</v>
          </cell>
          <cell r="BF1423">
            <v>17.250000000000028</v>
          </cell>
          <cell r="BG1423">
            <v>18.999999999999979</v>
          </cell>
        </row>
        <row r="1424">
          <cell r="BA1424">
            <v>5.51</v>
          </cell>
          <cell r="BB1424">
            <v>8.0099999999999891</v>
          </cell>
          <cell r="BC1424">
            <v>10.509999999999989</v>
          </cell>
          <cell r="BD1424">
            <v>12.960999999999961</v>
          </cell>
          <cell r="BE1424">
            <v>15.162999999999995</v>
          </cell>
          <cell r="BF1424">
            <v>17.265000000000029</v>
          </cell>
          <cell r="BG1424">
            <v>19.019999999999978</v>
          </cell>
        </row>
        <row r="1425">
          <cell r="BA1425">
            <v>5.52</v>
          </cell>
          <cell r="BB1425">
            <v>8.0199999999999889</v>
          </cell>
          <cell r="BC1425">
            <v>10.519999999999989</v>
          </cell>
          <cell r="BD1425">
            <v>12.97199999999996</v>
          </cell>
          <cell r="BE1425">
            <v>15.175999999999995</v>
          </cell>
          <cell r="BF1425">
            <v>17.28000000000003</v>
          </cell>
          <cell r="BG1425">
            <v>19.039999999999978</v>
          </cell>
        </row>
        <row r="1426">
          <cell r="BA1426">
            <v>5.53</v>
          </cell>
          <cell r="BB1426">
            <v>8.0299999999999887</v>
          </cell>
          <cell r="BC1426">
            <v>10.529999999999989</v>
          </cell>
          <cell r="BD1426">
            <v>12.98299999999996</v>
          </cell>
          <cell r="BE1426">
            <v>15.188999999999995</v>
          </cell>
          <cell r="BF1426">
            <v>17.29500000000003</v>
          </cell>
          <cell r="BG1426">
            <v>19.059999999999977</v>
          </cell>
        </row>
        <row r="1427">
          <cell r="BA1427">
            <v>5.54</v>
          </cell>
          <cell r="BB1427">
            <v>8.0399999999999885</v>
          </cell>
          <cell r="BC1427">
            <v>10.539999999999988</v>
          </cell>
          <cell r="BD1427">
            <v>12.993999999999959</v>
          </cell>
          <cell r="BE1427">
            <v>15.201999999999995</v>
          </cell>
          <cell r="BF1427">
            <v>17.310000000000031</v>
          </cell>
          <cell r="BG1427">
            <v>19.079999999999977</v>
          </cell>
        </row>
        <row r="1428">
          <cell r="BA1428">
            <v>5.55</v>
          </cell>
          <cell r="BB1428">
            <v>8.0499999999999883</v>
          </cell>
          <cell r="BC1428">
            <v>10.549999999999988</v>
          </cell>
          <cell r="BD1428">
            <v>13.004999999999958</v>
          </cell>
          <cell r="BE1428">
            <v>15.214999999999995</v>
          </cell>
          <cell r="BF1428">
            <v>17.325000000000031</v>
          </cell>
          <cell r="BG1428">
            <v>19.099999999999977</v>
          </cell>
        </row>
        <row r="1429">
          <cell r="BA1429">
            <v>5.56</v>
          </cell>
          <cell r="BB1429">
            <v>8.0599999999999881</v>
          </cell>
          <cell r="BC1429">
            <v>10.559999999999988</v>
          </cell>
          <cell r="BD1429">
            <v>13.015999999999957</v>
          </cell>
          <cell r="BE1429">
            <v>15.227999999999994</v>
          </cell>
          <cell r="BF1429">
            <v>17.340000000000032</v>
          </cell>
          <cell r="BG1429">
            <v>19.119999999999976</v>
          </cell>
        </row>
        <row r="1430">
          <cell r="BA1430">
            <v>5.57</v>
          </cell>
          <cell r="BB1430">
            <v>8.0699999999999878</v>
          </cell>
          <cell r="BC1430">
            <v>10.569999999999988</v>
          </cell>
          <cell r="BD1430">
            <v>13.026999999999957</v>
          </cell>
          <cell r="BE1430">
            <v>15.240999999999994</v>
          </cell>
          <cell r="BF1430">
            <v>17.355000000000032</v>
          </cell>
          <cell r="BG1430">
            <v>19.139999999999976</v>
          </cell>
        </row>
        <row r="1431">
          <cell r="BA1431">
            <v>5.58</v>
          </cell>
          <cell r="BB1431">
            <v>8.0799999999999876</v>
          </cell>
          <cell r="BC1431">
            <v>10.579999999999988</v>
          </cell>
          <cell r="BD1431">
            <v>13.037999999999956</v>
          </cell>
          <cell r="BE1431">
            <v>15.253999999999994</v>
          </cell>
          <cell r="BF1431">
            <v>17.370000000000033</v>
          </cell>
          <cell r="BG1431">
            <v>19.159999999999975</v>
          </cell>
        </row>
        <row r="1432">
          <cell r="BA1432">
            <v>5.59</v>
          </cell>
          <cell r="BB1432">
            <v>8.0899999999999874</v>
          </cell>
          <cell r="BC1432">
            <v>10.589999999999987</v>
          </cell>
          <cell r="BD1432">
            <v>13.048999999999955</v>
          </cell>
          <cell r="BE1432">
            <v>15.266999999999994</v>
          </cell>
          <cell r="BF1432">
            <v>17.385000000000034</v>
          </cell>
          <cell r="BG1432">
            <v>19.179999999999975</v>
          </cell>
        </row>
        <row r="1433">
          <cell r="BA1433">
            <v>5.6</v>
          </cell>
          <cell r="BB1433">
            <v>8.0999999999999872</v>
          </cell>
          <cell r="BC1433">
            <v>10.599999999999987</v>
          </cell>
          <cell r="BD1433">
            <v>13.059999999999954</v>
          </cell>
          <cell r="BE1433">
            <v>15.279999999999994</v>
          </cell>
          <cell r="BF1433">
            <v>17.400000000000034</v>
          </cell>
          <cell r="BG1433">
            <v>19.199999999999974</v>
          </cell>
        </row>
        <row r="1434">
          <cell r="BA1434">
            <v>5.61</v>
          </cell>
          <cell r="BB1434">
            <v>8.109999999999987</v>
          </cell>
          <cell r="BC1434">
            <v>10.609999999999987</v>
          </cell>
          <cell r="BD1434">
            <v>13.070999999999954</v>
          </cell>
          <cell r="BE1434">
            <v>15.292999999999994</v>
          </cell>
          <cell r="BF1434">
            <v>17.415000000000035</v>
          </cell>
          <cell r="BG1434">
            <v>19.219999999999974</v>
          </cell>
        </row>
        <row r="1435">
          <cell r="BA1435">
            <v>5.62</v>
          </cell>
          <cell r="BB1435">
            <v>8.1199999999999868</v>
          </cell>
          <cell r="BC1435">
            <v>10.619999999999987</v>
          </cell>
          <cell r="BD1435">
            <v>13.081999999999953</v>
          </cell>
          <cell r="BE1435">
            <v>15.305999999999994</v>
          </cell>
          <cell r="BF1435">
            <v>17.430000000000035</v>
          </cell>
          <cell r="BG1435">
            <v>19.239999999999974</v>
          </cell>
        </row>
        <row r="1436">
          <cell r="BA1436">
            <v>5.63</v>
          </cell>
          <cell r="BB1436">
            <v>8.1299999999999866</v>
          </cell>
          <cell r="BC1436">
            <v>10.629999999999987</v>
          </cell>
          <cell r="BD1436">
            <v>13.092999999999952</v>
          </cell>
          <cell r="BE1436">
            <v>15.318999999999994</v>
          </cell>
          <cell r="BF1436">
            <v>17.445000000000036</v>
          </cell>
          <cell r="BG1436">
            <v>19.259999999999973</v>
          </cell>
        </row>
        <row r="1437">
          <cell r="BA1437">
            <v>5.64</v>
          </cell>
          <cell r="BB1437">
            <v>8.1399999999999864</v>
          </cell>
          <cell r="BC1437">
            <v>10.639999999999986</v>
          </cell>
          <cell r="BD1437">
            <v>13.103999999999951</v>
          </cell>
          <cell r="BE1437">
            <v>15.331999999999994</v>
          </cell>
          <cell r="BF1437">
            <v>17.460000000000036</v>
          </cell>
          <cell r="BG1437">
            <v>19.279999999999973</v>
          </cell>
        </row>
        <row r="1438">
          <cell r="BA1438">
            <v>5.65</v>
          </cell>
          <cell r="BB1438">
            <v>8.1499999999999861</v>
          </cell>
          <cell r="BC1438">
            <v>10.649999999999986</v>
          </cell>
          <cell r="BD1438">
            <v>13.11499999999995</v>
          </cell>
          <cell r="BE1438">
            <v>15.344999999999994</v>
          </cell>
          <cell r="BF1438">
            <v>17.475000000000037</v>
          </cell>
          <cell r="BG1438">
            <v>19.299999999999972</v>
          </cell>
        </row>
        <row r="1439">
          <cell r="BA1439">
            <v>5.66</v>
          </cell>
          <cell r="BB1439">
            <v>8.1599999999999859</v>
          </cell>
          <cell r="BC1439">
            <v>10.659999999999986</v>
          </cell>
          <cell r="BD1439">
            <v>13.12599999999995</v>
          </cell>
          <cell r="BE1439">
            <v>15.357999999999993</v>
          </cell>
          <cell r="BF1439">
            <v>17.490000000000038</v>
          </cell>
          <cell r="BG1439">
            <v>19.319999999999972</v>
          </cell>
        </row>
        <row r="1440">
          <cell r="BA1440">
            <v>5.67</v>
          </cell>
          <cell r="BB1440">
            <v>8.1699999999999857</v>
          </cell>
          <cell r="BC1440">
            <v>10.669999999999986</v>
          </cell>
          <cell r="BD1440">
            <v>13.136999999999949</v>
          </cell>
          <cell r="BE1440">
            <v>15.370999999999993</v>
          </cell>
          <cell r="BF1440">
            <v>17.505000000000038</v>
          </cell>
          <cell r="BG1440">
            <v>19.339999999999971</v>
          </cell>
        </row>
        <row r="1441">
          <cell r="BA1441">
            <v>5.68</v>
          </cell>
          <cell r="BB1441">
            <v>8.1799999999999855</v>
          </cell>
          <cell r="BC1441">
            <v>10.679999999999986</v>
          </cell>
          <cell r="BD1441">
            <v>13.147999999999948</v>
          </cell>
          <cell r="BE1441">
            <v>15.383999999999993</v>
          </cell>
          <cell r="BF1441">
            <v>17.520000000000039</v>
          </cell>
          <cell r="BG1441">
            <v>19.359999999999971</v>
          </cell>
        </row>
        <row r="1442">
          <cell r="BA1442">
            <v>5.69</v>
          </cell>
          <cell r="BB1442">
            <v>8.1899999999999853</v>
          </cell>
          <cell r="BC1442">
            <v>10.689999999999985</v>
          </cell>
          <cell r="BD1442">
            <v>13.158999999999947</v>
          </cell>
          <cell r="BE1442">
            <v>15.396999999999993</v>
          </cell>
          <cell r="BF1442">
            <v>17.535000000000039</v>
          </cell>
          <cell r="BG1442">
            <v>19.379999999999971</v>
          </cell>
        </row>
        <row r="1443">
          <cell r="BA1443">
            <v>5.7</v>
          </cell>
          <cell r="BB1443">
            <v>8.1999999999999851</v>
          </cell>
          <cell r="BC1443">
            <v>10.699999999999985</v>
          </cell>
          <cell r="BD1443">
            <v>13.169999999999947</v>
          </cell>
          <cell r="BE1443">
            <v>15.409999999999993</v>
          </cell>
          <cell r="BF1443">
            <v>17.55000000000004</v>
          </cell>
          <cell r="BG1443">
            <v>19.39999999999997</v>
          </cell>
        </row>
        <row r="1444">
          <cell r="BA1444">
            <v>5.71</v>
          </cell>
          <cell r="BB1444">
            <v>8.2099999999999849</v>
          </cell>
          <cell r="BC1444">
            <v>10.709999999999985</v>
          </cell>
          <cell r="BD1444">
            <v>13.180999999999946</v>
          </cell>
          <cell r="BE1444">
            <v>15.422999999999993</v>
          </cell>
          <cell r="BF1444">
            <v>17.56500000000004</v>
          </cell>
          <cell r="BG1444">
            <v>19.41999999999997</v>
          </cell>
        </row>
        <row r="1445">
          <cell r="BA1445">
            <v>5.72</v>
          </cell>
          <cell r="BB1445">
            <v>8.2199999999999847</v>
          </cell>
          <cell r="BC1445">
            <v>10.719999999999985</v>
          </cell>
          <cell r="BD1445">
            <v>13.191999999999945</v>
          </cell>
          <cell r="BE1445">
            <v>15.435999999999993</v>
          </cell>
          <cell r="BF1445">
            <v>17.580000000000041</v>
          </cell>
          <cell r="BG1445">
            <v>19.439999999999969</v>
          </cell>
        </row>
        <row r="1446">
          <cell r="BA1446">
            <v>5.73</v>
          </cell>
          <cell r="BB1446">
            <v>8.2299999999999844</v>
          </cell>
          <cell r="BC1446">
            <v>10.729999999999984</v>
          </cell>
          <cell r="BD1446">
            <v>13.202999999999944</v>
          </cell>
          <cell r="BE1446">
            <v>15.448999999999993</v>
          </cell>
          <cell r="BF1446">
            <v>17.595000000000041</v>
          </cell>
          <cell r="BG1446">
            <v>19.459999999999969</v>
          </cell>
        </row>
        <row r="1447">
          <cell r="BA1447">
            <v>5.74</v>
          </cell>
          <cell r="BB1447">
            <v>8.2399999999999842</v>
          </cell>
          <cell r="BC1447">
            <v>10.739999999999984</v>
          </cell>
          <cell r="BD1447">
            <v>13.213999999999944</v>
          </cell>
          <cell r="BE1447">
            <v>15.461999999999993</v>
          </cell>
          <cell r="BF1447">
            <v>17.610000000000042</v>
          </cell>
          <cell r="BG1447">
            <v>19.479999999999968</v>
          </cell>
        </row>
        <row r="1448">
          <cell r="BA1448">
            <v>5.75</v>
          </cell>
          <cell r="BB1448">
            <v>8.249999999999984</v>
          </cell>
          <cell r="BC1448">
            <v>10.749999999999984</v>
          </cell>
          <cell r="BD1448">
            <v>13.224999999999943</v>
          </cell>
          <cell r="BE1448">
            <v>15.474999999999993</v>
          </cell>
          <cell r="BF1448">
            <v>17.625000000000043</v>
          </cell>
          <cell r="BG1448">
            <v>19.499999999999968</v>
          </cell>
        </row>
        <row r="1449">
          <cell r="BA1449">
            <v>5.76</v>
          </cell>
          <cell r="BB1449">
            <v>8.2599999999999838</v>
          </cell>
          <cell r="BC1449">
            <v>10.759999999999984</v>
          </cell>
          <cell r="BD1449">
            <v>13.235999999999942</v>
          </cell>
          <cell r="BE1449">
            <v>15.487999999999992</v>
          </cell>
          <cell r="BF1449">
            <v>17.640000000000043</v>
          </cell>
          <cell r="BG1449">
            <v>19.519999999999968</v>
          </cell>
        </row>
        <row r="1450">
          <cell r="BA1450">
            <v>5.77</v>
          </cell>
          <cell r="BB1450">
            <v>8.2699999999999836</v>
          </cell>
          <cell r="BC1450">
            <v>10.769999999999984</v>
          </cell>
          <cell r="BD1450">
            <v>13.246999999999941</v>
          </cell>
          <cell r="BE1450">
            <v>15.500999999999992</v>
          </cell>
          <cell r="BF1450">
            <v>17.655000000000044</v>
          </cell>
          <cell r="BG1450">
            <v>19.539999999999967</v>
          </cell>
        </row>
        <row r="1451">
          <cell r="BA1451">
            <v>5.78</v>
          </cell>
          <cell r="BB1451">
            <v>8.2799999999999834</v>
          </cell>
          <cell r="BC1451">
            <v>10.779999999999983</v>
          </cell>
          <cell r="BD1451">
            <v>13.25799999999994</v>
          </cell>
          <cell r="BE1451">
            <v>15.513999999999992</v>
          </cell>
          <cell r="BF1451">
            <v>17.670000000000044</v>
          </cell>
          <cell r="BG1451">
            <v>19.559999999999967</v>
          </cell>
        </row>
        <row r="1452">
          <cell r="BA1452">
            <v>5.79</v>
          </cell>
          <cell r="BB1452">
            <v>8.2899999999999832</v>
          </cell>
          <cell r="BC1452">
            <v>10.789999999999983</v>
          </cell>
          <cell r="BD1452">
            <v>13.26899999999994</v>
          </cell>
          <cell r="BE1452">
            <v>15.526999999999992</v>
          </cell>
          <cell r="BF1452">
            <v>17.685000000000045</v>
          </cell>
          <cell r="BG1452">
            <v>19.579999999999966</v>
          </cell>
        </row>
        <row r="1453">
          <cell r="BA1453">
            <v>5.8</v>
          </cell>
          <cell r="BB1453">
            <v>8.2999999999999829</v>
          </cell>
          <cell r="BC1453">
            <v>10.799999999999983</v>
          </cell>
          <cell r="BD1453">
            <v>13.279999999999939</v>
          </cell>
          <cell r="BE1453">
            <v>15.539999999999992</v>
          </cell>
          <cell r="BF1453">
            <v>17.700000000000045</v>
          </cell>
          <cell r="BG1453">
            <v>19.599999999999966</v>
          </cell>
        </row>
        <row r="1454">
          <cell r="BA1454">
            <v>5.81</v>
          </cell>
          <cell r="BB1454">
            <v>8.3099999999999827</v>
          </cell>
          <cell r="BC1454">
            <v>10.809999999999983</v>
          </cell>
          <cell r="BD1454">
            <v>13.290999999999938</v>
          </cell>
          <cell r="BE1454">
            <v>15.552999999999992</v>
          </cell>
          <cell r="BF1454">
            <v>17.715000000000046</v>
          </cell>
          <cell r="BG1454">
            <v>19.619999999999965</v>
          </cell>
        </row>
        <row r="1455">
          <cell r="BA1455">
            <v>5.82</v>
          </cell>
          <cell r="BB1455">
            <v>8.3199999999999825</v>
          </cell>
          <cell r="BC1455">
            <v>10.819999999999983</v>
          </cell>
          <cell r="BD1455">
            <v>13.301999999999937</v>
          </cell>
          <cell r="BE1455">
            <v>15.565999999999992</v>
          </cell>
          <cell r="BF1455">
            <v>17.730000000000047</v>
          </cell>
          <cell r="BG1455">
            <v>19.639999999999965</v>
          </cell>
        </row>
        <row r="1456">
          <cell r="BA1456">
            <v>5.83</v>
          </cell>
          <cell r="BB1456">
            <v>8.3299999999999823</v>
          </cell>
          <cell r="BC1456">
            <v>10.829999999999982</v>
          </cell>
          <cell r="BD1456">
            <v>13.312999999999937</v>
          </cell>
          <cell r="BE1456">
            <v>15.578999999999992</v>
          </cell>
          <cell r="BF1456">
            <v>17.745000000000047</v>
          </cell>
          <cell r="BG1456">
            <v>19.659999999999965</v>
          </cell>
        </row>
        <row r="1457">
          <cell r="BA1457">
            <v>5.84</v>
          </cell>
          <cell r="BB1457">
            <v>8.3399999999999821</v>
          </cell>
          <cell r="BC1457">
            <v>10.839999999999982</v>
          </cell>
          <cell r="BD1457">
            <v>13.323999999999936</v>
          </cell>
          <cell r="BE1457">
            <v>15.591999999999992</v>
          </cell>
          <cell r="BF1457">
            <v>17.760000000000048</v>
          </cell>
          <cell r="BG1457">
            <v>19.679999999999964</v>
          </cell>
        </row>
        <row r="1458">
          <cell r="BA1458">
            <v>5.85</v>
          </cell>
          <cell r="BB1458">
            <v>8.3499999999999819</v>
          </cell>
          <cell r="BC1458">
            <v>10.849999999999982</v>
          </cell>
          <cell r="BD1458">
            <v>13.334999999999935</v>
          </cell>
          <cell r="BE1458">
            <v>15.604999999999992</v>
          </cell>
          <cell r="BF1458">
            <v>17.775000000000048</v>
          </cell>
          <cell r="BG1458">
            <v>19.699999999999964</v>
          </cell>
        </row>
        <row r="1459">
          <cell r="BA1459">
            <v>5.86</v>
          </cell>
          <cell r="BB1459">
            <v>8.3599999999999817</v>
          </cell>
          <cell r="BC1459">
            <v>10.859999999999982</v>
          </cell>
          <cell r="BD1459">
            <v>13.345999999999934</v>
          </cell>
          <cell r="BE1459">
            <v>15.617999999999991</v>
          </cell>
          <cell r="BF1459">
            <v>17.790000000000049</v>
          </cell>
          <cell r="BG1459">
            <v>19.719999999999963</v>
          </cell>
        </row>
        <row r="1460">
          <cell r="BA1460">
            <v>5.87</v>
          </cell>
          <cell r="BB1460">
            <v>8.3699999999999815</v>
          </cell>
          <cell r="BC1460">
            <v>10.869999999999981</v>
          </cell>
          <cell r="BD1460">
            <v>13.356999999999934</v>
          </cell>
          <cell r="BE1460">
            <v>15.630999999999991</v>
          </cell>
          <cell r="BF1460">
            <v>17.805000000000049</v>
          </cell>
          <cell r="BG1460">
            <v>19.739999999999963</v>
          </cell>
        </row>
        <row r="1461">
          <cell r="BA1461">
            <v>5.88</v>
          </cell>
          <cell r="BB1461">
            <v>8.3799999999999812</v>
          </cell>
          <cell r="BC1461">
            <v>10.879999999999981</v>
          </cell>
          <cell r="BD1461">
            <v>13.367999999999933</v>
          </cell>
          <cell r="BE1461">
            <v>15.643999999999991</v>
          </cell>
          <cell r="BF1461">
            <v>17.82000000000005</v>
          </cell>
          <cell r="BG1461">
            <v>19.759999999999962</v>
          </cell>
        </row>
        <row r="1462">
          <cell r="BA1462">
            <v>5.89</v>
          </cell>
          <cell r="BB1462">
            <v>8.389999999999981</v>
          </cell>
          <cell r="BC1462">
            <v>10.889999999999981</v>
          </cell>
          <cell r="BD1462">
            <v>13.378999999999932</v>
          </cell>
          <cell r="BE1462">
            <v>15.656999999999991</v>
          </cell>
          <cell r="BF1462">
            <v>17.835000000000051</v>
          </cell>
          <cell r="BG1462">
            <v>19.779999999999962</v>
          </cell>
        </row>
        <row r="1463">
          <cell r="BA1463">
            <v>5.9</v>
          </cell>
          <cell r="BB1463">
            <v>8.3999999999999808</v>
          </cell>
          <cell r="BC1463">
            <v>10.899999999999981</v>
          </cell>
          <cell r="BD1463">
            <v>13.389999999999931</v>
          </cell>
          <cell r="BE1463">
            <v>15.669999999999991</v>
          </cell>
          <cell r="BF1463">
            <v>17.850000000000051</v>
          </cell>
          <cell r="BG1463">
            <v>19.799999999999962</v>
          </cell>
        </row>
        <row r="1464">
          <cell r="BA1464">
            <v>5.91</v>
          </cell>
          <cell r="BB1464">
            <v>8.4099999999999806</v>
          </cell>
          <cell r="BC1464">
            <v>10.909999999999981</v>
          </cell>
          <cell r="BD1464">
            <v>13.400999999999931</v>
          </cell>
          <cell r="BE1464">
            <v>15.682999999999991</v>
          </cell>
          <cell r="BF1464">
            <v>17.865000000000052</v>
          </cell>
          <cell r="BG1464">
            <v>19.819999999999961</v>
          </cell>
        </row>
        <row r="1465">
          <cell r="BA1465">
            <v>5.92</v>
          </cell>
          <cell r="BB1465">
            <v>8.4199999999999804</v>
          </cell>
          <cell r="BC1465">
            <v>10.91999999999998</v>
          </cell>
          <cell r="BD1465">
            <v>13.41199999999993</v>
          </cell>
          <cell r="BE1465">
            <v>15.695999999999991</v>
          </cell>
          <cell r="BF1465">
            <v>17.880000000000052</v>
          </cell>
          <cell r="BG1465">
            <v>19.839999999999961</v>
          </cell>
        </row>
        <row r="1466">
          <cell r="BA1466">
            <v>5.93</v>
          </cell>
          <cell r="BB1466">
            <v>8.4299999999999802</v>
          </cell>
          <cell r="BC1466">
            <v>10.92999999999998</v>
          </cell>
          <cell r="BD1466">
            <v>13.422999999999929</v>
          </cell>
          <cell r="BE1466">
            <v>15.708999999999991</v>
          </cell>
          <cell r="BF1466">
            <v>17.895000000000053</v>
          </cell>
          <cell r="BG1466">
            <v>19.85999999999996</v>
          </cell>
        </row>
        <row r="1467">
          <cell r="BA1467">
            <v>5.94</v>
          </cell>
          <cell r="BB1467">
            <v>8.43999999999998</v>
          </cell>
          <cell r="BC1467">
            <v>10.93999999999998</v>
          </cell>
          <cell r="BD1467">
            <v>13.433999999999928</v>
          </cell>
          <cell r="BE1467">
            <v>15.721999999999991</v>
          </cell>
          <cell r="BF1467">
            <v>17.910000000000053</v>
          </cell>
          <cell r="BG1467">
            <v>19.87999999999996</v>
          </cell>
        </row>
        <row r="1468">
          <cell r="BA1468">
            <v>5.95</v>
          </cell>
          <cell r="BB1468">
            <v>8.4499999999999797</v>
          </cell>
          <cell r="BC1468">
            <v>10.94999999999998</v>
          </cell>
          <cell r="BD1468">
            <v>13.444999999999927</v>
          </cell>
          <cell r="BE1468">
            <v>15.734999999999991</v>
          </cell>
          <cell r="BF1468">
            <v>17.925000000000054</v>
          </cell>
          <cell r="BG1468">
            <v>19.899999999999959</v>
          </cell>
        </row>
        <row r="1469">
          <cell r="BA1469">
            <v>5.96</v>
          </cell>
          <cell r="BB1469">
            <v>8.4599999999999795</v>
          </cell>
          <cell r="BC1469">
            <v>10.95999999999998</v>
          </cell>
          <cell r="BD1469">
            <v>13.455999999999927</v>
          </cell>
          <cell r="BE1469">
            <v>15.74799999999999</v>
          </cell>
          <cell r="BF1469">
            <v>17.940000000000055</v>
          </cell>
          <cell r="BG1469">
            <v>19.919999999999959</v>
          </cell>
        </row>
        <row r="1470">
          <cell r="BA1470">
            <v>5.97</v>
          </cell>
          <cell r="BB1470">
            <v>8.4699999999999793</v>
          </cell>
          <cell r="BC1470">
            <v>10.969999999999979</v>
          </cell>
          <cell r="BD1470">
            <v>13.466999999999926</v>
          </cell>
          <cell r="BE1470">
            <v>15.76099999999999</v>
          </cell>
          <cell r="BF1470">
            <v>17.955000000000055</v>
          </cell>
          <cell r="BG1470">
            <v>19.939999999999959</v>
          </cell>
        </row>
        <row r="1471">
          <cell r="BA1471">
            <v>5.98</v>
          </cell>
          <cell r="BB1471">
            <v>8.4799999999999791</v>
          </cell>
          <cell r="BC1471">
            <v>10.979999999999979</v>
          </cell>
          <cell r="BD1471">
            <v>13.477999999999925</v>
          </cell>
          <cell r="BE1471">
            <v>15.77399999999999</v>
          </cell>
          <cell r="BF1471">
            <v>17.970000000000056</v>
          </cell>
          <cell r="BG1471">
            <v>19.959999999999958</v>
          </cell>
        </row>
        <row r="1472">
          <cell r="BA1472">
            <v>5.99</v>
          </cell>
          <cell r="BB1472">
            <v>8.4899999999999789</v>
          </cell>
          <cell r="BC1472">
            <v>10.989999999999979</v>
          </cell>
          <cell r="BD1472">
            <v>13.488999999999924</v>
          </cell>
          <cell r="BE1472">
            <v>15.78699999999999</v>
          </cell>
          <cell r="BF1472">
            <v>17.985000000000056</v>
          </cell>
          <cell r="BG1472">
            <v>19.979999999999958</v>
          </cell>
        </row>
        <row r="1473">
          <cell r="BA1473">
            <v>6</v>
          </cell>
          <cell r="BB1473">
            <v>8.5</v>
          </cell>
          <cell r="BC1473">
            <v>11</v>
          </cell>
          <cell r="BD1473">
            <v>13.5</v>
          </cell>
          <cell r="BE1473">
            <v>15.8</v>
          </cell>
          <cell r="BF1473">
            <v>18</v>
          </cell>
          <cell r="BG1473">
            <v>20</v>
          </cell>
        </row>
        <row r="1474">
          <cell r="BA1474">
            <v>6.01</v>
          </cell>
          <cell r="BB1474">
            <v>8.5109999999999992</v>
          </cell>
          <cell r="BC1474">
            <v>11.012</v>
          </cell>
          <cell r="BD1474">
            <v>13.512</v>
          </cell>
          <cell r="BE1474">
            <v>15.812000000000001</v>
          </cell>
          <cell r="BF1474">
            <v>18.012</v>
          </cell>
          <cell r="BG1474">
            <v>20.012</v>
          </cell>
        </row>
        <row r="1475">
          <cell r="BA1475">
            <v>6.02</v>
          </cell>
          <cell r="BB1475">
            <v>8.5219999999999985</v>
          </cell>
          <cell r="BC1475">
            <v>11.024000000000001</v>
          </cell>
          <cell r="BD1475">
            <v>13.524000000000001</v>
          </cell>
          <cell r="BE1475">
            <v>15.824000000000002</v>
          </cell>
          <cell r="BF1475">
            <v>18.024000000000001</v>
          </cell>
          <cell r="BG1475">
            <v>20.024000000000001</v>
          </cell>
        </row>
        <row r="1476">
          <cell r="BA1476">
            <v>6.03</v>
          </cell>
          <cell r="BB1476">
            <v>8.5329999999999977</v>
          </cell>
          <cell r="BC1476">
            <v>11.036000000000001</v>
          </cell>
          <cell r="BD1476">
            <v>13.536000000000001</v>
          </cell>
          <cell r="BE1476">
            <v>15.836000000000002</v>
          </cell>
          <cell r="BF1476">
            <v>18.036000000000001</v>
          </cell>
          <cell r="BG1476">
            <v>20.036000000000001</v>
          </cell>
        </row>
        <row r="1477">
          <cell r="BA1477">
            <v>6.04</v>
          </cell>
          <cell r="BB1477">
            <v>8.5439999999999969</v>
          </cell>
          <cell r="BC1477">
            <v>11.048000000000002</v>
          </cell>
          <cell r="BD1477">
            <v>13.548000000000002</v>
          </cell>
          <cell r="BE1477">
            <v>15.848000000000003</v>
          </cell>
          <cell r="BF1477">
            <v>18.048000000000002</v>
          </cell>
          <cell r="BG1477">
            <v>20.048000000000002</v>
          </cell>
        </row>
        <row r="1478">
          <cell r="BA1478">
            <v>6.05</v>
          </cell>
          <cell r="BB1478">
            <v>8.5549999999999962</v>
          </cell>
          <cell r="BC1478">
            <v>11.060000000000002</v>
          </cell>
          <cell r="BD1478">
            <v>13.560000000000002</v>
          </cell>
          <cell r="BE1478">
            <v>15.860000000000003</v>
          </cell>
          <cell r="BF1478">
            <v>18.060000000000002</v>
          </cell>
          <cell r="BG1478">
            <v>20.060000000000002</v>
          </cell>
        </row>
        <row r="1479">
          <cell r="BA1479">
            <v>6.06</v>
          </cell>
          <cell r="BB1479">
            <v>8.5659999999999954</v>
          </cell>
          <cell r="BC1479">
            <v>11.072000000000003</v>
          </cell>
          <cell r="BD1479">
            <v>13.572000000000003</v>
          </cell>
          <cell r="BE1479">
            <v>15.872000000000003</v>
          </cell>
          <cell r="BF1479">
            <v>18.072000000000003</v>
          </cell>
          <cell r="BG1479">
            <v>20.072000000000003</v>
          </cell>
        </row>
        <row r="1480">
          <cell r="BA1480">
            <v>6.07</v>
          </cell>
          <cell r="BB1480">
            <v>8.5769999999999946</v>
          </cell>
          <cell r="BC1480">
            <v>11.084000000000003</v>
          </cell>
          <cell r="BD1480">
            <v>13.584000000000003</v>
          </cell>
          <cell r="BE1480">
            <v>15.884000000000004</v>
          </cell>
          <cell r="BF1480">
            <v>18.084000000000003</v>
          </cell>
          <cell r="BG1480">
            <v>20.084000000000003</v>
          </cell>
        </row>
        <row r="1481">
          <cell r="BA1481">
            <v>6.08</v>
          </cell>
          <cell r="BB1481">
            <v>8.5879999999999939</v>
          </cell>
          <cell r="BC1481">
            <v>11.096000000000004</v>
          </cell>
          <cell r="BD1481">
            <v>13.596000000000004</v>
          </cell>
          <cell r="BE1481">
            <v>15.896000000000004</v>
          </cell>
          <cell r="BF1481">
            <v>18.096000000000004</v>
          </cell>
          <cell r="BG1481">
            <v>20.096000000000004</v>
          </cell>
        </row>
        <row r="1482">
          <cell r="BA1482">
            <v>6.09</v>
          </cell>
          <cell r="BB1482">
            <v>8.5989999999999931</v>
          </cell>
          <cell r="BC1482">
            <v>11.108000000000004</v>
          </cell>
          <cell r="BD1482">
            <v>13.608000000000004</v>
          </cell>
          <cell r="BE1482">
            <v>15.908000000000005</v>
          </cell>
          <cell r="BF1482">
            <v>18.108000000000004</v>
          </cell>
          <cell r="BG1482">
            <v>20.108000000000004</v>
          </cell>
        </row>
        <row r="1483">
          <cell r="BA1483">
            <v>6.1</v>
          </cell>
          <cell r="BB1483">
            <v>8.6099999999999923</v>
          </cell>
          <cell r="BC1483">
            <v>11.120000000000005</v>
          </cell>
          <cell r="BD1483">
            <v>13.620000000000005</v>
          </cell>
          <cell r="BE1483">
            <v>15.920000000000005</v>
          </cell>
          <cell r="BF1483">
            <v>18.120000000000005</v>
          </cell>
          <cell r="BG1483">
            <v>20.120000000000005</v>
          </cell>
        </row>
        <row r="1484">
          <cell r="BA1484">
            <v>6.11</v>
          </cell>
          <cell r="BB1484">
            <v>8.6209999999999916</v>
          </cell>
          <cell r="BC1484">
            <v>11.132000000000005</v>
          </cell>
          <cell r="BD1484">
            <v>13.632000000000005</v>
          </cell>
          <cell r="BE1484">
            <v>15.932000000000006</v>
          </cell>
          <cell r="BF1484">
            <v>18.132000000000005</v>
          </cell>
          <cell r="BG1484">
            <v>20.132000000000005</v>
          </cell>
        </row>
        <row r="1485">
          <cell r="BA1485">
            <v>6.12</v>
          </cell>
          <cell r="BB1485">
            <v>8.6319999999999908</v>
          </cell>
          <cell r="BC1485">
            <v>11.144000000000005</v>
          </cell>
          <cell r="BD1485">
            <v>13.644000000000005</v>
          </cell>
          <cell r="BE1485">
            <v>15.944000000000006</v>
          </cell>
          <cell r="BF1485">
            <v>18.144000000000005</v>
          </cell>
          <cell r="BG1485">
            <v>20.144000000000005</v>
          </cell>
        </row>
        <row r="1486">
          <cell r="BA1486">
            <v>6.13</v>
          </cell>
          <cell r="BB1486">
            <v>8.64299999999999</v>
          </cell>
          <cell r="BC1486">
            <v>11.156000000000006</v>
          </cell>
          <cell r="BD1486">
            <v>13.656000000000006</v>
          </cell>
          <cell r="BE1486">
            <v>15.956000000000007</v>
          </cell>
          <cell r="BF1486">
            <v>18.156000000000006</v>
          </cell>
          <cell r="BG1486">
            <v>20.156000000000006</v>
          </cell>
        </row>
        <row r="1487">
          <cell r="BA1487">
            <v>6.14</v>
          </cell>
          <cell r="BB1487">
            <v>8.6539999999999893</v>
          </cell>
          <cell r="BC1487">
            <v>11.168000000000006</v>
          </cell>
          <cell r="BD1487">
            <v>13.668000000000006</v>
          </cell>
          <cell r="BE1487">
            <v>15.968000000000007</v>
          </cell>
          <cell r="BF1487">
            <v>18.168000000000006</v>
          </cell>
          <cell r="BG1487">
            <v>20.168000000000006</v>
          </cell>
        </row>
        <row r="1488">
          <cell r="BA1488">
            <v>6.15</v>
          </cell>
          <cell r="BB1488">
            <v>8.6649999999999885</v>
          </cell>
          <cell r="BC1488">
            <v>11.180000000000007</v>
          </cell>
          <cell r="BD1488">
            <v>13.680000000000007</v>
          </cell>
          <cell r="BE1488">
            <v>15.980000000000008</v>
          </cell>
          <cell r="BF1488">
            <v>18.180000000000007</v>
          </cell>
          <cell r="BG1488">
            <v>20.180000000000007</v>
          </cell>
        </row>
        <row r="1489">
          <cell r="BA1489">
            <v>6.16</v>
          </cell>
          <cell r="BB1489">
            <v>8.6759999999999877</v>
          </cell>
          <cell r="BC1489">
            <v>11.192000000000007</v>
          </cell>
          <cell r="BD1489">
            <v>13.692000000000007</v>
          </cell>
          <cell r="BE1489">
            <v>15.992000000000008</v>
          </cell>
          <cell r="BF1489">
            <v>18.192000000000007</v>
          </cell>
          <cell r="BG1489">
            <v>20.192000000000007</v>
          </cell>
        </row>
        <row r="1490">
          <cell r="BA1490">
            <v>6.17</v>
          </cell>
          <cell r="BB1490">
            <v>8.686999999999987</v>
          </cell>
          <cell r="BC1490">
            <v>11.204000000000008</v>
          </cell>
          <cell r="BD1490">
            <v>13.704000000000008</v>
          </cell>
          <cell r="BE1490">
            <v>16.004000000000008</v>
          </cell>
          <cell r="BF1490">
            <v>18.204000000000008</v>
          </cell>
          <cell r="BG1490">
            <v>20.204000000000008</v>
          </cell>
        </row>
        <row r="1491">
          <cell r="BA1491">
            <v>6.18</v>
          </cell>
          <cell r="BB1491">
            <v>8.6979999999999862</v>
          </cell>
          <cell r="BC1491">
            <v>11.216000000000008</v>
          </cell>
          <cell r="BD1491">
            <v>13.716000000000008</v>
          </cell>
          <cell r="BE1491">
            <v>16.016000000000009</v>
          </cell>
          <cell r="BF1491">
            <v>18.216000000000008</v>
          </cell>
          <cell r="BG1491">
            <v>20.216000000000008</v>
          </cell>
        </row>
        <row r="1492">
          <cell r="BA1492">
            <v>6.19</v>
          </cell>
          <cell r="BB1492">
            <v>8.7089999999999854</v>
          </cell>
          <cell r="BC1492">
            <v>11.228000000000009</v>
          </cell>
          <cell r="BD1492">
            <v>13.728000000000009</v>
          </cell>
          <cell r="BE1492">
            <v>16.028000000000009</v>
          </cell>
          <cell r="BF1492">
            <v>18.228000000000009</v>
          </cell>
          <cell r="BG1492">
            <v>20.228000000000009</v>
          </cell>
        </row>
        <row r="1493">
          <cell r="BA1493">
            <v>6.2</v>
          </cell>
          <cell r="BB1493">
            <v>8.7199999999999847</v>
          </cell>
          <cell r="BC1493">
            <v>11.240000000000009</v>
          </cell>
          <cell r="BD1493">
            <v>13.740000000000009</v>
          </cell>
          <cell r="BE1493">
            <v>16.04000000000001</v>
          </cell>
          <cell r="BF1493">
            <v>18.240000000000009</v>
          </cell>
          <cell r="BG1493">
            <v>20.240000000000009</v>
          </cell>
        </row>
        <row r="1494">
          <cell r="BA1494">
            <v>6.21</v>
          </cell>
          <cell r="BB1494">
            <v>8.7309999999999839</v>
          </cell>
          <cell r="BC1494">
            <v>11.25200000000001</v>
          </cell>
          <cell r="BD1494">
            <v>13.75200000000001</v>
          </cell>
          <cell r="BE1494">
            <v>16.05200000000001</v>
          </cell>
          <cell r="BF1494">
            <v>18.25200000000001</v>
          </cell>
          <cell r="BG1494">
            <v>20.25200000000001</v>
          </cell>
        </row>
        <row r="1495">
          <cell r="BA1495">
            <v>6.22</v>
          </cell>
          <cell r="BB1495">
            <v>8.7419999999999831</v>
          </cell>
          <cell r="BC1495">
            <v>11.26400000000001</v>
          </cell>
          <cell r="BD1495">
            <v>13.76400000000001</v>
          </cell>
          <cell r="BE1495">
            <v>16.064000000000011</v>
          </cell>
          <cell r="BF1495">
            <v>18.26400000000001</v>
          </cell>
          <cell r="BG1495">
            <v>20.26400000000001</v>
          </cell>
        </row>
        <row r="1496">
          <cell r="BA1496">
            <v>6.23</v>
          </cell>
          <cell r="BB1496">
            <v>8.7529999999999824</v>
          </cell>
          <cell r="BC1496">
            <v>11.27600000000001</v>
          </cell>
          <cell r="BD1496">
            <v>13.77600000000001</v>
          </cell>
          <cell r="BE1496">
            <v>16.076000000000011</v>
          </cell>
          <cell r="BF1496">
            <v>18.27600000000001</v>
          </cell>
          <cell r="BG1496">
            <v>20.27600000000001</v>
          </cell>
        </row>
        <row r="1497">
          <cell r="BA1497">
            <v>6.24</v>
          </cell>
          <cell r="BB1497">
            <v>8.7639999999999816</v>
          </cell>
          <cell r="BC1497">
            <v>11.288000000000011</v>
          </cell>
          <cell r="BD1497">
            <v>13.788000000000011</v>
          </cell>
          <cell r="BE1497">
            <v>16.088000000000012</v>
          </cell>
          <cell r="BF1497">
            <v>18.288000000000011</v>
          </cell>
          <cell r="BG1497">
            <v>20.288000000000011</v>
          </cell>
        </row>
        <row r="1498">
          <cell r="BA1498">
            <v>6.25</v>
          </cell>
          <cell r="BB1498">
            <v>8.7749999999999808</v>
          </cell>
          <cell r="BC1498">
            <v>11.300000000000011</v>
          </cell>
          <cell r="BD1498">
            <v>13.800000000000011</v>
          </cell>
          <cell r="BE1498">
            <v>16.100000000000012</v>
          </cell>
          <cell r="BF1498">
            <v>18.300000000000011</v>
          </cell>
          <cell r="BG1498">
            <v>20.300000000000011</v>
          </cell>
        </row>
        <row r="1499">
          <cell r="BA1499">
            <v>6.26</v>
          </cell>
          <cell r="BB1499">
            <v>8.78599999999998</v>
          </cell>
          <cell r="BC1499">
            <v>11.312000000000012</v>
          </cell>
          <cell r="BD1499">
            <v>13.812000000000012</v>
          </cell>
          <cell r="BE1499">
            <v>16.112000000000013</v>
          </cell>
          <cell r="BF1499">
            <v>18.312000000000012</v>
          </cell>
          <cell r="BG1499">
            <v>20.312000000000012</v>
          </cell>
        </row>
        <row r="1500">
          <cell r="BA1500">
            <v>6.27</v>
          </cell>
          <cell r="BB1500">
            <v>8.7969999999999793</v>
          </cell>
          <cell r="BC1500">
            <v>11.324000000000012</v>
          </cell>
          <cell r="BD1500">
            <v>13.824000000000012</v>
          </cell>
          <cell r="BE1500">
            <v>16.124000000000013</v>
          </cell>
          <cell r="BF1500">
            <v>18.324000000000012</v>
          </cell>
          <cell r="BG1500">
            <v>20.324000000000012</v>
          </cell>
        </row>
        <row r="1501">
          <cell r="BA1501">
            <v>6.28</v>
          </cell>
          <cell r="BB1501">
            <v>8.8079999999999785</v>
          </cell>
          <cell r="BC1501">
            <v>11.336000000000013</v>
          </cell>
          <cell r="BD1501">
            <v>13.836000000000013</v>
          </cell>
          <cell r="BE1501">
            <v>16.136000000000013</v>
          </cell>
          <cell r="BF1501">
            <v>18.336000000000013</v>
          </cell>
          <cell r="BG1501">
            <v>20.336000000000013</v>
          </cell>
        </row>
        <row r="1502">
          <cell r="BA1502">
            <v>6.29</v>
          </cell>
          <cell r="BB1502">
            <v>8.8189999999999777</v>
          </cell>
          <cell r="BC1502">
            <v>11.348000000000013</v>
          </cell>
          <cell r="BD1502">
            <v>13.848000000000013</v>
          </cell>
          <cell r="BE1502">
            <v>16.148000000000014</v>
          </cell>
          <cell r="BF1502">
            <v>18.348000000000013</v>
          </cell>
          <cell r="BG1502">
            <v>20.348000000000013</v>
          </cell>
        </row>
        <row r="1503">
          <cell r="BA1503">
            <v>6.3</v>
          </cell>
          <cell r="BB1503">
            <v>8.829999999999977</v>
          </cell>
          <cell r="BC1503">
            <v>11.360000000000014</v>
          </cell>
          <cell r="BD1503">
            <v>13.860000000000014</v>
          </cell>
          <cell r="BE1503">
            <v>16.160000000000014</v>
          </cell>
          <cell r="BF1503">
            <v>18.360000000000014</v>
          </cell>
          <cell r="BG1503">
            <v>20.360000000000014</v>
          </cell>
        </row>
        <row r="1504">
          <cell r="BA1504">
            <v>6.31</v>
          </cell>
          <cell r="BB1504">
            <v>8.8409999999999762</v>
          </cell>
          <cell r="BC1504">
            <v>11.372000000000014</v>
          </cell>
          <cell r="BD1504">
            <v>13.872000000000014</v>
          </cell>
          <cell r="BE1504">
            <v>16.172000000000015</v>
          </cell>
          <cell r="BF1504">
            <v>18.372000000000014</v>
          </cell>
          <cell r="BG1504">
            <v>20.372000000000014</v>
          </cell>
        </row>
        <row r="1505">
          <cell r="BA1505">
            <v>6.32</v>
          </cell>
          <cell r="BB1505">
            <v>8.8519999999999754</v>
          </cell>
          <cell r="BC1505">
            <v>11.384000000000015</v>
          </cell>
          <cell r="BD1505">
            <v>13.884000000000015</v>
          </cell>
          <cell r="BE1505">
            <v>16.184000000000015</v>
          </cell>
          <cell r="BF1505">
            <v>18.384000000000015</v>
          </cell>
          <cell r="BG1505">
            <v>20.384000000000015</v>
          </cell>
        </row>
        <row r="1506">
          <cell r="BA1506">
            <v>6.33</v>
          </cell>
          <cell r="BB1506">
            <v>8.8629999999999747</v>
          </cell>
          <cell r="BC1506">
            <v>11.396000000000015</v>
          </cell>
          <cell r="BD1506">
            <v>13.896000000000015</v>
          </cell>
          <cell r="BE1506">
            <v>16.196000000000016</v>
          </cell>
          <cell r="BF1506">
            <v>18.396000000000015</v>
          </cell>
          <cell r="BG1506">
            <v>20.396000000000015</v>
          </cell>
        </row>
        <row r="1507">
          <cell r="BA1507">
            <v>6.34</v>
          </cell>
          <cell r="BB1507">
            <v>8.8739999999999739</v>
          </cell>
          <cell r="BC1507">
            <v>11.408000000000015</v>
          </cell>
          <cell r="BD1507">
            <v>13.908000000000015</v>
          </cell>
          <cell r="BE1507">
            <v>16.208000000000016</v>
          </cell>
          <cell r="BF1507">
            <v>18.408000000000015</v>
          </cell>
          <cell r="BG1507">
            <v>20.408000000000015</v>
          </cell>
        </row>
        <row r="1508">
          <cell r="BA1508">
            <v>6.35</v>
          </cell>
          <cell r="BB1508">
            <v>8.8849999999999731</v>
          </cell>
          <cell r="BC1508">
            <v>11.420000000000016</v>
          </cell>
          <cell r="BD1508">
            <v>13.920000000000016</v>
          </cell>
          <cell r="BE1508">
            <v>16.220000000000017</v>
          </cell>
          <cell r="BF1508">
            <v>18.420000000000016</v>
          </cell>
          <cell r="BG1508">
            <v>20.420000000000016</v>
          </cell>
        </row>
        <row r="1509">
          <cell r="BA1509">
            <v>6.36</v>
          </cell>
          <cell r="BB1509">
            <v>8.8959999999999724</v>
          </cell>
          <cell r="BC1509">
            <v>11.432000000000016</v>
          </cell>
          <cell r="BD1509">
            <v>13.932000000000016</v>
          </cell>
          <cell r="BE1509">
            <v>16.232000000000017</v>
          </cell>
          <cell r="BF1509">
            <v>18.432000000000016</v>
          </cell>
          <cell r="BG1509">
            <v>20.432000000000016</v>
          </cell>
        </row>
        <row r="1510">
          <cell r="BA1510">
            <v>6.37</v>
          </cell>
          <cell r="BB1510">
            <v>8.9069999999999716</v>
          </cell>
          <cell r="BC1510">
            <v>11.444000000000017</v>
          </cell>
          <cell r="BD1510">
            <v>13.944000000000017</v>
          </cell>
          <cell r="BE1510">
            <v>16.244000000000018</v>
          </cell>
          <cell r="BF1510">
            <v>18.444000000000017</v>
          </cell>
          <cell r="BG1510">
            <v>20.444000000000017</v>
          </cell>
        </row>
        <row r="1511">
          <cell r="BA1511">
            <v>6.38</v>
          </cell>
          <cell r="BB1511">
            <v>8.9179999999999708</v>
          </cell>
          <cell r="BC1511">
            <v>11.456000000000017</v>
          </cell>
          <cell r="BD1511">
            <v>13.956000000000017</v>
          </cell>
          <cell r="BE1511">
            <v>16.256000000000018</v>
          </cell>
          <cell r="BF1511">
            <v>18.456000000000017</v>
          </cell>
          <cell r="BG1511">
            <v>20.456000000000017</v>
          </cell>
        </row>
        <row r="1512">
          <cell r="BA1512">
            <v>6.39</v>
          </cell>
          <cell r="BB1512">
            <v>8.9289999999999701</v>
          </cell>
          <cell r="BC1512">
            <v>11.468000000000018</v>
          </cell>
          <cell r="BD1512">
            <v>13.968000000000018</v>
          </cell>
          <cell r="BE1512">
            <v>16.268000000000018</v>
          </cell>
          <cell r="BF1512">
            <v>18.468000000000018</v>
          </cell>
          <cell r="BG1512">
            <v>20.468000000000018</v>
          </cell>
        </row>
        <row r="1513">
          <cell r="BA1513">
            <v>6.4</v>
          </cell>
          <cell r="BB1513">
            <v>8.9399999999999693</v>
          </cell>
          <cell r="BC1513">
            <v>11.480000000000018</v>
          </cell>
          <cell r="BD1513">
            <v>13.980000000000018</v>
          </cell>
          <cell r="BE1513">
            <v>16.280000000000019</v>
          </cell>
          <cell r="BF1513">
            <v>18.480000000000018</v>
          </cell>
          <cell r="BG1513">
            <v>20.480000000000018</v>
          </cell>
        </row>
        <row r="1514">
          <cell r="BA1514">
            <v>6.41</v>
          </cell>
          <cell r="BB1514">
            <v>8.9509999999999685</v>
          </cell>
          <cell r="BC1514">
            <v>11.492000000000019</v>
          </cell>
          <cell r="BD1514">
            <v>13.992000000000019</v>
          </cell>
          <cell r="BE1514">
            <v>16.292000000000019</v>
          </cell>
          <cell r="BF1514">
            <v>18.492000000000019</v>
          </cell>
          <cell r="BG1514">
            <v>20.492000000000019</v>
          </cell>
        </row>
        <row r="1515">
          <cell r="BA1515">
            <v>6.42</v>
          </cell>
          <cell r="BB1515">
            <v>8.9619999999999678</v>
          </cell>
          <cell r="BC1515">
            <v>11.504000000000019</v>
          </cell>
          <cell r="BD1515">
            <v>14.004000000000019</v>
          </cell>
          <cell r="BE1515">
            <v>16.30400000000002</v>
          </cell>
          <cell r="BF1515">
            <v>18.504000000000019</v>
          </cell>
          <cell r="BG1515">
            <v>20.504000000000019</v>
          </cell>
        </row>
        <row r="1516">
          <cell r="BA1516">
            <v>6.43</v>
          </cell>
          <cell r="BB1516">
            <v>8.972999999999967</v>
          </cell>
          <cell r="BC1516">
            <v>11.51600000000002</v>
          </cell>
          <cell r="BD1516">
            <v>14.01600000000002</v>
          </cell>
          <cell r="BE1516">
            <v>16.31600000000002</v>
          </cell>
          <cell r="BF1516">
            <v>18.51600000000002</v>
          </cell>
          <cell r="BG1516">
            <v>20.51600000000002</v>
          </cell>
        </row>
        <row r="1517">
          <cell r="BA1517">
            <v>6.44</v>
          </cell>
          <cell r="BB1517">
            <v>8.9839999999999662</v>
          </cell>
          <cell r="BC1517">
            <v>11.52800000000002</v>
          </cell>
          <cell r="BD1517">
            <v>14.02800000000002</v>
          </cell>
          <cell r="BE1517">
            <v>16.328000000000021</v>
          </cell>
          <cell r="BF1517">
            <v>18.52800000000002</v>
          </cell>
          <cell r="BG1517">
            <v>20.52800000000002</v>
          </cell>
        </row>
        <row r="1518">
          <cell r="BA1518">
            <v>6.45</v>
          </cell>
          <cell r="BB1518">
            <v>8.9949999999999655</v>
          </cell>
          <cell r="BC1518">
            <v>11.54000000000002</v>
          </cell>
          <cell r="BD1518">
            <v>14.04000000000002</v>
          </cell>
          <cell r="BE1518">
            <v>16.340000000000021</v>
          </cell>
          <cell r="BF1518">
            <v>18.54000000000002</v>
          </cell>
          <cell r="BG1518">
            <v>20.54000000000002</v>
          </cell>
        </row>
        <row r="1519">
          <cell r="BA1519">
            <v>6.46</v>
          </cell>
          <cell r="BB1519">
            <v>9.0059999999999647</v>
          </cell>
          <cell r="BC1519">
            <v>11.552000000000021</v>
          </cell>
          <cell r="BD1519">
            <v>14.052000000000021</v>
          </cell>
          <cell r="BE1519">
            <v>16.352000000000022</v>
          </cell>
          <cell r="BF1519">
            <v>18.552000000000021</v>
          </cell>
          <cell r="BG1519">
            <v>20.552000000000021</v>
          </cell>
        </row>
        <row r="1520">
          <cell r="BA1520">
            <v>6.47</v>
          </cell>
          <cell r="BB1520">
            <v>9.0169999999999639</v>
          </cell>
          <cell r="BC1520">
            <v>11.564000000000021</v>
          </cell>
          <cell r="BD1520">
            <v>14.064000000000021</v>
          </cell>
          <cell r="BE1520">
            <v>16.364000000000022</v>
          </cell>
          <cell r="BF1520">
            <v>18.564000000000021</v>
          </cell>
          <cell r="BG1520">
            <v>20.564000000000021</v>
          </cell>
        </row>
        <row r="1521">
          <cell r="BA1521">
            <v>6.48</v>
          </cell>
          <cell r="BB1521">
            <v>9.0279999999999632</v>
          </cell>
          <cell r="BC1521">
            <v>11.576000000000022</v>
          </cell>
          <cell r="BD1521">
            <v>14.076000000000022</v>
          </cell>
          <cell r="BE1521">
            <v>16.376000000000023</v>
          </cell>
          <cell r="BF1521">
            <v>18.576000000000022</v>
          </cell>
          <cell r="BG1521">
            <v>20.576000000000022</v>
          </cell>
        </row>
        <row r="1522">
          <cell r="BA1522">
            <v>6.49</v>
          </cell>
          <cell r="BB1522">
            <v>9.0389999999999624</v>
          </cell>
          <cell r="BC1522">
            <v>11.588000000000022</v>
          </cell>
          <cell r="BD1522">
            <v>14.088000000000022</v>
          </cell>
          <cell r="BE1522">
            <v>16.388000000000023</v>
          </cell>
          <cell r="BF1522">
            <v>18.588000000000022</v>
          </cell>
          <cell r="BG1522">
            <v>20.588000000000022</v>
          </cell>
        </row>
        <row r="1523">
          <cell r="BA1523">
            <v>6.5</v>
          </cell>
          <cell r="BB1523">
            <v>9.0499999999999616</v>
          </cell>
          <cell r="BC1523">
            <v>11.600000000000023</v>
          </cell>
          <cell r="BD1523">
            <v>14.100000000000023</v>
          </cell>
          <cell r="BE1523">
            <v>16.400000000000023</v>
          </cell>
          <cell r="BF1523">
            <v>18.600000000000023</v>
          </cell>
          <cell r="BG1523">
            <v>20.600000000000023</v>
          </cell>
        </row>
        <row r="1524">
          <cell r="BA1524">
            <v>6.51</v>
          </cell>
          <cell r="BB1524">
            <v>9.0609999999999609</v>
          </cell>
          <cell r="BC1524">
            <v>11.612000000000023</v>
          </cell>
          <cell r="BD1524">
            <v>14.112000000000023</v>
          </cell>
          <cell r="BE1524">
            <v>16.412000000000024</v>
          </cell>
          <cell r="BF1524">
            <v>18.612000000000023</v>
          </cell>
          <cell r="BG1524">
            <v>20.612000000000023</v>
          </cell>
        </row>
        <row r="1525">
          <cell r="BA1525">
            <v>6.52</v>
          </cell>
          <cell r="BB1525">
            <v>9.0719999999999601</v>
          </cell>
          <cell r="BC1525">
            <v>11.624000000000024</v>
          </cell>
          <cell r="BD1525">
            <v>14.124000000000024</v>
          </cell>
          <cell r="BE1525">
            <v>16.424000000000024</v>
          </cell>
          <cell r="BF1525">
            <v>18.624000000000024</v>
          </cell>
          <cell r="BG1525">
            <v>20.624000000000024</v>
          </cell>
        </row>
        <row r="1526">
          <cell r="BA1526">
            <v>6.53</v>
          </cell>
          <cell r="BB1526">
            <v>9.0829999999999593</v>
          </cell>
          <cell r="BC1526">
            <v>11.636000000000024</v>
          </cell>
          <cell r="BD1526">
            <v>14.136000000000024</v>
          </cell>
          <cell r="BE1526">
            <v>16.436000000000025</v>
          </cell>
          <cell r="BF1526">
            <v>18.636000000000024</v>
          </cell>
          <cell r="BG1526">
            <v>20.636000000000024</v>
          </cell>
        </row>
        <row r="1527">
          <cell r="BA1527">
            <v>6.54</v>
          </cell>
          <cell r="BB1527">
            <v>9.0939999999999586</v>
          </cell>
          <cell r="BC1527">
            <v>11.648000000000025</v>
          </cell>
          <cell r="BD1527">
            <v>14.148000000000025</v>
          </cell>
          <cell r="BE1527">
            <v>16.448000000000025</v>
          </cell>
          <cell r="BF1527">
            <v>18.648000000000025</v>
          </cell>
          <cell r="BG1527">
            <v>20.648000000000025</v>
          </cell>
        </row>
        <row r="1528">
          <cell r="BA1528">
            <v>6.55</v>
          </cell>
          <cell r="BB1528">
            <v>9.1049999999999578</v>
          </cell>
          <cell r="BC1528">
            <v>11.660000000000025</v>
          </cell>
          <cell r="BD1528">
            <v>14.160000000000025</v>
          </cell>
          <cell r="BE1528">
            <v>16.460000000000026</v>
          </cell>
          <cell r="BF1528">
            <v>18.660000000000025</v>
          </cell>
          <cell r="BG1528">
            <v>20.660000000000025</v>
          </cell>
        </row>
        <row r="1529">
          <cell r="BA1529">
            <v>6.56</v>
          </cell>
          <cell r="BB1529">
            <v>9.115999999999957</v>
          </cell>
          <cell r="BC1529">
            <v>11.672000000000025</v>
          </cell>
          <cell r="BD1529">
            <v>14.172000000000025</v>
          </cell>
          <cell r="BE1529">
            <v>16.472000000000026</v>
          </cell>
          <cell r="BF1529">
            <v>18.672000000000025</v>
          </cell>
          <cell r="BG1529">
            <v>20.672000000000025</v>
          </cell>
        </row>
        <row r="1530">
          <cell r="BA1530">
            <v>6.57</v>
          </cell>
          <cell r="BB1530">
            <v>9.1269999999999563</v>
          </cell>
          <cell r="BC1530">
            <v>11.684000000000026</v>
          </cell>
          <cell r="BD1530">
            <v>14.184000000000026</v>
          </cell>
          <cell r="BE1530">
            <v>16.484000000000027</v>
          </cell>
          <cell r="BF1530">
            <v>18.684000000000026</v>
          </cell>
          <cell r="BG1530">
            <v>20.684000000000026</v>
          </cell>
        </row>
        <row r="1531">
          <cell r="BA1531">
            <v>6.58</v>
          </cell>
          <cell r="BB1531">
            <v>9.1379999999999555</v>
          </cell>
          <cell r="BC1531">
            <v>11.696000000000026</v>
          </cell>
          <cell r="BD1531">
            <v>14.196000000000026</v>
          </cell>
          <cell r="BE1531">
            <v>16.496000000000027</v>
          </cell>
          <cell r="BF1531">
            <v>18.696000000000026</v>
          </cell>
          <cell r="BG1531">
            <v>20.696000000000026</v>
          </cell>
        </row>
        <row r="1532">
          <cell r="BA1532">
            <v>6.59</v>
          </cell>
          <cell r="BB1532">
            <v>9.1489999999999547</v>
          </cell>
          <cell r="BC1532">
            <v>11.708000000000027</v>
          </cell>
          <cell r="BD1532">
            <v>14.208000000000027</v>
          </cell>
          <cell r="BE1532">
            <v>16.508000000000028</v>
          </cell>
          <cell r="BF1532">
            <v>18.708000000000027</v>
          </cell>
          <cell r="BG1532">
            <v>20.708000000000027</v>
          </cell>
        </row>
        <row r="1533">
          <cell r="BA1533">
            <v>6.6</v>
          </cell>
          <cell r="BB1533">
            <v>9.159999999999954</v>
          </cell>
          <cell r="BC1533">
            <v>11.720000000000027</v>
          </cell>
          <cell r="BD1533">
            <v>14.220000000000027</v>
          </cell>
          <cell r="BE1533">
            <v>16.520000000000028</v>
          </cell>
          <cell r="BF1533">
            <v>18.720000000000027</v>
          </cell>
          <cell r="BG1533">
            <v>20.720000000000027</v>
          </cell>
        </row>
        <row r="1534">
          <cell r="BA1534">
            <v>6.61</v>
          </cell>
          <cell r="BB1534">
            <v>9.1709999999999532</v>
          </cell>
          <cell r="BC1534">
            <v>11.732000000000028</v>
          </cell>
          <cell r="BD1534">
            <v>14.232000000000028</v>
          </cell>
          <cell r="BE1534">
            <v>16.532000000000028</v>
          </cell>
          <cell r="BF1534">
            <v>18.732000000000028</v>
          </cell>
          <cell r="BG1534">
            <v>20.732000000000028</v>
          </cell>
        </row>
        <row r="1535">
          <cell r="BA1535">
            <v>6.62</v>
          </cell>
          <cell r="BB1535">
            <v>9.1819999999999524</v>
          </cell>
          <cell r="BC1535">
            <v>11.744000000000028</v>
          </cell>
          <cell r="BD1535">
            <v>14.244000000000028</v>
          </cell>
          <cell r="BE1535">
            <v>16.544000000000029</v>
          </cell>
          <cell r="BF1535">
            <v>18.744000000000028</v>
          </cell>
          <cell r="BG1535">
            <v>20.744000000000028</v>
          </cell>
        </row>
        <row r="1536">
          <cell r="BA1536">
            <v>6.63</v>
          </cell>
          <cell r="BB1536">
            <v>9.1929999999999517</v>
          </cell>
          <cell r="BC1536">
            <v>11.756000000000029</v>
          </cell>
          <cell r="BD1536">
            <v>14.256000000000029</v>
          </cell>
          <cell r="BE1536">
            <v>16.556000000000029</v>
          </cell>
          <cell r="BF1536">
            <v>18.756000000000029</v>
          </cell>
          <cell r="BG1536">
            <v>20.756000000000029</v>
          </cell>
        </row>
        <row r="1537">
          <cell r="BA1537">
            <v>6.64</v>
          </cell>
          <cell r="BB1537">
            <v>9.2039999999999509</v>
          </cell>
          <cell r="BC1537">
            <v>11.768000000000029</v>
          </cell>
          <cell r="BD1537">
            <v>14.268000000000029</v>
          </cell>
          <cell r="BE1537">
            <v>16.56800000000003</v>
          </cell>
          <cell r="BF1537">
            <v>18.768000000000029</v>
          </cell>
          <cell r="BG1537">
            <v>20.768000000000029</v>
          </cell>
        </row>
        <row r="1538">
          <cell r="BA1538">
            <v>6.65</v>
          </cell>
          <cell r="BB1538">
            <v>9.2149999999999501</v>
          </cell>
          <cell r="BC1538">
            <v>11.78000000000003</v>
          </cell>
          <cell r="BD1538">
            <v>14.28000000000003</v>
          </cell>
          <cell r="BE1538">
            <v>16.58000000000003</v>
          </cell>
          <cell r="BF1538">
            <v>18.78000000000003</v>
          </cell>
          <cell r="BG1538">
            <v>20.78000000000003</v>
          </cell>
        </row>
        <row r="1539">
          <cell r="BA1539">
            <v>6.66</v>
          </cell>
          <cell r="BB1539">
            <v>9.2259999999999494</v>
          </cell>
          <cell r="BC1539">
            <v>11.79200000000003</v>
          </cell>
          <cell r="BD1539">
            <v>14.29200000000003</v>
          </cell>
          <cell r="BE1539">
            <v>16.592000000000031</v>
          </cell>
          <cell r="BF1539">
            <v>18.79200000000003</v>
          </cell>
          <cell r="BG1539">
            <v>20.79200000000003</v>
          </cell>
        </row>
        <row r="1540">
          <cell r="BA1540">
            <v>6.67</v>
          </cell>
          <cell r="BB1540">
            <v>9.2369999999999486</v>
          </cell>
          <cell r="BC1540">
            <v>11.80400000000003</v>
          </cell>
          <cell r="BD1540">
            <v>14.30400000000003</v>
          </cell>
          <cell r="BE1540">
            <v>16.604000000000031</v>
          </cell>
          <cell r="BF1540">
            <v>18.80400000000003</v>
          </cell>
          <cell r="BG1540">
            <v>20.80400000000003</v>
          </cell>
        </row>
        <row r="1541">
          <cell r="BA1541">
            <v>6.68</v>
          </cell>
          <cell r="BB1541">
            <v>9.2479999999999478</v>
          </cell>
          <cell r="BC1541">
            <v>11.816000000000031</v>
          </cell>
          <cell r="BD1541">
            <v>14.316000000000031</v>
          </cell>
          <cell r="BE1541">
            <v>16.616000000000032</v>
          </cell>
          <cell r="BF1541">
            <v>18.816000000000031</v>
          </cell>
          <cell r="BG1541">
            <v>20.816000000000031</v>
          </cell>
        </row>
        <row r="1542">
          <cell r="BA1542">
            <v>6.69</v>
          </cell>
          <cell r="BB1542">
            <v>9.2589999999999471</v>
          </cell>
          <cell r="BC1542">
            <v>11.828000000000031</v>
          </cell>
          <cell r="BD1542">
            <v>14.328000000000031</v>
          </cell>
          <cell r="BE1542">
            <v>16.628000000000032</v>
          </cell>
          <cell r="BF1542">
            <v>18.828000000000031</v>
          </cell>
          <cell r="BG1542">
            <v>20.828000000000031</v>
          </cell>
        </row>
        <row r="1543">
          <cell r="BA1543">
            <v>6.7</v>
          </cell>
          <cell r="BB1543">
            <v>9.2699999999999463</v>
          </cell>
          <cell r="BC1543">
            <v>11.840000000000032</v>
          </cell>
          <cell r="BD1543">
            <v>14.340000000000032</v>
          </cell>
          <cell r="BE1543">
            <v>16.640000000000033</v>
          </cell>
          <cell r="BF1543">
            <v>18.840000000000032</v>
          </cell>
          <cell r="BG1543">
            <v>20.840000000000032</v>
          </cell>
        </row>
        <row r="1544">
          <cell r="BA1544">
            <v>6.71</v>
          </cell>
          <cell r="BB1544">
            <v>9.2809999999999455</v>
          </cell>
          <cell r="BC1544">
            <v>11.852000000000032</v>
          </cell>
          <cell r="BD1544">
            <v>14.352000000000032</v>
          </cell>
          <cell r="BE1544">
            <v>16.652000000000033</v>
          </cell>
          <cell r="BF1544">
            <v>18.852000000000032</v>
          </cell>
          <cell r="BG1544">
            <v>20.852000000000032</v>
          </cell>
        </row>
        <row r="1545">
          <cell r="BA1545">
            <v>6.72</v>
          </cell>
          <cell r="BB1545">
            <v>9.2919999999999447</v>
          </cell>
          <cell r="BC1545">
            <v>11.864000000000033</v>
          </cell>
          <cell r="BD1545">
            <v>14.364000000000033</v>
          </cell>
          <cell r="BE1545">
            <v>16.664000000000033</v>
          </cell>
          <cell r="BF1545">
            <v>18.864000000000033</v>
          </cell>
          <cell r="BG1545">
            <v>20.864000000000033</v>
          </cell>
        </row>
        <row r="1546">
          <cell r="BA1546">
            <v>6.73</v>
          </cell>
          <cell r="BB1546">
            <v>9.302999999999944</v>
          </cell>
          <cell r="BC1546">
            <v>11.876000000000033</v>
          </cell>
          <cell r="BD1546">
            <v>14.376000000000033</v>
          </cell>
          <cell r="BE1546">
            <v>16.676000000000034</v>
          </cell>
          <cell r="BF1546">
            <v>18.876000000000033</v>
          </cell>
          <cell r="BG1546">
            <v>20.876000000000033</v>
          </cell>
        </row>
        <row r="1547">
          <cell r="BA1547">
            <v>6.74</v>
          </cell>
          <cell r="BB1547">
            <v>9.3139999999999432</v>
          </cell>
          <cell r="BC1547">
            <v>11.888000000000034</v>
          </cell>
          <cell r="BD1547">
            <v>14.388000000000034</v>
          </cell>
          <cell r="BE1547">
            <v>16.688000000000034</v>
          </cell>
          <cell r="BF1547">
            <v>18.888000000000034</v>
          </cell>
          <cell r="BG1547">
            <v>20.888000000000034</v>
          </cell>
        </row>
        <row r="1548">
          <cell r="BA1548">
            <v>6.75</v>
          </cell>
          <cell r="BB1548">
            <v>9.3249999999999424</v>
          </cell>
          <cell r="BC1548">
            <v>11.900000000000034</v>
          </cell>
          <cell r="BD1548">
            <v>14.400000000000034</v>
          </cell>
          <cell r="BE1548">
            <v>16.700000000000035</v>
          </cell>
          <cell r="BF1548">
            <v>18.900000000000034</v>
          </cell>
          <cell r="BG1548">
            <v>20.900000000000034</v>
          </cell>
        </row>
        <row r="1549">
          <cell r="BA1549">
            <v>6.76</v>
          </cell>
          <cell r="BB1549">
            <v>9.3359999999999417</v>
          </cell>
          <cell r="BC1549">
            <v>11.912000000000035</v>
          </cell>
          <cell r="BD1549">
            <v>14.412000000000035</v>
          </cell>
          <cell r="BE1549">
            <v>16.712000000000035</v>
          </cell>
          <cell r="BF1549">
            <v>18.912000000000035</v>
          </cell>
          <cell r="BG1549">
            <v>20.912000000000035</v>
          </cell>
        </row>
        <row r="1550">
          <cell r="BA1550">
            <v>6.77</v>
          </cell>
          <cell r="BB1550">
            <v>9.3469999999999409</v>
          </cell>
          <cell r="BC1550">
            <v>11.924000000000035</v>
          </cell>
          <cell r="BD1550">
            <v>14.424000000000035</v>
          </cell>
          <cell r="BE1550">
            <v>16.724000000000036</v>
          </cell>
          <cell r="BF1550">
            <v>18.924000000000035</v>
          </cell>
          <cell r="BG1550">
            <v>20.924000000000035</v>
          </cell>
        </row>
        <row r="1551">
          <cell r="BA1551">
            <v>6.78</v>
          </cell>
          <cell r="BB1551">
            <v>9.3579999999999401</v>
          </cell>
          <cell r="BC1551">
            <v>11.936000000000035</v>
          </cell>
          <cell r="BD1551">
            <v>14.436000000000035</v>
          </cell>
          <cell r="BE1551">
            <v>16.736000000000036</v>
          </cell>
          <cell r="BF1551">
            <v>18.936000000000035</v>
          </cell>
          <cell r="BG1551">
            <v>20.936000000000035</v>
          </cell>
        </row>
        <row r="1552">
          <cell r="BA1552">
            <v>6.79</v>
          </cell>
          <cell r="BB1552">
            <v>9.3689999999999394</v>
          </cell>
          <cell r="BC1552">
            <v>11.948000000000036</v>
          </cell>
          <cell r="BD1552">
            <v>14.448000000000036</v>
          </cell>
          <cell r="BE1552">
            <v>16.748000000000037</v>
          </cell>
          <cell r="BF1552">
            <v>18.948000000000036</v>
          </cell>
          <cell r="BG1552">
            <v>20.948000000000036</v>
          </cell>
        </row>
        <row r="1553">
          <cell r="BA1553">
            <v>6.8</v>
          </cell>
          <cell r="BB1553">
            <v>9.3799999999999386</v>
          </cell>
          <cell r="BC1553">
            <v>11.960000000000036</v>
          </cell>
          <cell r="BD1553">
            <v>14.460000000000036</v>
          </cell>
          <cell r="BE1553">
            <v>16.760000000000037</v>
          </cell>
          <cell r="BF1553">
            <v>18.960000000000036</v>
          </cell>
          <cell r="BG1553">
            <v>20.960000000000036</v>
          </cell>
        </row>
        <row r="1554">
          <cell r="BA1554">
            <v>6.81</v>
          </cell>
          <cell r="BB1554">
            <v>9.3909999999999378</v>
          </cell>
          <cell r="BC1554">
            <v>11.972000000000037</v>
          </cell>
          <cell r="BD1554">
            <v>14.472000000000037</v>
          </cell>
          <cell r="BE1554">
            <v>16.772000000000038</v>
          </cell>
          <cell r="BF1554">
            <v>18.972000000000037</v>
          </cell>
          <cell r="BG1554">
            <v>20.972000000000037</v>
          </cell>
        </row>
        <row r="1555">
          <cell r="BA1555">
            <v>6.82</v>
          </cell>
          <cell r="BB1555">
            <v>9.4019999999999371</v>
          </cell>
          <cell r="BC1555">
            <v>11.984000000000037</v>
          </cell>
          <cell r="BD1555">
            <v>14.484000000000037</v>
          </cell>
          <cell r="BE1555">
            <v>16.784000000000038</v>
          </cell>
          <cell r="BF1555">
            <v>18.984000000000037</v>
          </cell>
          <cell r="BG1555">
            <v>20.984000000000037</v>
          </cell>
        </row>
        <row r="1556">
          <cell r="BA1556">
            <v>6.83</v>
          </cell>
          <cell r="BB1556">
            <v>9.4129999999999363</v>
          </cell>
          <cell r="BC1556">
            <v>11.996000000000038</v>
          </cell>
          <cell r="BD1556">
            <v>14.496000000000038</v>
          </cell>
          <cell r="BE1556">
            <v>16.796000000000038</v>
          </cell>
          <cell r="BF1556">
            <v>18.996000000000038</v>
          </cell>
          <cell r="BG1556">
            <v>20.996000000000038</v>
          </cell>
        </row>
        <row r="1557">
          <cell r="BA1557">
            <v>6.84</v>
          </cell>
          <cell r="BB1557">
            <v>9.4239999999999355</v>
          </cell>
          <cell r="BC1557">
            <v>12.008000000000038</v>
          </cell>
          <cell r="BD1557">
            <v>14.508000000000038</v>
          </cell>
          <cell r="BE1557">
            <v>16.808000000000039</v>
          </cell>
          <cell r="BF1557">
            <v>19.008000000000038</v>
          </cell>
          <cell r="BG1557">
            <v>21.008000000000038</v>
          </cell>
        </row>
        <row r="1558">
          <cell r="BA1558">
            <v>6.85</v>
          </cell>
          <cell r="BB1558">
            <v>9.4349999999999348</v>
          </cell>
          <cell r="BC1558">
            <v>12.020000000000039</v>
          </cell>
          <cell r="BD1558">
            <v>14.520000000000039</v>
          </cell>
          <cell r="BE1558">
            <v>16.820000000000039</v>
          </cell>
          <cell r="BF1558">
            <v>19.020000000000039</v>
          </cell>
          <cell r="BG1558">
            <v>21.020000000000039</v>
          </cell>
        </row>
        <row r="1559">
          <cell r="BA1559">
            <v>6.86</v>
          </cell>
          <cell r="BB1559">
            <v>9.445999999999934</v>
          </cell>
          <cell r="BC1559">
            <v>12.032000000000039</v>
          </cell>
          <cell r="BD1559">
            <v>14.532000000000039</v>
          </cell>
          <cell r="BE1559">
            <v>16.83200000000004</v>
          </cell>
          <cell r="BF1559">
            <v>19.032000000000039</v>
          </cell>
          <cell r="BG1559">
            <v>21.032000000000039</v>
          </cell>
        </row>
        <row r="1560">
          <cell r="BA1560">
            <v>6.87</v>
          </cell>
          <cell r="BB1560">
            <v>9.4569999999999332</v>
          </cell>
          <cell r="BC1560">
            <v>12.04400000000004</v>
          </cell>
          <cell r="BD1560">
            <v>14.54400000000004</v>
          </cell>
          <cell r="BE1560">
            <v>16.84400000000004</v>
          </cell>
          <cell r="BF1560">
            <v>19.04400000000004</v>
          </cell>
          <cell r="BG1560">
            <v>21.04400000000004</v>
          </cell>
        </row>
        <row r="1561">
          <cell r="BA1561">
            <v>6.88</v>
          </cell>
          <cell r="BB1561">
            <v>9.4679999999999325</v>
          </cell>
          <cell r="BC1561">
            <v>12.05600000000004</v>
          </cell>
          <cell r="BD1561">
            <v>14.55600000000004</v>
          </cell>
          <cell r="BE1561">
            <v>16.856000000000041</v>
          </cell>
          <cell r="BF1561">
            <v>19.05600000000004</v>
          </cell>
          <cell r="BG1561">
            <v>21.05600000000004</v>
          </cell>
        </row>
        <row r="1562">
          <cell r="BA1562">
            <v>6.89</v>
          </cell>
          <cell r="BB1562">
            <v>9.4789999999999317</v>
          </cell>
          <cell r="BC1562">
            <v>12.06800000000004</v>
          </cell>
          <cell r="BD1562">
            <v>14.56800000000004</v>
          </cell>
          <cell r="BE1562">
            <v>16.868000000000041</v>
          </cell>
          <cell r="BF1562">
            <v>19.06800000000004</v>
          </cell>
          <cell r="BG1562">
            <v>21.06800000000004</v>
          </cell>
        </row>
        <row r="1563">
          <cell r="BA1563">
            <v>6.9</v>
          </cell>
          <cell r="BB1563">
            <v>9.4899999999999309</v>
          </cell>
          <cell r="BC1563">
            <v>12.080000000000041</v>
          </cell>
          <cell r="BD1563">
            <v>14.580000000000041</v>
          </cell>
          <cell r="BE1563">
            <v>16.880000000000042</v>
          </cell>
          <cell r="BF1563">
            <v>19.080000000000041</v>
          </cell>
          <cell r="BG1563">
            <v>21.080000000000041</v>
          </cell>
        </row>
        <row r="1564">
          <cell r="BA1564">
            <v>6.91</v>
          </cell>
          <cell r="BB1564">
            <v>9.5009999999999302</v>
          </cell>
          <cell r="BC1564">
            <v>12.092000000000041</v>
          </cell>
          <cell r="BD1564">
            <v>14.592000000000041</v>
          </cell>
          <cell r="BE1564">
            <v>16.892000000000042</v>
          </cell>
          <cell r="BF1564">
            <v>19.092000000000041</v>
          </cell>
          <cell r="BG1564">
            <v>21.092000000000041</v>
          </cell>
        </row>
        <row r="1565">
          <cell r="BA1565">
            <v>6.92</v>
          </cell>
          <cell r="BB1565">
            <v>9.5119999999999294</v>
          </cell>
          <cell r="BC1565">
            <v>12.104000000000042</v>
          </cell>
          <cell r="BD1565">
            <v>14.604000000000042</v>
          </cell>
          <cell r="BE1565">
            <v>16.904000000000043</v>
          </cell>
          <cell r="BF1565">
            <v>19.104000000000042</v>
          </cell>
          <cell r="BG1565">
            <v>21.104000000000042</v>
          </cell>
        </row>
        <row r="1566">
          <cell r="BA1566">
            <v>6.93</v>
          </cell>
          <cell r="BB1566">
            <v>9.5229999999999286</v>
          </cell>
          <cell r="BC1566">
            <v>12.116000000000042</v>
          </cell>
          <cell r="BD1566">
            <v>14.616000000000042</v>
          </cell>
          <cell r="BE1566">
            <v>16.916000000000043</v>
          </cell>
          <cell r="BF1566">
            <v>19.116000000000042</v>
          </cell>
          <cell r="BG1566">
            <v>21.116000000000042</v>
          </cell>
        </row>
        <row r="1567">
          <cell r="BA1567">
            <v>6.94</v>
          </cell>
          <cell r="BB1567">
            <v>9.5339999999999279</v>
          </cell>
          <cell r="BC1567">
            <v>12.128000000000043</v>
          </cell>
          <cell r="BD1567">
            <v>14.628000000000043</v>
          </cell>
          <cell r="BE1567">
            <v>16.928000000000043</v>
          </cell>
          <cell r="BF1567">
            <v>19.128000000000043</v>
          </cell>
          <cell r="BG1567">
            <v>21.128000000000043</v>
          </cell>
        </row>
        <row r="1568">
          <cell r="BA1568">
            <v>6.95</v>
          </cell>
          <cell r="BB1568">
            <v>9.5449999999999271</v>
          </cell>
          <cell r="BC1568">
            <v>12.140000000000043</v>
          </cell>
          <cell r="BD1568">
            <v>14.640000000000043</v>
          </cell>
          <cell r="BE1568">
            <v>16.940000000000044</v>
          </cell>
          <cell r="BF1568">
            <v>19.140000000000043</v>
          </cell>
          <cell r="BG1568">
            <v>21.140000000000043</v>
          </cell>
        </row>
        <row r="1569">
          <cell r="BA1569">
            <v>6.96</v>
          </cell>
          <cell r="BB1569">
            <v>9.5559999999999263</v>
          </cell>
          <cell r="BC1569">
            <v>12.152000000000044</v>
          </cell>
          <cell r="BD1569">
            <v>14.652000000000044</v>
          </cell>
          <cell r="BE1569">
            <v>16.952000000000044</v>
          </cell>
          <cell r="BF1569">
            <v>19.152000000000044</v>
          </cell>
          <cell r="BG1569">
            <v>21.152000000000044</v>
          </cell>
        </row>
        <row r="1570">
          <cell r="BA1570">
            <v>6.97</v>
          </cell>
          <cell r="BB1570">
            <v>9.5669999999999256</v>
          </cell>
          <cell r="BC1570">
            <v>12.164000000000044</v>
          </cell>
          <cell r="BD1570">
            <v>14.664000000000044</v>
          </cell>
          <cell r="BE1570">
            <v>16.964000000000045</v>
          </cell>
          <cell r="BF1570">
            <v>19.164000000000044</v>
          </cell>
          <cell r="BG1570">
            <v>21.164000000000044</v>
          </cell>
        </row>
        <row r="1571">
          <cell r="BA1571">
            <v>6.98</v>
          </cell>
          <cell r="BB1571">
            <v>9.5779999999999248</v>
          </cell>
          <cell r="BC1571">
            <v>12.176000000000045</v>
          </cell>
          <cell r="BD1571">
            <v>14.676000000000045</v>
          </cell>
          <cell r="BE1571">
            <v>16.976000000000045</v>
          </cell>
          <cell r="BF1571">
            <v>19.176000000000045</v>
          </cell>
          <cell r="BG1571">
            <v>21.176000000000045</v>
          </cell>
        </row>
        <row r="1572">
          <cell r="BA1572">
            <v>6.99</v>
          </cell>
          <cell r="BB1572">
            <v>9.588999999999924</v>
          </cell>
          <cell r="BC1572">
            <v>12.188000000000045</v>
          </cell>
          <cell r="BD1572">
            <v>14.688000000000045</v>
          </cell>
          <cell r="BE1572">
            <v>16.988000000000046</v>
          </cell>
          <cell r="BF1572">
            <v>19.188000000000045</v>
          </cell>
          <cell r="BG1572">
            <v>21.188000000000045</v>
          </cell>
        </row>
        <row r="1573">
          <cell r="BA1573">
            <v>7</v>
          </cell>
          <cell r="BB1573">
            <v>9.6</v>
          </cell>
          <cell r="BC1573">
            <v>12.2</v>
          </cell>
          <cell r="BD1573">
            <v>14.7</v>
          </cell>
          <cell r="BE1573">
            <v>17</v>
          </cell>
          <cell r="BF1573">
            <v>19.2</v>
          </cell>
          <cell r="BG1573">
            <v>21.2</v>
          </cell>
        </row>
        <row r="1574">
          <cell r="BA1574">
            <v>7.01</v>
          </cell>
          <cell r="BB1574">
            <v>9.61</v>
          </cell>
          <cell r="BC1574">
            <v>12.210999999999999</v>
          </cell>
          <cell r="BD1574">
            <v>14.710999999999999</v>
          </cell>
          <cell r="BE1574">
            <v>17.010000000000002</v>
          </cell>
          <cell r="BF1574">
            <v>19.210999999999999</v>
          </cell>
          <cell r="BG1574">
            <v>21.21</v>
          </cell>
        </row>
        <row r="1575">
          <cell r="BA1575">
            <v>7.02</v>
          </cell>
          <cell r="BB1575">
            <v>9.6199999999999992</v>
          </cell>
          <cell r="BC1575">
            <v>12.221999999999998</v>
          </cell>
          <cell r="BD1575">
            <v>14.721999999999998</v>
          </cell>
          <cell r="BE1575">
            <v>17.020000000000003</v>
          </cell>
          <cell r="BF1575">
            <v>19.221999999999998</v>
          </cell>
          <cell r="BG1575">
            <v>21.220000000000002</v>
          </cell>
        </row>
        <row r="1576">
          <cell r="BA1576">
            <v>7.03</v>
          </cell>
          <cell r="BB1576">
            <v>9.629999999999999</v>
          </cell>
          <cell r="BC1576">
            <v>12.232999999999997</v>
          </cell>
          <cell r="BD1576">
            <v>14.732999999999997</v>
          </cell>
          <cell r="BE1576">
            <v>17.030000000000005</v>
          </cell>
          <cell r="BF1576">
            <v>19.232999999999997</v>
          </cell>
          <cell r="BG1576">
            <v>21.230000000000004</v>
          </cell>
        </row>
        <row r="1577">
          <cell r="BA1577">
            <v>7.04</v>
          </cell>
          <cell r="BB1577">
            <v>9.6399999999999988</v>
          </cell>
          <cell r="BC1577">
            <v>12.243999999999996</v>
          </cell>
          <cell r="BD1577">
            <v>14.743999999999996</v>
          </cell>
          <cell r="BE1577">
            <v>17.040000000000006</v>
          </cell>
          <cell r="BF1577">
            <v>19.243999999999996</v>
          </cell>
          <cell r="BG1577">
            <v>21.240000000000006</v>
          </cell>
        </row>
        <row r="1578">
          <cell r="BA1578">
            <v>7.05</v>
          </cell>
          <cell r="BB1578">
            <v>9.6499999999999986</v>
          </cell>
          <cell r="BC1578">
            <v>12.254999999999995</v>
          </cell>
          <cell r="BD1578">
            <v>14.754999999999995</v>
          </cell>
          <cell r="BE1578">
            <v>17.050000000000008</v>
          </cell>
          <cell r="BF1578">
            <v>19.254999999999995</v>
          </cell>
          <cell r="BG1578">
            <v>21.250000000000007</v>
          </cell>
        </row>
        <row r="1579">
          <cell r="BA1579">
            <v>7.06</v>
          </cell>
          <cell r="BB1579">
            <v>9.6599999999999984</v>
          </cell>
          <cell r="BC1579">
            <v>12.265999999999995</v>
          </cell>
          <cell r="BD1579">
            <v>14.765999999999995</v>
          </cell>
          <cell r="BE1579">
            <v>17.060000000000009</v>
          </cell>
          <cell r="BF1579">
            <v>19.265999999999995</v>
          </cell>
          <cell r="BG1579">
            <v>21.260000000000009</v>
          </cell>
        </row>
        <row r="1580">
          <cell r="BA1580">
            <v>7.07</v>
          </cell>
          <cell r="BB1580">
            <v>9.6699999999999982</v>
          </cell>
          <cell r="BC1580">
            <v>12.276999999999994</v>
          </cell>
          <cell r="BD1580">
            <v>14.776999999999994</v>
          </cell>
          <cell r="BE1580">
            <v>17.070000000000011</v>
          </cell>
          <cell r="BF1580">
            <v>19.276999999999994</v>
          </cell>
          <cell r="BG1580">
            <v>21.27000000000001</v>
          </cell>
        </row>
        <row r="1581">
          <cell r="BA1581">
            <v>7.08</v>
          </cell>
          <cell r="BB1581">
            <v>9.6799999999999979</v>
          </cell>
          <cell r="BC1581">
            <v>12.287999999999993</v>
          </cell>
          <cell r="BD1581">
            <v>14.787999999999993</v>
          </cell>
          <cell r="BE1581">
            <v>17.080000000000013</v>
          </cell>
          <cell r="BF1581">
            <v>19.287999999999993</v>
          </cell>
          <cell r="BG1581">
            <v>21.280000000000012</v>
          </cell>
        </row>
        <row r="1582">
          <cell r="BA1582">
            <v>7.09</v>
          </cell>
          <cell r="BB1582">
            <v>9.6899999999999977</v>
          </cell>
          <cell r="BC1582">
            <v>12.298999999999992</v>
          </cell>
          <cell r="BD1582">
            <v>14.798999999999992</v>
          </cell>
          <cell r="BE1582">
            <v>17.090000000000014</v>
          </cell>
          <cell r="BF1582">
            <v>19.298999999999992</v>
          </cell>
          <cell r="BG1582">
            <v>21.290000000000013</v>
          </cell>
        </row>
        <row r="1583">
          <cell r="BA1583">
            <v>7.1</v>
          </cell>
          <cell r="BB1583">
            <v>9.6999999999999975</v>
          </cell>
          <cell r="BC1583">
            <v>12.309999999999992</v>
          </cell>
          <cell r="BD1583">
            <v>14.809999999999992</v>
          </cell>
          <cell r="BE1583">
            <v>17.100000000000016</v>
          </cell>
          <cell r="BF1583">
            <v>19.309999999999992</v>
          </cell>
          <cell r="BG1583">
            <v>21.300000000000015</v>
          </cell>
        </row>
        <row r="1584">
          <cell r="BA1584">
            <v>7.11</v>
          </cell>
          <cell r="BB1584">
            <v>9.7099999999999973</v>
          </cell>
          <cell r="BC1584">
            <v>12.320999999999991</v>
          </cell>
          <cell r="BD1584">
            <v>14.820999999999991</v>
          </cell>
          <cell r="BE1584">
            <v>17.110000000000017</v>
          </cell>
          <cell r="BF1584">
            <v>19.320999999999991</v>
          </cell>
          <cell r="BG1584">
            <v>21.310000000000016</v>
          </cell>
        </row>
        <row r="1585">
          <cell r="BA1585">
            <v>7.12</v>
          </cell>
          <cell r="BB1585">
            <v>9.7199999999999971</v>
          </cell>
          <cell r="BC1585">
            <v>12.33199999999999</v>
          </cell>
          <cell r="BD1585">
            <v>14.83199999999999</v>
          </cell>
          <cell r="BE1585">
            <v>17.120000000000019</v>
          </cell>
          <cell r="BF1585">
            <v>19.33199999999999</v>
          </cell>
          <cell r="BG1585">
            <v>21.320000000000018</v>
          </cell>
        </row>
        <row r="1586">
          <cell r="BA1586">
            <v>7.13</v>
          </cell>
          <cell r="BB1586">
            <v>9.7299999999999969</v>
          </cell>
          <cell r="BC1586">
            <v>12.342999999999989</v>
          </cell>
          <cell r="BD1586">
            <v>14.842999999999989</v>
          </cell>
          <cell r="BE1586">
            <v>17.13000000000002</v>
          </cell>
          <cell r="BF1586">
            <v>19.342999999999989</v>
          </cell>
          <cell r="BG1586">
            <v>21.33000000000002</v>
          </cell>
        </row>
        <row r="1587">
          <cell r="BA1587">
            <v>7.14</v>
          </cell>
          <cell r="BB1587">
            <v>9.7399999999999967</v>
          </cell>
          <cell r="BC1587">
            <v>12.353999999999989</v>
          </cell>
          <cell r="BD1587">
            <v>14.853999999999989</v>
          </cell>
          <cell r="BE1587">
            <v>17.140000000000022</v>
          </cell>
          <cell r="BF1587">
            <v>19.353999999999989</v>
          </cell>
          <cell r="BG1587">
            <v>21.340000000000021</v>
          </cell>
        </row>
        <row r="1588">
          <cell r="BA1588">
            <v>7.15</v>
          </cell>
          <cell r="BB1588">
            <v>9.7499999999999964</v>
          </cell>
          <cell r="BC1588">
            <v>12.364999999999988</v>
          </cell>
          <cell r="BD1588">
            <v>14.864999999999988</v>
          </cell>
          <cell r="BE1588">
            <v>17.150000000000023</v>
          </cell>
          <cell r="BF1588">
            <v>19.364999999999988</v>
          </cell>
          <cell r="BG1588">
            <v>21.350000000000023</v>
          </cell>
        </row>
        <row r="1589">
          <cell r="BA1589">
            <v>7.16</v>
          </cell>
          <cell r="BB1589">
            <v>9.7599999999999962</v>
          </cell>
          <cell r="BC1589">
            <v>12.375999999999987</v>
          </cell>
          <cell r="BD1589">
            <v>14.875999999999987</v>
          </cell>
          <cell r="BE1589">
            <v>17.160000000000025</v>
          </cell>
          <cell r="BF1589">
            <v>19.375999999999987</v>
          </cell>
          <cell r="BG1589">
            <v>21.360000000000024</v>
          </cell>
        </row>
        <row r="1590">
          <cell r="BA1590">
            <v>7.17</v>
          </cell>
          <cell r="BB1590">
            <v>9.769999999999996</v>
          </cell>
          <cell r="BC1590">
            <v>12.386999999999986</v>
          </cell>
          <cell r="BD1590">
            <v>14.886999999999986</v>
          </cell>
          <cell r="BE1590">
            <v>17.170000000000027</v>
          </cell>
          <cell r="BF1590">
            <v>19.386999999999986</v>
          </cell>
          <cell r="BG1590">
            <v>21.370000000000026</v>
          </cell>
        </row>
        <row r="1591">
          <cell r="BA1591">
            <v>7.18</v>
          </cell>
          <cell r="BB1591">
            <v>9.7799999999999958</v>
          </cell>
          <cell r="BC1591">
            <v>12.397999999999985</v>
          </cell>
          <cell r="BD1591">
            <v>14.897999999999985</v>
          </cell>
          <cell r="BE1591">
            <v>17.180000000000028</v>
          </cell>
          <cell r="BF1591">
            <v>19.397999999999985</v>
          </cell>
          <cell r="BG1591">
            <v>21.380000000000027</v>
          </cell>
        </row>
        <row r="1592">
          <cell r="BA1592">
            <v>7.19</v>
          </cell>
          <cell r="BB1592">
            <v>9.7899999999999956</v>
          </cell>
          <cell r="BC1592">
            <v>12.408999999999985</v>
          </cell>
          <cell r="BD1592">
            <v>14.908999999999985</v>
          </cell>
          <cell r="BE1592">
            <v>17.19000000000003</v>
          </cell>
          <cell r="BF1592">
            <v>19.408999999999985</v>
          </cell>
          <cell r="BG1592">
            <v>21.390000000000029</v>
          </cell>
        </row>
        <row r="1593">
          <cell r="BA1593">
            <v>7.2</v>
          </cell>
          <cell r="BB1593">
            <v>9.7999999999999954</v>
          </cell>
          <cell r="BC1593">
            <v>12.419999999999984</v>
          </cell>
          <cell r="BD1593">
            <v>14.919999999999984</v>
          </cell>
          <cell r="BE1593">
            <v>17.200000000000031</v>
          </cell>
          <cell r="BF1593">
            <v>19.419999999999984</v>
          </cell>
          <cell r="BG1593">
            <v>21.400000000000031</v>
          </cell>
        </row>
        <row r="1594">
          <cell r="BA1594">
            <v>7.21</v>
          </cell>
          <cell r="BB1594">
            <v>9.8099999999999952</v>
          </cell>
          <cell r="BC1594">
            <v>12.430999999999983</v>
          </cell>
          <cell r="BD1594">
            <v>14.930999999999983</v>
          </cell>
          <cell r="BE1594">
            <v>17.210000000000033</v>
          </cell>
          <cell r="BF1594">
            <v>19.430999999999983</v>
          </cell>
          <cell r="BG1594">
            <v>21.410000000000032</v>
          </cell>
        </row>
        <row r="1595">
          <cell r="BA1595">
            <v>7.22</v>
          </cell>
          <cell r="BB1595">
            <v>9.819999999999995</v>
          </cell>
          <cell r="BC1595">
            <v>12.441999999999982</v>
          </cell>
          <cell r="BD1595">
            <v>14.941999999999982</v>
          </cell>
          <cell r="BE1595">
            <v>17.220000000000034</v>
          </cell>
          <cell r="BF1595">
            <v>19.441999999999982</v>
          </cell>
          <cell r="BG1595">
            <v>21.420000000000034</v>
          </cell>
        </row>
        <row r="1596">
          <cell r="BA1596">
            <v>7.23</v>
          </cell>
          <cell r="BB1596">
            <v>9.8299999999999947</v>
          </cell>
          <cell r="BC1596">
            <v>12.452999999999982</v>
          </cell>
          <cell r="BD1596">
            <v>14.952999999999982</v>
          </cell>
          <cell r="BE1596">
            <v>17.230000000000036</v>
          </cell>
          <cell r="BF1596">
            <v>19.452999999999982</v>
          </cell>
          <cell r="BG1596">
            <v>21.430000000000035</v>
          </cell>
        </row>
        <row r="1597">
          <cell r="BA1597">
            <v>7.24</v>
          </cell>
          <cell r="BB1597">
            <v>9.8399999999999945</v>
          </cell>
          <cell r="BC1597">
            <v>12.463999999999981</v>
          </cell>
          <cell r="BD1597">
            <v>14.963999999999981</v>
          </cell>
          <cell r="BE1597">
            <v>17.240000000000038</v>
          </cell>
          <cell r="BF1597">
            <v>19.463999999999981</v>
          </cell>
          <cell r="BG1597">
            <v>21.440000000000037</v>
          </cell>
        </row>
        <row r="1598">
          <cell r="BA1598">
            <v>7.25</v>
          </cell>
          <cell r="BB1598">
            <v>9.8499999999999943</v>
          </cell>
          <cell r="BC1598">
            <v>12.47499999999998</v>
          </cell>
          <cell r="BD1598">
            <v>14.97499999999998</v>
          </cell>
          <cell r="BE1598">
            <v>17.250000000000039</v>
          </cell>
          <cell r="BF1598">
            <v>19.47499999999998</v>
          </cell>
          <cell r="BG1598">
            <v>21.450000000000038</v>
          </cell>
        </row>
        <row r="1599">
          <cell r="BA1599">
            <v>7.26</v>
          </cell>
          <cell r="BB1599">
            <v>9.8599999999999941</v>
          </cell>
          <cell r="BC1599">
            <v>12.485999999999979</v>
          </cell>
          <cell r="BD1599">
            <v>14.985999999999979</v>
          </cell>
          <cell r="BE1599">
            <v>17.260000000000041</v>
          </cell>
          <cell r="BF1599">
            <v>19.485999999999979</v>
          </cell>
          <cell r="BG1599">
            <v>21.46000000000004</v>
          </cell>
        </row>
        <row r="1600">
          <cell r="BA1600">
            <v>7.27</v>
          </cell>
          <cell r="BB1600">
            <v>9.8699999999999939</v>
          </cell>
          <cell r="BC1600">
            <v>12.496999999999979</v>
          </cell>
          <cell r="BD1600">
            <v>14.996999999999979</v>
          </cell>
          <cell r="BE1600">
            <v>17.270000000000042</v>
          </cell>
          <cell r="BF1600">
            <v>19.496999999999979</v>
          </cell>
          <cell r="BG1600">
            <v>21.470000000000041</v>
          </cell>
        </row>
        <row r="1601">
          <cell r="BA1601">
            <v>7.28</v>
          </cell>
          <cell r="BB1601">
            <v>9.8799999999999937</v>
          </cell>
          <cell r="BC1601">
            <v>12.507999999999978</v>
          </cell>
          <cell r="BD1601">
            <v>15.007999999999978</v>
          </cell>
          <cell r="BE1601">
            <v>17.280000000000044</v>
          </cell>
          <cell r="BF1601">
            <v>19.507999999999978</v>
          </cell>
          <cell r="BG1601">
            <v>21.480000000000043</v>
          </cell>
        </row>
        <row r="1602">
          <cell r="BA1602">
            <v>7.29</v>
          </cell>
          <cell r="BB1602">
            <v>9.8899999999999935</v>
          </cell>
          <cell r="BC1602">
            <v>12.518999999999977</v>
          </cell>
          <cell r="BD1602">
            <v>15.018999999999977</v>
          </cell>
          <cell r="BE1602">
            <v>17.290000000000045</v>
          </cell>
          <cell r="BF1602">
            <v>19.518999999999977</v>
          </cell>
          <cell r="BG1602">
            <v>21.490000000000045</v>
          </cell>
        </row>
        <row r="1603">
          <cell r="BA1603">
            <v>7.3</v>
          </cell>
          <cell r="BB1603">
            <v>9.8999999999999932</v>
          </cell>
          <cell r="BC1603">
            <v>12.529999999999976</v>
          </cell>
          <cell r="BD1603">
            <v>15.029999999999976</v>
          </cell>
          <cell r="BE1603">
            <v>17.300000000000047</v>
          </cell>
          <cell r="BF1603">
            <v>19.529999999999976</v>
          </cell>
          <cell r="BG1603">
            <v>21.500000000000046</v>
          </cell>
        </row>
        <row r="1604">
          <cell r="BA1604">
            <v>7.31</v>
          </cell>
          <cell r="BB1604">
            <v>9.909999999999993</v>
          </cell>
          <cell r="BC1604">
            <v>12.540999999999976</v>
          </cell>
          <cell r="BD1604">
            <v>15.040999999999976</v>
          </cell>
          <cell r="BE1604">
            <v>17.310000000000048</v>
          </cell>
          <cell r="BF1604">
            <v>19.540999999999976</v>
          </cell>
          <cell r="BG1604">
            <v>21.510000000000048</v>
          </cell>
        </row>
        <row r="1605">
          <cell r="BA1605">
            <v>7.32</v>
          </cell>
          <cell r="BB1605">
            <v>9.9199999999999928</v>
          </cell>
          <cell r="BC1605">
            <v>12.551999999999975</v>
          </cell>
          <cell r="BD1605">
            <v>15.051999999999975</v>
          </cell>
          <cell r="BE1605">
            <v>17.32000000000005</v>
          </cell>
          <cell r="BF1605">
            <v>19.551999999999975</v>
          </cell>
          <cell r="BG1605">
            <v>21.520000000000049</v>
          </cell>
        </row>
        <row r="1606">
          <cell r="BA1606">
            <v>7.33</v>
          </cell>
          <cell r="BB1606">
            <v>9.9299999999999926</v>
          </cell>
          <cell r="BC1606">
            <v>12.562999999999974</v>
          </cell>
          <cell r="BD1606">
            <v>15.062999999999974</v>
          </cell>
          <cell r="BE1606">
            <v>17.330000000000052</v>
          </cell>
          <cell r="BF1606">
            <v>19.562999999999974</v>
          </cell>
          <cell r="BG1606">
            <v>21.530000000000051</v>
          </cell>
        </row>
        <row r="1607">
          <cell r="BA1607">
            <v>7.34</v>
          </cell>
          <cell r="BB1607">
            <v>9.9399999999999924</v>
          </cell>
          <cell r="BC1607">
            <v>12.573999999999973</v>
          </cell>
          <cell r="BD1607">
            <v>15.073999999999973</v>
          </cell>
          <cell r="BE1607">
            <v>17.340000000000053</v>
          </cell>
          <cell r="BF1607">
            <v>19.573999999999973</v>
          </cell>
          <cell r="BG1607">
            <v>21.540000000000052</v>
          </cell>
        </row>
        <row r="1608">
          <cell r="BA1608">
            <v>7.35</v>
          </cell>
          <cell r="BB1608">
            <v>9.9499999999999922</v>
          </cell>
          <cell r="BC1608">
            <v>12.584999999999972</v>
          </cell>
          <cell r="BD1608">
            <v>15.084999999999972</v>
          </cell>
          <cell r="BE1608">
            <v>17.350000000000055</v>
          </cell>
          <cell r="BF1608">
            <v>19.584999999999972</v>
          </cell>
          <cell r="BG1608">
            <v>21.550000000000054</v>
          </cell>
        </row>
        <row r="1609">
          <cell r="BA1609">
            <v>7.36</v>
          </cell>
          <cell r="BB1609">
            <v>9.959999999999992</v>
          </cell>
          <cell r="BC1609">
            <v>12.595999999999972</v>
          </cell>
          <cell r="BD1609">
            <v>15.095999999999972</v>
          </cell>
          <cell r="BE1609">
            <v>17.360000000000056</v>
          </cell>
          <cell r="BF1609">
            <v>19.595999999999972</v>
          </cell>
          <cell r="BG1609">
            <v>21.560000000000056</v>
          </cell>
        </row>
        <row r="1610">
          <cell r="BA1610">
            <v>7.37</v>
          </cell>
          <cell r="BB1610">
            <v>9.9699999999999918</v>
          </cell>
          <cell r="BC1610">
            <v>12.606999999999971</v>
          </cell>
          <cell r="BD1610">
            <v>15.106999999999971</v>
          </cell>
          <cell r="BE1610">
            <v>17.370000000000058</v>
          </cell>
          <cell r="BF1610">
            <v>19.606999999999971</v>
          </cell>
          <cell r="BG1610">
            <v>21.570000000000057</v>
          </cell>
        </row>
        <row r="1611">
          <cell r="BA1611">
            <v>7.38</v>
          </cell>
          <cell r="BB1611">
            <v>9.9799999999999915</v>
          </cell>
          <cell r="BC1611">
            <v>12.61799999999997</v>
          </cell>
          <cell r="BD1611">
            <v>15.11799999999997</v>
          </cell>
          <cell r="BE1611">
            <v>17.380000000000059</v>
          </cell>
          <cell r="BF1611">
            <v>19.61799999999997</v>
          </cell>
          <cell r="BG1611">
            <v>21.580000000000059</v>
          </cell>
        </row>
        <row r="1612">
          <cell r="BA1612">
            <v>7.39</v>
          </cell>
          <cell r="BB1612">
            <v>9.9899999999999913</v>
          </cell>
          <cell r="BC1612">
            <v>12.628999999999969</v>
          </cell>
          <cell r="BD1612">
            <v>15.128999999999969</v>
          </cell>
          <cell r="BE1612">
            <v>17.390000000000061</v>
          </cell>
          <cell r="BF1612">
            <v>19.628999999999969</v>
          </cell>
          <cell r="BG1612">
            <v>21.59000000000006</v>
          </cell>
        </row>
        <row r="1613">
          <cell r="BA1613">
            <v>7.4</v>
          </cell>
          <cell r="BB1613">
            <v>9.9999999999999911</v>
          </cell>
          <cell r="BC1613">
            <v>12.639999999999969</v>
          </cell>
          <cell r="BD1613">
            <v>15.139999999999969</v>
          </cell>
          <cell r="BE1613">
            <v>17.400000000000063</v>
          </cell>
          <cell r="BF1613">
            <v>19.639999999999969</v>
          </cell>
          <cell r="BG1613">
            <v>21.600000000000062</v>
          </cell>
        </row>
        <row r="1614">
          <cell r="BA1614">
            <v>7.41</v>
          </cell>
          <cell r="BB1614">
            <v>10.009999999999991</v>
          </cell>
          <cell r="BC1614">
            <v>12.650999999999968</v>
          </cell>
          <cell r="BD1614">
            <v>15.150999999999968</v>
          </cell>
          <cell r="BE1614">
            <v>17.410000000000064</v>
          </cell>
          <cell r="BF1614">
            <v>19.650999999999968</v>
          </cell>
          <cell r="BG1614">
            <v>21.610000000000063</v>
          </cell>
        </row>
        <row r="1615">
          <cell r="BA1615">
            <v>7.42</v>
          </cell>
          <cell r="BB1615">
            <v>10.019999999999991</v>
          </cell>
          <cell r="BC1615">
            <v>12.661999999999967</v>
          </cell>
          <cell r="BD1615">
            <v>15.161999999999967</v>
          </cell>
          <cell r="BE1615">
            <v>17.420000000000066</v>
          </cell>
          <cell r="BF1615">
            <v>19.661999999999967</v>
          </cell>
          <cell r="BG1615">
            <v>21.620000000000065</v>
          </cell>
        </row>
        <row r="1616">
          <cell r="BA1616">
            <v>7.43</v>
          </cell>
          <cell r="BB1616">
            <v>10.02999999999999</v>
          </cell>
          <cell r="BC1616">
            <v>12.672999999999966</v>
          </cell>
          <cell r="BD1616">
            <v>15.172999999999966</v>
          </cell>
          <cell r="BE1616">
            <v>17.430000000000067</v>
          </cell>
          <cell r="BF1616">
            <v>19.672999999999966</v>
          </cell>
          <cell r="BG1616">
            <v>21.630000000000067</v>
          </cell>
        </row>
        <row r="1617">
          <cell r="BA1617">
            <v>7.44</v>
          </cell>
          <cell r="BB1617">
            <v>10.03999999999999</v>
          </cell>
          <cell r="BC1617">
            <v>12.683999999999966</v>
          </cell>
          <cell r="BD1617">
            <v>15.183999999999966</v>
          </cell>
          <cell r="BE1617">
            <v>17.440000000000069</v>
          </cell>
          <cell r="BF1617">
            <v>19.683999999999966</v>
          </cell>
          <cell r="BG1617">
            <v>21.640000000000068</v>
          </cell>
        </row>
        <row r="1618">
          <cell r="BA1618">
            <v>7.45</v>
          </cell>
          <cell r="BB1618">
            <v>10.04999999999999</v>
          </cell>
          <cell r="BC1618">
            <v>12.694999999999965</v>
          </cell>
          <cell r="BD1618">
            <v>15.194999999999965</v>
          </cell>
          <cell r="BE1618">
            <v>17.45000000000007</v>
          </cell>
          <cell r="BF1618">
            <v>19.694999999999965</v>
          </cell>
          <cell r="BG1618">
            <v>21.65000000000007</v>
          </cell>
        </row>
        <row r="1619">
          <cell r="BA1619">
            <v>7.46</v>
          </cell>
          <cell r="BB1619">
            <v>10.05999999999999</v>
          </cell>
          <cell r="BC1619">
            <v>12.705999999999964</v>
          </cell>
          <cell r="BD1619">
            <v>15.205999999999964</v>
          </cell>
          <cell r="BE1619">
            <v>17.460000000000072</v>
          </cell>
          <cell r="BF1619">
            <v>19.705999999999964</v>
          </cell>
          <cell r="BG1619">
            <v>21.660000000000071</v>
          </cell>
        </row>
        <row r="1620">
          <cell r="BA1620">
            <v>7.47</v>
          </cell>
          <cell r="BB1620">
            <v>10.06999999999999</v>
          </cell>
          <cell r="BC1620">
            <v>12.716999999999963</v>
          </cell>
          <cell r="BD1620">
            <v>15.216999999999963</v>
          </cell>
          <cell r="BE1620">
            <v>17.470000000000073</v>
          </cell>
          <cell r="BF1620">
            <v>19.716999999999963</v>
          </cell>
          <cell r="BG1620">
            <v>21.670000000000073</v>
          </cell>
        </row>
        <row r="1621">
          <cell r="BA1621">
            <v>7.48</v>
          </cell>
          <cell r="BB1621">
            <v>10.079999999999989</v>
          </cell>
          <cell r="BC1621">
            <v>12.727999999999962</v>
          </cell>
          <cell r="BD1621">
            <v>15.227999999999962</v>
          </cell>
          <cell r="BE1621">
            <v>17.480000000000075</v>
          </cell>
          <cell r="BF1621">
            <v>19.727999999999962</v>
          </cell>
          <cell r="BG1621">
            <v>21.680000000000074</v>
          </cell>
        </row>
        <row r="1622">
          <cell r="BA1622">
            <v>7.49</v>
          </cell>
          <cell r="BB1622">
            <v>10.089999999999989</v>
          </cell>
          <cell r="BC1622">
            <v>12.738999999999962</v>
          </cell>
          <cell r="BD1622">
            <v>15.238999999999962</v>
          </cell>
          <cell r="BE1622">
            <v>17.490000000000077</v>
          </cell>
          <cell r="BF1622">
            <v>19.738999999999962</v>
          </cell>
          <cell r="BG1622">
            <v>21.690000000000076</v>
          </cell>
        </row>
        <row r="1623">
          <cell r="BA1623">
            <v>7.5</v>
          </cell>
          <cell r="BB1623">
            <v>10.099999999999989</v>
          </cell>
          <cell r="BC1623">
            <v>12.749999999999961</v>
          </cell>
          <cell r="BD1623">
            <v>15.249999999999961</v>
          </cell>
          <cell r="BE1623">
            <v>17.500000000000078</v>
          </cell>
          <cell r="BF1623">
            <v>19.749999999999961</v>
          </cell>
          <cell r="BG1623">
            <v>21.700000000000077</v>
          </cell>
        </row>
        <row r="1624">
          <cell r="BA1624">
            <v>7.51</v>
          </cell>
          <cell r="BB1624">
            <v>10.109999999999989</v>
          </cell>
          <cell r="BC1624">
            <v>12.76099999999996</v>
          </cell>
          <cell r="BD1624">
            <v>15.26099999999996</v>
          </cell>
          <cell r="BE1624">
            <v>17.51000000000008</v>
          </cell>
          <cell r="BF1624">
            <v>19.76099999999996</v>
          </cell>
          <cell r="BG1624">
            <v>21.710000000000079</v>
          </cell>
        </row>
        <row r="1625">
          <cell r="BA1625">
            <v>7.52</v>
          </cell>
          <cell r="BB1625">
            <v>10.119999999999989</v>
          </cell>
          <cell r="BC1625">
            <v>12.771999999999959</v>
          </cell>
          <cell r="BD1625">
            <v>15.271999999999959</v>
          </cell>
          <cell r="BE1625">
            <v>17.520000000000081</v>
          </cell>
          <cell r="BF1625">
            <v>19.771999999999959</v>
          </cell>
          <cell r="BG1625">
            <v>21.720000000000081</v>
          </cell>
        </row>
        <row r="1626">
          <cell r="BA1626">
            <v>7.53</v>
          </cell>
          <cell r="BB1626">
            <v>10.129999999999988</v>
          </cell>
          <cell r="BC1626">
            <v>12.782999999999959</v>
          </cell>
          <cell r="BD1626">
            <v>15.282999999999959</v>
          </cell>
          <cell r="BE1626">
            <v>17.530000000000083</v>
          </cell>
          <cell r="BF1626">
            <v>19.782999999999959</v>
          </cell>
          <cell r="BG1626">
            <v>21.730000000000082</v>
          </cell>
        </row>
        <row r="1627">
          <cell r="BA1627">
            <v>7.54</v>
          </cell>
          <cell r="BB1627">
            <v>10.139999999999988</v>
          </cell>
          <cell r="BC1627">
            <v>12.793999999999958</v>
          </cell>
          <cell r="BD1627">
            <v>15.293999999999958</v>
          </cell>
          <cell r="BE1627">
            <v>17.540000000000084</v>
          </cell>
          <cell r="BF1627">
            <v>19.793999999999958</v>
          </cell>
          <cell r="BG1627">
            <v>21.740000000000084</v>
          </cell>
        </row>
        <row r="1628">
          <cell r="BA1628">
            <v>7.55</v>
          </cell>
          <cell r="BB1628">
            <v>10.149999999999988</v>
          </cell>
          <cell r="BC1628">
            <v>12.804999999999957</v>
          </cell>
          <cell r="BD1628">
            <v>15.304999999999957</v>
          </cell>
          <cell r="BE1628">
            <v>17.550000000000086</v>
          </cell>
          <cell r="BF1628">
            <v>19.804999999999957</v>
          </cell>
          <cell r="BG1628">
            <v>21.750000000000085</v>
          </cell>
        </row>
        <row r="1629">
          <cell r="BA1629">
            <v>7.56</v>
          </cell>
          <cell r="BB1629">
            <v>10.159999999999988</v>
          </cell>
          <cell r="BC1629">
            <v>12.815999999999956</v>
          </cell>
          <cell r="BD1629">
            <v>15.315999999999956</v>
          </cell>
          <cell r="BE1629">
            <v>17.560000000000088</v>
          </cell>
          <cell r="BF1629">
            <v>19.815999999999956</v>
          </cell>
          <cell r="BG1629">
            <v>21.760000000000087</v>
          </cell>
        </row>
        <row r="1630">
          <cell r="BA1630">
            <v>7.57</v>
          </cell>
          <cell r="BB1630">
            <v>10.169999999999987</v>
          </cell>
          <cell r="BC1630">
            <v>12.826999999999956</v>
          </cell>
          <cell r="BD1630">
            <v>15.326999999999956</v>
          </cell>
          <cell r="BE1630">
            <v>17.570000000000089</v>
          </cell>
          <cell r="BF1630">
            <v>19.826999999999956</v>
          </cell>
          <cell r="BG1630">
            <v>21.770000000000088</v>
          </cell>
        </row>
        <row r="1631">
          <cell r="BA1631">
            <v>7.58</v>
          </cell>
          <cell r="BB1631">
            <v>10.179999999999987</v>
          </cell>
          <cell r="BC1631">
            <v>12.837999999999955</v>
          </cell>
          <cell r="BD1631">
            <v>15.337999999999955</v>
          </cell>
          <cell r="BE1631">
            <v>17.580000000000091</v>
          </cell>
          <cell r="BF1631">
            <v>19.837999999999955</v>
          </cell>
          <cell r="BG1631">
            <v>21.78000000000009</v>
          </cell>
        </row>
        <row r="1632">
          <cell r="BA1632">
            <v>7.59</v>
          </cell>
          <cell r="BB1632">
            <v>10.189999999999987</v>
          </cell>
          <cell r="BC1632">
            <v>12.848999999999954</v>
          </cell>
          <cell r="BD1632">
            <v>15.348999999999954</v>
          </cell>
          <cell r="BE1632">
            <v>17.590000000000092</v>
          </cell>
          <cell r="BF1632">
            <v>19.848999999999954</v>
          </cell>
          <cell r="BG1632">
            <v>21.790000000000092</v>
          </cell>
        </row>
        <row r="1633">
          <cell r="BA1633">
            <v>7.6</v>
          </cell>
          <cell r="BB1633">
            <v>10.199999999999987</v>
          </cell>
          <cell r="BC1633">
            <v>12.859999999999953</v>
          </cell>
          <cell r="BD1633">
            <v>15.359999999999953</v>
          </cell>
          <cell r="BE1633">
            <v>17.600000000000094</v>
          </cell>
          <cell r="BF1633">
            <v>19.859999999999953</v>
          </cell>
          <cell r="BG1633">
            <v>21.800000000000093</v>
          </cell>
        </row>
        <row r="1634">
          <cell r="BA1634">
            <v>7.61</v>
          </cell>
          <cell r="BB1634">
            <v>10.209999999999987</v>
          </cell>
          <cell r="BC1634">
            <v>12.870999999999952</v>
          </cell>
          <cell r="BD1634">
            <v>15.370999999999952</v>
          </cell>
          <cell r="BE1634">
            <v>17.610000000000095</v>
          </cell>
          <cell r="BF1634">
            <v>19.870999999999952</v>
          </cell>
          <cell r="BG1634">
            <v>21.810000000000095</v>
          </cell>
        </row>
        <row r="1635">
          <cell r="BA1635">
            <v>7.62</v>
          </cell>
          <cell r="BB1635">
            <v>10.219999999999986</v>
          </cell>
          <cell r="BC1635">
            <v>12.881999999999952</v>
          </cell>
          <cell r="BD1635">
            <v>15.381999999999952</v>
          </cell>
          <cell r="BE1635">
            <v>17.620000000000097</v>
          </cell>
          <cell r="BF1635">
            <v>19.881999999999952</v>
          </cell>
          <cell r="BG1635">
            <v>21.820000000000096</v>
          </cell>
        </row>
        <row r="1636">
          <cell r="BA1636">
            <v>7.63</v>
          </cell>
          <cell r="BB1636">
            <v>10.229999999999986</v>
          </cell>
          <cell r="BC1636">
            <v>12.892999999999951</v>
          </cell>
          <cell r="BD1636">
            <v>15.392999999999951</v>
          </cell>
          <cell r="BE1636">
            <v>17.630000000000098</v>
          </cell>
          <cell r="BF1636">
            <v>19.892999999999951</v>
          </cell>
          <cell r="BG1636">
            <v>21.830000000000098</v>
          </cell>
        </row>
        <row r="1637">
          <cell r="BA1637">
            <v>7.64</v>
          </cell>
          <cell r="BB1637">
            <v>10.239999999999986</v>
          </cell>
          <cell r="BC1637">
            <v>12.90399999999995</v>
          </cell>
          <cell r="BD1637">
            <v>15.40399999999995</v>
          </cell>
          <cell r="BE1637">
            <v>17.6400000000001</v>
          </cell>
          <cell r="BF1637">
            <v>19.90399999999995</v>
          </cell>
          <cell r="BG1637">
            <v>21.840000000000099</v>
          </cell>
        </row>
        <row r="1638">
          <cell r="BA1638">
            <v>7.65</v>
          </cell>
          <cell r="BB1638">
            <v>10.249999999999986</v>
          </cell>
          <cell r="BC1638">
            <v>12.914999999999949</v>
          </cell>
          <cell r="BD1638">
            <v>15.414999999999949</v>
          </cell>
          <cell r="BE1638">
            <v>17.650000000000102</v>
          </cell>
          <cell r="BF1638">
            <v>19.914999999999949</v>
          </cell>
          <cell r="BG1638">
            <v>21.850000000000101</v>
          </cell>
        </row>
        <row r="1639">
          <cell r="BA1639">
            <v>7.66</v>
          </cell>
          <cell r="BB1639">
            <v>10.259999999999986</v>
          </cell>
          <cell r="BC1639">
            <v>12.925999999999949</v>
          </cell>
          <cell r="BD1639">
            <v>15.425999999999949</v>
          </cell>
          <cell r="BE1639">
            <v>17.660000000000103</v>
          </cell>
          <cell r="BF1639">
            <v>19.925999999999949</v>
          </cell>
          <cell r="BG1639">
            <v>21.860000000000102</v>
          </cell>
        </row>
        <row r="1640">
          <cell r="BA1640">
            <v>7.67</v>
          </cell>
          <cell r="BB1640">
            <v>10.269999999999985</v>
          </cell>
          <cell r="BC1640">
            <v>12.936999999999948</v>
          </cell>
          <cell r="BD1640">
            <v>15.436999999999948</v>
          </cell>
          <cell r="BE1640">
            <v>17.670000000000105</v>
          </cell>
          <cell r="BF1640">
            <v>19.936999999999948</v>
          </cell>
          <cell r="BG1640">
            <v>21.870000000000104</v>
          </cell>
        </row>
        <row r="1641">
          <cell r="BA1641">
            <v>7.68</v>
          </cell>
          <cell r="BB1641">
            <v>10.279999999999985</v>
          </cell>
          <cell r="BC1641">
            <v>12.947999999999947</v>
          </cell>
          <cell r="BD1641">
            <v>15.447999999999947</v>
          </cell>
          <cell r="BE1641">
            <v>17.680000000000106</v>
          </cell>
          <cell r="BF1641">
            <v>19.947999999999947</v>
          </cell>
          <cell r="BG1641">
            <v>21.880000000000106</v>
          </cell>
        </row>
        <row r="1642">
          <cell r="BA1642">
            <v>7.69</v>
          </cell>
          <cell r="BB1642">
            <v>10.289999999999985</v>
          </cell>
          <cell r="BC1642">
            <v>12.958999999999946</v>
          </cell>
          <cell r="BD1642">
            <v>15.458999999999946</v>
          </cell>
          <cell r="BE1642">
            <v>17.690000000000108</v>
          </cell>
          <cell r="BF1642">
            <v>19.958999999999946</v>
          </cell>
          <cell r="BG1642">
            <v>21.890000000000107</v>
          </cell>
        </row>
        <row r="1643">
          <cell r="BA1643">
            <v>7.7</v>
          </cell>
          <cell r="BB1643">
            <v>10.299999999999985</v>
          </cell>
          <cell r="BC1643">
            <v>12.969999999999946</v>
          </cell>
          <cell r="BD1643">
            <v>15.469999999999946</v>
          </cell>
          <cell r="BE1643">
            <v>17.700000000000109</v>
          </cell>
          <cell r="BF1643">
            <v>19.969999999999946</v>
          </cell>
          <cell r="BG1643">
            <v>21.900000000000109</v>
          </cell>
        </row>
        <row r="1644">
          <cell r="BA1644">
            <v>7.71</v>
          </cell>
          <cell r="BB1644">
            <v>10.309999999999985</v>
          </cell>
          <cell r="BC1644">
            <v>12.980999999999945</v>
          </cell>
          <cell r="BD1644">
            <v>15.480999999999945</v>
          </cell>
          <cell r="BE1644">
            <v>17.710000000000111</v>
          </cell>
          <cell r="BF1644">
            <v>19.980999999999945</v>
          </cell>
          <cell r="BG1644">
            <v>21.91000000000011</v>
          </cell>
        </row>
        <row r="1645">
          <cell r="BA1645">
            <v>7.72</v>
          </cell>
          <cell r="BB1645">
            <v>10.319999999999984</v>
          </cell>
          <cell r="BC1645">
            <v>12.991999999999944</v>
          </cell>
          <cell r="BD1645">
            <v>15.491999999999944</v>
          </cell>
          <cell r="BE1645">
            <v>17.720000000000113</v>
          </cell>
          <cell r="BF1645">
            <v>19.991999999999944</v>
          </cell>
          <cell r="BG1645">
            <v>21.920000000000112</v>
          </cell>
        </row>
        <row r="1646">
          <cell r="BA1646">
            <v>7.73</v>
          </cell>
          <cell r="BB1646">
            <v>10.329999999999984</v>
          </cell>
          <cell r="BC1646">
            <v>13.002999999999943</v>
          </cell>
          <cell r="BD1646">
            <v>15.502999999999943</v>
          </cell>
          <cell r="BE1646">
            <v>17.730000000000114</v>
          </cell>
          <cell r="BF1646">
            <v>20.002999999999943</v>
          </cell>
          <cell r="BG1646">
            <v>21.930000000000113</v>
          </cell>
        </row>
        <row r="1647">
          <cell r="BA1647">
            <v>7.74</v>
          </cell>
          <cell r="BB1647">
            <v>10.339999999999984</v>
          </cell>
          <cell r="BC1647">
            <v>13.013999999999943</v>
          </cell>
          <cell r="BD1647">
            <v>15.513999999999943</v>
          </cell>
          <cell r="BE1647">
            <v>17.740000000000116</v>
          </cell>
          <cell r="BF1647">
            <v>20.013999999999943</v>
          </cell>
          <cell r="BG1647">
            <v>21.940000000000115</v>
          </cell>
        </row>
        <row r="1648">
          <cell r="BA1648">
            <v>7.75</v>
          </cell>
          <cell r="BB1648">
            <v>10.349999999999984</v>
          </cell>
          <cell r="BC1648">
            <v>13.024999999999942</v>
          </cell>
          <cell r="BD1648">
            <v>15.524999999999942</v>
          </cell>
          <cell r="BE1648">
            <v>17.750000000000117</v>
          </cell>
          <cell r="BF1648">
            <v>20.024999999999942</v>
          </cell>
          <cell r="BG1648">
            <v>21.950000000000117</v>
          </cell>
        </row>
        <row r="1649">
          <cell r="BA1649">
            <v>7.76</v>
          </cell>
          <cell r="BB1649">
            <v>10.359999999999983</v>
          </cell>
          <cell r="BC1649">
            <v>13.035999999999941</v>
          </cell>
          <cell r="BD1649">
            <v>15.535999999999941</v>
          </cell>
          <cell r="BE1649">
            <v>17.760000000000119</v>
          </cell>
          <cell r="BF1649">
            <v>20.035999999999941</v>
          </cell>
          <cell r="BG1649">
            <v>21.960000000000118</v>
          </cell>
        </row>
        <row r="1650">
          <cell r="BA1650">
            <v>7.77</v>
          </cell>
          <cell r="BB1650">
            <v>10.369999999999983</v>
          </cell>
          <cell r="BC1650">
            <v>13.04699999999994</v>
          </cell>
          <cell r="BD1650">
            <v>15.54699999999994</v>
          </cell>
          <cell r="BE1650">
            <v>17.77000000000012</v>
          </cell>
          <cell r="BF1650">
            <v>20.04699999999994</v>
          </cell>
          <cell r="BG1650">
            <v>21.97000000000012</v>
          </cell>
        </row>
        <row r="1651">
          <cell r="BA1651">
            <v>7.78</v>
          </cell>
          <cell r="BB1651">
            <v>10.379999999999983</v>
          </cell>
          <cell r="BC1651">
            <v>13.057999999999939</v>
          </cell>
          <cell r="BD1651">
            <v>15.557999999999939</v>
          </cell>
          <cell r="BE1651">
            <v>17.780000000000122</v>
          </cell>
          <cell r="BF1651">
            <v>20.057999999999939</v>
          </cell>
          <cell r="BG1651">
            <v>21.980000000000121</v>
          </cell>
        </row>
        <row r="1652">
          <cell r="BA1652">
            <v>7.79</v>
          </cell>
          <cell r="BB1652">
            <v>10.389999999999983</v>
          </cell>
          <cell r="BC1652">
            <v>13.068999999999939</v>
          </cell>
          <cell r="BD1652">
            <v>15.568999999999939</v>
          </cell>
          <cell r="BE1652">
            <v>17.790000000000123</v>
          </cell>
          <cell r="BF1652">
            <v>20.068999999999939</v>
          </cell>
          <cell r="BG1652">
            <v>21.990000000000123</v>
          </cell>
        </row>
        <row r="1653">
          <cell r="BA1653">
            <v>7.8</v>
          </cell>
          <cell r="BB1653">
            <v>10.399999999999983</v>
          </cell>
          <cell r="BC1653">
            <v>13.079999999999938</v>
          </cell>
          <cell r="BD1653">
            <v>15.579999999999938</v>
          </cell>
          <cell r="BE1653">
            <v>17.800000000000125</v>
          </cell>
          <cell r="BF1653">
            <v>20.079999999999938</v>
          </cell>
          <cell r="BG1653">
            <v>22.000000000000124</v>
          </cell>
        </row>
        <row r="1654">
          <cell r="BA1654">
            <v>7.81</v>
          </cell>
          <cell r="BB1654">
            <v>10.409999999999982</v>
          </cell>
          <cell r="BC1654">
            <v>13.090999999999937</v>
          </cell>
          <cell r="BD1654">
            <v>15.590999999999937</v>
          </cell>
          <cell r="BE1654">
            <v>17.810000000000127</v>
          </cell>
          <cell r="BF1654">
            <v>20.090999999999937</v>
          </cell>
          <cell r="BG1654">
            <v>22.010000000000126</v>
          </cell>
        </row>
        <row r="1655">
          <cell r="BA1655">
            <v>7.82</v>
          </cell>
          <cell r="BB1655">
            <v>10.419999999999982</v>
          </cell>
          <cell r="BC1655">
            <v>13.101999999999936</v>
          </cell>
          <cell r="BD1655">
            <v>15.601999999999936</v>
          </cell>
          <cell r="BE1655">
            <v>17.820000000000128</v>
          </cell>
          <cell r="BF1655">
            <v>20.101999999999936</v>
          </cell>
          <cell r="BG1655">
            <v>22.020000000000127</v>
          </cell>
        </row>
        <row r="1656">
          <cell r="BA1656">
            <v>7.83</v>
          </cell>
          <cell r="BB1656">
            <v>10.429999999999982</v>
          </cell>
          <cell r="BC1656">
            <v>13.112999999999936</v>
          </cell>
          <cell r="BD1656">
            <v>15.612999999999936</v>
          </cell>
          <cell r="BE1656">
            <v>17.83000000000013</v>
          </cell>
          <cell r="BF1656">
            <v>20.112999999999936</v>
          </cell>
          <cell r="BG1656">
            <v>22.030000000000129</v>
          </cell>
        </row>
        <row r="1657">
          <cell r="BA1657">
            <v>7.84</v>
          </cell>
          <cell r="BB1657">
            <v>10.439999999999982</v>
          </cell>
          <cell r="BC1657">
            <v>13.123999999999935</v>
          </cell>
          <cell r="BD1657">
            <v>15.623999999999935</v>
          </cell>
          <cell r="BE1657">
            <v>17.840000000000131</v>
          </cell>
          <cell r="BF1657">
            <v>20.123999999999935</v>
          </cell>
          <cell r="BG1657">
            <v>22.040000000000131</v>
          </cell>
        </row>
        <row r="1658">
          <cell r="BA1658">
            <v>7.85</v>
          </cell>
          <cell r="BB1658">
            <v>10.449999999999982</v>
          </cell>
          <cell r="BC1658">
            <v>13.134999999999934</v>
          </cell>
          <cell r="BD1658">
            <v>15.634999999999934</v>
          </cell>
          <cell r="BE1658">
            <v>17.850000000000133</v>
          </cell>
          <cell r="BF1658">
            <v>20.134999999999934</v>
          </cell>
          <cell r="BG1658">
            <v>22.050000000000132</v>
          </cell>
        </row>
        <row r="1659">
          <cell r="BA1659">
            <v>7.86</v>
          </cell>
          <cell r="BB1659">
            <v>10.459999999999981</v>
          </cell>
          <cell r="BC1659">
            <v>13.145999999999933</v>
          </cell>
          <cell r="BD1659">
            <v>15.645999999999933</v>
          </cell>
          <cell r="BE1659">
            <v>17.860000000000134</v>
          </cell>
          <cell r="BF1659">
            <v>20.145999999999933</v>
          </cell>
          <cell r="BG1659">
            <v>22.060000000000134</v>
          </cell>
        </row>
        <row r="1660">
          <cell r="BA1660">
            <v>7.87</v>
          </cell>
          <cell r="BB1660">
            <v>10.469999999999981</v>
          </cell>
          <cell r="BC1660">
            <v>13.156999999999933</v>
          </cell>
          <cell r="BD1660">
            <v>15.656999999999933</v>
          </cell>
          <cell r="BE1660">
            <v>17.870000000000136</v>
          </cell>
          <cell r="BF1660">
            <v>20.156999999999933</v>
          </cell>
          <cell r="BG1660">
            <v>22.070000000000135</v>
          </cell>
        </row>
        <row r="1661">
          <cell r="BA1661">
            <v>7.88</v>
          </cell>
          <cell r="BB1661">
            <v>10.479999999999981</v>
          </cell>
          <cell r="BC1661">
            <v>13.167999999999932</v>
          </cell>
          <cell r="BD1661">
            <v>15.667999999999932</v>
          </cell>
          <cell r="BE1661">
            <v>17.880000000000138</v>
          </cell>
          <cell r="BF1661">
            <v>20.167999999999932</v>
          </cell>
          <cell r="BG1661">
            <v>22.080000000000137</v>
          </cell>
        </row>
        <row r="1662">
          <cell r="BA1662">
            <v>7.89</v>
          </cell>
          <cell r="BB1662">
            <v>10.489999999999981</v>
          </cell>
          <cell r="BC1662">
            <v>13.178999999999931</v>
          </cell>
          <cell r="BD1662">
            <v>15.678999999999931</v>
          </cell>
          <cell r="BE1662">
            <v>17.890000000000139</v>
          </cell>
          <cell r="BF1662">
            <v>20.178999999999931</v>
          </cell>
          <cell r="BG1662">
            <v>22.090000000000138</v>
          </cell>
        </row>
        <row r="1663">
          <cell r="BA1663">
            <v>7.9</v>
          </cell>
          <cell r="BB1663">
            <v>10.49999999999998</v>
          </cell>
          <cell r="BC1663">
            <v>13.18999999999993</v>
          </cell>
          <cell r="BD1663">
            <v>15.68999999999993</v>
          </cell>
          <cell r="BE1663">
            <v>17.900000000000141</v>
          </cell>
          <cell r="BF1663">
            <v>20.18999999999993</v>
          </cell>
          <cell r="BG1663">
            <v>22.10000000000014</v>
          </cell>
        </row>
        <row r="1664">
          <cell r="BA1664">
            <v>7.91</v>
          </cell>
          <cell r="BB1664">
            <v>10.50999999999998</v>
          </cell>
          <cell r="BC1664">
            <v>13.200999999999929</v>
          </cell>
          <cell r="BD1664">
            <v>15.700999999999929</v>
          </cell>
          <cell r="BE1664">
            <v>17.910000000000142</v>
          </cell>
          <cell r="BF1664">
            <v>20.200999999999929</v>
          </cell>
          <cell r="BG1664">
            <v>22.110000000000142</v>
          </cell>
        </row>
        <row r="1665">
          <cell r="BA1665">
            <v>7.92</v>
          </cell>
          <cell r="BB1665">
            <v>10.51999999999998</v>
          </cell>
          <cell r="BC1665">
            <v>13.211999999999929</v>
          </cell>
          <cell r="BD1665">
            <v>15.711999999999929</v>
          </cell>
          <cell r="BE1665">
            <v>17.920000000000144</v>
          </cell>
          <cell r="BF1665">
            <v>20.211999999999929</v>
          </cell>
          <cell r="BG1665">
            <v>22.120000000000143</v>
          </cell>
        </row>
        <row r="1666">
          <cell r="BA1666">
            <v>7.93</v>
          </cell>
          <cell r="BB1666">
            <v>10.52999999999998</v>
          </cell>
          <cell r="BC1666">
            <v>13.222999999999928</v>
          </cell>
          <cell r="BD1666">
            <v>15.722999999999928</v>
          </cell>
          <cell r="BE1666">
            <v>17.930000000000145</v>
          </cell>
          <cell r="BF1666">
            <v>20.222999999999928</v>
          </cell>
          <cell r="BG1666">
            <v>22.130000000000145</v>
          </cell>
        </row>
        <row r="1667">
          <cell r="BA1667">
            <v>7.94</v>
          </cell>
          <cell r="BB1667">
            <v>10.53999999999998</v>
          </cell>
          <cell r="BC1667">
            <v>13.233999999999927</v>
          </cell>
          <cell r="BD1667">
            <v>15.733999999999927</v>
          </cell>
          <cell r="BE1667">
            <v>17.940000000000147</v>
          </cell>
          <cell r="BF1667">
            <v>20.233999999999927</v>
          </cell>
          <cell r="BG1667">
            <v>22.140000000000146</v>
          </cell>
        </row>
        <row r="1668">
          <cell r="BA1668">
            <v>7.95</v>
          </cell>
          <cell r="BB1668">
            <v>10.549999999999979</v>
          </cell>
          <cell r="BC1668">
            <v>13.244999999999926</v>
          </cell>
          <cell r="BD1668">
            <v>15.744999999999926</v>
          </cell>
          <cell r="BE1668">
            <v>17.950000000000149</v>
          </cell>
          <cell r="BF1668">
            <v>20.244999999999926</v>
          </cell>
          <cell r="BG1668">
            <v>22.150000000000148</v>
          </cell>
        </row>
        <row r="1669">
          <cell r="BA1669">
            <v>7.96</v>
          </cell>
          <cell r="BB1669">
            <v>10.559999999999979</v>
          </cell>
          <cell r="BC1669">
            <v>13.255999999999926</v>
          </cell>
          <cell r="BD1669">
            <v>15.755999999999926</v>
          </cell>
          <cell r="BE1669">
            <v>17.96000000000015</v>
          </cell>
          <cell r="BF1669">
            <v>20.255999999999926</v>
          </cell>
          <cell r="BG1669">
            <v>22.160000000000149</v>
          </cell>
        </row>
        <row r="1670">
          <cell r="BA1670">
            <v>7.97</v>
          </cell>
          <cell r="BB1670">
            <v>10.569999999999979</v>
          </cell>
          <cell r="BC1670">
            <v>13.266999999999925</v>
          </cell>
          <cell r="BD1670">
            <v>15.766999999999925</v>
          </cell>
          <cell r="BE1670">
            <v>17.970000000000152</v>
          </cell>
          <cell r="BF1670">
            <v>20.266999999999925</v>
          </cell>
          <cell r="BG1670">
            <v>22.170000000000151</v>
          </cell>
        </row>
        <row r="1671">
          <cell r="BA1671">
            <v>7.98</v>
          </cell>
          <cell r="BB1671">
            <v>10.579999999999979</v>
          </cell>
          <cell r="BC1671">
            <v>13.277999999999924</v>
          </cell>
          <cell r="BD1671">
            <v>15.777999999999924</v>
          </cell>
          <cell r="BE1671">
            <v>17.980000000000153</v>
          </cell>
          <cell r="BF1671">
            <v>20.277999999999924</v>
          </cell>
          <cell r="BG1671">
            <v>22.180000000000152</v>
          </cell>
        </row>
        <row r="1672">
          <cell r="BA1672">
            <v>7.99</v>
          </cell>
          <cell r="BB1672">
            <v>10.589999999999979</v>
          </cell>
          <cell r="BC1672">
            <v>13.288999999999923</v>
          </cell>
          <cell r="BD1672">
            <v>15.788999999999923</v>
          </cell>
          <cell r="BE1672">
            <v>17.990000000000155</v>
          </cell>
          <cell r="BF1672">
            <v>20.288999999999923</v>
          </cell>
          <cell r="BG1672">
            <v>22.190000000000154</v>
          </cell>
        </row>
        <row r="1673">
          <cell r="BA1673">
            <v>8</v>
          </cell>
          <cell r="BB1673">
            <v>10.6</v>
          </cell>
          <cell r="BC1673">
            <v>13.3</v>
          </cell>
          <cell r="BD1673">
            <v>15.8</v>
          </cell>
          <cell r="BE1673">
            <v>18</v>
          </cell>
          <cell r="BF1673">
            <v>20.3</v>
          </cell>
          <cell r="BG1673">
            <v>22.2</v>
          </cell>
        </row>
        <row r="1674">
          <cell r="BA1674">
            <v>8.01</v>
          </cell>
          <cell r="BB1674">
            <v>10.61</v>
          </cell>
          <cell r="BC1674">
            <v>13.31</v>
          </cell>
          <cell r="BD1674">
            <v>15.81</v>
          </cell>
          <cell r="BE1674">
            <v>18.010000000000002</v>
          </cell>
          <cell r="BF1674">
            <v>20.310000000000002</v>
          </cell>
          <cell r="BG1674">
            <v>22.21</v>
          </cell>
        </row>
        <row r="1675">
          <cell r="BA1675">
            <v>8.02</v>
          </cell>
          <cell r="BB1675">
            <v>10.62</v>
          </cell>
          <cell r="BC1675">
            <v>13.32</v>
          </cell>
          <cell r="BD1675">
            <v>15.82</v>
          </cell>
          <cell r="BE1675">
            <v>18.020000000000003</v>
          </cell>
          <cell r="BF1675">
            <v>20.320000000000004</v>
          </cell>
          <cell r="BG1675">
            <v>22.220000000000002</v>
          </cell>
        </row>
        <row r="1676">
          <cell r="BA1676">
            <v>8.0299999999999994</v>
          </cell>
          <cell r="BB1676">
            <v>10.629999999999999</v>
          </cell>
          <cell r="BC1676">
            <v>13.33</v>
          </cell>
          <cell r="BD1676">
            <v>15.83</v>
          </cell>
          <cell r="BE1676">
            <v>18.030000000000005</v>
          </cell>
          <cell r="BF1676">
            <v>20.330000000000005</v>
          </cell>
          <cell r="BG1676">
            <v>22.230000000000004</v>
          </cell>
        </row>
        <row r="1677">
          <cell r="BA1677">
            <v>8.0399999999999991</v>
          </cell>
          <cell r="BB1677">
            <v>10.639999999999999</v>
          </cell>
          <cell r="BC1677">
            <v>13.34</v>
          </cell>
          <cell r="BD1677">
            <v>15.84</v>
          </cell>
          <cell r="BE1677">
            <v>18.040000000000006</v>
          </cell>
          <cell r="BF1677">
            <v>20.340000000000007</v>
          </cell>
          <cell r="BG1677">
            <v>22.240000000000006</v>
          </cell>
        </row>
        <row r="1678">
          <cell r="BA1678">
            <v>8.0500000000000007</v>
          </cell>
          <cell r="BB1678">
            <v>10.649999999999999</v>
          </cell>
          <cell r="BC1678">
            <v>13.35</v>
          </cell>
          <cell r="BD1678">
            <v>15.85</v>
          </cell>
          <cell r="BE1678">
            <v>18.050000000000008</v>
          </cell>
          <cell r="BF1678">
            <v>20.350000000000009</v>
          </cell>
          <cell r="BG1678">
            <v>22.250000000000007</v>
          </cell>
        </row>
        <row r="1679">
          <cell r="BA1679">
            <v>8.06</v>
          </cell>
          <cell r="BB1679">
            <v>10.659999999999998</v>
          </cell>
          <cell r="BC1679">
            <v>13.36</v>
          </cell>
          <cell r="BD1679">
            <v>15.86</v>
          </cell>
          <cell r="BE1679">
            <v>18.060000000000009</v>
          </cell>
          <cell r="BF1679">
            <v>20.36000000000001</v>
          </cell>
          <cell r="BG1679">
            <v>22.260000000000009</v>
          </cell>
        </row>
        <row r="1680">
          <cell r="BA1680">
            <v>8.07</v>
          </cell>
          <cell r="BB1680">
            <v>10.669999999999998</v>
          </cell>
          <cell r="BC1680">
            <v>13.37</v>
          </cell>
          <cell r="BD1680">
            <v>15.87</v>
          </cell>
          <cell r="BE1680">
            <v>18.070000000000011</v>
          </cell>
          <cell r="BF1680">
            <v>20.370000000000012</v>
          </cell>
          <cell r="BG1680">
            <v>22.27000000000001</v>
          </cell>
        </row>
        <row r="1681">
          <cell r="BA1681">
            <v>8.08</v>
          </cell>
          <cell r="BB1681">
            <v>10.679999999999998</v>
          </cell>
          <cell r="BC1681">
            <v>13.379999999999999</v>
          </cell>
          <cell r="BD1681">
            <v>15.879999999999999</v>
          </cell>
          <cell r="BE1681">
            <v>18.080000000000013</v>
          </cell>
          <cell r="BF1681">
            <v>20.380000000000013</v>
          </cell>
          <cell r="BG1681">
            <v>22.280000000000012</v>
          </cell>
        </row>
        <row r="1682">
          <cell r="BA1682">
            <v>8.09</v>
          </cell>
          <cell r="BB1682">
            <v>10.689999999999998</v>
          </cell>
          <cell r="BC1682">
            <v>13.389999999999999</v>
          </cell>
          <cell r="BD1682">
            <v>15.889999999999999</v>
          </cell>
          <cell r="BE1682">
            <v>18.090000000000014</v>
          </cell>
          <cell r="BF1682">
            <v>20.390000000000015</v>
          </cell>
          <cell r="BG1682">
            <v>22.290000000000013</v>
          </cell>
        </row>
        <row r="1683">
          <cell r="BA1683">
            <v>8.1</v>
          </cell>
          <cell r="BB1683">
            <v>10.699999999999998</v>
          </cell>
          <cell r="BC1683">
            <v>13.399999999999999</v>
          </cell>
          <cell r="BD1683">
            <v>15.899999999999999</v>
          </cell>
          <cell r="BE1683">
            <v>18.100000000000016</v>
          </cell>
          <cell r="BF1683">
            <v>20.400000000000016</v>
          </cell>
          <cell r="BG1683">
            <v>22.300000000000015</v>
          </cell>
        </row>
        <row r="1684">
          <cell r="BA1684">
            <v>8.11</v>
          </cell>
          <cell r="BB1684">
            <v>10.709999999999997</v>
          </cell>
          <cell r="BC1684">
            <v>13.409999999999998</v>
          </cell>
          <cell r="BD1684">
            <v>15.909999999999998</v>
          </cell>
          <cell r="BE1684">
            <v>18.110000000000017</v>
          </cell>
          <cell r="BF1684">
            <v>20.410000000000018</v>
          </cell>
          <cell r="BG1684">
            <v>22.310000000000016</v>
          </cell>
        </row>
        <row r="1685">
          <cell r="BA1685">
            <v>8.1199999999999992</v>
          </cell>
          <cell r="BB1685">
            <v>10.719999999999997</v>
          </cell>
          <cell r="BC1685">
            <v>13.419999999999998</v>
          </cell>
          <cell r="BD1685">
            <v>15.919999999999998</v>
          </cell>
          <cell r="BE1685">
            <v>18.120000000000019</v>
          </cell>
          <cell r="BF1685">
            <v>20.420000000000019</v>
          </cell>
          <cell r="BG1685">
            <v>22.320000000000018</v>
          </cell>
        </row>
        <row r="1686">
          <cell r="BA1686">
            <v>8.1300000000000008</v>
          </cell>
          <cell r="BB1686">
            <v>10.729999999999997</v>
          </cell>
          <cell r="BC1686">
            <v>13.429999999999998</v>
          </cell>
          <cell r="BD1686">
            <v>15.929999999999998</v>
          </cell>
          <cell r="BE1686">
            <v>18.13000000000002</v>
          </cell>
          <cell r="BF1686">
            <v>20.430000000000021</v>
          </cell>
          <cell r="BG1686">
            <v>22.33000000000002</v>
          </cell>
        </row>
        <row r="1687">
          <cell r="BA1687">
            <v>8.14</v>
          </cell>
          <cell r="BB1687">
            <v>10.739999999999997</v>
          </cell>
          <cell r="BC1687">
            <v>13.439999999999998</v>
          </cell>
          <cell r="BD1687">
            <v>15.939999999999998</v>
          </cell>
          <cell r="BE1687">
            <v>18.140000000000022</v>
          </cell>
          <cell r="BF1687">
            <v>20.440000000000023</v>
          </cell>
          <cell r="BG1687">
            <v>22.340000000000021</v>
          </cell>
        </row>
        <row r="1688">
          <cell r="BA1688">
            <v>8.15</v>
          </cell>
          <cell r="BB1688">
            <v>10.749999999999996</v>
          </cell>
          <cell r="BC1688">
            <v>13.449999999999998</v>
          </cell>
          <cell r="BD1688">
            <v>15.949999999999998</v>
          </cell>
          <cell r="BE1688">
            <v>18.150000000000023</v>
          </cell>
          <cell r="BF1688">
            <v>20.450000000000024</v>
          </cell>
          <cell r="BG1688">
            <v>22.350000000000023</v>
          </cell>
        </row>
        <row r="1689">
          <cell r="BA1689">
            <v>8.16</v>
          </cell>
          <cell r="BB1689">
            <v>10.759999999999996</v>
          </cell>
          <cell r="BC1689">
            <v>13.459999999999997</v>
          </cell>
          <cell r="BD1689">
            <v>15.959999999999997</v>
          </cell>
          <cell r="BE1689">
            <v>18.160000000000025</v>
          </cell>
          <cell r="BF1689">
            <v>20.460000000000026</v>
          </cell>
          <cell r="BG1689">
            <v>22.360000000000024</v>
          </cell>
        </row>
        <row r="1690">
          <cell r="BA1690">
            <v>8.17</v>
          </cell>
          <cell r="BB1690">
            <v>10.769999999999996</v>
          </cell>
          <cell r="BC1690">
            <v>13.469999999999997</v>
          </cell>
          <cell r="BD1690">
            <v>15.969999999999997</v>
          </cell>
          <cell r="BE1690">
            <v>18.170000000000027</v>
          </cell>
          <cell r="BF1690">
            <v>20.470000000000027</v>
          </cell>
          <cell r="BG1690">
            <v>22.370000000000026</v>
          </cell>
        </row>
        <row r="1691">
          <cell r="BA1691">
            <v>8.18</v>
          </cell>
          <cell r="BB1691">
            <v>10.779999999999996</v>
          </cell>
          <cell r="BC1691">
            <v>13.479999999999997</v>
          </cell>
          <cell r="BD1691">
            <v>15.979999999999997</v>
          </cell>
          <cell r="BE1691">
            <v>18.180000000000028</v>
          </cell>
          <cell r="BF1691">
            <v>20.480000000000029</v>
          </cell>
          <cell r="BG1691">
            <v>22.380000000000027</v>
          </cell>
        </row>
        <row r="1692">
          <cell r="BA1692">
            <v>8.19</v>
          </cell>
          <cell r="BB1692">
            <v>10.789999999999996</v>
          </cell>
          <cell r="BC1692">
            <v>13.489999999999997</v>
          </cell>
          <cell r="BD1692">
            <v>15.989999999999997</v>
          </cell>
          <cell r="BE1692">
            <v>18.19000000000003</v>
          </cell>
          <cell r="BF1692">
            <v>20.49000000000003</v>
          </cell>
          <cell r="BG1692">
            <v>22.390000000000029</v>
          </cell>
        </row>
        <row r="1693">
          <cell r="BA1693">
            <v>8.1999999999999993</v>
          </cell>
          <cell r="BB1693">
            <v>10.799999999999995</v>
          </cell>
          <cell r="BC1693">
            <v>13.499999999999996</v>
          </cell>
          <cell r="BD1693">
            <v>15.999999999999996</v>
          </cell>
          <cell r="BE1693">
            <v>18.200000000000031</v>
          </cell>
          <cell r="BF1693">
            <v>20.500000000000032</v>
          </cell>
          <cell r="BG1693">
            <v>22.400000000000031</v>
          </cell>
        </row>
        <row r="1694">
          <cell r="BA1694">
            <v>8.2100000000000009</v>
          </cell>
          <cell r="BB1694">
            <v>10.809999999999995</v>
          </cell>
          <cell r="BC1694">
            <v>13.509999999999996</v>
          </cell>
          <cell r="BD1694">
            <v>16.009999999999998</v>
          </cell>
          <cell r="BE1694">
            <v>18.210000000000033</v>
          </cell>
          <cell r="BF1694">
            <v>20.510000000000034</v>
          </cell>
          <cell r="BG1694">
            <v>22.410000000000032</v>
          </cell>
        </row>
        <row r="1695">
          <cell r="BA1695">
            <v>8.2200000000000006</v>
          </cell>
          <cell r="BB1695">
            <v>10.819999999999995</v>
          </cell>
          <cell r="BC1695">
            <v>13.519999999999996</v>
          </cell>
          <cell r="BD1695">
            <v>16.02</v>
          </cell>
          <cell r="BE1695">
            <v>18.220000000000034</v>
          </cell>
          <cell r="BF1695">
            <v>20.520000000000035</v>
          </cell>
          <cell r="BG1695">
            <v>22.420000000000034</v>
          </cell>
        </row>
        <row r="1696">
          <cell r="BA1696">
            <v>8.23</v>
          </cell>
          <cell r="BB1696">
            <v>10.829999999999995</v>
          </cell>
          <cell r="BC1696">
            <v>13.529999999999996</v>
          </cell>
          <cell r="BD1696">
            <v>16.03</v>
          </cell>
          <cell r="BE1696">
            <v>18.230000000000036</v>
          </cell>
          <cell r="BF1696">
            <v>20.530000000000037</v>
          </cell>
          <cell r="BG1696">
            <v>22.430000000000035</v>
          </cell>
        </row>
        <row r="1697">
          <cell r="BA1697">
            <v>8.24</v>
          </cell>
          <cell r="BB1697">
            <v>10.839999999999995</v>
          </cell>
          <cell r="BC1697">
            <v>13.539999999999996</v>
          </cell>
          <cell r="BD1697">
            <v>16.040000000000003</v>
          </cell>
          <cell r="BE1697">
            <v>18.240000000000038</v>
          </cell>
          <cell r="BF1697">
            <v>20.540000000000038</v>
          </cell>
          <cell r="BG1697">
            <v>22.440000000000037</v>
          </cell>
        </row>
        <row r="1698">
          <cell r="BA1698">
            <v>8.25</v>
          </cell>
          <cell r="BB1698">
            <v>10.849999999999994</v>
          </cell>
          <cell r="BC1698">
            <v>13.549999999999995</v>
          </cell>
          <cell r="BD1698">
            <v>16.050000000000004</v>
          </cell>
          <cell r="BE1698">
            <v>18.250000000000039</v>
          </cell>
          <cell r="BF1698">
            <v>20.55000000000004</v>
          </cell>
          <cell r="BG1698">
            <v>22.450000000000038</v>
          </cell>
        </row>
        <row r="1699">
          <cell r="BA1699">
            <v>8.26</v>
          </cell>
          <cell r="BB1699">
            <v>10.859999999999994</v>
          </cell>
          <cell r="BC1699">
            <v>13.559999999999995</v>
          </cell>
          <cell r="BD1699">
            <v>16.060000000000006</v>
          </cell>
          <cell r="BE1699">
            <v>18.260000000000041</v>
          </cell>
          <cell r="BF1699">
            <v>20.560000000000041</v>
          </cell>
          <cell r="BG1699">
            <v>22.46000000000004</v>
          </cell>
        </row>
        <row r="1700">
          <cell r="BA1700">
            <v>8.27</v>
          </cell>
          <cell r="BB1700">
            <v>10.869999999999994</v>
          </cell>
          <cell r="BC1700">
            <v>13.569999999999995</v>
          </cell>
          <cell r="BD1700">
            <v>16.070000000000007</v>
          </cell>
          <cell r="BE1700">
            <v>18.270000000000042</v>
          </cell>
          <cell r="BF1700">
            <v>20.570000000000043</v>
          </cell>
          <cell r="BG1700">
            <v>22.470000000000041</v>
          </cell>
        </row>
        <row r="1701">
          <cell r="BA1701">
            <v>8.2799999999999994</v>
          </cell>
          <cell r="BB1701">
            <v>10.879999999999994</v>
          </cell>
          <cell r="BC1701">
            <v>13.579999999999995</v>
          </cell>
          <cell r="BD1701">
            <v>16.080000000000009</v>
          </cell>
          <cell r="BE1701">
            <v>18.280000000000044</v>
          </cell>
          <cell r="BF1701">
            <v>20.580000000000044</v>
          </cell>
          <cell r="BG1701">
            <v>22.480000000000043</v>
          </cell>
        </row>
        <row r="1702">
          <cell r="BA1702">
            <v>8.2899999999999991</v>
          </cell>
          <cell r="BB1702">
            <v>10.889999999999993</v>
          </cell>
          <cell r="BC1702">
            <v>13.589999999999995</v>
          </cell>
          <cell r="BD1702">
            <v>16.090000000000011</v>
          </cell>
          <cell r="BE1702">
            <v>18.290000000000045</v>
          </cell>
          <cell r="BF1702">
            <v>20.590000000000046</v>
          </cell>
          <cell r="BG1702">
            <v>22.490000000000045</v>
          </cell>
        </row>
        <row r="1703">
          <cell r="BA1703">
            <v>8.3000000000000007</v>
          </cell>
          <cell r="BB1703">
            <v>10.899999999999993</v>
          </cell>
          <cell r="BC1703">
            <v>13.599999999999994</v>
          </cell>
          <cell r="BD1703">
            <v>16.100000000000012</v>
          </cell>
          <cell r="BE1703">
            <v>18.300000000000047</v>
          </cell>
          <cell r="BF1703">
            <v>20.600000000000048</v>
          </cell>
          <cell r="BG1703">
            <v>22.500000000000046</v>
          </cell>
        </row>
        <row r="1704">
          <cell r="BA1704">
            <v>8.31</v>
          </cell>
          <cell r="BB1704">
            <v>10.909999999999993</v>
          </cell>
          <cell r="BC1704">
            <v>13.609999999999994</v>
          </cell>
          <cell r="BD1704">
            <v>16.110000000000014</v>
          </cell>
          <cell r="BE1704">
            <v>18.310000000000048</v>
          </cell>
          <cell r="BF1704">
            <v>20.610000000000049</v>
          </cell>
          <cell r="BG1704">
            <v>22.510000000000048</v>
          </cell>
        </row>
        <row r="1705">
          <cell r="BA1705">
            <v>8.32</v>
          </cell>
          <cell r="BB1705">
            <v>10.919999999999993</v>
          </cell>
          <cell r="BC1705">
            <v>13.619999999999994</v>
          </cell>
          <cell r="BD1705">
            <v>16.120000000000015</v>
          </cell>
          <cell r="BE1705">
            <v>18.32000000000005</v>
          </cell>
          <cell r="BF1705">
            <v>20.620000000000051</v>
          </cell>
          <cell r="BG1705">
            <v>22.520000000000049</v>
          </cell>
        </row>
        <row r="1706">
          <cell r="BA1706">
            <v>8.33</v>
          </cell>
          <cell r="BB1706">
            <v>10.929999999999993</v>
          </cell>
          <cell r="BC1706">
            <v>13.629999999999994</v>
          </cell>
          <cell r="BD1706">
            <v>16.130000000000017</v>
          </cell>
          <cell r="BE1706">
            <v>18.330000000000052</v>
          </cell>
          <cell r="BF1706">
            <v>20.630000000000052</v>
          </cell>
          <cell r="BG1706">
            <v>22.530000000000051</v>
          </cell>
        </row>
        <row r="1707">
          <cell r="BA1707">
            <v>8.34</v>
          </cell>
          <cell r="BB1707">
            <v>10.939999999999992</v>
          </cell>
          <cell r="BC1707">
            <v>13.639999999999993</v>
          </cell>
          <cell r="BD1707">
            <v>16.140000000000018</v>
          </cell>
          <cell r="BE1707">
            <v>18.340000000000053</v>
          </cell>
          <cell r="BF1707">
            <v>20.640000000000054</v>
          </cell>
          <cell r="BG1707">
            <v>22.540000000000052</v>
          </cell>
        </row>
        <row r="1708">
          <cell r="BA1708">
            <v>8.35</v>
          </cell>
          <cell r="BB1708">
            <v>10.949999999999992</v>
          </cell>
          <cell r="BC1708">
            <v>13.649999999999993</v>
          </cell>
          <cell r="BD1708">
            <v>16.15000000000002</v>
          </cell>
          <cell r="BE1708">
            <v>18.350000000000055</v>
          </cell>
          <cell r="BF1708">
            <v>20.650000000000055</v>
          </cell>
          <cell r="BG1708">
            <v>22.550000000000054</v>
          </cell>
        </row>
        <row r="1709">
          <cell r="BA1709">
            <v>8.36</v>
          </cell>
          <cell r="BB1709">
            <v>10.959999999999992</v>
          </cell>
          <cell r="BC1709">
            <v>13.659999999999993</v>
          </cell>
          <cell r="BD1709">
            <v>16.160000000000021</v>
          </cell>
          <cell r="BE1709">
            <v>18.360000000000056</v>
          </cell>
          <cell r="BF1709">
            <v>20.660000000000057</v>
          </cell>
          <cell r="BG1709">
            <v>22.560000000000056</v>
          </cell>
        </row>
        <row r="1710">
          <cell r="BA1710">
            <v>8.3699999999999992</v>
          </cell>
          <cell r="BB1710">
            <v>10.969999999999992</v>
          </cell>
          <cell r="BC1710">
            <v>13.669999999999993</v>
          </cell>
          <cell r="BD1710">
            <v>16.170000000000023</v>
          </cell>
          <cell r="BE1710">
            <v>18.370000000000058</v>
          </cell>
          <cell r="BF1710">
            <v>20.670000000000059</v>
          </cell>
          <cell r="BG1710">
            <v>22.570000000000057</v>
          </cell>
        </row>
        <row r="1711">
          <cell r="BA1711">
            <v>8.3800000000000008</v>
          </cell>
          <cell r="BB1711">
            <v>10.979999999999992</v>
          </cell>
          <cell r="BC1711">
            <v>13.679999999999993</v>
          </cell>
          <cell r="BD1711">
            <v>16.180000000000025</v>
          </cell>
          <cell r="BE1711">
            <v>18.380000000000059</v>
          </cell>
          <cell r="BF1711">
            <v>20.68000000000006</v>
          </cell>
          <cell r="BG1711">
            <v>22.580000000000059</v>
          </cell>
        </row>
        <row r="1712">
          <cell r="BA1712">
            <v>8.39</v>
          </cell>
          <cell r="BB1712">
            <v>10.989999999999991</v>
          </cell>
          <cell r="BC1712">
            <v>13.689999999999992</v>
          </cell>
          <cell r="BD1712">
            <v>16.190000000000026</v>
          </cell>
          <cell r="BE1712">
            <v>18.390000000000061</v>
          </cell>
          <cell r="BF1712">
            <v>20.690000000000062</v>
          </cell>
          <cell r="BG1712">
            <v>22.59000000000006</v>
          </cell>
        </row>
        <row r="1713">
          <cell r="BA1713">
            <v>8.4</v>
          </cell>
          <cell r="BB1713">
            <v>10.999999999999991</v>
          </cell>
          <cell r="BC1713">
            <v>13.699999999999992</v>
          </cell>
          <cell r="BD1713">
            <v>16.200000000000028</v>
          </cell>
          <cell r="BE1713">
            <v>18.400000000000063</v>
          </cell>
          <cell r="BF1713">
            <v>20.700000000000063</v>
          </cell>
          <cell r="BG1713">
            <v>22.600000000000062</v>
          </cell>
        </row>
        <row r="1714">
          <cell r="BA1714">
            <v>8.41</v>
          </cell>
          <cell r="BB1714">
            <v>11.009999999999991</v>
          </cell>
          <cell r="BC1714">
            <v>13.709999999999992</v>
          </cell>
          <cell r="BD1714">
            <v>16.210000000000029</v>
          </cell>
          <cell r="BE1714">
            <v>18.410000000000064</v>
          </cell>
          <cell r="BF1714">
            <v>20.710000000000065</v>
          </cell>
          <cell r="BG1714">
            <v>22.610000000000063</v>
          </cell>
        </row>
        <row r="1715">
          <cell r="BA1715">
            <v>8.42</v>
          </cell>
          <cell r="BB1715">
            <v>11.019999999999991</v>
          </cell>
          <cell r="BC1715">
            <v>13.719999999999992</v>
          </cell>
          <cell r="BD1715">
            <v>16.220000000000031</v>
          </cell>
          <cell r="BE1715">
            <v>18.420000000000066</v>
          </cell>
          <cell r="BF1715">
            <v>20.720000000000066</v>
          </cell>
          <cell r="BG1715">
            <v>22.620000000000065</v>
          </cell>
        </row>
        <row r="1716">
          <cell r="BA1716">
            <v>8.43</v>
          </cell>
          <cell r="BB1716">
            <v>11.02999999999999</v>
          </cell>
          <cell r="BC1716">
            <v>13.729999999999992</v>
          </cell>
          <cell r="BD1716">
            <v>16.230000000000032</v>
          </cell>
          <cell r="BE1716">
            <v>18.430000000000067</v>
          </cell>
          <cell r="BF1716">
            <v>20.730000000000068</v>
          </cell>
          <cell r="BG1716">
            <v>22.630000000000067</v>
          </cell>
        </row>
        <row r="1717">
          <cell r="BA1717">
            <v>8.44</v>
          </cell>
          <cell r="BB1717">
            <v>11.03999999999999</v>
          </cell>
          <cell r="BC1717">
            <v>13.739999999999991</v>
          </cell>
          <cell r="BD1717">
            <v>16.240000000000034</v>
          </cell>
          <cell r="BE1717">
            <v>18.440000000000069</v>
          </cell>
          <cell r="BF1717">
            <v>20.740000000000069</v>
          </cell>
          <cell r="BG1717">
            <v>22.640000000000068</v>
          </cell>
        </row>
        <row r="1718">
          <cell r="BA1718">
            <v>8.4499999999999993</v>
          </cell>
          <cell r="BB1718">
            <v>11.04999999999999</v>
          </cell>
          <cell r="BC1718">
            <v>13.749999999999991</v>
          </cell>
          <cell r="BD1718">
            <v>16.250000000000036</v>
          </cell>
          <cell r="BE1718">
            <v>18.45000000000007</v>
          </cell>
          <cell r="BF1718">
            <v>20.750000000000071</v>
          </cell>
          <cell r="BG1718">
            <v>22.65000000000007</v>
          </cell>
        </row>
        <row r="1719">
          <cell r="BA1719">
            <v>8.4600000000000009</v>
          </cell>
          <cell r="BB1719">
            <v>11.05999999999999</v>
          </cell>
          <cell r="BC1719">
            <v>13.759999999999991</v>
          </cell>
          <cell r="BD1719">
            <v>16.260000000000037</v>
          </cell>
          <cell r="BE1719">
            <v>18.460000000000072</v>
          </cell>
          <cell r="BF1719">
            <v>20.760000000000073</v>
          </cell>
          <cell r="BG1719">
            <v>22.660000000000071</v>
          </cell>
        </row>
        <row r="1720">
          <cell r="BA1720">
            <v>8.4700000000000006</v>
          </cell>
          <cell r="BB1720">
            <v>11.06999999999999</v>
          </cell>
          <cell r="BC1720">
            <v>13.769999999999991</v>
          </cell>
          <cell r="BD1720">
            <v>16.270000000000039</v>
          </cell>
          <cell r="BE1720">
            <v>18.470000000000073</v>
          </cell>
          <cell r="BF1720">
            <v>20.770000000000074</v>
          </cell>
          <cell r="BG1720">
            <v>22.670000000000073</v>
          </cell>
        </row>
        <row r="1721">
          <cell r="BA1721">
            <v>8.48</v>
          </cell>
          <cell r="BB1721">
            <v>11.079999999999989</v>
          </cell>
          <cell r="BC1721">
            <v>13.77999999999999</v>
          </cell>
          <cell r="BD1721">
            <v>16.28000000000004</v>
          </cell>
          <cell r="BE1721">
            <v>18.480000000000075</v>
          </cell>
          <cell r="BF1721">
            <v>20.780000000000076</v>
          </cell>
          <cell r="BG1721">
            <v>22.680000000000074</v>
          </cell>
        </row>
        <row r="1722">
          <cell r="BA1722">
            <v>8.49</v>
          </cell>
          <cell r="BB1722">
            <v>11.089999999999989</v>
          </cell>
          <cell r="BC1722">
            <v>13.78999999999999</v>
          </cell>
          <cell r="BD1722">
            <v>16.290000000000042</v>
          </cell>
          <cell r="BE1722">
            <v>18.490000000000077</v>
          </cell>
          <cell r="BF1722">
            <v>20.790000000000077</v>
          </cell>
          <cell r="BG1722">
            <v>22.690000000000076</v>
          </cell>
        </row>
        <row r="1723">
          <cell r="BA1723">
            <v>8.5</v>
          </cell>
          <cell r="BB1723">
            <v>11.099999999999989</v>
          </cell>
          <cell r="BC1723">
            <v>13.79999999999999</v>
          </cell>
          <cell r="BD1723">
            <v>16.300000000000043</v>
          </cell>
          <cell r="BE1723">
            <v>18.500000000000078</v>
          </cell>
          <cell r="BF1723">
            <v>20.800000000000079</v>
          </cell>
          <cell r="BG1723">
            <v>22.700000000000077</v>
          </cell>
        </row>
        <row r="1724">
          <cell r="BA1724">
            <v>8.51</v>
          </cell>
          <cell r="BB1724">
            <v>11.109999999999989</v>
          </cell>
          <cell r="BC1724">
            <v>13.80999999999999</v>
          </cell>
          <cell r="BD1724">
            <v>16.310000000000045</v>
          </cell>
          <cell r="BE1724">
            <v>18.51000000000008</v>
          </cell>
          <cell r="BF1724">
            <v>20.81000000000008</v>
          </cell>
          <cell r="BG1724">
            <v>22.710000000000079</v>
          </cell>
        </row>
        <row r="1725">
          <cell r="BA1725">
            <v>8.52</v>
          </cell>
          <cell r="BB1725">
            <v>11.119999999999989</v>
          </cell>
          <cell r="BC1725">
            <v>13.81999999999999</v>
          </cell>
          <cell r="BD1725">
            <v>16.320000000000046</v>
          </cell>
          <cell r="BE1725">
            <v>18.520000000000081</v>
          </cell>
          <cell r="BF1725">
            <v>20.820000000000082</v>
          </cell>
          <cell r="BG1725">
            <v>22.720000000000081</v>
          </cell>
        </row>
        <row r="1726">
          <cell r="BA1726">
            <v>8.5299999999999994</v>
          </cell>
          <cell r="BB1726">
            <v>11.129999999999988</v>
          </cell>
          <cell r="BC1726">
            <v>13.829999999999989</v>
          </cell>
          <cell r="BD1726">
            <v>16.330000000000048</v>
          </cell>
          <cell r="BE1726">
            <v>18.530000000000083</v>
          </cell>
          <cell r="BF1726">
            <v>20.830000000000084</v>
          </cell>
          <cell r="BG1726">
            <v>22.730000000000082</v>
          </cell>
        </row>
        <row r="1727">
          <cell r="BA1727">
            <v>8.5399999999999991</v>
          </cell>
          <cell r="BB1727">
            <v>11.139999999999988</v>
          </cell>
          <cell r="BC1727">
            <v>13.839999999999989</v>
          </cell>
          <cell r="BD1727">
            <v>16.34000000000005</v>
          </cell>
          <cell r="BE1727">
            <v>18.540000000000084</v>
          </cell>
          <cell r="BF1727">
            <v>20.840000000000085</v>
          </cell>
          <cell r="BG1727">
            <v>22.740000000000084</v>
          </cell>
        </row>
        <row r="1728">
          <cell r="BA1728">
            <v>8.5500000000000007</v>
          </cell>
          <cell r="BB1728">
            <v>11.149999999999988</v>
          </cell>
          <cell r="BC1728">
            <v>13.849999999999989</v>
          </cell>
          <cell r="BD1728">
            <v>16.350000000000051</v>
          </cell>
          <cell r="BE1728">
            <v>18.550000000000086</v>
          </cell>
          <cell r="BF1728">
            <v>20.850000000000087</v>
          </cell>
          <cell r="BG1728">
            <v>22.750000000000085</v>
          </cell>
        </row>
        <row r="1729">
          <cell r="BA1729">
            <v>8.56</v>
          </cell>
          <cell r="BB1729">
            <v>11.159999999999988</v>
          </cell>
          <cell r="BC1729">
            <v>13.859999999999989</v>
          </cell>
          <cell r="BD1729">
            <v>16.360000000000053</v>
          </cell>
          <cell r="BE1729">
            <v>18.560000000000088</v>
          </cell>
          <cell r="BF1729">
            <v>20.860000000000088</v>
          </cell>
          <cell r="BG1729">
            <v>22.760000000000087</v>
          </cell>
        </row>
        <row r="1730">
          <cell r="BA1730">
            <v>8.57</v>
          </cell>
          <cell r="BB1730">
            <v>11.169999999999987</v>
          </cell>
          <cell r="BC1730">
            <v>13.869999999999989</v>
          </cell>
          <cell r="BD1730">
            <v>16.370000000000054</v>
          </cell>
          <cell r="BE1730">
            <v>18.570000000000089</v>
          </cell>
          <cell r="BF1730">
            <v>20.87000000000009</v>
          </cell>
          <cell r="BG1730">
            <v>22.770000000000088</v>
          </cell>
        </row>
        <row r="1731">
          <cell r="BA1731">
            <v>8.58</v>
          </cell>
          <cell r="BB1731">
            <v>11.179999999999987</v>
          </cell>
          <cell r="BC1731">
            <v>13.879999999999988</v>
          </cell>
          <cell r="BD1731">
            <v>16.380000000000056</v>
          </cell>
          <cell r="BE1731">
            <v>18.580000000000091</v>
          </cell>
          <cell r="BF1731">
            <v>20.880000000000091</v>
          </cell>
          <cell r="BG1731">
            <v>22.78000000000009</v>
          </cell>
        </row>
        <row r="1732">
          <cell r="BA1732">
            <v>8.59</v>
          </cell>
          <cell r="BB1732">
            <v>11.189999999999987</v>
          </cell>
          <cell r="BC1732">
            <v>13.889999999999988</v>
          </cell>
          <cell r="BD1732">
            <v>16.390000000000057</v>
          </cell>
          <cell r="BE1732">
            <v>18.590000000000092</v>
          </cell>
          <cell r="BF1732">
            <v>20.890000000000093</v>
          </cell>
          <cell r="BG1732">
            <v>22.790000000000092</v>
          </cell>
        </row>
        <row r="1733">
          <cell r="BA1733">
            <v>8.6</v>
          </cell>
          <cell r="BB1733">
            <v>11.199999999999987</v>
          </cell>
          <cell r="BC1733">
            <v>13.899999999999988</v>
          </cell>
          <cell r="BD1733">
            <v>16.400000000000059</v>
          </cell>
          <cell r="BE1733">
            <v>18.600000000000094</v>
          </cell>
          <cell r="BF1733">
            <v>20.900000000000095</v>
          </cell>
          <cell r="BG1733">
            <v>22.800000000000093</v>
          </cell>
        </row>
        <row r="1734">
          <cell r="BA1734">
            <v>8.61</v>
          </cell>
          <cell r="BB1734">
            <v>11.209999999999987</v>
          </cell>
          <cell r="BC1734">
            <v>13.909999999999988</v>
          </cell>
          <cell r="BD1734">
            <v>16.410000000000061</v>
          </cell>
          <cell r="BE1734">
            <v>18.610000000000095</v>
          </cell>
          <cell r="BF1734">
            <v>20.910000000000096</v>
          </cell>
          <cell r="BG1734">
            <v>22.810000000000095</v>
          </cell>
        </row>
        <row r="1735">
          <cell r="BA1735">
            <v>8.6199999999999992</v>
          </cell>
          <cell r="BB1735">
            <v>11.219999999999986</v>
          </cell>
          <cell r="BC1735">
            <v>13.919999999999987</v>
          </cell>
          <cell r="BD1735">
            <v>16.420000000000062</v>
          </cell>
          <cell r="BE1735">
            <v>18.620000000000097</v>
          </cell>
          <cell r="BF1735">
            <v>20.920000000000098</v>
          </cell>
          <cell r="BG1735">
            <v>22.820000000000096</v>
          </cell>
        </row>
        <row r="1736">
          <cell r="BA1736">
            <v>8.6300000000000008</v>
          </cell>
          <cell r="BB1736">
            <v>11.229999999999986</v>
          </cell>
          <cell r="BC1736">
            <v>13.929999999999987</v>
          </cell>
          <cell r="BD1736">
            <v>16.430000000000064</v>
          </cell>
          <cell r="BE1736">
            <v>18.630000000000098</v>
          </cell>
          <cell r="BF1736">
            <v>20.930000000000099</v>
          </cell>
          <cell r="BG1736">
            <v>22.830000000000098</v>
          </cell>
        </row>
        <row r="1737">
          <cell r="BA1737">
            <v>8.64</v>
          </cell>
          <cell r="BB1737">
            <v>11.239999999999986</v>
          </cell>
          <cell r="BC1737">
            <v>13.939999999999987</v>
          </cell>
          <cell r="BD1737">
            <v>16.440000000000065</v>
          </cell>
          <cell r="BE1737">
            <v>18.6400000000001</v>
          </cell>
          <cell r="BF1737">
            <v>20.940000000000101</v>
          </cell>
          <cell r="BG1737">
            <v>22.840000000000099</v>
          </cell>
        </row>
        <row r="1738">
          <cell r="BA1738">
            <v>8.65</v>
          </cell>
          <cell r="BB1738">
            <v>11.249999999999986</v>
          </cell>
          <cell r="BC1738">
            <v>13.949999999999987</v>
          </cell>
          <cell r="BD1738">
            <v>16.450000000000067</v>
          </cell>
          <cell r="BE1738">
            <v>18.650000000000102</v>
          </cell>
          <cell r="BF1738">
            <v>20.950000000000102</v>
          </cell>
          <cell r="BG1738">
            <v>22.850000000000101</v>
          </cell>
        </row>
        <row r="1739">
          <cell r="BA1739">
            <v>8.66</v>
          </cell>
          <cell r="BB1739">
            <v>11.259999999999986</v>
          </cell>
          <cell r="BC1739">
            <v>13.959999999999987</v>
          </cell>
          <cell r="BD1739">
            <v>16.460000000000068</v>
          </cell>
          <cell r="BE1739">
            <v>18.660000000000103</v>
          </cell>
          <cell r="BF1739">
            <v>20.960000000000104</v>
          </cell>
          <cell r="BG1739">
            <v>22.860000000000102</v>
          </cell>
        </row>
        <row r="1740">
          <cell r="BA1740">
            <v>8.67</v>
          </cell>
          <cell r="BB1740">
            <v>11.269999999999985</v>
          </cell>
          <cell r="BC1740">
            <v>13.969999999999986</v>
          </cell>
          <cell r="BD1740">
            <v>16.47000000000007</v>
          </cell>
          <cell r="BE1740">
            <v>18.670000000000105</v>
          </cell>
          <cell r="BF1740">
            <v>20.970000000000105</v>
          </cell>
          <cell r="BG1740">
            <v>22.870000000000104</v>
          </cell>
        </row>
        <row r="1741">
          <cell r="BA1741">
            <v>8.68</v>
          </cell>
          <cell r="BB1741">
            <v>11.279999999999985</v>
          </cell>
          <cell r="BC1741">
            <v>13.979999999999986</v>
          </cell>
          <cell r="BD1741">
            <v>16.480000000000071</v>
          </cell>
          <cell r="BE1741">
            <v>18.680000000000106</v>
          </cell>
          <cell r="BF1741">
            <v>20.980000000000107</v>
          </cell>
          <cell r="BG1741">
            <v>22.880000000000106</v>
          </cell>
        </row>
        <row r="1742">
          <cell r="BA1742">
            <v>8.69</v>
          </cell>
          <cell r="BB1742">
            <v>11.289999999999985</v>
          </cell>
          <cell r="BC1742">
            <v>13.989999999999986</v>
          </cell>
          <cell r="BD1742">
            <v>16.490000000000073</v>
          </cell>
          <cell r="BE1742">
            <v>18.690000000000108</v>
          </cell>
          <cell r="BF1742">
            <v>20.990000000000109</v>
          </cell>
          <cell r="BG1742">
            <v>22.890000000000107</v>
          </cell>
        </row>
        <row r="1743">
          <cell r="BA1743">
            <v>8.6999999999999993</v>
          </cell>
          <cell r="BB1743">
            <v>11.299999999999985</v>
          </cell>
          <cell r="BC1743">
            <v>13.999999999999986</v>
          </cell>
          <cell r="BD1743">
            <v>16.500000000000075</v>
          </cell>
          <cell r="BE1743">
            <v>18.700000000000109</v>
          </cell>
          <cell r="BF1743">
            <v>21.00000000000011</v>
          </cell>
          <cell r="BG1743">
            <v>22.900000000000109</v>
          </cell>
        </row>
        <row r="1744">
          <cell r="BA1744">
            <v>8.7100000000000009</v>
          </cell>
          <cell r="BB1744">
            <v>11.309999999999985</v>
          </cell>
          <cell r="BC1744">
            <v>14.009999999999986</v>
          </cell>
          <cell r="BD1744">
            <v>16.510000000000076</v>
          </cell>
          <cell r="BE1744">
            <v>18.710000000000111</v>
          </cell>
          <cell r="BF1744">
            <v>21.010000000000112</v>
          </cell>
          <cell r="BG1744">
            <v>22.91000000000011</v>
          </cell>
        </row>
        <row r="1745">
          <cell r="BA1745">
            <v>8.7200000000000006</v>
          </cell>
          <cell r="BB1745">
            <v>11.319999999999984</v>
          </cell>
          <cell r="BC1745">
            <v>14.019999999999985</v>
          </cell>
          <cell r="BD1745">
            <v>16.520000000000078</v>
          </cell>
          <cell r="BE1745">
            <v>18.720000000000113</v>
          </cell>
          <cell r="BF1745">
            <v>21.020000000000113</v>
          </cell>
          <cell r="BG1745">
            <v>22.920000000000112</v>
          </cell>
        </row>
        <row r="1746">
          <cell r="BA1746">
            <v>8.73</v>
          </cell>
          <cell r="BB1746">
            <v>11.329999999999984</v>
          </cell>
          <cell r="BC1746">
            <v>14.029999999999985</v>
          </cell>
          <cell r="BD1746">
            <v>16.530000000000079</v>
          </cell>
          <cell r="BE1746">
            <v>18.730000000000114</v>
          </cell>
          <cell r="BF1746">
            <v>21.030000000000115</v>
          </cell>
          <cell r="BG1746">
            <v>22.930000000000113</v>
          </cell>
        </row>
        <row r="1747">
          <cell r="BA1747">
            <v>8.74</v>
          </cell>
          <cell r="BB1747">
            <v>11.339999999999984</v>
          </cell>
          <cell r="BC1747">
            <v>14.039999999999985</v>
          </cell>
          <cell r="BD1747">
            <v>16.540000000000081</v>
          </cell>
          <cell r="BE1747">
            <v>18.740000000000116</v>
          </cell>
          <cell r="BF1747">
            <v>21.040000000000116</v>
          </cell>
          <cell r="BG1747">
            <v>22.940000000000115</v>
          </cell>
        </row>
        <row r="1748">
          <cell r="BA1748">
            <v>8.75</v>
          </cell>
          <cell r="BB1748">
            <v>11.349999999999984</v>
          </cell>
          <cell r="BC1748">
            <v>14.049999999999985</v>
          </cell>
          <cell r="BD1748">
            <v>16.550000000000082</v>
          </cell>
          <cell r="BE1748">
            <v>18.750000000000117</v>
          </cell>
          <cell r="BF1748">
            <v>21.050000000000118</v>
          </cell>
          <cell r="BG1748">
            <v>22.950000000000117</v>
          </cell>
        </row>
        <row r="1749">
          <cell r="BA1749">
            <v>8.76</v>
          </cell>
          <cell r="BB1749">
            <v>11.359999999999983</v>
          </cell>
          <cell r="BC1749">
            <v>14.059999999999985</v>
          </cell>
          <cell r="BD1749">
            <v>16.560000000000084</v>
          </cell>
          <cell r="BE1749">
            <v>18.760000000000119</v>
          </cell>
          <cell r="BF1749">
            <v>21.06000000000012</v>
          </cell>
          <cell r="BG1749">
            <v>22.960000000000118</v>
          </cell>
        </row>
        <row r="1750">
          <cell r="BA1750">
            <v>8.77</v>
          </cell>
          <cell r="BB1750">
            <v>11.369999999999983</v>
          </cell>
          <cell r="BC1750">
            <v>14.069999999999984</v>
          </cell>
          <cell r="BD1750">
            <v>16.570000000000086</v>
          </cell>
          <cell r="BE1750">
            <v>18.77000000000012</v>
          </cell>
          <cell r="BF1750">
            <v>21.070000000000121</v>
          </cell>
          <cell r="BG1750">
            <v>22.97000000000012</v>
          </cell>
        </row>
        <row r="1751">
          <cell r="BA1751">
            <v>8.7799999999999994</v>
          </cell>
          <cell r="BB1751">
            <v>11.379999999999983</v>
          </cell>
          <cell r="BC1751">
            <v>14.079999999999984</v>
          </cell>
          <cell r="BD1751">
            <v>16.580000000000087</v>
          </cell>
          <cell r="BE1751">
            <v>18.780000000000122</v>
          </cell>
          <cell r="BF1751">
            <v>21.080000000000123</v>
          </cell>
          <cell r="BG1751">
            <v>22.980000000000121</v>
          </cell>
        </row>
        <row r="1752">
          <cell r="BA1752">
            <v>8.7899999999999991</v>
          </cell>
          <cell r="BB1752">
            <v>11.389999999999983</v>
          </cell>
          <cell r="BC1752">
            <v>14.089999999999984</v>
          </cell>
          <cell r="BD1752">
            <v>16.590000000000089</v>
          </cell>
          <cell r="BE1752">
            <v>18.790000000000123</v>
          </cell>
          <cell r="BF1752">
            <v>21.090000000000124</v>
          </cell>
          <cell r="BG1752">
            <v>22.990000000000123</v>
          </cell>
        </row>
        <row r="1753">
          <cell r="BA1753">
            <v>8.8000000000000007</v>
          </cell>
          <cell r="BB1753">
            <v>11.399999999999983</v>
          </cell>
          <cell r="BC1753">
            <v>14.099999999999984</v>
          </cell>
          <cell r="BD1753">
            <v>16.60000000000009</v>
          </cell>
          <cell r="BE1753">
            <v>18.800000000000125</v>
          </cell>
          <cell r="BF1753">
            <v>21.100000000000126</v>
          </cell>
          <cell r="BG1753">
            <v>23.000000000000124</v>
          </cell>
        </row>
        <row r="1754">
          <cell r="BA1754">
            <v>8.81</v>
          </cell>
          <cell r="BB1754">
            <v>11.409999999999982</v>
          </cell>
          <cell r="BC1754">
            <v>14.109999999999983</v>
          </cell>
          <cell r="BD1754">
            <v>16.610000000000092</v>
          </cell>
          <cell r="BE1754">
            <v>18.810000000000127</v>
          </cell>
          <cell r="BF1754">
            <v>21.110000000000127</v>
          </cell>
          <cell r="BG1754">
            <v>23.010000000000126</v>
          </cell>
        </row>
        <row r="1755">
          <cell r="BA1755">
            <v>8.82</v>
          </cell>
          <cell r="BB1755">
            <v>11.419999999999982</v>
          </cell>
          <cell r="BC1755">
            <v>14.119999999999983</v>
          </cell>
          <cell r="BD1755">
            <v>16.620000000000093</v>
          </cell>
          <cell r="BE1755">
            <v>18.820000000000128</v>
          </cell>
          <cell r="BF1755">
            <v>21.120000000000129</v>
          </cell>
          <cell r="BG1755">
            <v>23.020000000000127</v>
          </cell>
        </row>
        <row r="1756">
          <cell r="BA1756">
            <v>8.83</v>
          </cell>
          <cell r="BB1756">
            <v>11.429999999999982</v>
          </cell>
          <cell r="BC1756">
            <v>14.129999999999983</v>
          </cell>
          <cell r="BD1756">
            <v>16.630000000000095</v>
          </cell>
          <cell r="BE1756">
            <v>18.83000000000013</v>
          </cell>
          <cell r="BF1756">
            <v>21.13000000000013</v>
          </cell>
          <cell r="BG1756">
            <v>23.030000000000129</v>
          </cell>
        </row>
        <row r="1757">
          <cell r="BA1757">
            <v>8.84</v>
          </cell>
          <cell r="BB1757">
            <v>11.439999999999982</v>
          </cell>
          <cell r="BC1757">
            <v>14.139999999999983</v>
          </cell>
          <cell r="BD1757">
            <v>16.640000000000096</v>
          </cell>
          <cell r="BE1757">
            <v>18.840000000000131</v>
          </cell>
          <cell r="BF1757">
            <v>21.140000000000132</v>
          </cell>
          <cell r="BG1757">
            <v>23.040000000000131</v>
          </cell>
        </row>
        <row r="1758">
          <cell r="BA1758">
            <v>8.85</v>
          </cell>
          <cell r="BB1758">
            <v>11.449999999999982</v>
          </cell>
          <cell r="BC1758">
            <v>14.149999999999983</v>
          </cell>
          <cell r="BD1758">
            <v>16.650000000000098</v>
          </cell>
          <cell r="BE1758">
            <v>18.850000000000133</v>
          </cell>
          <cell r="BF1758">
            <v>21.150000000000134</v>
          </cell>
          <cell r="BG1758">
            <v>23.050000000000132</v>
          </cell>
        </row>
        <row r="1759">
          <cell r="BA1759">
            <v>8.86</v>
          </cell>
          <cell r="BB1759">
            <v>11.459999999999981</v>
          </cell>
          <cell r="BC1759">
            <v>14.159999999999982</v>
          </cell>
          <cell r="BD1759">
            <v>16.6600000000001</v>
          </cell>
          <cell r="BE1759">
            <v>18.860000000000134</v>
          </cell>
          <cell r="BF1759">
            <v>21.160000000000135</v>
          </cell>
          <cell r="BG1759">
            <v>23.060000000000134</v>
          </cell>
        </row>
        <row r="1760">
          <cell r="BA1760">
            <v>8.8699999999999992</v>
          </cell>
          <cell r="BB1760">
            <v>11.469999999999981</v>
          </cell>
          <cell r="BC1760">
            <v>14.169999999999982</v>
          </cell>
          <cell r="BD1760">
            <v>16.670000000000101</v>
          </cell>
          <cell r="BE1760">
            <v>18.870000000000136</v>
          </cell>
          <cell r="BF1760">
            <v>21.170000000000137</v>
          </cell>
          <cell r="BG1760">
            <v>23.070000000000135</v>
          </cell>
        </row>
        <row r="1761">
          <cell r="BA1761">
            <v>8.8800000000000008</v>
          </cell>
          <cell r="BB1761">
            <v>11.479999999999981</v>
          </cell>
          <cell r="BC1761">
            <v>14.179999999999982</v>
          </cell>
          <cell r="BD1761">
            <v>16.680000000000103</v>
          </cell>
          <cell r="BE1761">
            <v>18.880000000000138</v>
          </cell>
          <cell r="BF1761">
            <v>21.180000000000138</v>
          </cell>
          <cell r="BG1761">
            <v>23.080000000000137</v>
          </cell>
        </row>
        <row r="1762">
          <cell r="BA1762">
            <v>8.89</v>
          </cell>
          <cell r="BB1762">
            <v>11.489999999999981</v>
          </cell>
          <cell r="BC1762">
            <v>14.189999999999982</v>
          </cell>
          <cell r="BD1762">
            <v>16.690000000000104</v>
          </cell>
          <cell r="BE1762">
            <v>18.890000000000139</v>
          </cell>
          <cell r="BF1762">
            <v>21.19000000000014</v>
          </cell>
          <cell r="BG1762">
            <v>23.090000000000138</v>
          </cell>
        </row>
        <row r="1763">
          <cell r="BA1763">
            <v>8.9</v>
          </cell>
          <cell r="BB1763">
            <v>11.49999999999998</v>
          </cell>
          <cell r="BC1763">
            <v>14.199999999999982</v>
          </cell>
          <cell r="BD1763">
            <v>16.700000000000106</v>
          </cell>
          <cell r="BE1763">
            <v>18.900000000000141</v>
          </cell>
          <cell r="BF1763">
            <v>21.200000000000141</v>
          </cell>
          <cell r="BG1763">
            <v>23.10000000000014</v>
          </cell>
        </row>
        <row r="1764">
          <cell r="BA1764">
            <v>8.91</v>
          </cell>
          <cell r="BB1764">
            <v>11.50999999999998</v>
          </cell>
          <cell r="BC1764">
            <v>14.209999999999981</v>
          </cell>
          <cell r="BD1764">
            <v>16.710000000000107</v>
          </cell>
          <cell r="BE1764">
            <v>18.910000000000142</v>
          </cell>
          <cell r="BF1764">
            <v>21.210000000000143</v>
          </cell>
          <cell r="BG1764">
            <v>23.110000000000142</v>
          </cell>
        </row>
        <row r="1765">
          <cell r="BA1765">
            <v>8.92</v>
          </cell>
          <cell r="BB1765">
            <v>11.51999999999998</v>
          </cell>
          <cell r="BC1765">
            <v>14.219999999999981</v>
          </cell>
          <cell r="BD1765">
            <v>16.720000000000109</v>
          </cell>
          <cell r="BE1765">
            <v>18.920000000000144</v>
          </cell>
          <cell r="BF1765">
            <v>21.220000000000145</v>
          </cell>
          <cell r="BG1765">
            <v>23.120000000000143</v>
          </cell>
        </row>
        <row r="1766">
          <cell r="BA1766">
            <v>8.93</v>
          </cell>
          <cell r="BB1766">
            <v>11.52999999999998</v>
          </cell>
          <cell r="BC1766">
            <v>14.229999999999981</v>
          </cell>
          <cell r="BD1766">
            <v>16.730000000000111</v>
          </cell>
          <cell r="BE1766">
            <v>18.930000000000145</v>
          </cell>
          <cell r="BF1766">
            <v>21.230000000000146</v>
          </cell>
          <cell r="BG1766">
            <v>23.130000000000145</v>
          </cell>
        </row>
        <row r="1767">
          <cell r="BA1767">
            <v>8.94</v>
          </cell>
          <cell r="BB1767">
            <v>11.53999999999998</v>
          </cell>
          <cell r="BC1767">
            <v>14.239999999999981</v>
          </cell>
          <cell r="BD1767">
            <v>16.740000000000112</v>
          </cell>
          <cell r="BE1767">
            <v>18.940000000000147</v>
          </cell>
          <cell r="BF1767">
            <v>21.240000000000148</v>
          </cell>
          <cell r="BG1767">
            <v>23.140000000000146</v>
          </cell>
        </row>
        <row r="1768">
          <cell r="BA1768">
            <v>8.9499999999999993</v>
          </cell>
          <cell r="BB1768">
            <v>11.549999999999979</v>
          </cell>
          <cell r="BC1768">
            <v>14.24999999999998</v>
          </cell>
          <cell r="BD1768">
            <v>16.750000000000114</v>
          </cell>
          <cell r="BE1768">
            <v>18.950000000000149</v>
          </cell>
          <cell r="BF1768">
            <v>21.250000000000149</v>
          </cell>
          <cell r="BG1768">
            <v>23.150000000000148</v>
          </cell>
        </row>
        <row r="1769">
          <cell r="BA1769">
            <v>8.9600000000000009</v>
          </cell>
          <cell r="BB1769">
            <v>11.559999999999979</v>
          </cell>
          <cell r="BC1769">
            <v>14.25999999999998</v>
          </cell>
          <cell r="BD1769">
            <v>16.760000000000115</v>
          </cell>
          <cell r="BE1769">
            <v>18.96000000000015</v>
          </cell>
          <cell r="BF1769">
            <v>21.260000000000151</v>
          </cell>
          <cell r="BG1769">
            <v>23.160000000000149</v>
          </cell>
        </row>
        <row r="1770">
          <cell r="BA1770">
            <v>8.9700000000000006</v>
          </cell>
          <cell r="BB1770">
            <v>11.569999999999979</v>
          </cell>
          <cell r="BC1770">
            <v>14.26999999999998</v>
          </cell>
          <cell r="BD1770">
            <v>16.770000000000117</v>
          </cell>
          <cell r="BE1770">
            <v>18.970000000000152</v>
          </cell>
          <cell r="BF1770">
            <v>21.270000000000152</v>
          </cell>
          <cell r="BG1770">
            <v>23.170000000000151</v>
          </cell>
        </row>
        <row r="1771">
          <cell r="BA1771">
            <v>8.98</v>
          </cell>
          <cell r="BB1771">
            <v>11.579999999999979</v>
          </cell>
          <cell r="BC1771">
            <v>14.27999999999998</v>
          </cell>
          <cell r="BD1771">
            <v>16.780000000000118</v>
          </cell>
          <cell r="BE1771">
            <v>18.980000000000153</v>
          </cell>
          <cell r="BF1771">
            <v>21.280000000000154</v>
          </cell>
          <cell r="BG1771">
            <v>23.180000000000152</v>
          </cell>
        </row>
        <row r="1772">
          <cell r="BA1772">
            <v>8.99</v>
          </cell>
          <cell r="BB1772">
            <v>11.589999999999979</v>
          </cell>
          <cell r="BC1772">
            <v>14.28999999999998</v>
          </cell>
          <cell r="BD1772">
            <v>16.79000000000012</v>
          </cell>
          <cell r="BE1772">
            <v>18.990000000000155</v>
          </cell>
          <cell r="BF1772">
            <v>21.290000000000155</v>
          </cell>
          <cell r="BG1772">
            <v>23.190000000000154</v>
          </cell>
        </row>
        <row r="1773">
          <cell r="BA1773">
            <v>9</v>
          </cell>
          <cell r="BB1773">
            <v>11.6</v>
          </cell>
          <cell r="BC1773">
            <v>14.3</v>
          </cell>
          <cell r="BD1773">
            <v>16.8</v>
          </cell>
          <cell r="BE1773">
            <v>19</v>
          </cell>
          <cell r="BF1773">
            <v>21.3</v>
          </cell>
          <cell r="BG1773">
            <v>23.2</v>
          </cell>
        </row>
      </sheetData>
      <sheetData sheetId="3" refreshError="1">
        <row r="939">
          <cell r="AD939">
            <v>0.1</v>
          </cell>
          <cell r="AE939">
            <v>0.92500000000000004</v>
          </cell>
          <cell r="AF939">
            <v>0.91500000000000004</v>
          </cell>
          <cell r="AG939">
            <v>0.91</v>
          </cell>
          <cell r="AH939">
            <v>0.90500000000000003</v>
          </cell>
          <cell r="AI939">
            <v>0.9</v>
          </cell>
          <cell r="AJ939">
            <v>0.89</v>
          </cell>
          <cell r="AK939">
            <v>0.88</v>
          </cell>
          <cell r="AL939">
            <v>0.86</v>
          </cell>
        </row>
        <row r="940">
          <cell r="AD940">
            <v>0.11</v>
          </cell>
          <cell r="AE940">
            <v>0.9205000000000001</v>
          </cell>
          <cell r="AF940">
            <v>0.91050000000000009</v>
          </cell>
          <cell r="AG940">
            <v>0.90549999999999997</v>
          </cell>
          <cell r="AH940">
            <v>0.90050000000000008</v>
          </cell>
          <cell r="AI940">
            <v>0.89500000000000002</v>
          </cell>
          <cell r="AJ940">
            <v>0.88500000000000001</v>
          </cell>
          <cell r="AK940">
            <v>0.874</v>
          </cell>
          <cell r="AL940">
            <v>0.85399999999999998</v>
          </cell>
        </row>
        <row r="941">
          <cell r="AD941">
            <v>0.12</v>
          </cell>
          <cell r="AE941">
            <v>0.91600000000000015</v>
          </cell>
          <cell r="AF941">
            <v>0.90600000000000014</v>
          </cell>
          <cell r="AG941">
            <v>0.90100000000000002</v>
          </cell>
          <cell r="AH941">
            <v>0.89600000000000013</v>
          </cell>
          <cell r="AI941">
            <v>0.89</v>
          </cell>
          <cell r="AJ941">
            <v>0.88</v>
          </cell>
          <cell r="AK941">
            <v>0.86799999999999999</v>
          </cell>
          <cell r="AL941">
            <v>0.84799999999999998</v>
          </cell>
        </row>
        <row r="942">
          <cell r="AD942">
            <v>0.13</v>
          </cell>
          <cell r="AE942">
            <v>0.9115000000000002</v>
          </cell>
          <cell r="AF942">
            <v>0.90150000000000019</v>
          </cell>
          <cell r="AG942">
            <v>0.89650000000000007</v>
          </cell>
          <cell r="AH942">
            <v>0.89150000000000018</v>
          </cell>
          <cell r="AI942">
            <v>0.88500000000000001</v>
          </cell>
          <cell r="AJ942">
            <v>0.875</v>
          </cell>
          <cell r="AK942">
            <v>0.86199999999999999</v>
          </cell>
          <cell r="AL942">
            <v>0.84199999999999997</v>
          </cell>
        </row>
        <row r="943">
          <cell r="AD943">
            <v>0.14000000000000001</v>
          </cell>
          <cell r="AE943">
            <v>0.90700000000000025</v>
          </cell>
          <cell r="AF943">
            <v>0.89700000000000024</v>
          </cell>
          <cell r="AG943">
            <v>0.89200000000000013</v>
          </cell>
          <cell r="AH943">
            <v>0.88700000000000023</v>
          </cell>
          <cell r="AI943">
            <v>0.88</v>
          </cell>
          <cell r="AJ943">
            <v>0.87</v>
          </cell>
          <cell r="AK943">
            <v>0.85599999999999998</v>
          </cell>
          <cell r="AL943">
            <v>0.83599999999999997</v>
          </cell>
        </row>
        <row r="944">
          <cell r="AD944">
            <v>0.15</v>
          </cell>
          <cell r="AE944">
            <v>0.9025000000000003</v>
          </cell>
          <cell r="AF944">
            <v>0.89250000000000029</v>
          </cell>
          <cell r="AG944">
            <v>0.88750000000000018</v>
          </cell>
          <cell r="AH944">
            <v>0.88250000000000028</v>
          </cell>
          <cell r="AI944">
            <v>0.875</v>
          </cell>
          <cell r="AJ944">
            <v>0.86499999999999999</v>
          </cell>
          <cell r="AK944">
            <v>0.85</v>
          </cell>
          <cell r="AL944">
            <v>0.83</v>
          </cell>
        </row>
        <row r="945">
          <cell r="AD945">
            <v>0.16</v>
          </cell>
          <cell r="AE945">
            <v>0.89800000000000035</v>
          </cell>
          <cell r="AF945">
            <v>0.88800000000000034</v>
          </cell>
          <cell r="AG945">
            <v>0.88300000000000023</v>
          </cell>
          <cell r="AH945">
            <v>0.87800000000000034</v>
          </cell>
          <cell r="AI945">
            <v>0.87</v>
          </cell>
          <cell r="AJ945">
            <v>0.86</v>
          </cell>
          <cell r="AK945">
            <v>0.84399999999999997</v>
          </cell>
          <cell r="AL945">
            <v>0.82399999999999995</v>
          </cell>
        </row>
        <row r="946">
          <cell r="AD946">
            <v>0.17</v>
          </cell>
          <cell r="AE946">
            <v>0.89350000000000041</v>
          </cell>
          <cell r="AF946">
            <v>0.8835000000000004</v>
          </cell>
          <cell r="AG946">
            <v>0.87850000000000028</v>
          </cell>
          <cell r="AH946">
            <v>0.87350000000000039</v>
          </cell>
          <cell r="AI946">
            <v>0.86499999999999999</v>
          </cell>
          <cell r="AJ946">
            <v>0.85499999999999998</v>
          </cell>
          <cell r="AK946">
            <v>0.83799999999999997</v>
          </cell>
          <cell r="AL946">
            <v>0.81799999999999995</v>
          </cell>
        </row>
        <row r="947">
          <cell r="AD947">
            <v>0.18</v>
          </cell>
          <cell r="AE947">
            <v>0.88900000000000046</v>
          </cell>
          <cell r="AF947">
            <v>0.87900000000000045</v>
          </cell>
          <cell r="AG947">
            <v>0.87400000000000033</v>
          </cell>
          <cell r="AH947">
            <v>0.86900000000000044</v>
          </cell>
          <cell r="AI947">
            <v>0.86</v>
          </cell>
          <cell r="AJ947">
            <v>0.85</v>
          </cell>
          <cell r="AK947">
            <v>0.83199999999999996</v>
          </cell>
          <cell r="AL947">
            <v>0.81199999999999994</v>
          </cell>
        </row>
        <row r="948">
          <cell r="AD948">
            <v>0.19</v>
          </cell>
          <cell r="AE948">
            <v>0.88450000000000051</v>
          </cell>
          <cell r="AF948">
            <v>0.8745000000000005</v>
          </cell>
          <cell r="AG948">
            <v>0.86950000000000038</v>
          </cell>
          <cell r="AH948">
            <v>0.86450000000000049</v>
          </cell>
          <cell r="AI948">
            <v>0.85499999999999998</v>
          </cell>
          <cell r="AJ948">
            <v>0.84499999999999997</v>
          </cell>
          <cell r="AK948">
            <v>0.82599999999999996</v>
          </cell>
          <cell r="AL948">
            <v>0.80599999999999994</v>
          </cell>
        </row>
        <row r="949">
          <cell r="AD949">
            <v>0.2</v>
          </cell>
          <cell r="AE949">
            <v>0.88</v>
          </cell>
          <cell r="AF949">
            <v>0.87</v>
          </cell>
          <cell r="AG949">
            <v>0.86499999999999999</v>
          </cell>
          <cell r="AH949">
            <v>0.86</v>
          </cell>
          <cell r="AI949">
            <v>0.85</v>
          </cell>
          <cell r="AJ949">
            <v>0.84</v>
          </cell>
          <cell r="AK949">
            <v>0.82</v>
          </cell>
          <cell r="AL949">
            <v>0.8</v>
          </cell>
        </row>
        <row r="950">
          <cell r="AD950">
            <v>0.21</v>
          </cell>
          <cell r="AE950">
            <v>0.877</v>
          </cell>
          <cell r="AF950">
            <v>0.86699999999999999</v>
          </cell>
          <cell r="AG950">
            <v>0.86149999999999993</v>
          </cell>
          <cell r="AH950">
            <v>0.85599999999999998</v>
          </cell>
          <cell r="AI950">
            <v>0.84599999999999997</v>
          </cell>
          <cell r="AJ950">
            <v>0.83599999999999997</v>
          </cell>
          <cell r="AK950">
            <v>0.81599999999999995</v>
          </cell>
          <cell r="AL950">
            <v>0.79600000000000004</v>
          </cell>
        </row>
        <row r="951">
          <cell r="AD951">
            <v>0.22</v>
          </cell>
          <cell r="AE951">
            <v>0.874</v>
          </cell>
          <cell r="AF951">
            <v>0.86399999999999999</v>
          </cell>
          <cell r="AG951">
            <v>0.85799999999999987</v>
          </cell>
          <cell r="AH951">
            <v>0.85199999999999998</v>
          </cell>
          <cell r="AI951">
            <v>0.84199999999999997</v>
          </cell>
          <cell r="AJ951">
            <v>0.83199999999999996</v>
          </cell>
          <cell r="AK951">
            <v>0.81199999999999994</v>
          </cell>
          <cell r="AL951">
            <v>0.79200000000000004</v>
          </cell>
        </row>
        <row r="952">
          <cell r="AD952">
            <v>0.23</v>
          </cell>
          <cell r="AE952">
            <v>0.871</v>
          </cell>
          <cell r="AF952">
            <v>0.86099999999999999</v>
          </cell>
          <cell r="AG952">
            <v>0.85449999999999982</v>
          </cell>
          <cell r="AH952">
            <v>0.84799999999999998</v>
          </cell>
          <cell r="AI952">
            <v>0.83799999999999997</v>
          </cell>
          <cell r="AJ952">
            <v>0.82799999999999996</v>
          </cell>
          <cell r="AK952">
            <v>0.80799999999999994</v>
          </cell>
          <cell r="AL952">
            <v>0.78800000000000003</v>
          </cell>
        </row>
        <row r="953">
          <cell r="AD953">
            <v>0.24</v>
          </cell>
          <cell r="AE953">
            <v>0.86799999999999999</v>
          </cell>
          <cell r="AF953">
            <v>0.85799999999999998</v>
          </cell>
          <cell r="AG953">
            <v>0.85099999999999976</v>
          </cell>
          <cell r="AH953">
            <v>0.84399999999999997</v>
          </cell>
          <cell r="AI953">
            <v>0.83399999999999996</v>
          </cell>
          <cell r="AJ953">
            <v>0.82399999999999995</v>
          </cell>
          <cell r="AK953">
            <v>0.80399999999999994</v>
          </cell>
          <cell r="AL953">
            <v>0.78400000000000003</v>
          </cell>
        </row>
        <row r="954">
          <cell r="AD954">
            <v>0.25</v>
          </cell>
          <cell r="AE954">
            <v>0.86499999999999999</v>
          </cell>
          <cell r="AF954">
            <v>0.85499999999999998</v>
          </cell>
          <cell r="AG954">
            <v>0.8474999999999997</v>
          </cell>
          <cell r="AH954">
            <v>0.84</v>
          </cell>
          <cell r="AI954">
            <v>0.83</v>
          </cell>
          <cell r="AJ954">
            <v>0.82</v>
          </cell>
          <cell r="AK954">
            <v>0.79999999999999993</v>
          </cell>
          <cell r="AL954">
            <v>0.78</v>
          </cell>
        </row>
        <row r="955">
          <cell r="AD955">
            <v>0.26</v>
          </cell>
          <cell r="AE955">
            <v>0.86199999999999999</v>
          </cell>
          <cell r="AF955">
            <v>0.85199999999999998</v>
          </cell>
          <cell r="AG955">
            <v>0.84399999999999964</v>
          </cell>
          <cell r="AH955">
            <v>0.83599999999999997</v>
          </cell>
          <cell r="AI955">
            <v>0.82599999999999996</v>
          </cell>
          <cell r="AJ955">
            <v>0.81599999999999995</v>
          </cell>
          <cell r="AK955">
            <v>0.79599999999999993</v>
          </cell>
          <cell r="AL955">
            <v>0.77600000000000002</v>
          </cell>
        </row>
        <row r="956">
          <cell r="AD956">
            <v>0.27</v>
          </cell>
          <cell r="AE956">
            <v>0.85899999999999999</v>
          </cell>
          <cell r="AF956">
            <v>0.84899999999999998</v>
          </cell>
          <cell r="AG956">
            <v>0.84049999999999958</v>
          </cell>
          <cell r="AH956">
            <v>0.83199999999999996</v>
          </cell>
          <cell r="AI956">
            <v>0.82199999999999995</v>
          </cell>
          <cell r="AJ956">
            <v>0.81199999999999994</v>
          </cell>
          <cell r="AK956">
            <v>0.79199999999999993</v>
          </cell>
          <cell r="AL956">
            <v>0.77200000000000002</v>
          </cell>
        </row>
        <row r="957">
          <cell r="AD957">
            <v>0.28000000000000003</v>
          </cell>
          <cell r="AE957">
            <v>0.85599999999999998</v>
          </cell>
          <cell r="AF957">
            <v>0.84599999999999997</v>
          </cell>
          <cell r="AG957">
            <v>0.83699999999999952</v>
          </cell>
          <cell r="AH957">
            <v>0.82799999999999996</v>
          </cell>
          <cell r="AI957">
            <v>0.81799999999999995</v>
          </cell>
          <cell r="AJ957">
            <v>0.80799999999999994</v>
          </cell>
          <cell r="AK957">
            <v>0.78799999999999992</v>
          </cell>
          <cell r="AL957">
            <v>0.76800000000000002</v>
          </cell>
        </row>
        <row r="958">
          <cell r="AD958">
            <v>0.28999999999999998</v>
          </cell>
          <cell r="AE958">
            <v>0.85299999999999998</v>
          </cell>
          <cell r="AF958">
            <v>0.84299999999999997</v>
          </cell>
          <cell r="AG958">
            <v>0.83349999999999946</v>
          </cell>
          <cell r="AH958">
            <v>0.82399999999999995</v>
          </cell>
          <cell r="AI958">
            <v>0.81399999999999995</v>
          </cell>
          <cell r="AJ958">
            <v>0.80399999999999994</v>
          </cell>
          <cell r="AK958">
            <v>0.78399999999999992</v>
          </cell>
          <cell r="AL958">
            <v>0.76400000000000001</v>
          </cell>
        </row>
        <row r="959">
          <cell r="AD959">
            <v>0.3</v>
          </cell>
          <cell r="AE959">
            <v>0.85</v>
          </cell>
          <cell r="AF959">
            <v>0.84</v>
          </cell>
          <cell r="AG959">
            <v>0.83</v>
          </cell>
          <cell r="AH959">
            <v>0.82</v>
          </cell>
          <cell r="AI959">
            <v>0.81</v>
          </cell>
          <cell r="AJ959">
            <v>0.8</v>
          </cell>
          <cell r="AK959">
            <v>0.78</v>
          </cell>
          <cell r="AL959">
            <v>0.76</v>
          </cell>
        </row>
        <row r="960">
          <cell r="AD960">
            <v>0.31</v>
          </cell>
          <cell r="AE960">
            <v>0.84799999999999998</v>
          </cell>
          <cell r="AF960">
            <v>0.83749999999999991</v>
          </cell>
          <cell r="AG960">
            <v>0.82799999999999996</v>
          </cell>
          <cell r="AH960">
            <v>0.81799999999999995</v>
          </cell>
          <cell r="AI960">
            <v>0.8085</v>
          </cell>
          <cell r="AJ960">
            <v>0.79800000000000004</v>
          </cell>
          <cell r="AK960">
            <v>0.77800000000000002</v>
          </cell>
          <cell r="AL960">
            <v>0.75800000000000001</v>
          </cell>
        </row>
        <row r="961">
          <cell r="AD961">
            <v>0.32</v>
          </cell>
          <cell r="AE961">
            <v>0.84599999999999997</v>
          </cell>
          <cell r="AF961">
            <v>0.83499999999999996</v>
          </cell>
          <cell r="AG961">
            <v>0.82599999999999996</v>
          </cell>
          <cell r="AH961">
            <v>0.81599999999999995</v>
          </cell>
          <cell r="AI961">
            <v>0.80699999999999994</v>
          </cell>
          <cell r="AJ961">
            <v>0.79600000000000004</v>
          </cell>
          <cell r="AK961">
            <v>0.77600000000000002</v>
          </cell>
          <cell r="AL961">
            <v>0.75600000000000001</v>
          </cell>
        </row>
        <row r="962">
          <cell r="AD962">
            <v>0.33</v>
          </cell>
          <cell r="AE962">
            <v>0.84399999999999997</v>
          </cell>
          <cell r="AF962">
            <v>0.83250000000000002</v>
          </cell>
          <cell r="AG962">
            <v>0.82399999999999995</v>
          </cell>
          <cell r="AH962">
            <v>0.81399999999999995</v>
          </cell>
          <cell r="AI962">
            <v>0.80549999999999988</v>
          </cell>
          <cell r="AJ962">
            <v>0.79400000000000004</v>
          </cell>
          <cell r="AK962">
            <v>0.77400000000000002</v>
          </cell>
          <cell r="AL962">
            <v>0.754</v>
          </cell>
        </row>
        <row r="963">
          <cell r="AD963">
            <v>0.34</v>
          </cell>
          <cell r="AE963">
            <v>0.84199999999999997</v>
          </cell>
          <cell r="AF963">
            <v>0.83000000000000007</v>
          </cell>
          <cell r="AG963">
            <v>0.82199999999999995</v>
          </cell>
          <cell r="AH963">
            <v>0.81199999999999994</v>
          </cell>
          <cell r="AI963">
            <v>0.80399999999999983</v>
          </cell>
          <cell r="AJ963">
            <v>0.79200000000000004</v>
          </cell>
          <cell r="AK963">
            <v>0.77200000000000002</v>
          </cell>
          <cell r="AL963">
            <v>0.752</v>
          </cell>
        </row>
        <row r="964">
          <cell r="AD964">
            <v>0.35</v>
          </cell>
          <cell r="AE964">
            <v>0.84</v>
          </cell>
          <cell r="AF964">
            <v>0.82750000000000012</v>
          </cell>
          <cell r="AG964">
            <v>0.82</v>
          </cell>
          <cell r="AH964">
            <v>0.80999999999999994</v>
          </cell>
          <cell r="AI964">
            <v>0.80249999999999977</v>
          </cell>
          <cell r="AJ964">
            <v>0.79</v>
          </cell>
          <cell r="AK964">
            <v>0.77</v>
          </cell>
          <cell r="AL964">
            <v>0.75</v>
          </cell>
        </row>
        <row r="965">
          <cell r="AD965">
            <v>0.36</v>
          </cell>
          <cell r="AE965">
            <v>0.83799999999999997</v>
          </cell>
          <cell r="AF965">
            <v>0.82500000000000018</v>
          </cell>
          <cell r="AG965">
            <v>0.81799999999999995</v>
          </cell>
          <cell r="AH965">
            <v>0.80799999999999994</v>
          </cell>
          <cell r="AI965">
            <v>0.80099999999999971</v>
          </cell>
          <cell r="AJ965">
            <v>0.78800000000000003</v>
          </cell>
          <cell r="AK965">
            <v>0.76800000000000002</v>
          </cell>
          <cell r="AL965">
            <v>0.748</v>
          </cell>
        </row>
        <row r="966">
          <cell r="AD966">
            <v>0.37</v>
          </cell>
          <cell r="AE966">
            <v>0.83599999999999997</v>
          </cell>
          <cell r="AF966">
            <v>0.82250000000000023</v>
          </cell>
          <cell r="AG966">
            <v>0.81599999999999995</v>
          </cell>
          <cell r="AH966">
            <v>0.80599999999999994</v>
          </cell>
          <cell r="AI966">
            <v>0.79949999999999966</v>
          </cell>
          <cell r="AJ966">
            <v>0.78600000000000003</v>
          </cell>
          <cell r="AK966">
            <v>0.76600000000000001</v>
          </cell>
          <cell r="AL966">
            <v>0.746</v>
          </cell>
        </row>
        <row r="967">
          <cell r="AD967">
            <v>0.38</v>
          </cell>
          <cell r="AE967">
            <v>0.83399999999999996</v>
          </cell>
          <cell r="AF967">
            <v>0.82000000000000028</v>
          </cell>
          <cell r="AG967">
            <v>0.81399999999999995</v>
          </cell>
          <cell r="AH967">
            <v>0.80399999999999994</v>
          </cell>
          <cell r="AI967">
            <v>0.7979999999999996</v>
          </cell>
          <cell r="AJ967">
            <v>0.78400000000000003</v>
          </cell>
          <cell r="AK967">
            <v>0.76400000000000001</v>
          </cell>
          <cell r="AL967">
            <v>0.74399999999999999</v>
          </cell>
        </row>
        <row r="968">
          <cell r="AD968">
            <v>0.39</v>
          </cell>
          <cell r="AE968">
            <v>0.83199999999999996</v>
          </cell>
          <cell r="AF968">
            <v>0.81750000000000034</v>
          </cell>
          <cell r="AG968">
            <v>0.81199999999999994</v>
          </cell>
          <cell r="AH968">
            <v>0.80199999999999994</v>
          </cell>
          <cell r="AI968">
            <v>0.79649999999999954</v>
          </cell>
          <cell r="AJ968">
            <v>0.78200000000000003</v>
          </cell>
          <cell r="AK968">
            <v>0.76200000000000001</v>
          </cell>
          <cell r="AL968">
            <v>0.74199999999999999</v>
          </cell>
        </row>
        <row r="969">
          <cell r="AD969">
            <v>0.4</v>
          </cell>
          <cell r="AE969">
            <v>0.83</v>
          </cell>
          <cell r="AF969">
            <v>0.81499999999999995</v>
          </cell>
          <cell r="AG969">
            <v>0.81</v>
          </cell>
          <cell r="AH969">
            <v>0.8</v>
          </cell>
          <cell r="AI969">
            <v>0.79500000000000004</v>
          </cell>
          <cell r="AJ969">
            <v>0.78</v>
          </cell>
          <cell r="AK969">
            <v>0.76</v>
          </cell>
          <cell r="AL969">
            <v>0.74</v>
          </cell>
        </row>
        <row r="970">
          <cell r="AD970">
            <v>0.41</v>
          </cell>
          <cell r="AE970">
            <v>0.8294999999999999</v>
          </cell>
          <cell r="AF970">
            <v>0.8145</v>
          </cell>
          <cell r="AG970">
            <v>0.80900000000000005</v>
          </cell>
          <cell r="AH970">
            <v>0.79900000000000004</v>
          </cell>
          <cell r="AI970">
            <v>0.79350000000000009</v>
          </cell>
          <cell r="AJ970">
            <v>0.77800000000000002</v>
          </cell>
          <cell r="AK970">
            <v>0.75800000000000001</v>
          </cell>
          <cell r="AL970">
            <v>0.73699999999999999</v>
          </cell>
        </row>
        <row r="971">
          <cell r="AD971">
            <v>0.42</v>
          </cell>
          <cell r="AE971">
            <v>0.82899999999999996</v>
          </cell>
          <cell r="AF971">
            <v>0.81400000000000006</v>
          </cell>
          <cell r="AG971">
            <v>0.80800000000000005</v>
          </cell>
          <cell r="AH971">
            <v>0.79800000000000004</v>
          </cell>
          <cell r="AI971">
            <v>0.79200000000000004</v>
          </cell>
          <cell r="AJ971">
            <v>0.77600000000000002</v>
          </cell>
          <cell r="AK971">
            <v>0.75600000000000001</v>
          </cell>
          <cell r="AL971">
            <v>0.73399999999999999</v>
          </cell>
        </row>
        <row r="972">
          <cell r="AD972">
            <v>0.43</v>
          </cell>
          <cell r="AE972">
            <v>0.82850000000000001</v>
          </cell>
          <cell r="AF972">
            <v>0.81350000000000011</v>
          </cell>
          <cell r="AG972">
            <v>0.80700000000000005</v>
          </cell>
          <cell r="AH972">
            <v>0.79700000000000004</v>
          </cell>
          <cell r="AI972">
            <v>0.79049999999999998</v>
          </cell>
          <cell r="AJ972">
            <v>0.77400000000000002</v>
          </cell>
          <cell r="AK972">
            <v>0.754</v>
          </cell>
          <cell r="AL972">
            <v>0.73099999999999998</v>
          </cell>
        </row>
        <row r="973">
          <cell r="AD973">
            <v>0.44</v>
          </cell>
          <cell r="AE973">
            <v>0.82800000000000007</v>
          </cell>
          <cell r="AF973">
            <v>0.81300000000000017</v>
          </cell>
          <cell r="AG973">
            <v>0.80600000000000005</v>
          </cell>
          <cell r="AH973">
            <v>0.79600000000000004</v>
          </cell>
          <cell r="AI973">
            <v>0.78899999999999992</v>
          </cell>
          <cell r="AJ973">
            <v>0.77200000000000002</v>
          </cell>
          <cell r="AK973">
            <v>0.752</v>
          </cell>
          <cell r="AL973">
            <v>0.72799999999999998</v>
          </cell>
        </row>
        <row r="974">
          <cell r="AD974">
            <v>0.45</v>
          </cell>
          <cell r="AE974">
            <v>0.82750000000000012</v>
          </cell>
          <cell r="AF974">
            <v>0.81250000000000022</v>
          </cell>
          <cell r="AG974">
            <v>0.80500000000000005</v>
          </cell>
          <cell r="AH974">
            <v>0.79500000000000004</v>
          </cell>
          <cell r="AI974">
            <v>0.78749999999999987</v>
          </cell>
          <cell r="AJ974">
            <v>0.77</v>
          </cell>
          <cell r="AK974">
            <v>0.75</v>
          </cell>
          <cell r="AL974">
            <v>0.72499999999999998</v>
          </cell>
        </row>
        <row r="975">
          <cell r="AD975">
            <v>0.46</v>
          </cell>
          <cell r="AE975">
            <v>0.82700000000000018</v>
          </cell>
          <cell r="AF975">
            <v>0.81200000000000028</v>
          </cell>
          <cell r="AG975">
            <v>0.80400000000000005</v>
          </cell>
          <cell r="AH975">
            <v>0.79400000000000004</v>
          </cell>
          <cell r="AI975">
            <v>0.78599999999999981</v>
          </cell>
          <cell r="AJ975">
            <v>0.76800000000000002</v>
          </cell>
          <cell r="AK975">
            <v>0.748</v>
          </cell>
          <cell r="AL975">
            <v>0.72199999999999998</v>
          </cell>
        </row>
        <row r="976">
          <cell r="AD976">
            <v>0.47</v>
          </cell>
          <cell r="AE976">
            <v>0.82650000000000023</v>
          </cell>
          <cell r="AF976">
            <v>0.81150000000000033</v>
          </cell>
          <cell r="AG976">
            <v>0.80300000000000005</v>
          </cell>
          <cell r="AH976">
            <v>0.79300000000000004</v>
          </cell>
          <cell r="AI976">
            <v>0.78449999999999975</v>
          </cell>
          <cell r="AJ976">
            <v>0.76600000000000001</v>
          </cell>
          <cell r="AK976">
            <v>0.746</v>
          </cell>
          <cell r="AL976">
            <v>0.71899999999999997</v>
          </cell>
        </row>
        <row r="977">
          <cell r="AD977">
            <v>0.48</v>
          </cell>
          <cell r="AE977">
            <v>0.82600000000000029</v>
          </cell>
          <cell r="AF977">
            <v>0.81100000000000039</v>
          </cell>
          <cell r="AG977">
            <v>0.80200000000000005</v>
          </cell>
          <cell r="AH977">
            <v>0.79200000000000004</v>
          </cell>
          <cell r="AI977">
            <v>0.7829999999999997</v>
          </cell>
          <cell r="AJ977">
            <v>0.76400000000000001</v>
          </cell>
          <cell r="AK977">
            <v>0.74399999999999999</v>
          </cell>
          <cell r="AL977">
            <v>0.71599999999999997</v>
          </cell>
        </row>
        <row r="978">
          <cell r="AD978">
            <v>0.49</v>
          </cell>
          <cell r="AE978">
            <v>0.82550000000000034</v>
          </cell>
          <cell r="AF978">
            <v>0.81050000000000044</v>
          </cell>
          <cell r="AG978">
            <v>0.80100000000000005</v>
          </cell>
          <cell r="AH978">
            <v>0.79100000000000004</v>
          </cell>
          <cell r="AI978">
            <v>0.78149999999999964</v>
          </cell>
          <cell r="AJ978">
            <v>0.76200000000000001</v>
          </cell>
          <cell r="AK978">
            <v>0.74199999999999999</v>
          </cell>
          <cell r="AL978">
            <v>0.71299999999999997</v>
          </cell>
        </row>
        <row r="979">
          <cell r="AD979">
            <v>0.5</v>
          </cell>
          <cell r="AE979">
            <v>0.82499999999999996</v>
          </cell>
          <cell r="AF979">
            <v>0.81</v>
          </cell>
          <cell r="AG979">
            <v>0.8</v>
          </cell>
          <cell r="AH979">
            <v>0.79</v>
          </cell>
          <cell r="AI979">
            <v>0.78</v>
          </cell>
          <cell r="AJ979">
            <v>0.76</v>
          </cell>
          <cell r="AK979">
            <v>0.74</v>
          </cell>
          <cell r="AL979">
            <v>0.71</v>
          </cell>
        </row>
        <row r="980">
          <cell r="AD980">
            <v>0.51</v>
          </cell>
          <cell r="AE980">
            <v>0.82519999999999993</v>
          </cell>
          <cell r="AF980">
            <v>0.81</v>
          </cell>
          <cell r="AG980">
            <v>0.79960000000000009</v>
          </cell>
          <cell r="AH980">
            <v>0.78960000000000008</v>
          </cell>
          <cell r="AI980">
            <v>0.7792</v>
          </cell>
          <cell r="AJ980">
            <v>0.75880000000000003</v>
          </cell>
          <cell r="AK980">
            <v>0.73880000000000001</v>
          </cell>
          <cell r="AL980">
            <v>0.70879999999999999</v>
          </cell>
        </row>
        <row r="981">
          <cell r="AD981">
            <v>0.52</v>
          </cell>
          <cell r="AE981">
            <v>0.82539999999999991</v>
          </cell>
          <cell r="AF981">
            <v>0.81</v>
          </cell>
          <cell r="AG981">
            <v>0.79920000000000013</v>
          </cell>
          <cell r="AH981">
            <v>0.78920000000000012</v>
          </cell>
          <cell r="AI981">
            <v>0.77839999999999998</v>
          </cell>
          <cell r="AJ981">
            <v>0.75760000000000005</v>
          </cell>
          <cell r="AK981">
            <v>0.73760000000000003</v>
          </cell>
          <cell r="AL981">
            <v>0.70760000000000001</v>
          </cell>
        </row>
        <row r="982">
          <cell r="AD982">
            <v>0.53</v>
          </cell>
          <cell r="AE982">
            <v>0.82559999999999989</v>
          </cell>
          <cell r="AF982">
            <v>0.81</v>
          </cell>
          <cell r="AG982">
            <v>0.79880000000000018</v>
          </cell>
          <cell r="AH982">
            <v>0.78880000000000017</v>
          </cell>
          <cell r="AI982">
            <v>0.77759999999999996</v>
          </cell>
          <cell r="AJ982">
            <v>0.75640000000000007</v>
          </cell>
          <cell r="AK982">
            <v>0.73640000000000005</v>
          </cell>
          <cell r="AL982">
            <v>0.70640000000000003</v>
          </cell>
        </row>
        <row r="983">
          <cell r="AD983">
            <v>0.54</v>
          </cell>
          <cell r="AE983">
            <v>0.82579999999999987</v>
          </cell>
          <cell r="AF983">
            <v>0.81</v>
          </cell>
          <cell r="AG983">
            <v>0.79840000000000022</v>
          </cell>
          <cell r="AH983">
            <v>0.78840000000000021</v>
          </cell>
          <cell r="AI983">
            <v>0.77679999999999993</v>
          </cell>
          <cell r="AJ983">
            <v>0.75520000000000009</v>
          </cell>
          <cell r="AK983">
            <v>0.73520000000000008</v>
          </cell>
          <cell r="AL983">
            <v>0.70520000000000005</v>
          </cell>
        </row>
        <row r="984">
          <cell r="AD984">
            <v>0.55000000000000004</v>
          </cell>
          <cell r="AE984">
            <v>0.82599999999999985</v>
          </cell>
          <cell r="AF984">
            <v>0.81</v>
          </cell>
          <cell r="AG984">
            <v>0.79800000000000026</v>
          </cell>
          <cell r="AH984">
            <v>0.78800000000000026</v>
          </cell>
          <cell r="AI984">
            <v>0.77599999999999991</v>
          </cell>
          <cell r="AJ984">
            <v>0.75400000000000011</v>
          </cell>
          <cell r="AK984">
            <v>0.7340000000000001</v>
          </cell>
          <cell r="AL984">
            <v>0.70400000000000007</v>
          </cell>
        </row>
        <row r="985">
          <cell r="AD985">
            <v>0.56000000000000005</v>
          </cell>
          <cell r="AE985">
            <v>0.82619999999999982</v>
          </cell>
          <cell r="AF985">
            <v>0.81</v>
          </cell>
          <cell r="AG985">
            <v>0.79760000000000031</v>
          </cell>
          <cell r="AH985">
            <v>0.7876000000000003</v>
          </cell>
          <cell r="AI985">
            <v>0.77519999999999989</v>
          </cell>
          <cell r="AJ985">
            <v>0.75280000000000014</v>
          </cell>
          <cell r="AK985">
            <v>0.73280000000000012</v>
          </cell>
          <cell r="AL985">
            <v>0.70280000000000009</v>
          </cell>
        </row>
        <row r="986">
          <cell r="AD986">
            <v>0.56999999999999995</v>
          </cell>
          <cell r="AE986">
            <v>0.8263999999999998</v>
          </cell>
          <cell r="AF986">
            <v>0.81</v>
          </cell>
          <cell r="AG986">
            <v>0.79720000000000035</v>
          </cell>
          <cell r="AH986">
            <v>0.78720000000000034</v>
          </cell>
          <cell r="AI986">
            <v>0.77439999999999987</v>
          </cell>
          <cell r="AJ986">
            <v>0.75160000000000016</v>
          </cell>
          <cell r="AK986">
            <v>0.73160000000000014</v>
          </cell>
          <cell r="AL986">
            <v>0.70160000000000011</v>
          </cell>
        </row>
        <row r="987">
          <cell r="AD987">
            <v>0.57999999999999996</v>
          </cell>
          <cell r="AE987">
            <v>0.82659999999999978</v>
          </cell>
          <cell r="AF987">
            <v>0.81</v>
          </cell>
          <cell r="AG987">
            <v>0.7968000000000004</v>
          </cell>
          <cell r="AH987">
            <v>0.78680000000000039</v>
          </cell>
          <cell r="AI987">
            <v>0.77359999999999984</v>
          </cell>
          <cell r="AJ987">
            <v>0.75040000000000018</v>
          </cell>
          <cell r="AK987">
            <v>0.73040000000000016</v>
          </cell>
          <cell r="AL987">
            <v>0.70040000000000013</v>
          </cell>
        </row>
        <row r="988">
          <cell r="AD988">
            <v>0.59</v>
          </cell>
          <cell r="AE988">
            <v>0.82679999999999976</v>
          </cell>
          <cell r="AF988">
            <v>0.81</v>
          </cell>
          <cell r="AG988">
            <v>0.79640000000000044</v>
          </cell>
          <cell r="AH988">
            <v>0.78640000000000043</v>
          </cell>
          <cell r="AI988">
            <v>0.77279999999999982</v>
          </cell>
          <cell r="AJ988">
            <v>0.7492000000000002</v>
          </cell>
          <cell r="AK988">
            <v>0.72920000000000018</v>
          </cell>
          <cell r="AL988">
            <v>0.69920000000000015</v>
          </cell>
        </row>
        <row r="989">
          <cell r="AD989">
            <v>0.6</v>
          </cell>
          <cell r="AE989">
            <v>0.82699999999999974</v>
          </cell>
          <cell r="AF989">
            <v>0.81</v>
          </cell>
          <cell r="AG989">
            <v>0.79600000000000048</v>
          </cell>
          <cell r="AH989">
            <v>0.78600000000000048</v>
          </cell>
          <cell r="AI989">
            <v>0.7719999999999998</v>
          </cell>
          <cell r="AJ989">
            <v>0.74800000000000022</v>
          </cell>
          <cell r="AK989">
            <v>0.7280000000000002</v>
          </cell>
          <cell r="AL989">
            <v>0.69800000000000018</v>
          </cell>
        </row>
        <row r="990">
          <cell r="AD990">
            <v>0.61</v>
          </cell>
          <cell r="AE990">
            <v>0.82719999999999971</v>
          </cell>
          <cell r="AF990">
            <v>0.81</v>
          </cell>
          <cell r="AG990">
            <v>0.79560000000000053</v>
          </cell>
          <cell r="AH990">
            <v>0.78560000000000052</v>
          </cell>
          <cell r="AI990">
            <v>0.77119999999999977</v>
          </cell>
          <cell r="AJ990">
            <v>0.74680000000000024</v>
          </cell>
          <cell r="AK990">
            <v>0.72680000000000022</v>
          </cell>
          <cell r="AL990">
            <v>0.6968000000000002</v>
          </cell>
        </row>
        <row r="991">
          <cell r="AD991">
            <v>0.62</v>
          </cell>
          <cell r="AE991">
            <v>0.82739999999999969</v>
          </cell>
          <cell r="AF991">
            <v>0.81</v>
          </cell>
          <cell r="AG991">
            <v>0.79520000000000057</v>
          </cell>
          <cell r="AH991">
            <v>0.78520000000000056</v>
          </cell>
          <cell r="AI991">
            <v>0.77039999999999975</v>
          </cell>
          <cell r="AJ991">
            <v>0.74560000000000026</v>
          </cell>
          <cell r="AK991">
            <v>0.72560000000000024</v>
          </cell>
          <cell r="AL991">
            <v>0.69560000000000022</v>
          </cell>
        </row>
        <row r="992">
          <cell r="AD992">
            <v>0.63</v>
          </cell>
          <cell r="AE992">
            <v>0.82759999999999967</v>
          </cell>
          <cell r="AF992">
            <v>0.81</v>
          </cell>
          <cell r="AG992">
            <v>0.79480000000000062</v>
          </cell>
          <cell r="AH992">
            <v>0.78480000000000061</v>
          </cell>
          <cell r="AI992">
            <v>0.76959999999999973</v>
          </cell>
          <cell r="AJ992">
            <v>0.74440000000000028</v>
          </cell>
          <cell r="AK992">
            <v>0.72440000000000027</v>
          </cell>
          <cell r="AL992">
            <v>0.69440000000000024</v>
          </cell>
        </row>
        <row r="993">
          <cell r="AD993">
            <v>0.64</v>
          </cell>
          <cell r="AE993">
            <v>0.82779999999999965</v>
          </cell>
          <cell r="AF993">
            <v>0.81</v>
          </cell>
          <cell r="AG993">
            <v>0.79440000000000066</v>
          </cell>
          <cell r="AH993">
            <v>0.78440000000000065</v>
          </cell>
          <cell r="AI993">
            <v>0.76879999999999971</v>
          </cell>
          <cell r="AJ993">
            <v>0.7432000000000003</v>
          </cell>
          <cell r="AK993">
            <v>0.72320000000000029</v>
          </cell>
          <cell r="AL993">
            <v>0.69320000000000026</v>
          </cell>
        </row>
        <row r="994">
          <cell r="AD994">
            <v>0.65</v>
          </cell>
          <cell r="AE994">
            <v>0.82799999999999963</v>
          </cell>
          <cell r="AF994">
            <v>0.81</v>
          </cell>
          <cell r="AG994">
            <v>0.79400000000000071</v>
          </cell>
          <cell r="AH994">
            <v>0.7840000000000007</v>
          </cell>
          <cell r="AI994">
            <v>0.76799999999999968</v>
          </cell>
          <cell r="AJ994">
            <v>0.74200000000000033</v>
          </cell>
          <cell r="AK994">
            <v>0.72200000000000031</v>
          </cell>
          <cell r="AL994">
            <v>0.69200000000000028</v>
          </cell>
        </row>
        <row r="995">
          <cell r="AD995">
            <v>0.66</v>
          </cell>
          <cell r="AE995">
            <v>0.8281999999999996</v>
          </cell>
          <cell r="AF995">
            <v>0.81</v>
          </cell>
          <cell r="AG995">
            <v>0.79360000000000075</v>
          </cell>
          <cell r="AH995">
            <v>0.78360000000000074</v>
          </cell>
          <cell r="AI995">
            <v>0.76719999999999966</v>
          </cell>
          <cell r="AJ995">
            <v>0.74080000000000035</v>
          </cell>
          <cell r="AK995">
            <v>0.72080000000000033</v>
          </cell>
          <cell r="AL995">
            <v>0.6908000000000003</v>
          </cell>
        </row>
        <row r="996">
          <cell r="AD996">
            <v>0.67</v>
          </cell>
          <cell r="AE996">
            <v>0.82839999999999958</v>
          </cell>
          <cell r="AF996">
            <v>0.81</v>
          </cell>
          <cell r="AG996">
            <v>0.79320000000000079</v>
          </cell>
          <cell r="AH996">
            <v>0.78320000000000078</v>
          </cell>
          <cell r="AI996">
            <v>0.76639999999999964</v>
          </cell>
          <cell r="AJ996">
            <v>0.73960000000000037</v>
          </cell>
          <cell r="AK996">
            <v>0.71960000000000035</v>
          </cell>
          <cell r="AL996">
            <v>0.68960000000000032</v>
          </cell>
        </row>
        <row r="997">
          <cell r="AD997">
            <v>0.68</v>
          </cell>
          <cell r="AE997">
            <v>0.82859999999999956</v>
          </cell>
          <cell r="AF997">
            <v>0.81</v>
          </cell>
          <cell r="AG997">
            <v>0.79280000000000084</v>
          </cell>
          <cell r="AH997">
            <v>0.78280000000000083</v>
          </cell>
          <cell r="AI997">
            <v>0.76559999999999961</v>
          </cell>
          <cell r="AJ997">
            <v>0.73840000000000039</v>
          </cell>
          <cell r="AK997">
            <v>0.71840000000000037</v>
          </cell>
          <cell r="AL997">
            <v>0.68840000000000034</v>
          </cell>
        </row>
        <row r="998">
          <cell r="AD998">
            <v>0.69</v>
          </cell>
          <cell r="AE998">
            <v>0.82879999999999954</v>
          </cell>
          <cell r="AF998">
            <v>0.81</v>
          </cell>
          <cell r="AG998">
            <v>0.79240000000000088</v>
          </cell>
          <cell r="AH998">
            <v>0.78240000000000087</v>
          </cell>
          <cell r="AI998">
            <v>0.76479999999999959</v>
          </cell>
          <cell r="AJ998">
            <v>0.73720000000000041</v>
          </cell>
          <cell r="AK998">
            <v>0.71720000000000039</v>
          </cell>
          <cell r="AL998">
            <v>0.68720000000000037</v>
          </cell>
        </row>
        <row r="999">
          <cell r="AD999">
            <v>0.7</v>
          </cell>
          <cell r="AE999">
            <v>0.82899999999999952</v>
          </cell>
          <cell r="AF999">
            <v>0.81</v>
          </cell>
          <cell r="AG999">
            <v>0.79200000000000093</v>
          </cell>
          <cell r="AH999">
            <v>0.78200000000000092</v>
          </cell>
          <cell r="AI999">
            <v>0.76399999999999957</v>
          </cell>
          <cell r="AJ999">
            <v>0.73600000000000043</v>
          </cell>
          <cell r="AK999">
            <v>0.71600000000000041</v>
          </cell>
          <cell r="AL999">
            <v>0.68600000000000039</v>
          </cell>
        </row>
        <row r="1000">
          <cell r="AD1000">
            <v>0.71</v>
          </cell>
          <cell r="AE1000">
            <v>0.82919999999999949</v>
          </cell>
          <cell r="AF1000">
            <v>0.81</v>
          </cell>
          <cell r="AG1000">
            <v>0.79160000000000097</v>
          </cell>
          <cell r="AH1000">
            <v>0.78160000000000096</v>
          </cell>
          <cell r="AI1000">
            <v>0.76319999999999955</v>
          </cell>
          <cell r="AJ1000">
            <v>0.73480000000000045</v>
          </cell>
          <cell r="AK1000">
            <v>0.71480000000000044</v>
          </cell>
          <cell r="AL1000">
            <v>0.68480000000000041</v>
          </cell>
        </row>
        <row r="1001">
          <cell r="AD1001">
            <v>0.72</v>
          </cell>
          <cell r="AE1001">
            <v>0.82939999999999947</v>
          </cell>
          <cell r="AF1001">
            <v>0.81</v>
          </cell>
          <cell r="AG1001">
            <v>0.79120000000000101</v>
          </cell>
          <cell r="AH1001">
            <v>0.781200000000001</v>
          </cell>
          <cell r="AI1001">
            <v>0.76239999999999952</v>
          </cell>
          <cell r="AJ1001">
            <v>0.73360000000000047</v>
          </cell>
          <cell r="AK1001">
            <v>0.71360000000000046</v>
          </cell>
          <cell r="AL1001">
            <v>0.68360000000000043</v>
          </cell>
        </row>
        <row r="1002">
          <cell r="AD1002">
            <v>0.73</v>
          </cell>
          <cell r="AE1002">
            <v>0.82959999999999945</v>
          </cell>
          <cell r="AF1002">
            <v>0.81</v>
          </cell>
          <cell r="AG1002">
            <v>0.79080000000000106</v>
          </cell>
          <cell r="AH1002">
            <v>0.78080000000000105</v>
          </cell>
          <cell r="AI1002">
            <v>0.7615999999999995</v>
          </cell>
          <cell r="AJ1002">
            <v>0.7324000000000005</v>
          </cell>
          <cell r="AK1002">
            <v>0.71240000000000048</v>
          </cell>
          <cell r="AL1002">
            <v>0.68240000000000045</v>
          </cell>
        </row>
        <row r="1003">
          <cell r="AD1003">
            <v>0.74</v>
          </cell>
          <cell r="AE1003">
            <v>0.82979999999999943</v>
          </cell>
          <cell r="AF1003">
            <v>0.81</v>
          </cell>
          <cell r="AG1003">
            <v>0.7904000000000011</v>
          </cell>
          <cell r="AH1003">
            <v>0.78040000000000109</v>
          </cell>
          <cell r="AI1003">
            <v>0.76079999999999948</v>
          </cell>
          <cell r="AJ1003">
            <v>0.73120000000000052</v>
          </cell>
          <cell r="AK1003">
            <v>0.7112000000000005</v>
          </cell>
          <cell r="AL1003">
            <v>0.68120000000000047</v>
          </cell>
        </row>
        <row r="1004">
          <cell r="AD1004">
            <v>0.75</v>
          </cell>
          <cell r="AE1004">
            <v>0.83</v>
          </cell>
          <cell r="AF1004">
            <v>0.81</v>
          </cell>
          <cell r="AG1004">
            <v>0.79</v>
          </cell>
          <cell r="AH1004">
            <v>0.78</v>
          </cell>
          <cell r="AI1004">
            <v>0.76</v>
          </cell>
          <cell r="AJ1004">
            <v>0.73</v>
          </cell>
          <cell r="AK1004">
            <v>0.71</v>
          </cell>
          <cell r="AL1004">
            <v>0.68</v>
          </cell>
        </row>
        <row r="1005">
          <cell r="AD1005">
            <v>0.76</v>
          </cell>
          <cell r="AE1005">
            <v>0.83119999999999994</v>
          </cell>
          <cell r="AF1005">
            <v>0.81040000000000001</v>
          </cell>
          <cell r="AG1005">
            <v>0.79039999999999999</v>
          </cell>
          <cell r="AH1005">
            <v>0.78</v>
          </cell>
          <cell r="AI1005">
            <v>0.76</v>
          </cell>
          <cell r="AJ1005">
            <v>0.73</v>
          </cell>
          <cell r="AK1005">
            <v>0.70960000000000001</v>
          </cell>
          <cell r="AL1005">
            <v>0.67960000000000009</v>
          </cell>
        </row>
        <row r="1006">
          <cell r="AD1006">
            <v>0.77</v>
          </cell>
          <cell r="AE1006">
            <v>0.83239999999999992</v>
          </cell>
          <cell r="AF1006">
            <v>0.81079999999999997</v>
          </cell>
          <cell r="AG1006">
            <v>0.79079999999999995</v>
          </cell>
          <cell r="AH1006">
            <v>0.78</v>
          </cell>
          <cell r="AI1006">
            <v>0.76</v>
          </cell>
          <cell r="AJ1006">
            <v>0.73</v>
          </cell>
          <cell r="AK1006">
            <v>0.70920000000000005</v>
          </cell>
          <cell r="AL1006">
            <v>0.67920000000000014</v>
          </cell>
        </row>
        <row r="1007">
          <cell r="AD1007">
            <v>0.78</v>
          </cell>
          <cell r="AE1007">
            <v>0.8335999999999999</v>
          </cell>
          <cell r="AF1007">
            <v>0.81119999999999992</v>
          </cell>
          <cell r="AG1007">
            <v>0.7911999999999999</v>
          </cell>
          <cell r="AH1007">
            <v>0.78</v>
          </cell>
          <cell r="AI1007">
            <v>0.76</v>
          </cell>
          <cell r="AJ1007">
            <v>0.73</v>
          </cell>
          <cell r="AK1007">
            <v>0.7088000000000001</v>
          </cell>
          <cell r="AL1007">
            <v>0.67880000000000018</v>
          </cell>
        </row>
        <row r="1008">
          <cell r="AD1008">
            <v>0.79</v>
          </cell>
          <cell r="AE1008">
            <v>0.83479999999999988</v>
          </cell>
          <cell r="AF1008">
            <v>0.81159999999999988</v>
          </cell>
          <cell r="AG1008">
            <v>0.79159999999999986</v>
          </cell>
          <cell r="AH1008">
            <v>0.78</v>
          </cell>
          <cell r="AI1008">
            <v>0.76</v>
          </cell>
          <cell r="AJ1008">
            <v>0.73</v>
          </cell>
          <cell r="AK1008">
            <v>0.70840000000000014</v>
          </cell>
          <cell r="AL1008">
            <v>0.67840000000000023</v>
          </cell>
        </row>
        <row r="1009">
          <cell r="AD1009">
            <v>0.8</v>
          </cell>
          <cell r="AE1009">
            <v>0.83599999999999985</v>
          </cell>
          <cell r="AF1009">
            <v>0.81199999999999983</v>
          </cell>
          <cell r="AG1009">
            <v>0.79199999999999982</v>
          </cell>
          <cell r="AH1009">
            <v>0.78</v>
          </cell>
          <cell r="AI1009">
            <v>0.76</v>
          </cell>
          <cell r="AJ1009">
            <v>0.73</v>
          </cell>
          <cell r="AK1009">
            <v>0.70800000000000018</v>
          </cell>
          <cell r="AL1009">
            <v>0.67800000000000027</v>
          </cell>
        </row>
        <row r="1010">
          <cell r="AD1010">
            <v>0.81</v>
          </cell>
          <cell r="AE1010">
            <v>0.83719999999999983</v>
          </cell>
          <cell r="AF1010">
            <v>0.81239999999999979</v>
          </cell>
          <cell r="AG1010">
            <v>0.79239999999999977</v>
          </cell>
          <cell r="AH1010">
            <v>0.78</v>
          </cell>
          <cell r="AI1010">
            <v>0.76</v>
          </cell>
          <cell r="AJ1010">
            <v>0.73</v>
          </cell>
          <cell r="AK1010">
            <v>0.70760000000000023</v>
          </cell>
          <cell r="AL1010">
            <v>0.67760000000000031</v>
          </cell>
        </row>
        <row r="1011">
          <cell r="AD1011">
            <v>0.82</v>
          </cell>
          <cell r="AE1011">
            <v>0.83839999999999981</v>
          </cell>
          <cell r="AF1011">
            <v>0.81279999999999974</v>
          </cell>
          <cell r="AG1011">
            <v>0.79279999999999973</v>
          </cell>
          <cell r="AH1011">
            <v>0.78</v>
          </cell>
          <cell r="AI1011">
            <v>0.76</v>
          </cell>
          <cell r="AJ1011">
            <v>0.73</v>
          </cell>
          <cell r="AK1011">
            <v>0.70720000000000027</v>
          </cell>
          <cell r="AL1011">
            <v>0.67720000000000036</v>
          </cell>
        </row>
        <row r="1012">
          <cell r="AD1012">
            <v>0.83</v>
          </cell>
          <cell r="AE1012">
            <v>0.83959999999999979</v>
          </cell>
          <cell r="AF1012">
            <v>0.8131999999999997</v>
          </cell>
          <cell r="AG1012">
            <v>0.79319999999999968</v>
          </cell>
          <cell r="AH1012">
            <v>0.78</v>
          </cell>
          <cell r="AI1012">
            <v>0.76</v>
          </cell>
          <cell r="AJ1012">
            <v>0.73</v>
          </cell>
          <cell r="AK1012">
            <v>0.70680000000000032</v>
          </cell>
          <cell r="AL1012">
            <v>0.6768000000000004</v>
          </cell>
        </row>
        <row r="1013">
          <cell r="AD1013">
            <v>0.84</v>
          </cell>
          <cell r="AE1013">
            <v>0.84079999999999977</v>
          </cell>
          <cell r="AF1013">
            <v>0.81359999999999966</v>
          </cell>
          <cell r="AG1013">
            <v>0.79359999999999964</v>
          </cell>
          <cell r="AH1013">
            <v>0.78</v>
          </cell>
          <cell r="AI1013">
            <v>0.76</v>
          </cell>
          <cell r="AJ1013">
            <v>0.73</v>
          </cell>
          <cell r="AK1013">
            <v>0.70640000000000036</v>
          </cell>
          <cell r="AL1013">
            <v>0.67640000000000045</v>
          </cell>
        </row>
        <row r="1014">
          <cell r="AD1014">
            <v>0.85</v>
          </cell>
          <cell r="AE1014">
            <v>0.84199999999999975</v>
          </cell>
          <cell r="AF1014">
            <v>0.81399999999999961</v>
          </cell>
          <cell r="AG1014">
            <v>0.79399999999999959</v>
          </cell>
          <cell r="AH1014">
            <v>0.78</v>
          </cell>
          <cell r="AI1014">
            <v>0.76</v>
          </cell>
          <cell r="AJ1014">
            <v>0.73</v>
          </cell>
          <cell r="AK1014">
            <v>0.70600000000000041</v>
          </cell>
          <cell r="AL1014">
            <v>0.67600000000000049</v>
          </cell>
        </row>
        <row r="1015">
          <cell r="AD1015">
            <v>0.86</v>
          </cell>
          <cell r="AE1015">
            <v>0.84319999999999973</v>
          </cell>
          <cell r="AF1015">
            <v>0.81439999999999957</v>
          </cell>
          <cell r="AG1015">
            <v>0.79439999999999955</v>
          </cell>
          <cell r="AH1015">
            <v>0.78</v>
          </cell>
          <cell r="AI1015">
            <v>0.76</v>
          </cell>
          <cell r="AJ1015">
            <v>0.73</v>
          </cell>
          <cell r="AK1015">
            <v>0.70560000000000045</v>
          </cell>
          <cell r="AL1015">
            <v>0.67560000000000053</v>
          </cell>
        </row>
        <row r="1016">
          <cell r="AD1016">
            <v>0.87</v>
          </cell>
          <cell r="AE1016">
            <v>0.84439999999999971</v>
          </cell>
          <cell r="AF1016">
            <v>0.81479999999999952</v>
          </cell>
          <cell r="AG1016">
            <v>0.79479999999999951</v>
          </cell>
          <cell r="AH1016">
            <v>0.78</v>
          </cell>
          <cell r="AI1016">
            <v>0.76</v>
          </cell>
          <cell r="AJ1016">
            <v>0.73</v>
          </cell>
          <cell r="AK1016">
            <v>0.70520000000000049</v>
          </cell>
          <cell r="AL1016">
            <v>0.67520000000000058</v>
          </cell>
        </row>
        <row r="1017">
          <cell r="AD1017">
            <v>0.88</v>
          </cell>
          <cell r="AE1017">
            <v>0.84559999999999969</v>
          </cell>
          <cell r="AF1017">
            <v>0.81519999999999948</v>
          </cell>
          <cell r="AG1017">
            <v>0.79519999999999946</v>
          </cell>
          <cell r="AH1017">
            <v>0.78</v>
          </cell>
          <cell r="AI1017">
            <v>0.76</v>
          </cell>
          <cell r="AJ1017">
            <v>0.73</v>
          </cell>
          <cell r="AK1017">
            <v>0.70480000000000054</v>
          </cell>
          <cell r="AL1017">
            <v>0.67480000000000062</v>
          </cell>
        </row>
        <row r="1018">
          <cell r="AD1018">
            <v>0.89</v>
          </cell>
          <cell r="AE1018">
            <v>0.84679999999999966</v>
          </cell>
          <cell r="AF1018">
            <v>0.81559999999999944</v>
          </cell>
          <cell r="AG1018">
            <v>0.79559999999999942</v>
          </cell>
          <cell r="AH1018">
            <v>0.78</v>
          </cell>
          <cell r="AI1018">
            <v>0.76</v>
          </cell>
          <cell r="AJ1018">
            <v>0.73</v>
          </cell>
          <cell r="AK1018">
            <v>0.70440000000000058</v>
          </cell>
          <cell r="AL1018">
            <v>0.67440000000000067</v>
          </cell>
        </row>
        <row r="1019">
          <cell r="AD1019">
            <v>0.9</v>
          </cell>
          <cell r="AE1019">
            <v>0.84799999999999964</v>
          </cell>
          <cell r="AF1019">
            <v>0.81599999999999939</v>
          </cell>
          <cell r="AG1019">
            <v>0.79599999999999937</v>
          </cell>
          <cell r="AH1019">
            <v>0.78</v>
          </cell>
          <cell r="AI1019">
            <v>0.76</v>
          </cell>
          <cell r="AJ1019">
            <v>0.73</v>
          </cell>
          <cell r="AK1019">
            <v>0.70400000000000063</v>
          </cell>
          <cell r="AL1019">
            <v>0.67400000000000071</v>
          </cell>
        </row>
        <row r="1020">
          <cell r="AD1020">
            <v>0.91</v>
          </cell>
          <cell r="AE1020">
            <v>0.84919999999999962</v>
          </cell>
          <cell r="AF1020">
            <v>0.81639999999999935</v>
          </cell>
          <cell r="AG1020">
            <v>0.79639999999999933</v>
          </cell>
          <cell r="AH1020">
            <v>0.78</v>
          </cell>
          <cell r="AI1020">
            <v>0.76</v>
          </cell>
          <cell r="AJ1020">
            <v>0.73</v>
          </cell>
          <cell r="AK1020">
            <v>0.70360000000000067</v>
          </cell>
          <cell r="AL1020">
            <v>0.67360000000000075</v>
          </cell>
        </row>
        <row r="1021">
          <cell r="AD1021">
            <v>0.92</v>
          </cell>
          <cell r="AE1021">
            <v>0.8503999999999996</v>
          </cell>
          <cell r="AF1021">
            <v>0.8167999999999993</v>
          </cell>
          <cell r="AG1021">
            <v>0.79679999999999929</v>
          </cell>
          <cell r="AH1021">
            <v>0.78</v>
          </cell>
          <cell r="AI1021">
            <v>0.76</v>
          </cell>
          <cell r="AJ1021">
            <v>0.73</v>
          </cell>
          <cell r="AK1021">
            <v>0.70320000000000071</v>
          </cell>
          <cell r="AL1021">
            <v>0.6732000000000008</v>
          </cell>
        </row>
        <row r="1022">
          <cell r="AD1022">
            <v>0.93</v>
          </cell>
          <cell r="AE1022">
            <v>0.85159999999999958</v>
          </cell>
          <cell r="AF1022">
            <v>0.81719999999999926</v>
          </cell>
          <cell r="AG1022">
            <v>0.79719999999999924</v>
          </cell>
          <cell r="AH1022">
            <v>0.78</v>
          </cell>
          <cell r="AI1022">
            <v>0.76</v>
          </cell>
          <cell r="AJ1022">
            <v>0.73</v>
          </cell>
          <cell r="AK1022">
            <v>0.70280000000000076</v>
          </cell>
          <cell r="AL1022">
            <v>0.67280000000000084</v>
          </cell>
        </row>
        <row r="1023">
          <cell r="AD1023">
            <v>0.94</v>
          </cell>
          <cell r="AE1023">
            <v>0.85279999999999956</v>
          </cell>
          <cell r="AF1023">
            <v>0.81759999999999922</v>
          </cell>
          <cell r="AG1023">
            <v>0.7975999999999992</v>
          </cell>
          <cell r="AH1023">
            <v>0.78</v>
          </cell>
          <cell r="AI1023">
            <v>0.76</v>
          </cell>
          <cell r="AJ1023">
            <v>0.73</v>
          </cell>
          <cell r="AK1023">
            <v>0.7024000000000008</v>
          </cell>
          <cell r="AL1023">
            <v>0.67240000000000089</v>
          </cell>
        </row>
        <row r="1024">
          <cell r="AD1024">
            <v>0.95</v>
          </cell>
          <cell r="AE1024">
            <v>0.85399999999999954</v>
          </cell>
          <cell r="AF1024">
            <v>0.81799999999999917</v>
          </cell>
          <cell r="AG1024">
            <v>0.79799999999999915</v>
          </cell>
          <cell r="AH1024">
            <v>0.78</v>
          </cell>
          <cell r="AI1024">
            <v>0.76</v>
          </cell>
          <cell r="AJ1024">
            <v>0.73</v>
          </cell>
          <cell r="AK1024">
            <v>0.70200000000000085</v>
          </cell>
          <cell r="AL1024">
            <v>0.67200000000000093</v>
          </cell>
        </row>
        <row r="1025">
          <cell r="AD1025">
            <v>0.96</v>
          </cell>
          <cell r="AE1025">
            <v>0.85519999999999952</v>
          </cell>
          <cell r="AF1025">
            <v>0.81839999999999913</v>
          </cell>
          <cell r="AG1025">
            <v>0.79839999999999911</v>
          </cell>
          <cell r="AH1025">
            <v>0.78</v>
          </cell>
          <cell r="AI1025">
            <v>0.76</v>
          </cell>
          <cell r="AJ1025">
            <v>0.73</v>
          </cell>
          <cell r="AK1025">
            <v>0.70160000000000089</v>
          </cell>
          <cell r="AL1025">
            <v>0.67160000000000097</v>
          </cell>
        </row>
        <row r="1026">
          <cell r="AD1026">
            <v>0.97</v>
          </cell>
          <cell r="AE1026">
            <v>0.85639999999999949</v>
          </cell>
          <cell r="AF1026">
            <v>0.81879999999999908</v>
          </cell>
          <cell r="AG1026">
            <v>0.79879999999999907</v>
          </cell>
          <cell r="AH1026">
            <v>0.78</v>
          </cell>
          <cell r="AI1026">
            <v>0.76</v>
          </cell>
          <cell r="AJ1026">
            <v>0.73</v>
          </cell>
          <cell r="AK1026">
            <v>0.70120000000000093</v>
          </cell>
          <cell r="AL1026">
            <v>0.67120000000000102</v>
          </cell>
        </row>
        <row r="1027">
          <cell r="AD1027">
            <v>0.98</v>
          </cell>
          <cell r="AE1027">
            <v>0.85759999999999947</v>
          </cell>
          <cell r="AF1027">
            <v>0.81919999999999904</v>
          </cell>
          <cell r="AG1027">
            <v>0.79919999999999902</v>
          </cell>
          <cell r="AH1027">
            <v>0.78</v>
          </cell>
          <cell r="AI1027">
            <v>0.76</v>
          </cell>
          <cell r="AJ1027">
            <v>0.73</v>
          </cell>
          <cell r="AK1027">
            <v>0.70080000000000098</v>
          </cell>
          <cell r="AL1027">
            <v>0.67080000000000106</v>
          </cell>
        </row>
        <row r="1028">
          <cell r="AD1028">
            <v>0.99</v>
          </cell>
          <cell r="AE1028">
            <v>0.85879999999999945</v>
          </cell>
          <cell r="AF1028">
            <v>0.819599999999999</v>
          </cell>
          <cell r="AG1028">
            <v>0.79959999999999898</v>
          </cell>
          <cell r="AH1028">
            <v>0.78</v>
          </cell>
          <cell r="AI1028">
            <v>0.76</v>
          </cell>
          <cell r="AJ1028">
            <v>0.73</v>
          </cell>
          <cell r="AK1028">
            <v>0.70040000000000102</v>
          </cell>
          <cell r="AL1028">
            <v>0.67040000000000111</v>
          </cell>
        </row>
        <row r="1029">
          <cell r="AD1029">
            <v>1</v>
          </cell>
          <cell r="AE1029">
            <v>0.86</v>
          </cell>
          <cell r="AF1029">
            <v>0.82</v>
          </cell>
          <cell r="AG1029">
            <v>0.8</v>
          </cell>
          <cell r="AH1029">
            <v>0.78</v>
          </cell>
          <cell r="AI1029">
            <v>0.76</v>
          </cell>
          <cell r="AJ1029">
            <v>0.73</v>
          </cell>
          <cell r="AK1029">
            <v>0.7</v>
          </cell>
          <cell r="AL1029">
            <v>0.67</v>
          </cell>
        </row>
        <row r="1030">
          <cell r="AD1030">
            <v>1.01</v>
          </cell>
          <cell r="AE1030">
            <v>0.86180000000000001</v>
          </cell>
          <cell r="AF1030">
            <v>0.8216</v>
          </cell>
          <cell r="AG1030">
            <v>0.8014</v>
          </cell>
          <cell r="AH1030">
            <v>0.78120000000000001</v>
          </cell>
          <cell r="AI1030">
            <v>0.76100000000000001</v>
          </cell>
          <cell r="AJ1030">
            <v>0.73060000000000003</v>
          </cell>
          <cell r="AK1030">
            <v>0.7006</v>
          </cell>
          <cell r="AL1030">
            <v>0.67060000000000008</v>
          </cell>
        </row>
        <row r="1031">
          <cell r="AD1031">
            <v>1.02</v>
          </cell>
          <cell r="AE1031">
            <v>0.86360000000000003</v>
          </cell>
          <cell r="AF1031">
            <v>0.82320000000000004</v>
          </cell>
          <cell r="AG1031">
            <v>0.80279999999999996</v>
          </cell>
          <cell r="AH1031">
            <v>0.78239999999999998</v>
          </cell>
          <cell r="AI1031">
            <v>0.76200000000000001</v>
          </cell>
          <cell r="AJ1031">
            <v>0.73120000000000007</v>
          </cell>
          <cell r="AK1031">
            <v>0.70120000000000005</v>
          </cell>
          <cell r="AL1031">
            <v>0.67120000000000013</v>
          </cell>
        </row>
        <row r="1032">
          <cell r="AD1032">
            <v>1.03</v>
          </cell>
          <cell r="AE1032">
            <v>0.86540000000000006</v>
          </cell>
          <cell r="AF1032">
            <v>0.82480000000000009</v>
          </cell>
          <cell r="AG1032">
            <v>0.80419999999999991</v>
          </cell>
          <cell r="AH1032">
            <v>0.78359999999999996</v>
          </cell>
          <cell r="AI1032">
            <v>0.76300000000000001</v>
          </cell>
          <cell r="AJ1032">
            <v>0.73180000000000012</v>
          </cell>
          <cell r="AK1032">
            <v>0.70180000000000009</v>
          </cell>
          <cell r="AL1032">
            <v>0.67180000000000017</v>
          </cell>
        </row>
        <row r="1033">
          <cell r="AD1033">
            <v>1.04</v>
          </cell>
          <cell r="AE1033">
            <v>0.86720000000000008</v>
          </cell>
          <cell r="AF1033">
            <v>0.82640000000000013</v>
          </cell>
          <cell r="AG1033">
            <v>0.80559999999999987</v>
          </cell>
          <cell r="AH1033">
            <v>0.78479999999999994</v>
          </cell>
          <cell r="AI1033">
            <v>0.76400000000000001</v>
          </cell>
          <cell r="AJ1033">
            <v>0.73240000000000016</v>
          </cell>
          <cell r="AK1033">
            <v>0.70240000000000014</v>
          </cell>
          <cell r="AL1033">
            <v>0.67240000000000022</v>
          </cell>
        </row>
        <row r="1034">
          <cell r="AD1034">
            <v>1.05</v>
          </cell>
          <cell r="AE1034">
            <v>0.86900000000000011</v>
          </cell>
          <cell r="AF1034">
            <v>0.82800000000000018</v>
          </cell>
          <cell r="AG1034">
            <v>0.80699999999999983</v>
          </cell>
          <cell r="AH1034">
            <v>0.78599999999999992</v>
          </cell>
          <cell r="AI1034">
            <v>0.76500000000000001</v>
          </cell>
          <cell r="AJ1034">
            <v>0.73300000000000021</v>
          </cell>
          <cell r="AK1034">
            <v>0.70300000000000018</v>
          </cell>
          <cell r="AL1034">
            <v>0.67300000000000026</v>
          </cell>
        </row>
        <row r="1035">
          <cell r="AD1035">
            <v>1.06</v>
          </cell>
          <cell r="AE1035">
            <v>0.87080000000000013</v>
          </cell>
          <cell r="AF1035">
            <v>0.82960000000000023</v>
          </cell>
          <cell r="AG1035">
            <v>0.80839999999999979</v>
          </cell>
          <cell r="AH1035">
            <v>0.7871999999999999</v>
          </cell>
          <cell r="AI1035">
            <v>0.76600000000000001</v>
          </cell>
          <cell r="AJ1035">
            <v>0.73360000000000025</v>
          </cell>
          <cell r="AK1035">
            <v>0.70360000000000023</v>
          </cell>
          <cell r="AL1035">
            <v>0.67360000000000031</v>
          </cell>
        </row>
        <row r="1036">
          <cell r="AD1036">
            <v>1.07</v>
          </cell>
          <cell r="AE1036">
            <v>0.87260000000000015</v>
          </cell>
          <cell r="AF1036">
            <v>0.83120000000000027</v>
          </cell>
          <cell r="AG1036">
            <v>0.80979999999999974</v>
          </cell>
          <cell r="AH1036">
            <v>0.78839999999999988</v>
          </cell>
          <cell r="AI1036">
            <v>0.76700000000000002</v>
          </cell>
          <cell r="AJ1036">
            <v>0.7342000000000003</v>
          </cell>
          <cell r="AK1036">
            <v>0.70420000000000027</v>
          </cell>
          <cell r="AL1036">
            <v>0.67420000000000035</v>
          </cell>
        </row>
        <row r="1037">
          <cell r="AD1037">
            <v>1.08</v>
          </cell>
          <cell r="AE1037">
            <v>0.87440000000000018</v>
          </cell>
          <cell r="AF1037">
            <v>0.83280000000000032</v>
          </cell>
          <cell r="AG1037">
            <v>0.8111999999999997</v>
          </cell>
          <cell r="AH1037">
            <v>0.78959999999999986</v>
          </cell>
          <cell r="AI1037">
            <v>0.76800000000000002</v>
          </cell>
          <cell r="AJ1037">
            <v>0.73480000000000034</v>
          </cell>
          <cell r="AK1037">
            <v>0.70480000000000032</v>
          </cell>
          <cell r="AL1037">
            <v>0.6748000000000004</v>
          </cell>
        </row>
        <row r="1038">
          <cell r="AD1038">
            <v>1.0900000000000001</v>
          </cell>
          <cell r="AE1038">
            <v>0.8762000000000002</v>
          </cell>
          <cell r="AF1038">
            <v>0.83440000000000036</v>
          </cell>
          <cell r="AG1038">
            <v>0.81259999999999966</v>
          </cell>
          <cell r="AH1038">
            <v>0.79079999999999984</v>
          </cell>
          <cell r="AI1038">
            <v>0.76900000000000002</v>
          </cell>
          <cell r="AJ1038">
            <v>0.73540000000000039</v>
          </cell>
          <cell r="AK1038">
            <v>0.70540000000000036</v>
          </cell>
          <cell r="AL1038">
            <v>0.67540000000000044</v>
          </cell>
        </row>
        <row r="1039">
          <cell r="AD1039">
            <v>1.1000000000000001</v>
          </cell>
          <cell r="AE1039">
            <v>0.87800000000000022</v>
          </cell>
          <cell r="AF1039">
            <v>0.83600000000000041</v>
          </cell>
          <cell r="AG1039">
            <v>0.81399999999999961</v>
          </cell>
          <cell r="AH1039">
            <v>0.79199999999999982</v>
          </cell>
          <cell r="AI1039">
            <v>0.77</v>
          </cell>
          <cell r="AJ1039">
            <v>0.73600000000000043</v>
          </cell>
          <cell r="AK1039">
            <v>0.70600000000000041</v>
          </cell>
          <cell r="AL1039">
            <v>0.67600000000000049</v>
          </cell>
        </row>
        <row r="1040">
          <cell r="AD1040">
            <v>1.1100000000000001</v>
          </cell>
          <cell r="AE1040">
            <v>0.87980000000000025</v>
          </cell>
          <cell r="AF1040">
            <v>0.83760000000000046</v>
          </cell>
          <cell r="AG1040">
            <v>0.81539999999999957</v>
          </cell>
          <cell r="AH1040">
            <v>0.79319999999999979</v>
          </cell>
          <cell r="AI1040">
            <v>0.77100000000000002</v>
          </cell>
          <cell r="AJ1040">
            <v>0.73660000000000048</v>
          </cell>
          <cell r="AK1040">
            <v>0.70660000000000045</v>
          </cell>
          <cell r="AL1040">
            <v>0.67660000000000053</v>
          </cell>
        </row>
        <row r="1041">
          <cell r="AD1041">
            <v>1.1200000000000001</v>
          </cell>
          <cell r="AE1041">
            <v>0.88160000000000027</v>
          </cell>
          <cell r="AF1041">
            <v>0.8392000000000005</v>
          </cell>
          <cell r="AG1041">
            <v>0.81679999999999953</v>
          </cell>
          <cell r="AH1041">
            <v>0.79439999999999977</v>
          </cell>
          <cell r="AI1041">
            <v>0.77200000000000002</v>
          </cell>
          <cell r="AJ1041">
            <v>0.73720000000000052</v>
          </cell>
          <cell r="AK1041">
            <v>0.70720000000000049</v>
          </cell>
          <cell r="AL1041">
            <v>0.67720000000000058</v>
          </cell>
        </row>
        <row r="1042">
          <cell r="AD1042">
            <v>1.1299999999999999</v>
          </cell>
          <cell r="AE1042">
            <v>0.8834000000000003</v>
          </cell>
          <cell r="AF1042">
            <v>0.84080000000000055</v>
          </cell>
          <cell r="AG1042">
            <v>0.81819999999999948</v>
          </cell>
          <cell r="AH1042">
            <v>0.79559999999999975</v>
          </cell>
          <cell r="AI1042">
            <v>0.77300000000000002</v>
          </cell>
          <cell r="AJ1042">
            <v>0.73780000000000057</v>
          </cell>
          <cell r="AK1042">
            <v>0.70780000000000054</v>
          </cell>
          <cell r="AL1042">
            <v>0.67780000000000062</v>
          </cell>
        </row>
        <row r="1043">
          <cell r="AD1043">
            <v>1.1399999999999999</v>
          </cell>
          <cell r="AE1043">
            <v>0.88520000000000032</v>
          </cell>
          <cell r="AF1043">
            <v>0.84240000000000059</v>
          </cell>
          <cell r="AG1043">
            <v>0.81959999999999944</v>
          </cell>
          <cell r="AH1043">
            <v>0.79679999999999973</v>
          </cell>
          <cell r="AI1043">
            <v>0.77400000000000002</v>
          </cell>
          <cell r="AJ1043">
            <v>0.73840000000000061</v>
          </cell>
          <cell r="AK1043">
            <v>0.70840000000000058</v>
          </cell>
          <cell r="AL1043">
            <v>0.67840000000000067</v>
          </cell>
        </row>
        <row r="1044">
          <cell r="AD1044">
            <v>1.1499999999999999</v>
          </cell>
          <cell r="AE1044">
            <v>0.88700000000000034</v>
          </cell>
          <cell r="AF1044">
            <v>0.84400000000000064</v>
          </cell>
          <cell r="AG1044">
            <v>0.8209999999999994</v>
          </cell>
          <cell r="AH1044">
            <v>0.79799999999999971</v>
          </cell>
          <cell r="AI1044">
            <v>0.77500000000000002</v>
          </cell>
          <cell r="AJ1044">
            <v>0.73900000000000066</v>
          </cell>
          <cell r="AK1044">
            <v>0.70900000000000063</v>
          </cell>
          <cell r="AL1044">
            <v>0.67900000000000071</v>
          </cell>
        </row>
        <row r="1045">
          <cell r="AD1045">
            <v>1.1599999999999999</v>
          </cell>
          <cell r="AE1045">
            <v>0.88880000000000037</v>
          </cell>
          <cell r="AF1045">
            <v>0.84560000000000068</v>
          </cell>
          <cell r="AG1045">
            <v>0.82239999999999935</v>
          </cell>
          <cell r="AH1045">
            <v>0.79919999999999969</v>
          </cell>
          <cell r="AI1045">
            <v>0.77600000000000002</v>
          </cell>
          <cell r="AJ1045">
            <v>0.7396000000000007</v>
          </cell>
          <cell r="AK1045">
            <v>0.70960000000000067</v>
          </cell>
          <cell r="AL1045">
            <v>0.67960000000000076</v>
          </cell>
        </row>
        <row r="1046">
          <cell r="AD1046">
            <v>1.17</v>
          </cell>
          <cell r="AE1046">
            <v>0.89060000000000039</v>
          </cell>
          <cell r="AF1046">
            <v>0.84720000000000073</v>
          </cell>
          <cell r="AG1046">
            <v>0.82379999999999931</v>
          </cell>
          <cell r="AH1046">
            <v>0.80039999999999967</v>
          </cell>
          <cell r="AI1046">
            <v>0.77700000000000002</v>
          </cell>
          <cell r="AJ1046">
            <v>0.74020000000000075</v>
          </cell>
          <cell r="AK1046">
            <v>0.71020000000000072</v>
          </cell>
          <cell r="AL1046">
            <v>0.6802000000000008</v>
          </cell>
        </row>
        <row r="1047">
          <cell r="AD1047">
            <v>1.18</v>
          </cell>
          <cell r="AE1047">
            <v>0.89240000000000042</v>
          </cell>
          <cell r="AF1047">
            <v>0.84880000000000078</v>
          </cell>
          <cell r="AG1047">
            <v>0.82519999999999927</v>
          </cell>
          <cell r="AH1047">
            <v>0.80159999999999965</v>
          </cell>
          <cell r="AI1047">
            <v>0.77800000000000002</v>
          </cell>
          <cell r="AJ1047">
            <v>0.74080000000000079</v>
          </cell>
          <cell r="AK1047">
            <v>0.71080000000000076</v>
          </cell>
          <cell r="AL1047">
            <v>0.68080000000000085</v>
          </cell>
        </row>
        <row r="1048">
          <cell r="AD1048">
            <v>1.19</v>
          </cell>
          <cell r="AE1048">
            <v>0.89420000000000044</v>
          </cell>
          <cell r="AF1048">
            <v>0.85040000000000082</v>
          </cell>
          <cell r="AG1048">
            <v>0.82659999999999922</v>
          </cell>
          <cell r="AH1048">
            <v>0.80279999999999963</v>
          </cell>
          <cell r="AI1048">
            <v>0.77900000000000003</v>
          </cell>
          <cell r="AJ1048">
            <v>0.74140000000000084</v>
          </cell>
          <cell r="AK1048">
            <v>0.71140000000000081</v>
          </cell>
          <cell r="AL1048">
            <v>0.68140000000000089</v>
          </cell>
        </row>
        <row r="1049">
          <cell r="AD1049">
            <v>1.2</v>
          </cell>
          <cell r="AE1049">
            <v>0.89600000000000046</v>
          </cell>
          <cell r="AF1049">
            <v>0.85200000000000087</v>
          </cell>
          <cell r="AG1049">
            <v>0.82799999999999918</v>
          </cell>
          <cell r="AH1049">
            <v>0.8039999999999996</v>
          </cell>
          <cell r="AI1049">
            <v>0.78</v>
          </cell>
          <cell r="AJ1049">
            <v>0.74200000000000088</v>
          </cell>
          <cell r="AK1049">
            <v>0.71200000000000085</v>
          </cell>
          <cell r="AL1049">
            <v>0.68200000000000094</v>
          </cell>
        </row>
        <row r="1050">
          <cell r="AD1050">
            <v>1.21</v>
          </cell>
          <cell r="AE1050">
            <v>0.89780000000000049</v>
          </cell>
          <cell r="AF1050">
            <v>0.85360000000000091</v>
          </cell>
          <cell r="AG1050">
            <v>0.82939999999999914</v>
          </cell>
          <cell r="AH1050">
            <v>0.80519999999999958</v>
          </cell>
          <cell r="AI1050">
            <v>0.78100000000000003</v>
          </cell>
          <cell r="AJ1050">
            <v>0.74260000000000093</v>
          </cell>
          <cell r="AK1050">
            <v>0.7126000000000009</v>
          </cell>
          <cell r="AL1050">
            <v>0.68260000000000098</v>
          </cell>
        </row>
        <row r="1051">
          <cell r="AD1051">
            <v>1.22</v>
          </cell>
          <cell r="AE1051">
            <v>0.89960000000000051</v>
          </cell>
          <cell r="AF1051">
            <v>0.85520000000000096</v>
          </cell>
          <cell r="AG1051">
            <v>0.83079999999999909</v>
          </cell>
          <cell r="AH1051">
            <v>0.80639999999999956</v>
          </cell>
          <cell r="AI1051">
            <v>0.78200000000000003</v>
          </cell>
          <cell r="AJ1051">
            <v>0.74320000000000097</v>
          </cell>
          <cell r="AK1051">
            <v>0.71320000000000094</v>
          </cell>
          <cell r="AL1051">
            <v>0.68320000000000103</v>
          </cell>
        </row>
        <row r="1052">
          <cell r="AD1052">
            <v>1.23</v>
          </cell>
          <cell r="AE1052">
            <v>0.90140000000000053</v>
          </cell>
          <cell r="AF1052">
            <v>0.85680000000000101</v>
          </cell>
          <cell r="AG1052">
            <v>0.83219999999999905</v>
          </cell>
          <cell r="AH1052">
            <v>0.80759999999999954</v>
          </cell>
          <cell r="AI1052">
            <v>0.78300000000000003</v>
          </cell>
          <cell r="AJ1052">
            <v>0.74380000000000102</v>
          </cell>
          <cell r="AK1052">
            <v>0.71380000000000099</v>
          </cell>
          <cell r="AL1052">
            <v>0.68380000000000107</v>
          </cell>
        </row>
        <row r="1053">
          <cell r="AD1053">
            <v>1.24</v>
          </cell>
          <cell r="AE1053">
            <v>0.90320000000000056</v>
          </cell>
          <cell r="AF1053">
            <v>0.85840000000000105</v>
          </cell>
          <cell r="AG1053">
            <v>0.83359999999999901</v>
          </cell>
          <cell r="AH1053">
            <v>0.80879999999999952</v>
          </cell>
          <cell r="AI1053">
            <v>0.78400000000000003</v>
          </cell>
          <cell r="AJ1053">
            <v>0.74440000000000106</v>
          </cell>
          <cell r="AK1053">
            <v>0.71440000000000103</v>
          </cell>
          <cell r="AL1053">
            <v>0.68440000000000112</v>
          </cell>
        </row>
        <row r="1054">
          <cell r="AD1054">
            <v>1.25</v>
          </cell>
          <cell r="AE1054">
            <v>0.90500000000000058</v>
          </cell>
          <cell r="AF1054">
            <v>0.8600000000000011</v>
          </cell>
          <cell r="AG1054">
            <v>0.83499999999999897</v>
          </cell>
          <cell r="AH1054">
            <v>0.8099999999999995</v>
          </cell>
          <cell r="AI1054">
            <v>0.78500000000000003</v>
          </cell>
          <cell r="AJ1054">
            <v>0.74500000000000111</v>
          </cell>
          <cell r="AK1054">
            <v>0.71500000000000108</v>
          </cell>
          <cell r="AL1054">
            <v>0.68500000000000116</v>
          </cell>
        </row>
        <row r="1055">
          <cell r="AD1055">
            <v>1.26</v>
          </cell>
          <cell r="AE1055">
            <v>0.90680000000000061</v>
          </cell>
          <cell r="AF1055">
            <v>0.86160000000000114</v>
          </cell>
          <cell r="AG1055">
            <v>0.83639999999999892</v>
          </cell>
          <cell r="AH1055">
            <v>0.81119999999999948</v>
          </cell>
          <cell r="AI1055">
            <v>0.78600000000000003</v>
          </cell>
          <cell r="AJ1055">
            <v>0.74560000000000115</v>
          </cell>
          <cell r="AK1055">
            <v>0.71560000000000112</v>
          </cell>
          <cell r="AL1055">
            <v>0.68560000000000121</v>
          </cell>
        </row>
        <row r="1056">
          <cell r="AD1056">
            <v>1.27</v>
          </cell>
          <cell r="AE1056">
            <v>0.90860000000000063</v>
          </cell>
          <cell r="AF1056">
            <v>0.86320000000000119</v>
          </cell>
          <cell r="AG1056">
            <v>0.83779999999999888</v>
          </cell>
          <cell r="AH1056">
            <v>0.81239999999999946</v>
          </cell>
          <cell r="AI1056">
            <v>0.78700000000000003</v>
          </cell>
          <cell r="AJ1056">
            <v>0.7462000000000012</v>
          </cell>
          <cell r="AK1056">
            <v>0.71620000000000117</v>
          </cell>
          <cell r="AL1056">
            <v>0.68620000000000125</v>
          </cell>
        </row>
        <row r="1057">
          <cell r="AD1057">
            <v>1.28</v>
          </cell>
          <cell r="AE1057">
            <v>0.91040000000000065</v>
          </cell>
          <cell r="AF1057">
            <v>0.86480000000000123</v>
          </cell>
          <cell r="AG1057">
            <v>0.83919999999999884</v>
          </cell>
          <cell r="AH1057">
            <v>0.81359999999999943</v>
          </cell>
          <cell r="AI1057">
            <v>0.78800000000000003</v>
          </cell>
          <cell r="AJ1057">
            <v>0.74680000000000124</v>
          </cell>
          <cell r="AK1057">
            <v>0.71680000000000121</v>
          </cell>
          <cell r="AL1057">
            <v>0.6868000000000013</v>
          </cell>
        </row>
        <row r="1058">
          <cell r="AD1058">
            <v>1.29</v>
          </cell>
          <cell r="AE1058">
            <v>0.91220000000000068</v>
          </cell>
          <cell r="AF1058">
            <v>0.86640000000000128</v>
          </cell>
          <cell r="AG1058">
            <v>0.84059999999999879</v>
          </cell>
          <cell r="AH1058">
            <v>0.81479999999999941</v>
          </cell>
          <cell r="AI1058">
            <v>0.78900000000000003</v>
          </cell>
          <cell r="AJ1058">
            <v>0.74740000000000129</v>
          </cell>
          <cell r="AK1058">
            <v>0.71740000000000126</v>
          </cell>
          <cell r="AL1058">
            <v>0.68740000000000134</v>
          </cell>
        </row>
        <row r="1059">
          <cell r="AD1059">
            <v>1.3</v>
          </cell>
          <cell r="AE1059">
            <v>0.9140000000000007</v>
          </cell>
          <cell r="AF1059">
            <v>0.86800000000000133</v>
          </cell>
          <cell r="AG1059">
            <v>0.84199999999999875</v>
          </cell>
          <cell r="AH1059">
            <v>0.81599999999999939</v>
          </cell>
          <cell r="AI1059">
            <v>0.79</v>
          </cell>
          <cell r="AJ1059">
            <v>0.74800000000000133</v>
          </cell>
          <cell r="AK1059">
            <v>0.7180000000000013</v>
          </cell>
          <cell r="AL1059">
            <v>0.68800000000000139</v>
          </cell>
        </row>
        <row r="1060">
          <cell r="AD1060">
            <v>1.31</v>
          </cell>
          <cell r="AE1060">
            <v>0.91580000000000072</v>
          </cell>
          <cell r="AF1060">
            <v>0.86960000000000137</v>
          </cell>
          <cell r="AG1060">
            <v>0.84339999999999871</v>
          </cell>
          <cell r="AH1060">
            <v>0.81719999999999937</v>
          </cell>
          <cell r="AI1060">
            <v>0.79100000000000004</v>
          </cell>
          <cell r="AJ1060">
            <v>0.74860000000000138</v>
          </cell>
          <cell r="AK1060">
            <v>0.71860000000000135</v>
          </cell>
          <cell r="AL1060">
            <v>0.68860000000000143</v>
          </cell>
        </row>
        <row r="1061">
          <cell r="AD1061">
            <v>1.32</v>
          </cell>
          <cell r="AE1061">
            <v>0.91760000000000075</v>
          </cell>
          <cell r="AF1061">
            <v>0.87120000000000142</v>
          </cell>
          <cell r="AG1061">
            <v>0.84479999999999866</v>
          </cell>
          <cell r="AH1061">
            <v>0.81839999999999935</v>
          </cell>
          <cell r="AI1061">
            <v>0.79200000000000004</v>
          </cell>
          <cell r="AJ1061">
            <v>0.74920000000000142</v>
          </cell>
          <cell r="AK1061">
            <v>0.71920000000000139</v>
          </cell>
          <cell r="AL1061">
            <v>0.68920000000000148</v>
          </cell>
        </row>
        <row r="1062">
          <cell r="AD1062">
            <v>1.33</v>
          </cell>
          <cell r="AE1062">
            <v>0.91940000000000077</v>
          </cell>
          <cell r="AF1062">
            <v>0.87280000000000146</v>
          </cell>
          <cell r="AG1062">
            <v>0.84619999999999862</v>
          </cell>
          <cell r="AH1062">
            <v>0.81959999999999933</v>
          </cell>
          <cell r="AI1062">
            <v>0.79300000000000004</v>
          </cell>
          <cell r="AJ1062">
            <v>0.74980000000000147</v>
          </cell>
          <cell r="AK1062">
            <v>0.71980000000000144</v>
          </cell>
          <cell r="AL1062">
            <v>0.68980000000000152</v>
          </cell>
        </row>
        <row r="1063">
          <cell r="AD1063">
            <v>1.34</v>
          </cell>
          <cell r="AE1063">
            <v>0.9212000000000008</v>
          </cell>
          <cell r="AF1063">
            <v>0.87440000000000151</v>
          </cell>
          <cell r="AG1063">
            <v>0.84759999999999858</v>
          </cell>
          <cell r="AH1063">
            <v>0.82079999999999931</v>
          </cell>
          <cell r="AI1063">
            <v>0.79400000000000004</v>
          </cell>
          <cell r="AJ1063">
            <v>0.75040000000000151</v>
          </cell>
          <cell r="AK1063">
            <v>0.72040000000000148</v>
          </cell>
          <cell r="AL1063">
            <v>0.69040000000000157</v>
          </cell>
        </row>
        <row r="1064">
          <cell r="AD1064">
            <v>1.35</v>
          </cell>
          <cell r="AE1064">
            <v>0.92300000000000082</v>
          </cell>
          <cell r="AF1064">
            <v>0.87600000000000156</v>
          </cell>
          <cell r="AG1064">
            <v>0.84899999999999853</v>
          </cell>
          <cell r="AH1064">
            <v>0.82199999999999929</v>
          </cell>
          <cell r="AI1064">
            <v>0.79500000000000004</v>
          </cell>
          <cell r="AJ1064">
            <v>0.75100000000000156</v>
          </cell>
          <cell r="AK1064">
            <v>0.72100000000000153</v>
          </cell>
          <cell r="AL1064">
            <v>0.69100000000000161</v>
          </cell>
        </row>
        <row r="1065">
          <cell r="AD1065">
            <v>1.36</v>
          </cell>
          <cell r="AE1065">
            <v>0.92480000000000084</v>
          </cell>
          <cell r="AF1065">
            <v>0.8776000000000016</v>
          </cell>
          <cell r="AG1065">
            <v>0.85039999999999849</v>
          </cell>
          <cell r="AH1065">
            <v>0.82319999999999927</v>
          </cell>
          <cell r="AI1065">
            <v>0.79600000000000004</v>
          </cell>
          <cell r="AJ1065">
            <v>0.7516000000000016</v>
          </cell>
          <cell r="AK1065">
            <v>0.72160000000000157</v>
          </cell>
          <cell r="AL1065">
            <v>0.69160000000000166</v>
          </cell>
        </row>
        <row r="1066">
          <cell r="AD1066">
            <v>1.37</v>
          </cell>
          <cell r="AE1066">
            <v>0.92660000000000087</v>
          </cell>
          <cell r="AF1066">
            <v>0.87920000000000165</v>
          </cell>
          <cell r="AG1066">
            <v>0.85179999999999845</v>
          </cell>
          <cell r="AH1066">
            <v>0.82439999999999924</v>
          </cell>
          <cell r="AI1066">
            <v>0.79700000000000004</v>
          </cell>
          <cell r="AJ1066">
            <v>0.75220000000000165</v>
          </cell>
          <cell r="AK1066">
            <v>0.72220000000000162</v>
          </cell>
          <cell r="AL1066">
            <v>0.6922000000000017</v>
          </cell>
        </row>
        <row r="1067">
          <cell r="AD1067">
            <v>1.38</v>
          </cell>
          <cell r="AE1067">
            <v>0.92840000000000089</v>
          </cell>
          <cell r="AF1067">
            <v>0.88080000000000169</v>
          </cell>
          <cell r="AG1067">
            <v>0.8531999999999984</v>
          </cell>
          <cell r="AH1067">
            <v>0.82559999999999922</v>
          </cell>
          <cell r="AI1067">
            <v>0.79800000000000004</v>
          </cell>
          <cell r="AJ1067">
            <v>0.75280000000000169</v>
          </cell>
          <cell r="AK1067">
            <v>0.72280000000000166</v>
          </cell>
          <cell r="AL1067">
            <v>0.69280000000000175</v>
          </cell>
        </row>
        <row r="1068">
          <cell r="AD1068">
            <v>1.39</v>
          </cell>
          <cell r="AE1068">
            <v>0.93020000000000092</v>
          </cell>
          <cell r="AF1068">
            <v>0.88240000000000174</v>
          </cell>
          <cell r="AG1068">
            <v>0.85459999999999836</v>
          </cell>
          <cell r="AH1068">
            <v>0.8267999999999992</v>
          </cell>
          <cell r="AI1068">
            <v>0.79900000000000004</v>
          </cell>
          <cell r="AJ1068">
            <v>0.75340000000000173</v>
          </cell>
          <cell r="AK1068">
            <v>0.72340000000000171</v>
          </cell>
          <cell r="AL1068">
            <v>0.69340000000000179</v>
          </cell>
        </row>
        <row r="1069">
          <cell r="AD1069">
            <v>1.4</v>
          </cell>
          <cell r="AE1069">
            <v>0.93200000000000094</v>
          </cell>
          <cell r="AF1069">
            <v>0.88400000000000178</v>
          </cell>
          <cell r="AG1069">
            <v>0.85599999999999832</v>
          </cell>
          <cell r="AH1069">
            <v>0.82799999999999918</v>
          </cell>
          <cell r="AI1069">
            <v>0.8</v>
          </cell>
          <cell r="AJ1069">
            <v>0.75400000000000178</v>
          </cell>
          <cell r="AK1069">
            <v>0.72400000000000175</v>
          </cell>
          <cell r="AL1069">
            <v>0.69400000000000184</v>
          </cell>
        </row>
        <row r="1070">
          <cell r="AD1070">
            <v>1.41</v>
          </cell>
          <cell r="AE1070">
            <v>0.93380000000000096</v>
          </cell>
          <cell r="AF1070">
            <v>0.88560000000000183</v>
          </cell>
          <cell r="AG1070">
            <v>0.85739999999999827</v>
          </cell>
          <cell r="AH1070">
            <v>0.82919999999999916</v>
          </cell>
          <cell r="AI1070">
            <v>0.80100000000000005</v>
          </cell>
          <cell r="AJ1070">
            <v>0.75460000000000182</v>
          </cell>
          <cell r="AK1070">
            <v>0.7246000000000018</v>
          </cell>
          <cell r="AL1070">
            <v>0.69460000000000188</v>
          </cell>
        </row>
        <row r="1071">
          <cell r="AD1071">
            <v>1.42</v>
          </cell>
          <cell r="AE1071">
            <v>0.93560000000000099</v>
          </cell>
          <cell r="AF1071">
            <v>0.88720000000000188</v>
          </cell>
          <cell r="AG1071">
            <v>0.85879999999999823</v>
          </cell>
          <cell r="AH1071">
            <v>0.83039999999999914</v>
          </cell>
          <cell r="AI1071">
            <v>0.80200000000000005</v>
          </cell>
          <cell r="AJ1071">
            <v>0.75520000000000187</v>
          </cell>
          <cell r="AK1071">
            <v>0.72520000000000184</v>
          </cell>
          <cell r="AL1071">
            <v>0.69520000000000193</v>
          </cell>
        </row>
        <row r="1072">
          <cell r="AD1072">
            <v>1.43</v>
          </cell>
          <cell r="AE1072">
            <v>0.93740000000000101</v>
          </cell>
          <cell r="AF1072">
            <v>0.88880000000000192</v>
          </cell>
          <cell r="AG1072">
            <v>0.86019999999999819</v>
          </cell>
          <cell r="AH1072">
            <v>0.83159999999999912</v>
          </cell>
          <cell r="AI1072">
            <v>0.80300000000000005</v>
          </cell>
          <cell r="AJ1072">
            <v>0.75580000000000191</v>
          </cell>
          <cell r="AK1072">
            <v>0.72580000000000189</v>
          </cell>
          <cell r="AL1072">
            <v>0.69580000000000197</v>
          </cell>
        </row>
        <row r="1073">
          <cell r="AD1073">
            <v>1.44</v>
          </cell>
          <cell r="AE1073">
            <v>0.93920000000000103</v>
          </cell>
          <cell r="AF1073">
            <v>0.89040000000000197</v>
          </cell>
          <cell r="AG1073">
            <v>0.86159999999999815</v>
          </cell>
          <cell r="AH1073">
            <v>0.8327999999999991</v>
          </cell>
          <cell r="AI1073">
            <v>0.80400000000000005</v>
          </cell>
          <cell r="AJ1073">
            <v>0.75640000000000196</v>
          </cell>
          <cell r="AK1073">
            <v>0.72640000000000193</v>
          </cell>
          <cell r="AL1073">
            <v>0.69640000000000202</v>
          </cell>
        </row>
        <row r="1074">
          <cell r="AD1074">
            <v>1.45</v>
          </cell>
          <cell r="AE1074">
            <v>0.94100000000000106</v>
          </cell>
          <cell r="AF1074">
            <v>0.89200000000000201</v>
          </cell>
          <cell r="AG1074">
            <v>0.8629999999999981</v>
          </cell>
          <cell r="AH1074">
            <v>0.83399999999999908</v>
          </cell>
          <cell r="AI1074">
            <v>0.80500000000000005</v>
          </cell>
          <cell r="AJ1074">
            <v>0.757000000000002</v>
          </cell>
          <cell r="AK1074">
            <v>0.72700000000000198</v>
          </cell>
          <cell r="AL1074">
            <v>0.69700000000000206</v>
          </cell>
        </row>
        <row r="1075">
          <cell r="AD1075">
            <v>1.46</v>
          </cell>
          <cell r="AE1075">
            <v>0.94280000000000108</v>
          </cell>
          <cell r="AF1075">
            <v>0.89360000000000206</v>
          </cell>
          <cell r="AG1075">
            <v>0.86439999999999806</v>
          </cell>
          <cell r="AH1075">
            <v>0.83519999999999905</v>
          </cell>
          <cell r="AI1075">
            <v>0.80600000000000005</v>
          </cell>
          <cell r="AJ1075">
            <v>0.75760000000000205</v>
          </cell>
          <cell r="AK1075">
            <v>0.72760000000000202</v>
          </cell>
          <cell r="AL1075">
            <v>0.69760000000000211</v>
          </cell>
        </row>
        <row r="1076">
          <cell r="AD1076">
            <v>1.47</v>
          </cell>
          <cell r="AE1076">
            <v>0.94460000000000111</v>
          </cell>
          <cell r="AF1076">
            <v>0.89520000000000211</v>
          </cell>
          <cell r="AG1076">
            <v>0.86579999999999802</v>
          </cell>
          <cell r="AH1076">
            <v>0.83639999999999903</v>
          </cell>
          <cell r="AI1076">
            <v>0.80700000000000005</v>
          </cell>
          <cell r="AJ1076">
            <v>0.75820000000000209</v>
          </cell>
          <cell r="AK1076">
            <v>0.72820000000000207</v>
          </cell>
          <cell r="AL1076">
            <v>0.69820000000000215</v>
          </cell>
        </row>
        <row r="1077">
          <cell r="AD1077">
            <v>1.48</v>
          </cell>
          <cell r="AE1077">
            <v>0.94640000000000113</v>
          </cell>
          <cell r="AF1077">
            <v>0.89680000000000215</v>
          </cell>
          <cell r="AG1077">
            <v>0.86719999999999797</v>
          </cell>
          <cell r="AH1077">
            <v>0.83759999999999901</v>
          </cell>
          <cell r="AI1077">
            <v>0.80800000000000005</v>
          </cell>
          <cell r="AJ1077">
            <v>0.75880000000000214</v>
          </cell>
          <cell r="AK1077">
            <v>0.72880000000000211</v>
          </cell>
          <cell r="AL1077">
            <v>0.6988000000000022</v>
          </cell>
        </row>
        <row r="1078">
          <cell r="AD1078">
            <v>1.49</v>
          </cell>
          <cell r="AE1078">
            <v>0.94820000000000115</v>
          </cell>
          <cell r="AF1078">
            <v>0.8984000000000022</v>
          </cell>
          <cell r="AG1078">
            <v>0.86859999999999793</v>
          </cell>
          <cell r="AH1078">
            <v>0.83879999999999899</v>
          </cell>
          <cell r="AI1078">
            <v>0.80900000000000005</v>
          </cell>
          <cell r="AJ1078">
            <v>0.75940000000000218</v>
          </cell>
          <cell r="AK1078">
            <v>0.72940000000000216</v>
          </cell>
          <cell r="AL1078">
            <v>0.69940000000000224</v>
          </cell>
        </row>
        <row r="1079">
          <cell r="AD1079">
            <v>1.5</v>
          </cell>
          <cell r="AE1079">
            <v>0.95</v>
          </cell>
          <cell r="AF1079">
            <v>0.9</v>
          </cell>
          <cell r="AG1079">
            <v>0.87</v>
          </cell>
          <cell r="AH1079">
            <v>0.84</v>
          </cell>
          <cell r="AI1079">
            <v>0.81</v>
          </cell>
          <cell r="AJ1079">
            <v>0.76</v>
          </cell>
          <cell r="AK1079">
            <v>0.73</v>
          </cell>
          <cell r="AL1079">
            <v>0.7</v>
          </cell>
        </row>
        <row r="1080">
          <cell r="AD1080">
            <v>1.51</v>
          </cell>
          <cell r="AE1080">
            <v>0.95179999999999998</v>
          </cell>
          <cell r="AF1080">
            <v>0.90160000000000007</v>
          </cell>
          <cell r="AG1080">
            <v>0.87139999999999995</v>
          </cell>
          <cell r="AH1080">
            <v>0.84139999999999993</v>
          </cell>
          <cell r="AI1080">
            <v>0.81120000000000003</v>
          </cell>
          <cell r="AJ1080">
            <v>0.76119999999999999</v>
          </cell>
          <cell r="AK1080">
            <v>0.73119999999999996</v>
          </cell>
          <cell r="AL1080">
            <v>0.7016</v>
          </cell>
        </row>
        <row r="1081">
          <cell r="AD1081">
            <v>1.52</v>
          </cell>
          <cell r="AE1081">
            <v>0.9536</v>
          </cell>
          <cell r="AF1081">
            <v>0.90320000000000011</v>
          </cell>
          <cell r="AG1081">
            <v>0.87279999999999991</v>
          </cell>
          <cell r="AH1081">
            <v>0.84279999999999988</v>
          </cell>
          <cell r="AI1081">
            <v>0.81240000000000001</v>
          </cell>
          <cell r="AJ1081">
            <v>0.76239999999999997</v>
          </cell>
          <cell r="AK1081">
            <v>0.73239999999999994</v>
          </cell>
          <cell r="AL1081">
            <v>0.70320000000000005</v>
          </cell>
        </row>
        <row r="1082">
          <cell r="AD1082">
            <v>1.53</v>
          </cell>
          <cell r="AE1082">
            <v>0.95540000000000003</v>
          </cell>
          <cell r="AF1082">
            <v>0.90480000000000016</v>
          </cell>
          <cell r="AG1082">
            <v>0.87419999999999987</v>
          </cell>
          <cell r="AH1082">
            <v>0.84419999999999984</v>
          </cell>
          <cell r="AI1082">
            <v>0.81359999999999999</v>
          </cell>
          <cell r="AJ1082">
            <v>0.76359999999999995</v>
          </cell>
          <cell r="AK1082">
            <v>0.73359999999999992</v>
          </cell>
          <cell r="AL1082">
            <v>0.70480000000000009</v>
          </cell>
        </row>
        <row r="1083">
          <cell r="AD1083">
            <v>1.54</v>
          </cell>
          <cell r="AE1083">
            <v>0.95720000000000005</v>
          </cell>
          <cell r="AF1083">
            <v>0.90640000000000021</v>
          </cell>
          <cell r="AG1083">
            <v>0.87559999999999982</v>
          </cell>
          <cell r="AH1083">
            <v>0.8455999999999998</v>
          </cell>
          <cell r="AI1083">
            <v>0.81479999999999997</v>
          </cell>
          <cell r="AJ1083">
            <v>0.76479999999999992</v>
          </cell>
          <cell r="AK1083">
            <v>0.7347999999999999</v>
          </cell>
          <cell r="AL1083">
            <v>0.70640000000000014</v>
          </cell>
        </row>
        <row r="1084">
          <cell r="AD1084">
            <v>1.55</v>
          </cell>
          <cell r="AE1084">
            <v>0.95900000000000007</v>
          </cell>
          <cell r="AF1084">
            <v>0.90800000000000025</v>
          </cell>
          <cell r="AG1084">
            <v>0.87699999999999978</v>
          </cell>
          <cell r="AH1084">
            <v>0.84699999999999975</v>
          </cell>
          <cell r="AI1084">
            <v>0.81599999999999995</v>
          </cell>
          <cell r="AJ1084">
            <v>0.7659999999999999</v>
          </cell>
          <cell r="AK1084">
            <v>0.73599999999999988</v>
          </cell>
          <cell r="AL1084">
            <v>0.70800000000000018</v>
          </cell>
        </row>
        <row r="1085">
          <cell r="AD1085">
            <v>1.56</v>
          </cell>
          <cell r="AE1085">
            <v>0.9608000000000001</v>
          </cell>
          <cell r="AF1085">
            <v>0.9096000000000003</v>
          </cell>
          <cell r="AG1085">
            <v>0.87839999999999974</v>
          </cell>
          <cell r="AH1085">
            <v>0.84839999999999971</v>
          </cell>
          <cell r="AI1085">
            <v>0.81719999999999993</v>
          </cell>
          <cell r="AJ1085">
            <v>0.76719999999999988</v>
          </cell>
          <cell r="AK1085">
            <v>0.73719999999999986</v>
          </cell>
          <cell r="AL1085">
            <v>0.70960000000000023</v>
          </cell>
        </row>
        <row r="1086">
          <cell r="AD1086">
            <v>1.57</v>
          </cell>
          <cell r="AE1086">
            <v>0.96260000000000012</v>
          </cell>
          <cell r="AF1086">
            <v>0.91120000000000034</v>
          </cell>
          <cell r="AG1086">
            <v>0.87979999999999969</v>
          </cell>
          <cell r="AH1086">
            <v>0.84979999999999967</v>
          </cell>
          <cell r="AI1086">
            <v>0.81839999999999991</v>
          </cell>
          <cell r="AJ1086">
            <v>0.76839999999999986</v>
          </cell>
          <cell r="AK1086">
            <v>0.73839999999999983</v>
          </cell>
          <cell r="AL1086">
            <v>0.71120000000000028</v>
          </cell>
        </row>
        <row r="1087">
          <cell r="AD1087">
            <v>1.58</v>
          </cell>
          <cell r="AE1087">
            <v>0.96440000000000015</v>
          </cell>
          <cell r="AF1087">
            <v>0.91280000000000039</v>
          </cell>
          <cell r="AG1087">
            <v>0.88119999999999965</v>
          </cell>
          <cell r="AH1087">
            <v>0.85119999999999962</v>
          </cell>
          <cell r="AI1087">
            <v>0.81959999999999988</v>
          </cell>
          <cell r="AJ1087">
            <v>0.76959999999999984</v>
          </cell>
          <cell r="AK1087">
            <v>0.73959999999999981</v>
          </cell>
          <cell r="AL1087">
            <v>0.71280000000000032</v>
          </cell>
        </row>
        <row r="1088">
          <cell r="AD1088">
            <v>1.59</v>
          </cell>
          <cell r="AE1088">
            <v>0.96620000000000017</v>
          </cell>
          <cell r="AF1088">
            <v>0.91440000000000043</v>
          </cell>
          <cell r="AG1088">
            <v>0.88259999999999961</v>
          </cell>
          <cell r="AH1088">
            <v>0.85259999999999958</v>
          </cell>
          <cell r="AI1088">
            <v>0.82079999999999986</v>
          </cell>
          <cell r="AJ1088">
            <v>0.77079999999999982</v>
          </cell>
          <cell r="AK1088">
            <v>0.74079999999999979</v>
          </cell>
          <cell r="AL1088">
            <v>0.71440000000000037</v>
          </cell>
        </row>
        <row r="1089">
          <cell r="AD1089">
            <v>1.6</v>
          </cell>
          <cell r="AE1089">
            <v>0.96800000000000019</v>
          </cell>
          <cell r="AF1089">
            <v>0.91600000000000048</v>
          </cell>
          <cell r="AG1089">
            <v>0.88399999999999956</v>
          </cell>
          <cell r="AH1089">
            <v>0.85399999999999954</v>
          </cell>
          <cell r="AI1089">
            <v>0.82199999999999984</v>
          </cell>
          <cell r="AJ1089">
            <v>0.7719999999999998</v>
          </cell>
          <cell r="AK1089">
            <v>0.74199999999999977</v>
          </cell>
          <cell r="AL1089">
            <v>0.71600000000000041</v>
          </cell>
        </row>
        <row r="1090">
          <cell r="AD1090">
            <v>1.61</v>
          </cell>
          <cell r="AE1090">
            <v>0.96980000000000022</v>
          </cell>
          <cell r="AF1090">
            <v>0.91760000000000053</v>
          </cell>
          <cell r="AG1090">
            <v>0.88539999999999952</v>
          </cell>
          <cell r="AH1090">
            <v>0.85539999999999949</v>
          </cell>
          <cell r="AI1090">
            <v>0.82319999999999982</v>
          </cell>
          <cell r="AJ1090">
            <v>0.77319999999999978</v>
          </cell>
          <cell r="AK1090">
            <v>0.74319999999999975</v>
          </cell>
          <cell r="AL1090">
            <v>0.71760000000000046</v>
          </cell>
        </row>
        <row r="1091">
          <cell r="AD1091">
            <v>1.62</v>
          </cell>
          <cell r="AE1091">
            <v>0.97160000000000024</v>
          </cell>
          <cell r="AF1091">
            <v>0.91920000000000057</v>
          </cell>
          <cell r="AG1091">
            <v>0.88679999999999948</v>
          </cell>
          <cell r="AH1091">
            <v>0.85679999999999945</v>
          </cell>
          <cell r="AI1091">
            <v>0.8243999999999998</v>
          </cell>
          <cell r="AJ1091">
            <v>0.77439999999999976</v>
          </cell>
          <cell r="AK1091">
            <v>0.74439999999999973</v>
          </cell>
          <cell r="AL1091">
            <v>0.71920000000000051</v>
          </cell>
        </row>
        <row r="1092">
          <cell r="AD1092">
            <v>1.63</v>
          </cell>
          <cell r="AE1092">
            <v>0.97340000000000027</v>
          </cell>
          <cell r="AF1092">
            <v>0.92080000000000062</v>
          </cell>
          <cell r="AG1092">
            <v>0.88819999999999943</v>
          </cell>
          <cell r="AH1092">
            <v>0.85819999999999941</v>
          </cell>
          <cell r="AI1092">
            <v>0.82559999999999978</v>
          </cell>
          <cell r="AJ1092">
            <v>0.77559999999999973</v>
          </cell>
          <cell r="AK1092">
            <v>0.74559999999999971</v>
          </cell>
          <cell r="AL1092">
            <v>0.72080000000000055</v>
          </cell>
        </row>
        <row r="1093">
          <cell r="AD1093">
            <v>1.64</v>
          </cell>
          <cell r="AE1093">
            <v>0.97520000000000029</v>
          </cell>
          <cell r="AF1093">
            <v>0.92240000000000066</v>
          </cell>
          <cell r="AG1093">
            <v>0.88959999999999939</v>
          </cell>
          <cell r="AH1093">
            <v>0.85959999999999936</v>
          </cell>
          <cell r="AI1093">
            <v>0.82679999999999976</v>
          </cell>
          <cell r="AJ1093">
            <v>0.77679999999999971</v>
          </cell>
          <cell r="AK1093">
            <v>0.74679999999999969</v>
          </cell>
          <cell r="AL1093">
            <v>0.7224000000000006</v>
          </cell>
        </row>
        <row r="1094">
          <cell r="AD1094">
            <v>1.65</v>
          </cell>
          <cell r="AE1094">
            <v>0.97700000000000031</v>
          </cell>
          <cell r="AF1094">
            <v>0.92400000000000071</v>
          </cell>
          <cell r="AG1094">
            <v>0.89099999999999935</v>
          </cell>
          <cell r="AH1094">
            <v>0.86099999999999932</v>
          </cell>
          <cell r="AI1094">
            <v>0.82799999999999974</v>
          </cell>
          <cell r="AJ1094">
            <v>0.77799999999999969</v>
          </cell>
          <cell r="AK1094">
            <v>0.74799999999999967</v>
          </cell>
          <cell r="AL1094">
            <v>0.72400000000000064</v>
          </cell>
        </row>
        <row r="1095">
          <cell r="AD1095">
            <v>1.66</v>
          </cell>
          <cell r="AE1095">
            <v>0.97880000000000034</v>
          </cell>
          <cell r="AF1095">
            <v>0.92560000000000076</v>
          </cell>
          <cell r="AG1095">
            <v>0.8923999999999993</v>
          </cell>
          <cell r="AH1095">
            <v>0.86239999999999928</v>
          </cell>
          <cell r="AI1095">
            <v>0.82919999999999972</v>
          </cell>
          <cell r="AJ1095">
            <v>0.77919999999999967</v>
          </cell>
          <cell r="AK1095">
            <v>0.74919999999999964</v>
          </cell>
          <cell r="AL1095">
            <v>0.72560000000000069</v>
          </cell>
        </row>
        <row r="1096">
          <cell r="AD1096">
            <v>1.67</v>
          </cell>
          <cell r="AE1096">
            <v>0.98060000000000036</v>
          </cell>
          <cell r="AF1096">
            <v>0.9272000000000008</v>
          </cell>
          <cell r="AG1096">
            <v>0.89379999999999926</v>
          </cell>
          <cell r="AH1096">
            <v>0.86379999999999924</v>
          </cell>
          <cell r="AI1096">
            <v>0.83039999999999969</v>
          </cell>
          <cell r="AJ1096">
            <v>0.78039999999999965</v>
          </cell>
          <cell r="AK1096">
            <v>0.75039999999999962</v>
          </cell>
          <cell r="AL1096">
            <v>0.72720000000000073</v>
          </cell>
        </row>
        <row r="1097">
          <cell r="AD1097">
            <v>1.68</v>
          </cell>
          <cell r="AE1097">
            <v>0.98240000000000038</v>
          </cell>
          <cell r="AF1097">
            <v>0.92880000000000085</v>
          </cell>
          <cell r="AG1097">
            <v>0.89519999999999922</v>
          </cell>
          <cell r="AH1097">
            <v>0.86519999999999919</v>
          </cell>
          <cell r="AI1097">
            <v>0.83159999999999967</v>
          </cell>
          <cell r="AJ1097">
            <v>0.78159999999999963</v>
          </cell>
          <cell r="AK1097">
            <v>0.7515999999999996</v>
          </cell>
          <cell r="AL1097">
            <v>0.72880000000000078</v>
          </cell>
        </row>
        <row r="1098">
          <cell r="AD1098">
            <v>1.69</v>
          </cell>
          <cell r="AE1098">
            <v>0.98420000000000041</v>
          </cell>
          <cell r="AF1098">
            <v>0.93040000000000089</v>
          </cell>
          <cell r="AG1098">
            <v>0.89659999999999918</v>
          </cell>
          <cell r="AH1098">
            <v>0.86659999999999915</v>
          </cell>
          <cell r="AI1098">
            <v>0.83279999999999965</v>
          </cell>
          <cell r="AJ1098">
            <v>0.78279999999999961</v>
          </cell>
          <cell r="AK1098">
            <v>0.75279999999999958</v>
          </cell>
          <cell r="AL1098">
            <v>0.73040000000000083</v>
          </cell>
        </row>
        <row r="1099">
          <cell r="AD1099">
            <v>1.7</v>
          </cell>
          <cell r="AE1099">
            <v>0.98600000000000043</v>
          </cell>
          <cell r="AF1099">
            <v>0.93200000000000094</v>
          </cell>
          <cell r="AG1099">
            <v>0.89799999999999913</v>
          </cell>
          <cell r="AH1099">
            <v>0.86799999999999911</v>
          </cell>
          <cell r="AI1099">
            <v>0.83399999999999963</v>
          </cell>
          <cell r="AJ1099">
            <v>0.78399999999999959</v>
          </cell>
          <cell r="AK1099">
            <v>0.75399999999999956</v>
          </cell>
          <cell r="AL1099">
            <v>0.73200000000000087</v>
          </cell>
        </row>
        <row r="1100">
          <cell r="AD1100">
            <v>1.71</v>
          </cell>
          <cell r="AE1100">
            <v>0.98780000000000046</v>
          </cell>
          <cell r="AF1100">
            <v>0.93360000000000098</v>
          </cell>
          <cell r="AG1100">
            <v>0.89939999999999909</v>
          </cell>
          <cell r="AH1100">
            <v>0.86939999999999906</v>
          </cell>
          <cell r="AI1100">
            <v>0.83519999999999961</v>
          </cell>
          <cell r="AJ1100">
            <v>0.78519999999999956</v>
          </cell>
          <cell r="AK1100">
            <v>0.75519999999999954</v>
          </cell>
          <cell r="AL1100">
            <v>0.73360000000000092</v>
          </cell>
        </row>
        <row r="1101">
          <cell r="AD1101">
            <v>1.72</v>
          </cell>
          <cell r="AE1101">
            <v>0.98960000000000048</v>
          </cell>
          <cell r="AF1101">
            <v>0.93520000000000103</v>
          </cell>
          <cell r="AG1101">
            <v>0.90079999999999905</v>
          </cell>
          <cell r="AH1101">
            <v>0.87079999999999902</v>
          </cell>
          <cell r="AI1101">
            <v>0.83639999999999959</v>
          </cell>
          <cell r="AJ1101">
            <v>0.78639999999999954</v>
          </cell>
          <cell r="AK1101">
            <v>0.75639999999999952</v>
          </cell>
          <cell r="AL1101">
            <v>0.73520000000000096</v>
          </cell>
        </row>
        <row r="1102">
          <cell r="AD1102">
            <v>1.73</v>
          </cell>
          <cell r="AE1102">
            <v>0.9914000000000005</v>
          </cell>
          <cell r="AF1102">
            <v>0.93680000000000108</v>
          </cell>
          <cell r="AG1102">
            <v>0.902199999999999</v>
          </cell>
          <cell r="AH1102">
            <v>0.87219999999999898</v>
          </cell>
          <cell r="AI1102">
            <v>0.83759999999999957</v>
          </cell>
          <cell r="AJ1102">
            <v>0.78759999999999952</v>
          </cell>
          <cell r="AK1102">
            <v>0.7575999999999995</v>
          </cell>
          <cell r="AL1102">
            <v>0.73680000000000101</v>
          </cell>
        </row>
        <row r="1103">
          <cell r="AD1103">
            <v>1.74</v>
          </cell>
          <cell r="AE1103">
            <v>0.99320000000000053</v>
          </cell>
          <cell r="AF1103">
            <v>0.93840000000000112</v>
          </cell>
          <cell r="AG1103">
            <v>0.90359999999999896</v>
          </cell>
          <cell r="AH1103">
            <v>0.87359999999999893</v>
          </cell>
          <cell r="AI1103">
            <v>0.83879999999999955</v>
          </cell>
          <cell r="AJ1103">
            <v>0.7887999999999995</v>
          </cell>
          <cell r="AK1103">
            <v>0.75879999999999947</v>
          </cell>
          <cell r="AL1103">
            <v>0.73840000000000106</v>
          </cell>
        </row>
        <row r="1104">
          <cell r="AD1104">
            <v>1.75</v>
          </cell>
          <cell r="AE1104">
            <v>0.99500000000000055</v>
          </cell>
          <cell r="AF1104">
            <v>0.94000000000000117</v>
          </cell>
          <cell r="AG1104">
            <v>0.90499999999999892</v>
          </cell>
          <cell r="AH1104">
            <v>0.87499999999999889</v>
          </cell>
          <cell r="AI1104">
            <v>0.83999999999999952</v>
          </cell>
          <cell r="AJ1104">
            <v>0.78999999999999948</v>
          </cell>
          <cell r="AK1104">
            <v>0.75999999999999945</v>
          </cell>
          <cell r="AL1104">
            <v>0.7400000000000011</v>
          </cell>
        </row>
        <row r="1105">
          <cell r="AD1105">
            <v>1.76</v>
          </cell>
          <cell r="AE1105">
            <v>0.99680000000000057</v>
          </cell>
          <cell r="AF1105">
            <v>0.94160000000000121</v>
          </cell>
          <cell r="AG1105">
            <v>0.90639999999999887</v>
          </cell>
          <cell r="AH1105">
            <v>0.87639999999999885</v>
          </cell>
          <cell r="AI1105">
            <v>0.8411999999999995</v>
          </cell>
          <cell r="AJ1105">
            <v>0.79119999999999946</v>
          </cell>
          <cell r="AK1105">
            <v>0.76119999999999943</v>
          </cell>
          <cell r="AL1105">
            <v>0.74160000000000115</v>
          </cell>
        </row>
        <row r="1106">
          <cell r="AD1106">
            <v>1.77</v>
          </cell>
          <cell r="AE1106">
            <v>0.9986000000000006</v>
          </cell>
          <cell r="AF1106">
            <v>0.94320000000000126</v>
          </cell>
          <cell r="AG1106">
            <v>0.90779999999999883</v>
          </cell>
          <cell r="AH1106">
            <v>0.8777999999999988</v>
          </cell>
          <cell r="AI1106">
            <v>0.84239999999999948</v>
          </cell>
          <cell r="AJ1106">
            <v>0.79239999999999944</v>
          </cell>
          <cell r="AK1106">
            <v>0.76239999999999941</v>
          </cell>
          <cell r="AL1106">
            <v>0.74320000000000119</v>
          </cell>
        </row>
        <row r="1107">
          <cell r="AD1107">
            <v>1.78</v>
          </cell>
          <cell r="AE1107">
            <v>1.0004000000000006</v>
          </cell>
          <cell r="AF1107">
            <v>0.94480000000000131</v>
          </cell>
          <cell r="AG1107">
            <v>0.90919999999999879</v>
          </cell>
          <cell r="AH1107">
            <v>0.87919999999999876</v>
          </cell>
          <cell r="AI1107">
            <v>0.84359999999999946</v>
          </cell>
          <cell r="AJ1107">
            <v>0.79359999999999942</v>
          </cell>
          <cell r="AK1107">
            <v>0.76359999999999939</v>
          </cell>
          <cell r="AL1107">
            <v>0.74480000000000124</v>
          </cell>
        </row>
        <row r="1108">
          <cell r="AD1108">
            <v>1.79</v>
          </cell>
          <cell r="AE1108">
            <v>1.0022000000000006</v>
          </cell>
          <cell r="AF1108">
            <v>0.94640000000000135</v>
          </cell>
          <cell r="AG1108">
            <v>0.91059999999999874</v>
          </cell>
          <cell r="AH1108">
            <v>0.88059999999999872</v>
          </cell>
          <cell r="AI1108">
            <v>0.84479999999999944</v>
          </cell>
          <cell r="AJ1108">
            <v>0.7947999999999994</v>
          </cell>
          <cell r="AK1108">
            <v>0.76479999999999937</v>
          </cell>
          <cell r="AL1108">
            <v>0.74640000000000128</v>
          </cell>
        </row>
        <row r="1109">
          <cell r="AD1109">
            <v>1.8</v>
          </cell>
          <cell r="AE1109">
            <v>1.0040000000000007</v>
          </cell>
          <cell r="AF1109">
            <v>0.9480000000000014</v>
          </cell>
          <cell r="AG1109">
            <v>0.9119999999999987</v>
          </cell>
          <cell r="AH1109">
            <v>0.88199999999999867</v>
          </cell>
          <cell r="AI1109">
            <v>0.84599999999999942</v>
          </cell>
          <cell r="AJ1109">
            <v>0.79599999999999937</v>
          </cell>
          <cell r="AK1109">
            <v>0.76599999999999935</v>
          </cell>
          <cell r="AL1109">
            <v>0.74800000000000133</v>
          </cell>
        </row>
        <row r="1110">
          <cell r="AD1110">
            <v>1.81</v>
          </cell>
          <cell r="AE1110">
            <v>1.0058000000000007</v>
          </cell>
          <cell r="AF1110">
            <v>0.94960000000000144</v>
          </cell>
          <cell r="AG1110">
            <v>0.91339999999999866</v>
          </cell>
          <cell r="AH1110">
            <v>0.88339999999999863</v>
          </cell>
          <cell r="AI1110">
            <v>0.8471999999999994</v>
          </cell>
          <cell r="AJ1110">
            <v>0.79719999999999935</v>
          </cell>
          <cell r="AK1110">
            <v>0.76719999999999933</v>
          </cell>
          <cell r="AL1110">
            <v>0.74960000000000138</v>
          </cell>
        </row>
        <row r="1111">
          <cell r="AD1111">
            <v>1.82</v>
          </cell>
          <cell r="AE1111">
            <v>1.0076000000000007</v>
          </cell>
          <cell r="AF1111">
            <v>0.95120000000000149</v>
          </cell>
          <cell r="AG1111">
            <v>0.91479999999999861</v>
          </cell>
          <cell r="AH1111">
            <v>0.88479999999999859</v>
          </cell>
          <cell r="AI1111">
            <v>0.84839999999999938</v>
          </cell>
          <cell r="AJ1111">
            <v>0.79839999999999933</v>
          </cell>
          <cell r="AK1111">
            <v>0.76839999999999931</v>
          </cell>
          <cell r="AL1111">
            <v>0.75120000000000142</v>
          </cell>
        </row>
        <row r="1112">
          <cell r="AD1112">
            <v>1.83</v>
          </cell>
          <cell r="AE1112">
            <v>1.0094000000000007</v>
          </cell>
          <cell r="AF1112">
            <v>0.95280000000000153</v>
          </cell>
          <cell r="AG1112">
            <v>0.91619999999999857</v>
          </cell>
          <cell r="AH1112">
            <v>0.88619999999999854</v>
          </cell>
          <cell r="AI1112">
            <v>0.84959999999999936</v>
          </cell>
          <cell r="AJ1112">
            <v>0.79959999999999931</v>
          </cell>
          <cell r="AK1112">
            <v>0.76959999999999928</v>
          </cell>
          <cell r="AL1112">
            <v>0.75280000000000147</v>
          </cell>
        </row>
        <row r="1113">
          <cell r="AD1113">
            <v>1.84</v>
          </cell>
          <cell r="AE1113">
            <v>1.0112000000000008</v>
          </cell>
          <cell r="AF1113">
            <v>0.95440000000000158</v>
          </cell>
          <cell r="AG1113">
            <v>0.91759999999999853</v>
          </cell>
          <cell r="AH1113">
            <v>0.8875999999999985</v>
          </cell>
          <cell r="AI1113">
            <v>0.85079999999999933</v>
          </cell>
          <cell r="AJ1113">
            <v>0.80079999999999929</v>
          </cell>
          <cell r="AK1113">
            <v>0.77079999999999926</v>
          </cell>
          <cell r="AL1113">
            <v>0.75440000000000151</v>
          </cell>
        </row>
        <row r="1114">
          <cell r="AD1114">
            <v>1.85</v>
          </cell>
          <cell r="AE1114">
            <v>1.0130000000000008</v>
          </cell>
          <cell r="AF1114">
            <v>0.95600000000000163</v>
          </cell>
          <cell r="AG1114">
            <v>0.91899999999999848</v>
          </cell>
          <cell r="AH1114">
            <v>0.88899999999999846</v>
          </cell>
          <cell r="AI1114">
            <v>0.85199999999999931</v>
          </cell>
          <cell r="AJ1114">
            <v>0.80199999999999927</v>
          </cell>
          <cell r="AK1114">
            <v>0.77199999999999924</v>
          </cell>
          <cell r="AL1114">
            <v>0.75600000000000156</v>
          </cell>
        </row>
        <row r="1115">
          <cell r="AD1115">
            <v>1.86</v>
          </cell>
          <cell r="AE1115">
            <v>1.0148000000000008</v>
          </cell>
          <cell r="AF1115">
            <v>0.95760000000000167</v>
          </cell>
          <cell r="AG1115">
            <v>0.92039999999999844</v>
          </cell>
          <cell r="AH1115">
            <v>0.89039999999999841</v>
          </cell>
          <cell r="AI1115">
            <v>0.85319999999999929</v>
          </cell>
          <cell r="AJ1115">
            <v>0.80319999999999925</v>
          </cell>
          <cell r="AK1115">
            <v>0.77319999999999922</v>
          </cell>
          <cell r="AL1115">
            <v>0.75760000000000161</v>
          </cell>
        </row>
        <row r="1116">
          <cell r="AD1116">
            <v>1.87</v>
          </cell>
          <cell r="AE1116">
            <v>1.0166000000000008</v>
          </cell>
          <cell r="AF1116">
            <v>0.95920000000000172</v>
          </cell>
          <cell r="AG1116">
            <v>0.9217999999999984</v>
          </cell>
          <cell r="AH1116">
            <v>0.89179999999999837</v>
          </cell>
          <cell r="AI1116">
            <v>0.85439999999999927</v>
          </cell>
          <cell r="AJ1116">
            <v>0.80439999999999923</v>
          </cell>
          <cell r="AK1116">
            <v>0.7743999999999992</v>
          </cell>
          <cell r="AL1116">
            <v>0.75920000000000165</v>
          </cell>
        </row>
        <row r="1117">
          <cell r="AD1117">
            <v>1.88</v>
          </cell>
          <cell r="AE1117">
            <v>1.0184000000000009</v>
          </cell>
          <cell r="AF1117">
            <v>0.96080000000000176</v>
          </cell>
          <cell r="AG1117">
            <v>0.92319999999999836</v>
          </cell>
          <cell r="AH1117">
            <v>0.89319999999999833</v>
          </cell>
          <cell r="AI1117">
            <v>0.85559999999999925</v>
          </cell>
          <cell r="AJ1117">
            <v>0.80559999999999921</v>
          </cell>
          <cell r="AK1117">
            <v>0.77559999999999918</v>
          </cell>
          <cell r="AL1117">
            <v>0.7608000000000017</v>
          </cell>
        </row>
        <row r="1118">
          <cell r="AD1118">
            <v>1.89</v>
          </cell>
          <cell r="AE1118">
            <v>1.0202000000000009</v>
          </cell>
          <cell r="AF1118">
            <v>0.96240000000000181</v>
          </cell>
          <cell r="AG1118">
            <v>0.92459999999999831</v>
          </cell>
          <cell r="AH1118">
            <v>0.89459999999999829</v>
          </cell>
          <cell r="AI1118">
            <v>0.85679999999999923</v>
          </cell>
          <cell r="AJ1118">
            <v>0.80679999999999918</v>
          </cell>
          <cell r="AK1118">
            <v>0.77679999999999916</v>
          </cell>
          <cell r="AL1118">
            <v>0.76240000000000174</v>
          </cell>
        </row>
        <row r="1119">
          <cell r="AD1119">
            <v>1.9</v>
          </cell>
          <cell r="AE1119">
            <v>1.0220000000000009</v>
          </cell>
          <cell r="AF1119">
            <v>0.96400000000000186</v>
          </cell>
          <cell r="AG1119">
            <v>0.92599999999999827</v>
          </cell>
          <cell r="AH1119">
            <v>0.89599999999999824</v>
          </cell>
          <cell r="AI1119">
            <v>0.85799999999999921</v>
          </cell>
          <cell r="AJ1119">
            <v>0.80799999999999916</v>
          </cell>
          <cell r="AK1119">
            <v>0.77799999999999914</v>
          </cell>
          <cell r="AL1119">
            <v>0.76400000000000179</v>
          </cell>
        </row>
        <row r="1120">
          <cell r="AD1120">
            <v>1.91</v>
          </cell>
          <cell r="AE1120">
            <v>1.0238000000000009</v>
          </cell>
          <cell r="AF1120">
            <v>0.9656000000000019</v>
          </cell>
          <cell r="AG1120">
            <v>0.92739999999999823</v>
          </cell>
          <cell r="AH1120">
            <v>0.8973999999999982</v>
          </cell>
          <cell r="AI1120">
            <v>0.85919999999999919</v>
          </cell>
          <cell r="AJ1120">
            <v>0.80919999999999914</v>
          </cell>
          <cell r="AK1120">
            <v>0.77919999999999912</v>
          </cell>
          <cell r="AL1120">
            <v>0.76560000000000183</v>
          </cell>
        </row>
        <row r="1121">
          <cell r="AD1121">
            <v>1.92</v>
          </cell>
          <cell r="AE1121">
            <v>1.025600000000001</v>
          </cell>
          <cell r="AF1121">
            <v>0.96720000000000195</v>
          </cell>
          <cell r="AG1121">
            <v>0.92879999999999818</v>
          </cell>
          <cell r="AH1121">
            <v>0.89879999999999816</v>
          </cell>
          <cell r="AI1121">
            <v>0.86039999999999917</v>
          </cell>
          <cell r="AJ1121">
            <v>0.81039999999999912</v>
          </cell>
          <cell r="AK1121">
            <v>0.78039999999999909</v>
          </cell>
          <cell r="AL1121">
            <v>0.76720000000000188</v>
          </cell>
        </row>
        <row r="1122">
          <cell r="AD1122">
            <v>1.93</v>
          </cell>
          <cell r="AE1122">
            <v>1.027400000000001</v>
          </cell>
          <cell r="AF1122">
            <v>0.96880000000000199</v>
          </cell>
          <cell r="AG1122">
            <v>0.93019999999999814</v>
          </cell>
          <cell r="AH1122">
            <v>0.90019999999999811</v>
          </cell>
          <cell r="AI1122">
            <v>0.86159999999999914</v>
          </cell>
          <cell r="AJ1122">
            <v>0.8115999999999991</v>
          </cell>
          <cell r="AK1122">
            <v>0.78159999999999907</v>
          </cell>
          <cell r="AL1122">
            <v>0.76880000000000193</v>
          </cell>
        </row>
        <row r="1123">
          <cell r="AD1123">
            <v>1.94</v>
          </cell>
          <cell r="AE1123">
            <v>1.029200000000001</v>
          </cell>
          <cell r="AF1123">
            <v>0.97040000000000204</v>
          </cell>
          <cell r="AG1123">
            <v>0.9315999999999981</v>
          </cell>
          <cell r="AH1123">
            <v>0.90159999999999807</v>
          </cell>
          <cell r="AI1123">
            <v>0.86279999999999912</v>
          </cell>
          <cell r="AJ1123">
            <v>0.81279999999999908</v>
          </cell>
          <cell r="AK1123">
            <v>0.78279999999999905</v>
          </cell>
          <cell r="AL1123">
            <v>0.77040000000000197</v>
          </cell>
        </row>
        <row r="1124">
          <cell r="AD1124">
            <v>1.95</v>
          </cell>
          <cell r="AE1124">
            <v>1.031000000000001</v>
          </cell>
          <cell r="AF1124">
            <v>0.97200000000000208</v>
          </cell>
          <cell r="AG1124">
            <v>0.93299999999999805</v>
          </cell>
          <cell r="AH1124">
            <v>0.90299999999999803</v>
          </cell>
          <cell r="AI1124">
            <v>0.8639999999999991</v>
          </cell>
          <cell r="AJ1124">
            <v>0.81399999999999906</v>
          </cell>
          <cell r="AK1124">
            <v>0.78399999999999903</v>
          </cell>
          <cell r="AL1124">
            <v>0.77200000000000202</v>
          </cell>
        </row>
        <row r="1125">
          <cell r="AD1125">
            <v>1.96</v>
          </cell>
          <cell r="AE1125">
            <v>1.0328000000000011</v>
          </cell>
          <cell r="AF1125">
            <v>0.97360000000000213</v>
          </cell>
          <cell r="AG1125">
            <v>0.93439999999999801</v>
          </cell>
          <cell r="AH1125">
            <v>0.90439999999999798</v>
          </cell>
          <cell r="AI1125">
            <v>0.86519999999999908</v>
          </cell>
          <cell r="AJ1125">
            <v>0.81519999999999904</v>
          </cell>
          <cell r="AK1125">
            <v>0.78519999999999901</v>
          </cell>
          <cell r="AL1125">
            <v>0.77360000000000206</v>
          </cell>
        </row>
        <row r="1126">
          <cell r="AD1126">
            <v>1.97</v>
          </cell>
          <cell r="AE1126">
            <v>1.0346000000000011</v>
          </cell>
          <cell r="AF1126">
            <v>0.97520000000000218</v>
          </cell>
          <cell r="AG1126">
            <v>0.93579999999999797</v>
          </cell>
          <cell r="AH1126">
            <v>0.90579999999999794</v>
          </cell>
          <cell r="AI1126">
            <v>0.86639999999999906</v>
          </cell>
          <cell r="AJ1126">
            <v>0.81639999999999902</v>
          </cell>
          <cell r="AK1126">
            <v>0.78639999999999899</v>
          </cell>
          <cell r="AL1126">
            <v>0.77520000000000211</v>
          </cell>
        </row>
        <row r="1127">
          <cell r="AD1127">
            <v>1.98</v>
          </cell>
          <cell r="AE1127">
            <v>1.0364000000000011</v>
          </cell>
          <cell r="AF1127">
            <v>0.97680000000000222</v>
          </cell>
          <cell r="AG1127">
            <v>0.93719999999999792</v>
          </cell>
          <cell r="AH1127">
            <v>0.9071999999999979</v>
          </cell>
          <cell r="AI1127">
            <v>0.86759999999999904</v>
          </cell>
          <cell r="AJ1127">
            <v>0.81759999999999899</v>
          </cell>
          <cell r="AK1127">
            <v>0.78759999999999897</v>
          </cell>
          <cell r="AL1127">
            <v>0.77680000000000216</v>
          </cell>
        </row>
        <row r="1128">
          <cell r="AD1128">
            <v>1.99</v>
          </cell>
          <cell r="AE1128">
            <v>1.0382000000000011</v>
          </cell>
          <cell r="AF1128">
            <v>0.97840000000000227</v>
          </cell>
          <cell r="AG1128">
            <v>0.93859999999999788</v>
          </cell>
          <cell r="AH1128">
            <v>0.90859999999999785</v>
          </cell>
          <cell r="AI1128">
            <v>0.86879999999999902</v>
          </cell>
          <cell r="AJ1128">
            <v>0.81879999999999897</v>
          </cell>
          <cell r="AK1128">
            <v>0.78879999999999895</v>
          </cell>
          <cell r="AL1128">
            <v>0.7784000000000022</v>
          </cell>
        </row>
        <row r="1129">
          <cell r="AD1129">
            <v>2</v>
          </cell>
          <cell r="AE1129">
            <v>1.04</v>
          </cell>
          <cell r="AF1129">
            <v>0.98</v>
          </cell>
          <cell r="AG1129">
            <v>0.94</v>
          </cell>
          <cell r="AH1129">
            <v>0.91</v>
          </cell>
          <cell r="AI1129">
            <v>0.87</v>
          </cell>
          <cell r="AJ1129">
            <v>0.82</v>
          </cell>
          <cell r="AK1129">
            <v>0.79</v>
          </cell>
          <cell r="AL1129">
            <v>0.78</v>
          </cell>
        </row>
        <row r="1130">
          <cell r="AD1130">
            <v>2.0099999999999998</v>
          </cell>
          <cell r="AE1130">
            <v>1.0422</v>
          </cell>
          <cell r="AF1130">
            <v>0.98209999999999997</v>
          </cell>
          <cell r="AG1130">
            <v>0.94209999999999994</v>
          </cell>
          <cell r="AH1130">
            <v>0.91200000000000003</v>
          </cell>
          <cell r="AI1130">
            <v>0.872</v>
          </cell>
          <cell r="AJ1130">
            <v>0.82179999999999997</v>
          </cell>
          <cell r="AK1130">
            <v>0.79220000000000002</v>
          </cell>
          <cell r="AL1130">
            <v>0.78239999999999998</v>
          </cell>
        </row>
        <row r="1131">
          <cell r="AD1131">
            <v>2.02</v>
          </cell>
          <cell r="AE1131">
            <v>1.0444</v>
          </cell>
          <cell r="AF1131">
            <v>0.98419999999999996</v>
          </cell>
          <cell r="AG1131">
            <v>0.94419999999999993</v>
          </cell>
          <cell r="AH1131">
            <v>0.91400000000000003</v>
          </cell>
          <cell r="AI1131">
            <v>0.874</v>
          </cell>
          <cell r="AJ1131">
            <v>0.8236</v>
          </cell>
          <cell r="AK1131">
            <v>0.7944</v>
          </cell>
          <cell r="AL1131">
            <v>0.78479999999999994</v>
          </cell>
        </row>
        <row r="1132">
          <cell r="AD1132">
            <v>2.0299999999999998</v>
          </cell>
          <cell r="AE1132">
            <v>1.0466</v>
          </cell>
          <cell r="AF1132">
            <v>0.98629999999999995</v>
          </cell>
          <cell r="AG1132">
            <v>0.94629999999999992</v>
          </cell>
          <cell r="AH1132">
            <v>0.91600000000000004</v>
          </cell>
          <cell r="AI1132">
            <v>0.876</v>
          </cell>
          <cell r="AJ1132">
            <v>0.82540000000000002</v>
          </cell>
          <cell r="AK1132">
            <v>0.79659999999999997</v>
          </cell>
          <cell r="AL1132">
            <v>0.7871999999999999</v>
          </cell>
        </row>
        <row r="1133">
          <cell r="AD1133">
            <v>2.04</v>
          </cell>
          <cell r="AE1133">
            <v>1.0488</v>
          </cell>
          <cell r="AF1133">
            <v>0.98839999999999995</v>
          </cell>
          <cell r="AG1133">
            <v>0.94839999999999991</v>
          </cell>
          <cell r="AH1133">
            <v>0.91800000000000004</v>
          </cell>
          <cell r="AI1133">
            <v>0.878</v>
          </cell>
          <cell r="AJ1133">
            <v>0.82720000000000005</v>
          </cell>
          <cell r="AK1133">
            <v>0.79879999999999995</v>
          </cell>
          <cell r="AL1133">
            <v>0.78959999999999986</v>
          </cell>
        </row>
        <row r="1134">
          <cell r="AD1134">
            <v>2.0499999999999998</v>
          </cell>
          <cell r="AE1134">
            <v>1.0509999999999999</v>
          </cell>
          <cell r="AF1134">
            <v>0.99049999999999994</v>
          </cell>
          <cell r="AG1134">
            <v>0.9504999999999999</v>
          </cell>
          <cell r="AH1134">
            <v>0.92</v>
          </cell>
          <cell r="AI1134">
            <v>0.88</v>
          </cell>
          <cell r="AJ1134">
            <v>0.82900000000000007</v>
          </cell>
          <cell r="AK1134">
            <v>0.80099999999999993</v>
          </cell>
          <cell r="AL1134">
            <v>0.79199999999999982</v>
          </cell>
        </row>
        <row r="1135">
          <cell r="AD1135">
            <v>2.06</v>
          </cell>
          <cell r="AE1135">
            <v>1.0531999999999999</v>
          </cell>
          <cell r="AF1135">
            <v>0.99259999999999993</v>
          </cell>
          <cell r="AG1135">
            <v>0.95259999999999989</v>
          </cell>
          <cell r="AH1135">
            <v>0.92200000000000004</v>
          </cell>
          <cell r="AI1135">
            <v>0.88200000000000001</v>
          </cell>
          <cell r="AJ1135">
            <v>0.83080000000000009</v>
          </cell>
          <cell r="AK1135">
            <v>0.80319999999999991</v>
          </cell>
          <cell r="AL1135">
            <v>0.79439999999999977</v>
          </cell>
        </row>
        <row r="1136">
          <cell r="AD1136">
            <v>2.0699999999999998</v>
          </cell>
          <cell r="AE1136">
            <v>1.0553999999999999</v>
          </cell>
          <cell r="AF1136">
            <v>0.99469999999999992</v>
          </cell>
          <cell r="AG1136">
            <v>0.95469999999999988</v>
          </cell>
          <cell r="AH1136">
            <v>0.92400000000000004</v>
          </cell>
          <cell r="AI1136">
            <v>0.88400000000000001</v>
          </cell>
          <cell r="AJ1136">
            <v>0.83260000000000012</v>
          </cell>
          <cell r="AK1136">
            <v>0.80539999999999989</v>
          </cell>
          <cell r="AL1136">
            <v>0.79679999999999973</v>
          </cell>
        </row>
        <row r="1137">
          <cell r="AD1137">
            <v>2.08</v>
          </cell>
          <cell r="AE1137">
            <v>1.0575999999999999</v>
          </cell>
          <cell r="AF1137">
            <v>0.99679999999999991</v>
          </cell>
          <cell r="AG1137">
            <v>0.95679999999999987</v>
          </cell>
          <cell r="AH1137">
            <v>0.92600000000000005</v>
          </cell>
          <cell r="AI1137">
            <v>0.88600000000000001</v>
          </cell>
          <cell r="AJ1137">
            <v>0.83440000000000014</v>
          </cell>
          <cell r="AK1137">
            <v>0.80759999999999987</v>
          </cell>
          <cell r="AL1137">
            <v>0.79919999999999969</v>
          </cell>
        </row>
        <row r="1138">
          <cell r="AD1138">
            <v>2.09</v>
          </cell>
          <cell r="AE1138">
            <v>1.0597999999999999</v>
          </cell>
          <cell r="AF1138">
            <v>0.9988999999999999</v>
          </cell>
          <cell r="AG1138">
            <v>0.95889999999999986</v>
          </cell>
          <cell r="AH1138">
            <v>0.92800000000000005</v>
          </cell>
          <cell r="AI1138">
            <v>0.88800000000000001</v>
          </cell>
          <cell r="AJ1138">
            <v>0.83620000000000017</v>
          </cell>
          <cell r="AK1138">
            <v>0.80979999999999985</v>
          </cell>
          <cell r="AL1138">
            <v>0.80159999999999965</v>
          </cell>
        </row>
        <row r="1139">
          <cell r="AD1139">
            <v>2.1</v>
          </cell>
          <cell r="AE1139">
            <v>1.0619999999999998</v>
          </cell>
          <cell r="AF1139">
            <v>1.0009999999999999</v>
          </cell>
          <cell r="AG1139">
            <v>0.96099999999999985</v>
          </cell>
          <cell r="AH1139">
            <v>0.93</v>
          </cell>
          <cell r="AI1139">
            <v>0.89</v>
          </cell>
          <cell r="AJ1139">
            <v>0.83800000000000019</v>
          </cell>
          <cell r="AK1139">
            <v>0.81199999999999983</v>
          </cell>
          <cell r="AL1139">
            <v>0.8039999999999996</v>
          </cell>
        </row>
        <row r="1140">
          <cell r="AD1140">
            <v>2.11</v>
          </cell>
          <cell r="AE1140">
            <v>1.0641999999999998</v>
          </cell>
          <cell r="AF1140">
            <v>1.0030999999999999</v>
          </cell>
          <cell r="AG1140">
            <v>0.96309999999999985</v>
          </cell>
          <cell r="AH1140">
            <v>0.93200000000000005</v>
          </cell>
          <cell r="AI1140">
            <v>0.89200000000000002</v>
          </cell>
          <cell r="AJ1140">
            <v>0.83980000000000021</v>
          </cell>
          <cell r="AK1140">
            <v>0.81419999999999981</v>
          </cell>
          <cell r="AL1140">
            <v>0.80639999999999956</v>
          </cell>
        </row>
        <row r="1141">
          <cell r="AD1141">
            <v>2.12</v>
          </cell>
          <cell r="AE1141">
            <v>1.0663999999999998</v>
          </cell>
          <cell r="AF1141">
            <v>1.0051999999999999</v>
          </cell>
          <cell r="AG1141">
            <v>0.96519999999999984</v>
          </cell>
          <cell r="AH1141">
            <v>0.93400000000000005</v>
          </cell>
          <cell r="AI1141">
            <v>0.89400000000000002</v>
          </cell>
          <cell r="AJ1141">
            <v>0.84160000000000024</v>
          </cell>
          <cell r="AK1141">
            <v>0.81639999999999979</v>
          </cell>
          <cell r="AL1141">
            <v>0.80879999999999952</v>
          </cell>
        </row>
        <row r="1142">
          <cell r="AD1142">
            <v>2.13</v>
          </cell>
          <cell r="AE1142">
            <v>1.0685999999999998</v>
          </cell>
          <cell r="AF1142">
            <v>1.0072999999999999</v>
          </cell>
          <cell r="AG1142">
            <v>0.96729999999999983</v>
          </cell>
          <cell r="AH1142">
            <v>0.93600000000000005</v>
          </cell>
          <cell r="AI1142">
            <v>0.89600000000000002</v>
          </cell>
          <cell r="AJ1142">
            <v>0.84340000000000026</v>
          </cell>
          <cell r="AK1142">
            <v>0.81859999999999977</v>
          </cell>
          <cell r="AL1142">
            <v>0.81119999999999948</v>
          </cell>
        </row>
        <row r="1143">
          <cell r="AD1143">
            <v>2.14</v>
          </cell>
          <cell r="AE1143">
            <v>1.0707999999999998</v>
          </cell>
          <cell r="AF1143">
            <v>1.0093999999999999</v>
          </cell>
          <cell r="AG1143">
            <v>0.96939999999999982</v>
          </cell>
          <cell r="AH1143">
            <v>0.93800000000000006</v>
          </cell>
          <cell r="AI1143">
            <v>0.89800000000000002</v>
          </cell>
          <cell r="AJ1143">
            <v>0.84520000000000028</v>
          </cell>
          <cell r="AK1143">
            <v>0.82079999999999975</v>
          </cell>
          <cell r="AL1143">
            <v>0.81359999999999943</v>
          </cell>
        </row>
        <row r="1144">
          <cell r="AD1144">
            <v>2.15</v>
          </cell>
          <cell r="AE1144">
            <v>1.0729999999999997</v>
          </cell>
          <cell r="AF1144">
            <v>1.0114999999999998</v>
          </cell>
          <cell r="AG1144">
            <v>0.97149999999999981</v>
          </cell>
          <cell r="AH1144">
            <v>0.94000000000000006</v>
          </cell>
          <cell r="AI1144">
            <v>0.9</v>
          </cell>
          <cell r="AJ1144">
            <v>0.84700000000000031</v>
          </cell>
          <cell r="AK1144">
            <v>0.82299999999999973</v>
          </cell>
          <cell r="AL1144">
            <v>0.81599999999999939</v>
          </cell>
        </row>
        <row r="1145">
          <cell r="AD1145">
            <v>2.16</v>
          </cell>
          <cell r="AE1145">
            <v>1.0751999999999997</v>
          </cell>
          <cell r="AF1145">
            <v>1.0135999999999998</v>
          </cell>
          <cell r="AG1145">
            <v>0.9735999999999998</v>
          </cell>
          <cell r="AH1145">
            <v>0.94200000000000006</v>
          </cell>
          <cell r="AI1145">
            <v>0.90200000000000002</v>
          </cell>
          <cell r="AJ1145">
            <v>0.84880000000000033</v>
          </cell>
          <cell r="AK1145">
            <v>0.82519999999999971</v>
          </cell>
          <cell r="AL1145">
            <v>0.81839999999999935</v>
          </cell>
        </row>
        <row r="1146">
          <cell r="AD1146">
            <v>2.17</v>
          </cell>
          <cell r="AE1146">
            <v>1.0773999999999997</v>
          </cell>
          <cell r="AF1146">
            <v>1.0156999999999998</v>
          </cell>
          <cell r="AG1146">
            <v>0.97569999999999979</v>
          </cell>
          <cell r="AH1146">
            <v>0.94400000000000006</v>
          </cell>
          <cell r="AI1146">
            <v>0.90400000000000003</v>
          </cell>
          <cell r="AJ1146">
            <v>0.85060000000000036</v>
          </cell>
          <cell r="AK1146">
            <v>0.82739999999999969</v>
          </cell>
          <cell r="AL1146">
            <v>0.82079999999999931</v>
          </cell>
        </row>
        <row r="1147">
          <cell r="AD1147">
            <v>2.1800000000000002</v>
          </cell>
          <cell r="AE1147">
            <v>1.0795999999999997</v>
          </cell>
          <cell r="AF1147">
            <v>1.0177999999999998</v>
          </cell>
          <cell r="AG1147">
            <v>0.97779999999999978</v>
          </cell>
          <cell r="AH1147">
            <v>0.94600000000000006</v>
          </cell>
          <cell r="AI1147">
            <v>0.90600000000000003</v>
          </cell>
          <cell r="AJ1147">
            <v>0.85240000000000038</v>
          </cell>
          <cell r="AK1147">
            <v>0.82959999999999967</v>
          </cell>
          <cell r="AL1147">
            <v>0.82319999999999927</v>
          </cell>
        </row>
        <row r="1148">
          <cell r="AD1148">
            <v>2.19</v>
          </cell>
          <cell r="AE1148">
            <v>1.0817999999999997</v>
          </cell>
          <cell r="AF1148">
            <v>1.0198999999999998</v>
          </cell>
          <cell r="AG1148">
            <v>0.97989999999999977</v>
          </cell>
          <cell r="AH1148">
            <v>0.94800000000000006</v>
          </cell>
          <cell r="AI1148">
            <v>0.90800000000000003</v>
          </cell>
          <cell r="AJ1148">
            <v>0.8542000000000004</v>
          </cell>
          <cell r="AK1148">
            <v>0.83179999999999965</v>
          </cell>
          <cell r="AL1148">
            <v>0.82559999999999922</v>
          </cell>
        </row>
        <row r="1149">
          <cell r="AD1149">
            <v>2.2000000000000002</v>
          </cell>
          <cell r="AE1149">
            <v>1.0839999999999996</v>
          </cell>
          <cell r="AF1149">
            <v>1.0219999999999998</v>
          </cell>
          <cell r="AG1149">
            <v>0.98199999999999976</v>
          </cell>
          <cell r="AH1149">
            <v>0.95000000000000007</v>
          </cell>
          <cell r="AI1149">
            <v>0.91</v>
          </cell>
          <cell r="AJ1149">
            <v>0.85600000000000043</v>
          </cell>
          <cell r="AK1149">
            <v>0.83399999999999963</v>
          </cell>
          <cell r="AL1149">
            <v>0.82799999999999918</v>
          </cell>
        </row>
        <row r="1150">
          <cell r="AD1150">
            <v>2.21</v>
          </cell>
          <cell r="AE1150">
            <v>1.0861999999999996</v>
          </cell>
          <cell r="AF1150">
            <v>1.0240999999999998</v>
          </cell>
          <cell r="AG1150">
            <v>0.98409999999999975</v>
          </cell>
          <cell r="AH1150">
            <v>0.95200000000000007</v>
          </cell>
          <cell r="AI1150">
            <v>0.91200000000000003</v>
          </cell>
          <cell r="AJ1150">
            <v>0.85780000000000045</v>
          </cell>
          <cell r="AK1150">
            <v>0.83619999999999961</v>
          </cell>
          <cell r="AL1150">
            <v>0.83039999999999914</v>
          </cell>
        </row>
        <row r="1151">
          <cell r="AD1151">
            <v>2.2200000000000002</v>
          </cell>
          <cell r="AE1151">
            <v>1.0883999999999996</v>
          </cell>
          <cell r="AF1151">
            <v>1.0261999999999998</v>
          </cell>
          <cell r="AG1151">
            <v>0.98619999999999974</v>
          </cell>
          <cell r="AH1151">
            <v>0.95400000000000007</v>
          </cell>
          <cell r="AI1151">
            <v>0.91400000000000003</v>
          </cell>
          <cell r="AJ1151">
            <v>0.85960000000000047</v>
          </cell>
          <cell r="AK1151">
            <v>0.83839999999999959</v>
          </cell>
          <cell r="AL1151">
            <v>0.8327999999999991</v>
          </cell>
        </row>
        <row r="1152">
          <cell r="AD1152">
            <v>2.23</v>
          </cell>
          <cell r="AE1152">
            <v>1.0905999999999996</v>
          </cell>
          <cell r="AF1152">
            <v>1.0282999999999998</v>
          </cell>
          <cell r="AG1152">
            <v>0.98829999999999973</v>
          </cell>
          <cell r="AH1152">
            <v>0.95600000000000007</v>
          </cell>
          <cell r="AI1152">
            <v>0.91600000000000004</v>
          </cell>
          <cell r="AJ1152">
            <v>0.8614000000000005</v>
          </cell>
          <cell r="AK1152">
            <v>0.84059999999999957</v>
          </cell>
          <cell r="AL1152">
            <v>0.83519999999999905</v>
          </cell>
        </row>
        <row r="1153">
          <cell r="AD1153">
            <v>2.2400000000000002</v>
          </cell>
          <cell r="AE1153">
            <v>1.0927999999999995</v>
          </cell>
          <cell r="AF1153">
            <v>1.0303999999999998</v>
          </cell>
          <cell r="AG1153">
            <v>0.99039999999999973</v>
          </cell>
          <cell r="AH1153">
            <v>0.95800000000000007</v>
          </cell>
          <cell r="AI1153">
            <v>0.91800000000000004</v>
          </cell>
          <cell r="AJ1153">
            <v>0.86320000000000052</v>
          </cell>
          <cell r="AK1153">
            <v>0.84279999999999955</v>
          </cell>
          <cell r="AL1153">
            <v>0.83759999999999901</v>
          </cell>
        </row>
        <row r="1154">
          <cell r="AD1154">
            <v>2.25</v>
          </cell>
          <cell r="AE1154">
            <v>1.0949999999999995</v>
          </cell>
          <cell r="AF1154">
            <v>1.0324999999999998</v>
          </cell>
          <cell r="AG1154">
            <v>0.99249999999999972</v>
          </cell>
          <cell r="AH1154">
            <v>0.96000000000000008</v>
          </cell>
          <cell r="AI1154">
            <v>0.92</v>
          </cell>
          <cell r="AJ1154">
            <v>0.86500000000000055</v>
          </cell>
          <cell r="AK1154">
            <v>0.84499999999999953</v>
          </cell>
          <cell r="AL1154">
            <v>0.83999999999999897</v>
          </cell>
        </row>
        <row r="1155">
          <cell r="AD1155">
            <v>2.2599999999999998</v>
          </cell>
          <cell r="AE1155">
            <v>1.0971999999999995</v>
          </cell>
          <cell r="AF1155">
            <v>1.0345999999999997</v>
          </cell>
          <cell r="AG1155">
            <v>0.99459999999999971</v>
          </cell>
          <cell r="AH1155">
            <v>0.96200000000000008</v>
          </cell>
          <cell r="AI1155">
            <v>0.92200000000000004</v>
          </cell>
          <cell r="AJ1155">
            <v>0.86680000000000057</v>
          </cell>
          <cell r="AK1155">
            <v>0.84719999999999951</v>
          </cell>
          <cell r="AL1155">
            <v>0.84239999999999893</v>
          </cell>
        </row>
        <row r="1156">
          <cell r="AD1156">
            <v>2.27</v>
          </cell>
          <cell r="AE1156">
            <v>1.0993999999999995</v>
          </cell>
          <cell r="AF1156">
            <v>1.0366999999999997</v>
          </cell>
          <cell r="AG1156">
            <v>0.9966999999999997</v>
          </cell>
          <cell r="AH1156">
            <v>0.96400000000000008</v>
          </cell>
          <cell r="AI1156">
            <v>0.92400000000000004</v>
          </cell>
          <cell r="AJ1156">
            <v>0.86860000000000059</v>
          </cell>
          <cell r="AK1156">
            <v>0.84939999999999949</v>
          </cell>
          <cell r="AL1156">
            <v>0.84479999999999889</v>
          </cell>
        </row>
        <row r="1157">
          <cell r="AD1157">
            <v>2.2799999999999998</v>
          </cell>
          <cell r="AE1157">
            <v>1.1015999999999995</v>
          </cell>
          <cell r="AF1157">
            <v>1.0387999999999997</v>
          </cell>
          <cell r="AG1157">
            <v>0.99879999999999969</v>
          </cell>
          <cell r="AH1157">
            <v>0.96600000000000008</v>
          </cell>
          <cell r="AI1157">
            <v>0.92600000000000005</v>
          </cell>
          <cell r="AJ1157">
            <v>0.87040000000000062</v>
          </cell>
          <cell r="AK1157">
            <v>0.85159999999999947</v>
          </cell>
          <cell r="AL1157">
            <v>0.84719999999999884</v>
          </cell>
        </row>
        <row r="1158">
          <cell r="AD1158">
            <v>2.29</v>
          </cell>
          <cell r="AE1158">
            <v>1.1037999999999994</v>
          </cell>
          <cell r="AF1158">
            <v>1.0408999999999997</v>
          </cell>
          <cell r="AG1158">
            <v>1.0008999999999997</v>
          </cell>
          <cell r="AH1158">
            <v>0.96800000000000008</v>
          </cell>
          <cell r="AI1158">
            <v>0.92800000000000005</v>
          </cell>
          <cell r="AJ1158">
            <v>0.87220000000000064</v>
          </cell>
          <cell r="AK1158">
            <v>0.85379999999999945</v>
          </cell>
          <cell r="AL1158">
            <v>0.8495999999999988</v>
          </cell>
        </row>
        <row r="1159">
          <cell r="AD1159">
            <v>2.2999999999999998</v>
          </cell>
          <cell r="AE1159">
            <v>1.1059999999999994</v>
          </cell>
          <cell r="AF1159">
            <v>1.0429999999999997</v>
          </cell>
          <cell r="AG1159">
            <v>1.0029999999999997</v>
          </cell>
          <cell r="AH1159">
            <v>0.97000000000000008</v>
          </cell>
          <cell r="AI1159">
            <v>0.93</v>
          </cell>
          <cell r="AJ1159">
            <v>0.87400000000000067</v>
          </cell>
          <cell r="AK1159">
            <v>0.85599999999999943</v>
          </cell>
          <cell r="AL1159">
            <v>0.85199999999999876</v>
          </cell>
        </row>
        <row r="1160">
          <cell r="AD1160">
            <v>2.31</v>
          </cell>
          <cell r="AE1160">
            <v>1.1081999999999994</v>
          </cell>
          <cell r="AF1160">
            <v>1.0450999999999997</v>
          </cell>
          <cell r="AG1160">
            <v>1.0050999999999997</v>
          </cell>
          <cell r="AH1160">
            <v>0.97200000000000009</v>
          </cell>
          <cell r="AI1160">
            <v>0.93200000000000005</v>
          </cell>
          <cell r="AJ1160">
            <v>0.87580000000000069</v>
          </cell>
          <cell r="AK1160">
            <v>0.85819999999999941</v>
          </cell>
          <cell r="AL1160">
            <v>0.85439999999999872</v>
          </cell>
        </row>
        <row r="1161">
          <cell r="AD1161">
            <v>2.3199999999999998</v>
          </cell>
          <cell r="AE1161">
            <v>1.1103999999999994</v>
          </cell>
          <cell r="AF1161">
            <v>1.0471999999999997</v>
          </cell>
          <cell r="AG1161">
            <v>1.0071999999999997</v>
          </cell>
          <cell r="AH1161">
            <v>0.97400000000000009</v>
          </cell>
          <cell r="AI1161">
            <v>0.93400000000000005</v>
          </cell>
          <cell r="AJ1161">
            <v>0.87760000000000071</v>
          </cell>
          <cell r="AK1161">
            <v>0.86039999999999939</v>
          </cell>
          <cell r="AL1161">
            <v>0.85679999999999867</v>
          </cell>
        </row>
        <row r="1162">
          <cell r="AD1162">
            <v>2.33</v>
          </cell>
          <cell r="AE1162">
            <v>1.1125999999999994</v>
          </cell>
          <cell r="AF1162">
            <v>1.0492999999999997</v>
          </cell>
          <cell r="AG1162">
            <v>1.0092999999999996</v>
          </cell>
          <cell r="AH1162">
            <v>0.97600000000000009</v>
          </cell>
          <cell r="AI1162">
            <v>0.93600000000000005</v>
          </cell>
          <cell r="AJ1162">
            <v>0.87940000000000074</v>
          </cell>
          <cell r="AK1162">
            <v>0.86259999999999937</v>
          </cell>
          <cell r="AL1162">
            <v>0.85919999999999863</v>
          </cell>
        </row>
        <row r="1163">
          <cell r="AD1163">
            <v>2.34</v>
          </cell>
          <cell r="AE1163">
            <v>1.1147999999999993</v>
          </cell>
          <cell r="AF1163">
            <v>1.0513999999999997</v>
          </cell>
          <cell r="AG1163">
            <v>1.0113999999999996</v>
          </cell>
          <cell r="AH1163">
            <v>0.97800000000000009</v>
          </cell>
          <cell r="AI1163">
            <v>0.93800000000000006</v>
          </cell>
          <cell r="AJ1163">
            <v>0.88120000000000076</v>
          </cell>
          <cell r="AK1163">
            <v>0.86479999999999935</v>
          </cell>
          <cell r="AL1163">
            <v>0.86159999999999859</v>
          </cell>
        </row>
        <row r="1164">
          <cell r="AD1164">
            <v>2.35</v>
          </cell>
          <cell r="AE1164">
            <v>1.1169999999999993</v>
          </cell>
          <cell r="AF1164">
            <v>1.0534999999999997</v>
          </cell>
          <cell r="AG1164">
            <v>1.0134999999999996</v>
          </cell>
          <cell r="AH1164">
            <v>0.98000000000000009</v>
          </cell>
          <cell r="AI1164">
            <v>0.94000000000000006</v>
          </cell>
          <cell r="AJ1164">
            <v>0.88300000000000078</v>
          </cell>
          <cell r="AK1164">
            <v>0.86699999999999933</v>
          </cell>
          <cell r="AL1164">
            <v>0.86399999999999855</v>
          </cell>
        </row>
        <row r="1165">
          <cell r="AD1165">
            <v>2.36</v>
          </cell>
          <cell r="AE1165">
            <v>1.1191999999999993</v>
          </cell>
          <cell r="AF1165">
            <v>1.0555999999999996</v>
          </cell>
          <cell r="AG1165">
            <v>1.0155999999999996</v>
          </cell>
          <cell r="AH1165">
            <v>0.9820000000000001</v>
          </cell>
          <cell r="AI1165">
            <v>0.94200000000000006</v>
          </cell>
          <cell r="AJ1165">
            <v>0.88480000000000081</v>
          </cell>
          <cell r="AK1165">
            <v>0.86919999999999931</v>
          </cell>
          <cell r="AL1165">
            <v>0.8663999999999985</v>
          </cell>
        </row>
        <row r="1166">
          <cell r="AD1166">
            <v>2.37</v>
          </cell>
          <cell r="AE1166">
            <v>1.1213999999999993</v>
          </cell>
          <cell r="AF1166">
            <v>1.0576999999999996</v>
          </cell>
          <cell r="AG1166">
            <v>1.0176999999999996</v>
          </cell>
          <cell r="AH1166">
            <v>0.9840000000000001</v>
          </cell>
          <cell r="AI1166">
            <v>0.94400000000000006</v>
          </cell>
          <cell r="AJ1166">
            <v>0.88660000000000083</v>
          </cell>
          <cell r="AK1166">
            <v>0.87139999999999929</v>
          </cell>
          <cell r="AL1166">
            <v>0.86879999999999846</v>
          </cell>
        </row>
        <row r="1167">
          <cell r="AD1167">
            <v>2.38</v>
          </cell>
          <cell r="AE1167">
            <v>1.1235999999999993</v>
          </cell>
          <cell r="AF1167">
            <v>1.0597999999999996</v>
          </cell>
          <cell r="AG1167">
            <v>1.0197999999999996</v>
          </cell>
          <cell r="AH1167">
            <v>0.9860000000000001</v>
          </cell>
          <cell r="AI1167">
            <v>0.94600000000000006</v>
          </cell>
          <cell r="AJ1167">
            <v>0.88840000000000086</v>
          </cell>
          <cell r="AK1167">
            <v>0.87359999999999927</v>
          </cell>
          <cell r="AL1167">
            <v>0.87119999999999842</v>
          </cell>
        </row>
        <row r="1168">
          <cell r="AD1168">
            <v>2.39</v>
          </cell>
          <cell r="AE1168">
            <v>1.1257999999999992</v>
          </cell>
          <cell r="AF1168">
            <v>1.0618999999999996</v>
          </cell>
          <cell r="AG1168">
            <v>1.0218999999999996</v>
          </cell>
          <cell r="AH1168">
            <v>0.9880000000000001</v>
          </cell>
          <cell r="AI1168">
            <v>0.94800000000000006</v>
          </cell>
          <cell r="AJ1168">
            <v>0.89020000000000088</v>
          </cell>
          <cell r="AK1168">
            <v>0.87579999999999925</v>
          </cell>
          <cell r="AL1168">
            <v>0.87359999999999838</v>
          </cell>
        </row>
        <row r="1169">
          <cell r="AD1169">
            <v>2.4</v>
          </cell>
          <cell r="AE1169">
            <v>1.1279999999999992</v>
          </cell>
          <cell r="AF1169">
            <v>1.0639999999999996</v>
          </cell>
          <cell r="AG1169">
            <v>1.0239999999999996</v>
          </cell>
          <cell r="AH1169">
            <v>0.9900000000000001</v>
          </cell>
          <cell r="AI1169">
            <v>0.95000000000000007</v>
          </cell>
          <cell r="AJ1169">
            <v>0.8920000000000009</v>
          </cell>
          <cell r="AK1169">
            <v>0.87799999999999923</v>
          </cell>
          <cell r="AL1169">
            <v>0.87599999999999834</v>
          </cell>
        </row>
        <row r="1170">
          <cell r="AD1170">
            <v>2.41</v>
          </cell>
          <cell r="AE1170">
            <v>1.1301999999999992</v>
          </cell>
          <cell r="AF1170">
            <v>1.0660999999999996</v>
          </cell>
          <cell r="AG1170">
            <v>1.0260999999999996</v>
          </cell>
          <cell r="AH1170">
            <v>0.9920000000000001</v>
          </cell>
          <cell r="AI1170">
            <v>0.95200000000000007</v>
          </cell>
          <cell r="AJ1170">
            <v>0.89380000000000093</v>
          </cell>
          <cell r="AK1170">
            <v>0.88019999999999921</v>
          </cell>
          <cell r="AL1170">
            <v>0.87839999999999829</v>
          </cell>
        </row>
        <row r="1171">
          <cell r="AD1171">
            <v>2.42</v>
          </cell>
          <cell r="AE1171">
            <v>1.1323999999999992</v>
          </cell>
          <cell r="AF1171">
            <v>1.0681999999999996</v>
          </cell>
          <cell r="AG1171">
            <v>1.0281999999999996</v>
          </cell>
          <cell r="AH1171">
            <v>0.99400000000000011</v>
          </cell>
          <cell r="AI1171">
            <v>0.95400000000000007</v>
          </cell>
          <cell r="AJ1171">
            <v>0.89560000000000095</v>
          </cell>
          <cell r="AK1171">
            <v>0.88239999999999919</v>
          </cell>
          <cell r="AL1171">
            <v>0.88079999999999825</v>
          </cell>
        </row>
        <row r="1172">
          <cell r="AD1172">
            <v>2.4300000000000002</v>
          </cell>
          <cell r="AE1172">
            <v>1.1345999999999992</v>
          </cell>
          <cell r="AF1172">
            <v>1.0702999999999996</v>
          </cell>
          <cell r="AG1172">
            <v>1.0302999999999995</v>
          </cell>
          <cell r="AH1172">
            <v>0.99600000000000011</v>
          </cell>
          <cell r="AI1172">
            <v>0.95600000000000007</v>
          </cell>
          <cell r="AJ1172">
            <v>0.89740000000000097</v>
          </cell>
          <cell r="AK1172">
            <v>0.88459999999999916</v>
          </cell>
          <cell r="AL1172">
            <v>0.88319999999999821</v>
          </cell>
        </row>
        <row r="1173">
          <cell r="AD1173">
            <v>2.44</v>
          </cell>
          <cell r="AE1173">
            <v>1.1367999999999991</v>
          </cell>
          <cell r="AF1173">
            <v>1.0723999999999996</v>
          </cell>
          <cell r="AG1173">
            <v>1.0323999999999995</v>
          </cell>
          <cell r="AH1173">
            <v>0.99800000000000011</v>
          </cell>
          <cell r="AI1173">
            <v>0.95800000000000007</v>
          </cell>
          <cell r="AJ1173">
            <v>0.899200000000001</v>
          </cell>
          <cell r="AK1173">
            <v>0.88679999999999914</v>
          </cell>
          <cell r="AL1173">
            <v>0.88559999999999817</v>
          </cell>
        </row>
        <row r="1174">
          <cell r="AD1174">
            <v>2.4500000000000002</v>
          </cell>
          <cell r="AE1174">
            <v>1.1389999999999991</v>
          </cell>
          <cell r="AF1174">
            <v>1.0744999999999996</v>
          </cell>
          <cell r="AG1174">
            <v>1.0344999999999995</v>
          </cell>
          <cell r="AH1174">
            <v>1</v>
          </cell>
          <cell r="AI1174">
            <v>0.96000000000000008</v>
          </cell>
          <cell r="AJ1174">
            <v>0.90100000000000102</v>
          </cell>
          <cell r="AK1174">
            <v>0.88899999999999912</v>
          </cell>
          <cell r="AL1174">
            <v>0.88799999999999812</v>
          </cell>
        </row>
        <row r="1175">
          <cell r="AD1175">
            <v>2.46</v>
          </cell>
          <cell r="AE1175">
            <v>1.1411999999999991</v>
          </cell>
          <cell r="AF1175">
            <v>1.0765999999999996</v>
          </cell>
          <cell r="AG1175">
            <v>1.0365999999999995</v>
          </cell>
          <cell r="AH1175">
            <v>1.002</v>
          </cell>
          <cell r="AI1175">
            <v>0.96200000000000008</v>
          </cell>
          <cell r="AJ1175">
            <v>0.90280000000000105</v>
          </cell>
          <cell r="AK1175">
            <v>0.8911999999999991</v>
          </cell>
          <cell r="AL1175">
            <v>0.89039999999999808</v>
          </cell>
        </row>
        <row r="1176">
          <cell r="AD1176">
            <v>2.4700000000000002</v>
          </cell>
          <cell r="AE1176">
            <v>1.1433999999999991</v>
          </cell>
          <cell r="AF1176">
            <v>1.0786999999999995</v>
          </cell>
          <cell r="AG1176">
            <v>1.0386999999999995</v>
          </cell>
          <cell r="AH1176">
            <v>1.004</v>
          </cell>
          <cell r="AI1176">
            <v>0.96400000000000008</v>
          </cell>
          <cell r="AJ1176">
            <v>0.90460000000000107</v>
          </cell>
          <cell r="AK1176">
            <v>0.89339999999999908</v>
          </cell>
          <cell r="AL1176">
            <v>0.89279999999999804</v>
          </cell>
        </row>
        <row r="1177">
          <cell r="AD1177">
            <v>2.48</v>
          </cell>
          <cell r="AE1177">
            <v>1.1455999999999991</v>
          </cell>
          <cell r="AF1177">
            <v>1.0807999999999995</v>
          </cell>
          <cell r="AG1177">
            <v>1.0407999999999995</v>
          </cell>
          <cell r="AH1177">
            <v>1.006</v>
          </cell>
          <cell r="AI1177">
            <v>0.96600000000000008</v>
          </cell>
          <cell r="AJ1177">
            <v>0.90640000000000109</v>
          </cell>
          <cell r="AK1177">
            <v>0.89559999999999906</v>
          </cell>
          <cell r="AL1177">
            <v>0.895199999999998</v>
          </cell>
        </row>
        <row r="1178">
          <cell r="AD1178">
            <v>2.4900000000000002</v>
          </cell>
          <cell r="AE1178">
            <v>1.147799999999999</v>
          </cell>
          <cell r="AF1178">
            <v>1.0828999999999995</v>
          </cell>
          <cell r="AG1178">
            <v>1.0428999999999995</v>
          </cell>
          <cell r="AH1178">
            <v>1.008</v>
          </cell>
          <cell r="AI1178">
            <v>0.96800000000000008</v>
          </cell>
          <cell r="AJ1178">
            <v>0.90820000000000112</v>
          </cell>
          <cell r="AK1178">
            <v>0.89779999999999904</v>
          </cell>
          <cell r="AL1178">
            <v>0.89759999999999796</v>
          </cell>
        </row>
        <row r="1179">
          <cell r="AD1179">
            <v>2.5</v>
          </cell>
          <cell r="AE1179">
            <v>1.149999999999999</v>
          </cell>
          <cell r="AF1179">
            <v>1.0849999999999995</v>
          </cell>
          <cell r="AG1179">
            <v>1.0449999999999995</v>
          </cell>
          <cell r="AH1179">
            <v>1.01</v>
          </cell>
          <cell r="AI1179">
            <v>0.97000000000000008</v>
          </cell>
          <cell r="AJ1179">
            <v>0.91000000000000114</v>
          </cell>
          <cell r="AK1179">
            <v>0.89999999999999902</v>
          </cell>
          <cell r="AL1179">
            <v>0.89999999999999791</v>
          </cell>
        </row>
        <row r="1180">
          <cell r="AD1180">
            <v>2.5099999999999998</v>
          </cell>
          <cell r="AE1180">
            <v>1.152199999999999</v>
          </cell>
          <cell r="AF1180">
            <v>1.0870999999999995</v>
          </cell>
          <cell r="AG1180">
            <v>1.0470999999999995</v>
          </cell>
          <cell r="AH1180">
            <v>1.012</v>
          </cell>
          <cell r="AI1180">
            <v>0.97200000000000009</v>
          </cell>
          <cell r="AJ1180">
            <v>0.91180000000000117</v>
          </cell>
          <cell r="AK1180">
            <v>0.902199999999999</v>
          </cell>
          <cell r="AL1180">
            <v>0.90239999999999787</v>
          </cell>
        </row>
        <row r="1181">
          <cell r="AD1181">
            <v>2.52</v>
          </cell>
          <cell r="AE1181">
            <v>1.154399999999999</v>
          </cell>
          <cell r="AF1181">
            <v>1.0891999999999995</v>
          </cell>
          <cell r="AG1181">
            <v>1.0491999999999995</v>
          </cell>
          <cell r="AH1181">
            <v>1.014</v>
          </cell>
          <cell r="AI1181">
            <v>0.97400000000000009</v>
          </cell>
          <cell r="AJ1181">
            <v>0.91360000000000119</v>
          </cell>
          <cell r="AK1181">
            <v>0.90439999999999898</v>
          </cell>
          <cell r="AL1181">
            <v>0.90479999999999783</v>
          </cell>
        </row>
        <row r="1182">
          <cell r="AD1182">
            <v>2.5299999999999998</v>
          </cell>
          <cell r="AE1182">
            <v>1.156599999999999</v>
          </cell>
          <cell r="AF1182">
            <v>1.0912999999999995</v>
          </cell>
          <cell r="AG1182">
            <v>1.0512999999999995</v>
          </cell>
          <cell r="AH1182">
            <v>1.016</v>
          </cell>
          <cell r="AI1182">
            <v>0.97600000000000009</v>
          </cell>
          <cell r="AJ1182">
            <v>0.91540000000000121</v>
          </cell>
          <cell r="AK1182">
            <v>0.90659999999999896</v>
          </cell>
          <cell r="AL1182">
            <v>0.90719999999999779</v>
          </cell>
        </row>
        <row r="1183">
          <cell r="AD1183">
            <v>2.54</v>
          </cell>
          <cell r="AE1183">
            <v>1.1587999999999989</v>
          </cell>
          <cell r="AF1183">
            <v>1.0933999999999995</v>
          </cell>
          <cell r="AG1183">
            <v>1.0533999999999994</v>
          </cell>
          <cell r="AH1183">
            <v>1.018</v>
          </cell>
          <cell r="AI1183">
            <v>0.97800000000000009</v>
          </cell>
          <cell r="AJ1183">
            <v>0.91720000000000124</v>
          </cell>
          <cell r="AK1183">
            <v>0.90879999999999894</v>
          </cell>
          <cell r="AL1183">
            <v>0.90959999999999774</v>
          </cell>
        </row>
        <row r="1184">
          <cell r="AD1184">
            <v>2.5499999999999998</v>
          </cell>
          <cell r="AE1184">
            <v>1.1609999999999989</v>
          </cell>
          <cell r="AF1184">
            <v>1.0954999999999995</v>
          </cell>
          <cell r="AG1184">
            <v>1.0554999999999994</v>
          </cell>
          <cell r="AH1184">
            <v>1.02</v>
          </cell>
          <cell r="AI1184">
            <v>0.98000000000000009</v>
          </cell>
          <cell r="AJ1184">
            <v>0.91900000000000126</v>
          </cell>
          <cell r="AK1184">
            <v>0.91099999999999892</v>
          </cell>
          <cell r="AL1184">
            <v>0.9119999999999977</v>
          </cell>
        </row>
        <row r="1185">
          <cell r="AD1185">
            <v>2.56</v>
          </cell>
          <cell r="AE1185">
            <v>1.1631999999999989</v>
          </cell>
          <cell r="AF1185">
            <v>1.0975999999999995</v>
          </cell>
          <cell r="AG1185">
            <v>1.0575999999999994</v>
          </cell>
          <cell r="AH1185">
            <v>1.022</v>
          </cell>
          <cell r="AI1185">
            <v>0.9820000000000001</v>
          </cell>
          <cell r="AJ1185">
            <v>0.92080000000000128</v>
          </cell>
          <cell r="AK1185">
            <v>0.9131999999999989</v>
          </cell>
          <cell r="AL1185">
            <v>0.91439999999999766</v>
          </cell>
        </row>
        <row r="1186">
          <cell r="AD1186">
            <v>2.57</v>
          </cell>
          <cell r="AE1186">
            <v>1.1653999999999989</v>
          </cell>
          <cell r="AF1186">
            <v>1.0996999999999995</v>
          </cell>
          <cell r="AG1186">
            <v>1.0596999999999994</v>
          </cell>
          <cell r="AH1186">
            <v>1.024</v>
          </cell>
          <cell r="AI1186">
            <v>0.9840000000000001</v>
          </cell>
          <cell r="AJ1186">
            <v>0.92260000000000131</v>
          </cell>
          <cell r="AK1186">
            <v>0.91539999999999888</v>
          </cell>
          <cell r="AL1186">
            <v>0.91679999999999762</v>
          </cell>
        </row>
        <row r="1187">
          <cell r="AD1187">
            <v>2.58</v>
          </cell>
          <cell r="AE1187">
            <v>1.1675999999999989</v>
          </cell>
          <cell r="AF1187">
            <v>1.1017999999999994</v>
          </cell>
          <cell r="AG1187">
            <v>1.0617999999999994</v>
          </cell>
          <cell r="AH1187">
            <v>1.026</v>
          </cell>
          <cell r="AI1187">
            <v>0.9860000000000001</v>
          </cell>
          <cell r="AJ1187">
            <v>0.92440000000000133</v>
          </cell>
          <cell r="AK1187">
            <v>0.91759999999999886</v>
          </cell>
          <cell r="AL1187">
            <v>0.91919999999999757</v>
          </cell>
        </row>
        <row r="1188">
          <cell r="AD1188">
            <v>2.59</v>
          </cell>
          <cell r="AE1188">
            <v>1.1697999999999988</v>
          </cell>
          <cell r="AF1188">
            <v>1.1038999999999994</v>
          </cell>
          <cell r="AG1188">
            <v>1.0638999999999994</v>
          </cell>
          <cell r="AH1188">
            <v>1.028</v>
          </cell>
          <cell r="AI1188">
            <v>0.9880000000000001</v>
          </cell>
          <cell r="AJ1188">
            <v>0.92620000000000136</v>
          </cell>
          <cell r="AK1188">
            <v>0.91979999999999884</v>
          </cell>
          <cell r="AL1188">
            <v>0.92159999999999753</v>
          </cell>
        </row>
        <row r="1189">
          <cell r="AD1189">
            <v>2.6</v>
          </cell>
          <cell r="AE1189">
            <v>1.1719999999999988</v>
          </cell>
          <cell r="AF1189">
            <v>1.1059999999999994</v>
          </cell>
          <cell r="AG1189">
            <v>1.0659999999999994</v>
          </cell>
          <cell r="AH1189">
            <v>1.03</v>
          </cell>
          <cell r="AI1189">
            <v>0.9900000000000001</v>
          </cell>
          <cell r="AJ1189">
            <v>0.92800000000000138</v>
          </cell>
          <cell r="AK1189">
            <v>0.92199999999999882</v>
          </cell>
          <cell r="AL1189">
            <v>0.92399999999999749</v>
          </cell>
        </row>
        <row r="1190">
          <cell r="AD1190">
            <v>2.61</v>
          </cell>
          <cell r="AE1190">
            <v>1.1741999999999988</v>
          </cell>
          <cell r="AF1190">
            <v>1.1080999999999994</v>
          </cell>
          <cell r="AG1190">
            <v>1.0680999999999994</v>
          </cell>
          <cell r="AH1190">
            <v>1.032</v>
          </cell>
          <cell r="AI1190">
            <v>0.9920000000000001</v>
          </cell>
          <cell r="AJ1190">
            <v>0.9298000000000014</v>
          </cell>
          <cell r="AK1190">
            <v>0.9241999999999988</v>
          </cell>
          <cell r="AL1190">
            <v>0.92639999999999745</v>
          </cell>
        </row>
        <row r="1191">
          <cell r="AD1191">
            <v>2.62</v>
          </cell>
          <cell r="AE1191">
            <v>1.1763999999999988</v>
          </cell>
          <cell r="AF1191">
            <v>1.1101999999999994</v>
          </cell>
          <cell r="AG1191">
            <v>1.0701999999999994</v>
          </cell>
          <cell r="AH1191">
            <v>1.034</v>
          </cell>
          <cell r="AI1191">
            <v>0.99400000000000011</v>
          </cell>
          <cell r="AJ1191">
            <v>0.93160000000000143</v>
          </cell>
          <cell r="AK1191">
            <v>0.92639999999999878</v>
          </cell>
          <cell r="AL1191">
            <v>0.92879999999999741</v>
          </cell>
        </row>
        <row r="1192">
          <cell r="AD1192">
            <v>2.63</v>
          </cell>
          <cell r="AE1192">
            <v>1.1785999999999988</v>
          </cell>
          <cell r="AF1192">
            <v>1.1122999999999994</v>
          </cell>
          <cell r="AG1192">
            <v>1.0722999999999994</v>
          </cell>
          <cell r="AH1192">
            <v>1.036</v>
          </cell>
          <cell r="AI1192">
            <v>0.99600000000000011</v>
          </cell>
          <cell r="AJ1192">
            <v>0.93340000000000145</v>
          </cell>
          <cell r="AK1192">
            <v>0.92859999999999876</v>
          </cell>
          <cell r="AL1192">
            <v>0.93119999999999736</v>
          </cell>
        </row>
        <row r="1193">
          <cell r="AD1193">
            <v>2.64</v>
          </cell>
          <cell r="AE1193">
            <v>1.1807999999999987</v>
          </cell>
          <cell r="AF1193">
            <v>1.1143999999999994</v>
          </cell>
          <cell r="AG1193">
            <v>1.0743999999999994</v>
          </cell>
          <cell r="AH1193">
            <v>1.038</v>
          </cell>
          <cell r="AI1193">
            <v>0.99800000000000011</v>
          </cell>
          <cell r="AJ1193">
            <v>0.93520000000000147</v>
          </cell>
          <cell r="AK1193">
            <v>0.93079999999999874</v>
          </cell>
          <cell r="AL1193">
            <v>0.93359999999999732</v>
          </cell>
        </row>
        <row r="1194">
          <cell r="AD1194">
            <v>2.65</v>
          </cell>
          <cell r="AE1194">
            <v>1.1829999999999987</v>
          </cell>
          <cell r="AF1194">
            <v>1.1164999999999994</v>
          </cell>
          <cell r="AG1194">
            <v>1.0764999999999993</v>
          </cell>
          <cell r="AH1194">
            <v>1.04</v>
          </cell>
          <cell r="AI1194">
            <v>1</v>
          </cell>
          <cell r="AJ1194">
            <v>0.9370000000000015</v>
          </cell>
          <cell r="AK1194">
            <v>0.93299999999999872</v>
          </cell>
          <cell r="AL1194">
            <v>0.93599999999999728</v>
          </cell>
        </row>
        <row r="1195">
          <cell r="AD1195">
            <v>2.66</v>
          </cell>
          <cell r="AE1195">
            <v>1.1851999999999987</v>
          </cell>
          <cell r="AF1195">
            <v>1.1185999999999994</v>
          </cell>
          <cell r="AG1195">
            <v>1.0785999999999993</v>
          </cell>
          <cell r="AH1195">
            <v>1.042</v>
          </cell>
          <cell r="AI1195">
            <v>1.002</v>
          </cell>
          <cell r="AJ1195">
            <v>0.93880000000000152</v>
          </cell>
          <cell r="AK1195">
            <v>0.9351999999999987</v>
          </cell>
          <cell r="AL1195">
            <v>0.93839999999999724</v>
          </cell>
        </row>
        <row r="1196">
          <cell r="AD1196">
            <v>2.67</v>
          </cell>
          <cell r="AE1196">
            <v>1.1873999999999987</v>
          </cell>
          <cell r="AF1196">
            <v>1.1206999999999994</v>
          </cell>
          <cell r="AG1196">
            <v>1.0806999999999993</v>
          </cell>
          <cell r="AH1196">
            <v>1.044</v>
          </cell>
          <cell r="AI1196">
            <v>1.004</v>
          </cell>
          <cell r="AJ1196">
            <v>0.94060000000000155</v>
          </cell>
          <cell r="AK1196">
            <v>0.93739999999999868</v>
          </cell>
          <cell r="AL1196">
            <v>0.94079999999999719</v>
          </cell>
        </row>
        <row r="1197">
          <cell r="AD1197">
            <v>2.68</v>
          </cell>
          <cell r="AE1197">
            <v>1.1895999999999987</v>
          </cell>
          <cell r="AF1197">
            <v>1.1227999999999994</v>
          </cell>
          <cell r="AG1197">
            <v>1.0827999999999993</v>
          </cell>
          <cell r="AH1197">
            <v>1.046</v>
          </cell>
          <cell r="AI1197">
            <v>1.006</v>
          </cell>
          <cell r="AJ1197">
            <v>0.94240000000000157</v>
          </cell>
          <cell r="AK1197">
            <v>0.93959999999999866</v>
          </cell>
          <cell r="AL1197">
            <v>0.94319999999999715</v>
          </cell>
        </row>
        <row r="1198">
          <cell r="AD1198">
            <v>2.69</v>
          </cell>
          <cell r="AE1198">
            <v>1.1917999999999986</v>
          </cell>
          <cell r="AF1198">
            <v>1.1248999999999993</v>
          </cell>
          <cell r="AG1198">
            <v>1.0848999999999993</v>
          </cell>
          <cell r="AH1198">
            <v>1.048</v>
          </cell>
          <cell r="AI1198">
            <v>1.008</v>
          </cell>
          <cell r="AJ1198">
            <v>0.94420000000000159</v>
          </cell>
          <cell r="AK1198">
            <v>0.94179999999999864</v>
          </cell>
          <cell r="AL1198">
            <v>0.94559999999999711</v>
          </cell>
        </row>
        <row r="1199">
          <cell r="AD1199">
            <v>2.7</v>
          </cell>
          <cell r="AE1199">
            <v>1.1939999999999986</v>
          </cell>
          <cell r="AF1199">
            <v>1.1269999999999993</v>
          </cell>
          <cell r="AG1199">
            <v>1.0869999999999993</v>
          </cell>
          <cell r="AH1199">
            <v>1.05</v>
          </cell>
          <cell r="AI1199">
            <v>1.01</v>
          </cell>
          <cell r="AJ1199">
            <v>0.94600000000000162</v>
          </cell>
          <cell r="AK1199">
            <v>0.94399999999999862</v>
          </cell>
          <cell r="AL1199">
            <v>0.94799999999999707</v>
          </cell>
        </row>
        <row r="1200">
          <cell r="AD1200">
            <v>2.71</v>
          </cell>
          <cell r="AE1200">
            <v>1.1961999999999986</v>
          </cell>
          <cell r="AF1200">
            <v>1.1290999999999993</v>
          </cell>
          <cell r="AG1200">
            <v>1.0890999999999993</v>
          </cell>
          <cell r="AH1200">
            <v>1.052</v>
          </cell>
          <cell r="AI1200">
            <v>1.012</v>
          </cell>
          <cell r="AJ1200">
            <v>0.94780000000000164</v>
          </cell>
          <cell r="AK1200">
            <v>0.9461999999999986</v>
          </cell>
          <cell r="AL1200">
            <v>0.95039999999999702</v>
          </cell>
        </row>
        <row r="1201">
          <cell r="AD1201">
            <v>2.72</v>
          </cell>
          <cell r="AE1201">
            <v>1.1983999999999986</v>
          </cell>
          <cell r="AF1201">
            <v>1.1311999999999993</v>
          </cell>
          <cell r="AG1201">
            <v>1.0911999999999993</v>
          </cell>
          <cell r="AH1201">
            <v>1.054</v>
          </cell>
          <cell r="AI1201">
            <v>1.014</v>
          </cell>
          <cell r="AJ1201">
            <v>0.94960000000000166</v>
          </cell>
          <cell r="AK1201">
            <v>0.94839999999999858</v>
          </cell>
          <cell r="AL1201">
            <v>0.95279999999999698</v>
          </cell>
        </row>
        <row r="1202">
          <cell r="AD1202">
            <v>2.73</v>
          </cell>
          <cell r="AE1202">
            <v>1.2005999999999986</v>
          </cell>
          <cell r="AF1202">
            <v>1.1332999999999993</v>
          </cell>
          <cell r="AG1202">
            <v>1.0932999999999993</v>
          </cell>
          <cell r="AH1202">
            <v>1.056</v>
          </cell>
          <cell r="AI1202">
            <v>1.016</v>
          </cell>
          <cell r="AJ1202">
            <v>0.95140000000000169</v>
          </cell>
          <cell r="AK1202">
            <v>0.95059999999999856</v>
          </cell>
          <cell r="AL1202">
            <v>0.95519999999999694</v>
          </cell>
        </row>
        <row r="1203">
          <cell r="AD1203">
            <v>2.74</v>
          </cell>
          <cell r="AE1203">
            <v>1.2027999999999985</v>
          </cell>
          <cell r="AF1203">
            <v>1.1353999999999993</v>
          </cell>
          <cell r="AG1203">
            <v>1.0953999999999993</v>
          </cell>
          <cell r="AH1203">
            <v>1.0580000000000001</v>
          </cell>
          <cell r="AI1203">
            <v>1.018</v>
          </cell>
          <cell r="AJ1203">
            <v>0.95320000000000171</v>
          </cell>
          <cell r="AK1203">
            <v>0.95279999999999854</v>
          </cell>
          <cell r="AL1203">
            <v>0.9575999999999969</v>
          </cell>
        </row>
        <row r="1204">
          <cell r="AD1204">
            <v>2.75</v>
          </cell>
          <cell r="AE1204">
            <v>1.2049999999999985</v>
          </cell>
          <cell r="AF1204">
            <v>1.1374999999999993</v>
          </cell>
          <cell r="AG1204">
            <v>1.0974999999999993</v>
          </cell>
          <cell r="AH1204">
            <v>1.06</v>
          </cell>
          <cell r="AI1204">
            <v>1.02</v>
          </cell>
          <cell r="AJ1204">
            <v>0.95500000000000174</v>
          </cell>
          <cell r="AK1204">
            <v>0.95499999999999852</v>
          </cell>
          <cell r="AL1204">
            <v>0.95999999999999686</v>
          </cell>
        </row>
        <row r="1205">
          <cell r="AD1205">
            <v>2.76</v>
          </cell>
          <cell r="AE1205">
            <v>1.2071999999999985</v>
          </cell>
          <cell r="AF1205">
            <v>1.1395999999999993</v>
          </cell>
          <cell r="AG1205">
            <v>1.0995999999999992</v>
          </cell>
          <cell r="AH1205">
            <v>1.0620000000000001</v>
          </cell>
          <cell r="AI1205">
            <v>1.022</v>
          </cell>
          <cell r="AJ1205">
            <v>0.95680000000000176</v>
          </cell>
          <cell r="AK1205">
            <v>0.9571999999999985</v>
          </cell>
          <cell r="AL1205">
            <v>0.96239999999999681</v>
          </cell>
        </row>
        <row r="1206">
          <cell r="AD1206">
            <v>2.77</v>
          </cell>
          <cell r="AE1206">
            <v>1.2093999999999985</v>
          </cell>
          <cell r="AF1206">
            <v>1.1416999999999993</v>
          </cell>
          <cell r="AG1206">
            <v>1.1016999999999992</v>
          </cell>
          <cell r="AH1206">
            <v>1.0640000000000001</v>
          </cell>
          <cell r="AI1206">
            <v>1.024</v>
          </cell>
          <cell r="AJ1206">
            <v>0.95860000000000178</v>
          </cell>
          <cell r="AK1206">
            <v>0.95939999999999848</v>
          </cell>
          <cell r="AL1206">
            <v>0.96479999999999677</v>
          </cell>
        </row>
        <row r="1207">
          <cell r="AD1207">
            <v>2.78</v>
          </cell>
          <cell r="AE1207">
            <v>1.2115999999999985</v>
          </cell>
          <cell r="AF1207">
            <v>1.1437999999999993</v>
          </cell>
          <cell r="AG1207">
            <v>1.1037999999999992</v>
          </cell>
          <cell r="AH1207">
            <v>1.0660000000000001</v>
          </cell>
          <cell r="AI1207">
            <v>1.026</v>
          </cell>
          <cell r="AJ1207">
            <v>0.96040000000000181</v>
          </cell>
          <cell r="AK1207">
            <v>0.96159999999999846</v>
          </cell>
          <cell r="AL1207">
            <v>0.96719999999999673</v>
          </cell>
        </row>
        <row r="1208">
          <cell r="AD1208">
            <v>2.79</v>
          </cell>
          <cell r="AE1208">
            <v>1.2137999999999984</v>
          </cell>
          <cell r="AF1208">
            <v>1.1458999999999993</v>
          </cell>
          <cell r="AG1208">
            <v>1.1058999999999992</v>
          </cell>
          <cell r="AH1208">
            <v>1.0680000000000001</v>
          </cell>
          <cell r="AI1208">
            <v>1.028</v>
          </cell>
          <cell r="AJ1208">
            <v>0.96220000000000183</v>
          </cell>
          <cell r="AK1208">
            <v>0.96379999999999844</v>
          </cell>
          <cell r="AL1208">
            <v>0.96959999999999669</v>
          </cell>
        </row>
        <row r="1209">
          <cell r="AD1209">
            <v>2.8</v>
          </cell>
          <cell r="AE1209">
            <v>1.2159999999999984</v>
          </cell>
          <cell r="AF1209">
            <v>1.1479999999999992</v>
          </cell>
          <cell r="AG1209">
            <v>1.1079999999999992</v>
          </cell>
          <cell r="AH1209">
            <v>1.07</v>
          </cell>
          <cell r="AI1209">
            <v>1.03</v>
          </cell>
          <cell r="AJ1209">
            <v>0.96400000000000186</v>
          </cell>
          <cell r="AK1209">
            <v>0.96599999999999842</v>
          </cell>
          <cell r="AL1209">
            <v>0.97199999999999664</v>
          </cell>
        </row>
        <row r="1210">
          <cell r="AD1210">
            <v>2.81</v>
          </cell>
          <cell r="AE1210">
            <v>1.2181999999999984</v>
          </cell>
          <cell r="AF1210">
            <v>1.1500999999999992</v>
          </cell>
          <cell r="AG1210">
            <v>1.1100999999999992</v>
          </cell>
          <cell r="AH1210">
            <v>1.0720000000000001</v>
          </cell>
          <cell r="AI1210">
            <v>1.032</v>
          </cell>
          <cell r="AJ1210">
            <v>0.96580000000000188</v>
          </cell>
          <cell r="AK1210">
            <v>0.9681999999999984</v>
          </cell>
          <cell r="AL1210">
            <v>0.9743999999999966</v>
          </cell>
        </row>
        <row r="1211">
          <cell r="AD1211">
            <v>2.82</v>
          </cell>
          <cell r="AE1211">
            <v>1.2203999999999984</v>
          </cell>
          <cell r="AF1211">
            <v>1.1521999999999992</v>
          </cell>
          <cell r="AG1211">
            <v>1.1121999999999992</v>
          </cell>
          <cell r="AH1211">
            <v>1.0740000000000001</v>
          </cell>
          <cell r="AI1211">
            <v>1.034</v>
          </cell>
          <cell r="AJ1211">
            <v>0.9676000000000019</v>
          </cell>
          <cell r="AK1211">
            <v>0.97039999999999837</v>
          </cell>
          <cell r="AL1211">
            <v>0.97679999999999656</v>
          </cell>
        </row>
        <row r="1212">
          <cell r="AD1212">
            <v>2.83</v>
          </cell>
          <cell r="AE1212">
            <v>1.2225999999999984</v>
          </cell>
          <cell r="AF1212">
            <v>1.1542999999999992</v>
          </cell>
          <cell r="AG1212">
            <v>1.1142999999999992</v>
          </cell>
          <cell r="AH1212">
            <v>1.0760000000000001</v>
          </cell>
          <cell r="AI1212">
            <v>1.036</v>
          </cell>
          <cell r="AJ1212">
            <v>0.96940000000000193</v>
          </cell>
          <cell r="AK1212">
            <v>0.97259999999999835</v>
          </cell>
          <cell r="AL1212">
            <v>0.97919999999999652</v>
          </cell>
        </row>
        <row r="1213">
          <cell r="AD1213">
            <v>2.84</v>
          </cell>
          <cell r="AE1213">
            <v>1.2247999999999983</v>
          </cell>
          <cell r="AF1213">
            <v>1.1563999999999992</v>
          </cell>
          <cell r="AG1213">
            <v>1.1163999999999992</v>
          </cell>
          <cell r="AH1213">
            <v>1.0780000000000001</v>
          </cell>
          <cell r="AI1213">
            <v>1.038</v>
          </cell>
          <cell r="AJ1213">
            <v>0.97120000000000195</v>
          </cell>
          <cell r="AK1213">
            <v>0.97479999999999833</v>
          </cell>
          <cell r="AL1213">
            <v>0.98159999999999648</v>
          </cell>
        </row>
        <row r="1214">
          <cell r="AD1214">
            <v>2.85</v>
          </cell>
          <cell r="AE1214">
            <v>1.2269999999999983</v>
          </cell>
          <cell r="AF1214">
            <v>1.1584999999999992</v>
          </cell>
          <cell r="AG1214">
            <v>1.1184999999999992</v>
          </cell>
          <cell r="AH1214">
            <v>1.08</v>
          </cell>
          <cell r="AI1214">
            <v>1.04</v>
          </cell>
          <cell r="AJ1214">
            <v>0.97300000000000197</v>
          </cell>
          <cell r="AK1214">
            <v>0.97699999999999831</v>
          </cell>
          <cell r="AL1214">
            <v>0.98399999999999643</v>
          </cell>
        </row>
        <row r="1215">
          <cell r="AD1215">
            <v>2.86</v>
          </cell>
          <cell r="AE1215">
            <v>1.2291999999999983</v>
          </cell>
          <cell r="AF1215">
            <v>1.1605999999999992</v>
          </cell>
          <cell r="AG1215">
            <v>1.1205999999999992</v>
          </cell>
          <cell r="AH1215">
            <v>1.0820000000000001</v>
          </cell>
          <cell r="AI1215">
            <v>1.042</v>
          </cell>
          <cell r="AJ1215">
            <v>0.974800000000002</v>
          </cell>
          <cell r="AK1215">
            <v>0.97919999999999829</v>
          </cell>
          <cell r="AL1215">
            <v>0.98639999999999639</v>
          </cell>
        </row>
        <row r="1216">
          <cell r="AD1216">
            <v>2.87</v>
          </cell>
          <cell r="AE1216">
            <v>1.2313999999999983</v>
          </cell>
          <cell r="AF1216">
            <v>1.1626999999999992</v>
          </cell>
          <cell r="AG1216">
            <v>1.1226999999999991</v>
          </cell>
          <cell r="AH1216">
            <v>1.0840000000000001</v>
          </cell>
          <cell r="AI1216">
            <v>1.044</v>
          </cell>
          <cell r="AJ1216">
            <v>0.97660000000000202</v>
          </cell>
          <cell r="AK1216">
            <v>0.98139999999999827</v>
          </cell>
          <cell r="AL1216">
            <v>0.98879999999999635</v>
          </cell>
        </row>
        <row r="1217">
          <cell r="AD1217">
            <v>2.88</v>
          </cell>
          <cell r="AE1217">
            <v>1.2335999999999983</v>
          </cell>
          <cell r="AF1217">
            <v>1.1647999999999992</v>
          </cell>
          <cell r="AG1217">
            <v>1.1247999999999991</v>
          </cell>
          <cell r="AH1217">
            <v>1.0860000000000001</v>
          </cell>
          <cell r="AI1217">
            <v>1.046</v>
          </cell>
          <cell r="AJ1217">
            <v>0.97840000000000205</v>
          </cell>
          <cell r="AK1217">
            <v>0.98359999999999825</v>
          </cell>
          <cell r="AL1217">
            <v>0.99119999999999631</v>
          </cell>
        </row>
        <row r="1218">
          <cell r="AD1218">
            <v>2.89</v>
          </cell>
          <cell r="AE1218">
            <v>1.2357999999999982</v>
          </cell>
          <cell r="AF1218">
            <v>1.1668999999999992</v>
          </cell>
          <cell r="AG1218">
            <v>1.1268999999999991</v>
          </cell>
          <cell r="AH1218">
            <v>1.0880000000000001</v>
          </cell>
          <cell r="AI1218">
            <v>1.048</v>
          </cell>
          <cell r="AJ1218">
            <v>0.98020000000000207</v>
          </cell>
          <cell r="AK1218">
            <v>0.98579999999999823</v>
          </cell>
          <cell r="AL1218">
            <v>0.99359999999999626</v>
          </cell>
        </row>
        <row r="1219">
          <cell r="AD1219">
            <v>2.9</v>
          </cell>
          <cell r="AE1219">
            <v>1.2379999999999982</v>
          </cell>
          <cell r="AF1219">
            <v>1.1689999999999992</v>
          </cell>
          <cell r="AG1219">
            <v>1.1289999999999991</v>
          </cell>
          <cell r="AH1219">
            <v>1.0900000000000001</v>
          </cell>
          <cell r="AI1219">
            <v>1.05</v>
          </cell>
          <cell r="AJ1219">
            <v>0.98200000000000209</v>
          </cell>
          <cell r="AK1219">
            <v>0.98799999999999821</v>
          </cell>
          <cell r="AL1219">
            <v>0.99599999999999622</v>
          </cell>
        </row>
        <row r="1220">
          <cell r="AD1220">
            <v>2.91</v>
          </cell>
          <cell r="AE1220">
            <v>1.2401999999999982</v>
          </cell>
          <cell r="AF1220">
            <v>1.1710999999999991</v>
          </cell>
          <cell r="AG1220">
            <v>1.1310999999999991</v>
          </cell>
          <cell r="AH1220">
            <v>1.0920000000000001</v>
          </cell>
          <cell r="AI1220">
            <v>1.052</v>
          </cell>
          <cell r="AJ1220">
            <v>0.98380000000000212</v>
          </cell>
          <cell r="AK1220">
            <v>0.99019999999999819</v>
          </cell>
          <cell r="AL1220">
            <v>0.99839999999999618</v>
          </cell>
        </row>
        <row r="1221">
          <cell r="AD1221">
            <v>2.92</v>
          </cell>
          <cell r="AE1221">
            <v>1.2423999999999982</v>
          </cell>
          <cell r="AF1221">
            <v>1.1731999999999991</v>
          </cell>
          <cell r="AG1221">
            <v>1.1331999999999991</v>
          </cell>
          <cell r="AH1221">
            <v>1.0940000000000001</v>
          </cell>
          <cell r="AI1221">
            <v>1.054</v>
          </cell>
          <cell r="AJ1221">
            <v>0.98560000000000214</v>
          </cell>
          <cell r="AK1221">
            <v>0.99239999999999817</v>
          </cell>
          <cell r="AL1221">
            <v>1.0007999999999961</v>
          </cell>
        </row>
        <row r="1222">
          <cell r="AD1222">
            <v>2.93</v>
          </cell>
          <cell r="AE1222">
            <v>1.2445999999999982</v>
          </cell>
          <cell r="AF1222">
            <v>1.1752999999999991</v>
          </cell>
          <cell r="AG1222">
            <v>1.1352999999999991</v>
          </cell>
          <cell r="AH1222">
            <v>1.0960000000000001</v>
          </cell>
          <cell r="AI1222">
            <v>1.056</v>
          </cell>
          <cell r="AJ1222">
            <v>0.98740000000000216</v>
          </cell>
          <cell r="AK1222">
            <v>0.99459999999999815</v>
          </cell>
          <cell r="AL1222">
            <v>1.0031999999999961</v>
          </cell>
        </row>
        <row r="1223">
          <cell r="AD1223">
            <v>2.94</v>
          </cell>
          <cell r="AE1223">
            <v>1.2467999999999981</v>
          </cell>
          <cell r="AF1223">
            <v>1.1773999999999991</v>
          </cell>
          <cell r="AG1223">
            <v>1.1373999999999991</v>
          </cell>
          <cell r="AH1223">
            <v>1.0980000000000001</v>
          </cell>
          <cell r="AI1223">
            <v>1.0580000000000001</v>
          </cell>
          <cell r="AJ1223">
            <v>0.98920000000000219</v>
          </cell>
          <cell r="AK1223">
            <v>0.99679999999999813</v>
          </cell>
          <cell r="AL1223">
            <v>1.0055999999999961</v>
          </cell>
        </row>
        <row r="1224">
          <cell r="AD1224">
            <v>2.95</v>
          </cell>
          <cell r="AE1224">
            <v>1.2489999999999981</v>
          </cell>
          <cell r="AF1224">
            <v>1.1794999999999991</v>
          </cell>
          <cell r="AG1224">
            <v>1.1394999999999991</v>
          </cell>
          <cell r="AH1224">
            <v>1.1000000000000001</v>
          </cell>
          <cell r="AI1224">
            <v>1.06</v>
          </cell>
          <cell r="AJ1224">
            <v>0.99100000000000221</v>
          </cell>
          <cell r="AK1224">
            <v>0.99899999999999811</v>
          </cell>
          <cell r="AL1224">
            <v>1.007999999999996</v>
          </cell>
        </row>
        <row r="1225">
          <cell r="AD1225">
            <v>2.96</v>
          </cell>
          <cell r="AE1225">
            <v>1.2511999999999981</v>
          </cell>
          <cell r="AF1225">
            <v>1.1815999999999991</v>
          </cell>
          <cell r="AG1225">
            <v>1.1415999999999991</v>
          </cell>
          <cell r="AH1225">
            <v>1.1020000000000001</v>
          </cell>
          <cell r="AI1225">
            <v>1.0620000000000001</v>
          </cell>
          <cell r="AJ1225">
            <v>0.99280000000000224</v>
          </cell>
          <cell r="AK1225">
            <v>1.0011999999999981</v>
          </cell>
          <cell r="AL1225">
            <v>1.010399999999996</v>
          </cell>
        </row>
        <row r="1226">
          <cell r="AD1226">
            <v>2.97</v>
          </cell>
          <cell r="AE1226">
            <v>1.2533999999999981</v>
          </cell>
          <cell r="AF1226">
            <v>1.1836999999999991</v>
          </cell>
          <cell r="AG1226">
            <v>1.1436999999999991</v>
          </cell>
          <cell r="AH1226">
            <v>1.1040000000000001</v>
          </cell>
          <cell r="AI1226">
            <v>1.0640000000000001</v>
          </cell>
          <cell r="AJ1226">
            <v>0.99460000000000226</v>
          </cell>
          <cell r="AK1226">
            <v>1.0033999999999981</v>
          </cell>
          <cell r="AL1226">
            <v>1.0127999999999959</v>
          </cell>
        </row>
        <row r="1227">
          <cell r="AD1227">
            <v>2.98</v>
          </cell>
          <cell r="AE1227">
            <v>1.2555999999999981</v>
          </cell>
          <cell r="AF1227">
            <v>1.1857999999999991</v>
          </cell>
          <cell r="AG1227">
            <v>1.145799999999999</v>
          </cell>
          <cell r="AH1227">
            <v>1.1060000000000001</v>
          </cell>
          <cell r="AI1227">
            <v>1.0660000000000001</v>
          </cell>
          <cell r="AJ1227">
            <v>0.99640000000000228</v>
          </cell>
          <cell r="AK1227">
            <v>1.0055999999999981</v>
          </cell>
          <cell r="AL1227">
            <v>1.0151999999999959</v>
          </cell>
        </row>
        <row r="1228">
          <cell r="AD1228">
            <v>2.99</v>
          </cell>
          <cell r="AE1228">
            <v>1.257799999999998</v>
          </cell>
          <cell r="AF1228">
            <v>1.1878999999999991</v>
          </cell>
          <cell r="AG1228">
            <v>1.147899999999999</v>
          </cell>
          <cell r="AH1228">
            <v>1.1080000000000001</v>
          </cell>
          <cell r="AI1228">
            <v>1.0680000000000001</v>
          </cell>
          <cell r="AJ1228">
            <v>0.99820000000000231</v>
          </cell>
          <cell r="AK1228">
            <v>1.007799999999998</v>
          </cell>
          <cell r="AL1228">
            <v>1.0175999999999958</v>
          </cell>
        </row>
        <row r="1229">
          <cell r="AD1229">
            <v>3</v>
          </cell>
          <cell r="AE1229">
            <v>1.26</v>
          </cell>
          <cell r="AF1229">
            <v>1.19</v>
          </cell>
          <cell r="AG1229">
            <v>1.1499999999999999</v>
          </cell>
          <cell r="AH1229">
            <v>1.1100000000000001</v>
          </cell>
          <cell r="AI1229">
            <v>1.07</v>
          </cell>
          <cell r="AJ1229">
            <v>1</v>
          </cell>
          <cell r="AK1229">
            <v>1.01</v>
          </cell>
          <cell r="AL1229">
            <v>1.02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Tonghop"/>
    </sheetNames>
    <sheetDataSet>
      <sheetData sheetId="0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GIAVL"/>
      <sheetName val="thkp_PA1"/>
      <sheetName val="GPMB"/>
      <sheetName val="KPKS_da"/>
      <sheetName val="KPKS (2)"/>
      <sheetName val="KPKS_tkkt"/>
      <sheetName val="DTCTduong+cong_pa1"/>
      <sheetName val="PTDG"/>
      <sheetName val="Gxl_nuoc"/>
      <sheetName val="DTCT_capnuoc"/>
      <sheetName val="tlvl_nuoc"/>
      <sheetName val="Gxl_DIEN"/>
      <sheetName val="DTCT_dien"/>
      <sheetName val="NC+MAY_DIEN"/>
      <sheetName val="PTDG (2)"/>
      <sheetName val="mucluc"/>
      <sheetName val="XXXXXXXX"/>
      <sheetName val="00000000"/>
      <sheetName val="XL4Poppy"/>
    </sheetNames>
    <sheetDataSet>
      <sheetData sheetId="0" refreshError="1">
        <row r="39">
          <cell r="B39">
            <v>11890</v>
          </cell>
        </row>
        <row r="40">
          <cell r="B40">
            <v>12099.7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Sheet1 (2)"/>
      <sheetName val="Sheet2"/>
      <sheetName val="Khoi luong"/>
      <sheetName val="TH_Phanchia"/>
      <sheetName val="Equp. (lam tron)"/>
      <sheetName val="vat-lieu"/>
      <sheetName val="Equp."/>
      <sheetName val="Bill (2)"/>
      <sheetName val="Don gia 1(Lamtron)"/>
      <sheetName val="Don gia 2 (Lamtron)"/>
      <sheetName val="Don gia 2"/>
      <sheetName val="Bill TH  (2)"/>
      <sheetName val="Bill TH  (3)"/>
      <sheetName val="PA(2)"/>
      <sheetName val="Phanchia"/>
      <sheetName val="TH"/>
      <sheetName val="BT tru"/>
      <sheetName val="DongiaTH"/>
      <sheetName val="Cap phoi"/>
      <sheetName val="Duong"/>
      <sheetName val="Dam"/>
      <sheetName val="Dat"/>
      <sheetName val="Coc"/>
      <sheetName val="Mo"/>
      <sheetName val="Tru"/>
      <sheetName val="PT-Motru"/>
      <sheetName val="Cong"/>
      <sheetName val="VL"/>
      <sheetName val="NC"/>
      <sheetName val="M"/>
      <sheetName val="Sheet1(3)"/>
      <sheetName val="Sheet1"/>
      <sheetName val="Bill TH "/>
      <sheetName val="Bill"/>
      <sheetName val="PA"/>
      <sheetName val="Tong hop"/>
      <sheetName val="#REF"/>
      <sheetName val="Backup of Giahopdo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So lieu"/>
      <sheetName val="Dinhhinh"/>
      <sheetName val="Tong hop"/>
      <sheetName val="KLDH"/>
      <sheetName val="cau ban 4m"/>
      <sheetName val="00000000"/>
    </sheetNames>
    <sheetDataSet>
      <sheetData sheetId="0" refreshError="1"/>
      <sheetData sheetId="1" refreshError="1">
        <row r="3">
          <cell r="B3">
            <v>0.2670353755551324</v>
          </cell>
          <cell r="C3">
            <v>24.14</v>
          </cell>
          <cell r="D3">
            <v>5.3407075111026483</v>
          </cell>
        </row>
        <row r="4">
          <cell r="B4">
            <v>0.34557519189487729</v>
          </cell>
          <cell r="C4">
            <v>37.020000000000003</v>
          </cell>
          <cell r="D4">
            <v>6.9115038378975457</v>
          </cell>
        </row>
        <row r="5">
          <cell r="B5">
            <v>0.42223005264246821</v>
          </cell>
          <cell r="C5">
            <v>46.4</v>
          </cell>
          <cell r="D5">
            <v>7.0371675440411368</v>
          </cell>
        </row>
        <row r="6">
          <cell r="B6">
            <v>0.72130967326421658</v>
          </cell>
          <cell r="C6">
            <v>67.02</v>
          </cell>
          <cell r="D6">
            <v>10.30442390377452</v>
          </cell>
        </row>
        <row r="7">
          <cell r="B7">
            <v>0.8344070087934492</v>
          </cell>
          <cell r="C7">
            <v>119.7</v>
          </cell>
          <cell r="D7">
            <v>10.430087609918115</v>
          </cell>
        </row>
        <row r="8">
          <cell r="B8">
            <v>1.3823007675795091</v>
          </cell>
          <cell r="C8">
            <v>173.2</v>
          </cell>
          <cell r="D8">
            <v>13.823007675795091</v>
          </cell>
        </row>
        <row r="9">
          <cell r="B9">
            <v>1.6889202105698728</v>
          </cell>
          <cell r="C9">
            <v>363.5</v>
          </cell>
          <cell r="D9">
            <v>14.074335088082274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AD6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:Y2"/>
    </sheetView>
  </sheetViews>
  <sheetFormatPr defaultRowHeight="12"/>
  <cols>
    <col min="1" max="1" width="8.140625" style="2" bestFit="1" customWidth="1"/>
    <col min="2" max="2" width="44.5703125" style="2" bestFit="1" customWidth="1"/>
    <col min="3" max="3" width="9.140625" style="2"/>
    <col min="4" max="13" width="9.5703125" style="2" customWidth="1"/>
    <col min="14" max="25" width="9.5703125" style="2" hidden="1" customWidth="1"/>
    <col min="26" max="26" width="9.5703125" style="2" customWidth="1"/>
    <col min="27" max="29" width="9.140625" style="2"/>
    <col min="30" max="30" width="10.7109375" style="2" bestFit="1" customWidth="1"/>
    <col min="31" max="16384" width="9.140625" style="2"/>
  </cols>
  <sheetData>
    <row r="1" spans="1:30" ht="21" customHeight="1">
      <c r="A1" s="1" t="s">
        <v>0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30" ht="33" customHeight="1">
      <c r="A2" s="252" t="s">
        <v>1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</row>
    <row r="3" spans="1:30" s="6" customFormat="1" ht="33.75" customHeight="1">
      <c r="A3" s="4" t="s">
        <v>2</v>
      </c>
      <c r="B3" s="4" t="s">
        <v>3</v>
      </c>
      <c r="C3" s="4" t="s">
        <v>4</v>
      </c>
      <c r="D3" s="4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5" t="s">
        <v>12</v>
      </c>
      <c r="L3" s="5" t="s">
        <v>13</v>
      </c>
      <c r="M3" s="5" t="s">
        <v>14</v>
      </c>
      <c r="N3" s="5" t="s">
        <v>15</v>
      </c>
      <c r="O3" s="5" t="s">
        <v>16</v>
      </c>
      <c r="P3" s="5" t="s">
        <v>17</v>
      </c>
      <c r="Q3" s="5" t="s">
        <v>18</v>
      </c>
      <c r="R3" s="5" t="s">
        <v>19</v>
      </c>
      <c r="S3" s="5" t="s">
        <v>20</v>
      </c>
      <c r="T3" s="5" t="s">
        <v>21</v>
      </c>
      <c r="U3" s="5" t="s">
        <v>22</v>
      </c>
      <c r="V3" s="5" t="s">
        <v>23</v>
      </c>
      <c r="W3" s="5" t="s">
        <v>24</v>
      </c>
      <c r="X3" s="5" t="s">
        <v>25</v>
      </c>
      <c r="Y3" s="5" t="s">
        <v>26</v>
      </c>
      <c r="AD3" s="2"/>
    </row>
    <row r="4" spans="1:30" s="6" customFormat="1" ht="21" customHeight="1">
      <c r="A4" s="7"/>
      <c r="B4" s="8" t="s">
        <v>27</v>
      </c>
      <c r="C4" s="7"/>
      <c r="D4" s="9">
        <f>[308]Sheet1!D4</f>
        <v>7308.5334679999987</v>
      </c>
      <c r="E4" s="9">
        <f>[308]Sheet1!E4</f>
        <v>259.49190699999997</v>
      </c>
      <c r="F4" s="9">
        <f>[308]Sheet1!F4</f>
        <v>200.52502000000001</v>
      </c>
      <c r="G4" s="9">
        <f>[308]Sheet1!G4</f>
        <v>1915.8551999999997</v>
      </c>
      <c r="H4" s="9">
        <f>[308]Sheet1!H4</f>
        <v>516.1586299999999</v>
      </c>
      <c r="I4" s="9">
        <f>[308]Sheet1!I4</f>
        <v>363.64521999999988</v>
      </c>
      <c r="J4" s="9">
        <f>[308]Sheet1!J4</f>
        <v>483.98432000000003</v>
      </c>
      <c r="K4" s="9">
        <f>[308]Sheet1!K4</f>
        <v>629.28221999999982</v>
      </c>
      <c r="L4" s="9">
        <f>[308]Sheet1!L4</f>
        <v>939.48192000000006</v>
      </c>
      <c r="M4" s="9">
        <f>[308]Sheet1!M4</f>
        <v>2000.109031</v>
      </c>
      <c r="N4" s="10">
        <f>[308]Sheet1!N4</f>
        <v>0</v>
      </c>
      <c r="O4" s="10">
        <f>[308]Sheet1!O4</f>
        <v>0</v>
      </c>
      <c r="P4" s="10">
        <f>[308]Sheet1!P4</f>
        <v>0</v>
      </c>
      <c r="Q4" s="10">
        <f>[308]Sheet1!Q4</f>
        <v>0</v>
      </c>
      <c r="R4" s="10">
        <f>[308]Sheet1!R4</f>
        <v>0</v>
      </c>
      <c r="S4" s="10">
        <f>[308]Sheet1!S4</f>
        <v>0</v>
      </c>
      <c r="T4" s="10">
        <f>[308]Sheet1!T4</f>
        <v>0</v>
      </c>
      <c r="U4" s="10">
        <f>[308]Sheet1!U4</f>
        <v>0</v>
      </c>
      <c r="V4" s="10">
        <f>[308]Sheet1!V4</f>
        <v>0</v>
      </c>
      <c r="W4" s="10">
        <f>[308]Sheet1!W4</f>
        <v>0</v>
      </c>
      <c r="X4" s="10">
        <f>[308]Sheet1!X4</f>
        <v>0</v>
      </c>
      <c r="Y4" s="10">
        <f>[308]Sheet1!Y4</f>
        <v>0</v>
      </c>
      <c r="Z4" s="11"/>
      <c r="AD4" s="2"/>
    </row>
    <row r="5" spans="1:30" s="6" customFormat="1" ht="21" customHeight="1">
      <c r="A5" s="8">
        <v>1</v>
      </c>
      <c r="B5" s="12" t="s">
        <v>28</v>
      </c>
      <c r="C5" s="8" t="s">
        <v>29</v>
      </c>
      <c r="D5" s="9">
        <f>[308]Sheet1!D5</f>
        <v>4000.8456799999999</v>
      </c>
      <c r="E5" s="9">
        <f>[308]Sheet1!E5</f>
        <v>30.981270000000002</v>
      </c>
      <c r="F5" s="9">
        <f>[308]Sheet1!F5</f>
        <v>82.283569999999997</v>
      </c>
      <c r="G5" s="9">
        <f>[308]Sheet1!G5</f>
        <v>1509.6331399999999</v>
      </c>
      <c r="H5" s="9">
        <f>[308]Sheet1!H5</f>
        <v>274.63733999999999</v>
      </c>
      <c r="I5" s="9">
        <f>[308]Sheet1!I5</f>
        <v>59.099690000000002</v>
      </c>
      <c r="J5" s="9">
        <f>[308]Sheet1!J5</f>
        <v>272.30397000000005</v>
      </c>
      <c r="K5" s="9">
        <f>[308]Sheet1!K5</f>
        <v>327.82515999999998</v>
      </c>
      <c r="L5" s="9">
        <f>[308]Sheet1!L5</f>
        <v>480.79309000000001</v>
      </c>
      <c r="M5" s="9">
        <f>[308]Sheet1!M5</f>
        <v>963.28845000000001</v>
      </c>
      <c r="N5" s="10">
        <f>[308]Sheet1!N5</f>
        <v>0</v>
      </c>
      <c r="O5" s="10">
        <f>[308]Sheet1!O5</f>
        <v>0</v>
      </c>
      <c r="P5" s="10">
        <f>[308]Sheet1!P5</f>
        <v>0</v>
      </c>
      <c r="Q5" s="10">
        <f>[308]Sheet1!Q5</f>
        <v>0</v>
      </c>
      <c r="R5" s="10">
        <f>[308]Sheet1!R5</f>
        <v>0</v>
      </c>
      <c r="S5" s="10">
        <f>[308]Sheet1!S5</f>
        <v>0</v>
      </c>
      <c r="T5" s="10">
        <f>[308]Sheet1!T5</f>
        <v>0</v>
      </c>
      <c r="U5" s="10">
        <f>[308]Sheet1!U5</f>
        <v>0</v>
      </c>
      <c r="V5" s="10">
        <f>[308]Sheet1!V5</f>
        <v>0</v>
      </c>
      <c r="W5" s="10">
        <f>[308]Sheet1!W5</f>
        <v>0</v>
      </c>
      <c r="X5" s="10">
        <f>[308]Sheet1!X5</f>
        <v>0</v>
      </c>
      <c r="Y5" s="10">
        <f>[308]Sheet1!Y5</f>
        <v>0</v>
      </c>
      <c r="Z5" s="11"/>
      <c r="AA5" s="13"/>
      <c r="AD5" s="14"/>
    </row>
    <row r="6" spans="1:30" ht="21" customHeight="1">
      <c r="A6" s="15" t="s">
        <v>30</v>
      </c>
      <c r="B6" s="16" t="s">
        <v>31</v>
      </c>
      <c r="C6" s="15" t="s">
        <v>32</v>
      </c>
      <c r="D6" s="17">
        <f>[308]Sheet1!D6</f>
        <v>1075.8016400000001</v>
      </c>
      <c r="E6" s="17">
        <f>[308]Sheet1!E6</f>
        <v>8.1062200000000004</v>
      </c>
      <c r="F6" s="17">
        <f>[308]Sheet1!F6</f>
        <v>57.519759999999998</v>
      </c>
      <c r="G6" s="17">
        <f>[308]Sheet1!G6</f>
        <v>34.474609999999998</v>
      </c>
      <c r="H6" s="17">
        <f>[308]Sheet1!H6</f>
        <v>7.8634500000000003</v>
      </c>
      <c r="I6" s="17">
        <f>[308]Sheet1!I6</f>
        <v>0</v>
      </c>
      <c r="J6" s="17">
        <f>[308]Sheet1!J6</f>
        <v>189.45242999999999</v>
      </c>
      <c r="K6" s="17">
        <f>[308]Sheet1!K6</f>
        <v>249.90052</v>
      </c>
      <c r="L6" s="17">
        <f>[308]Sheet1!L6</f>
        <v>272.06457</v>
      </c>
      <c r="M6" s="17">
        <f>[308]Sheet1!M6</f>
        <v>256.42007999999998</v>
      </c>
      <c r="N6" s="18">
        <f>[308]Sheet1!N6</f>
        <v>0</v>
      </c>
      <c r="O6" s="18">
        <f>[308]Sheet1!O6</f>
        <v>0</v>
      </c>
      <c r="P6" s="18">
        <f>[308]Sheet1!P6</f>
        <v>0</v>
      </c>
      <c r="Q6" s="18">
        <f>[308]Sheet1!Q6</f>
        <v>0</v>
      </c>
      <c r="R6" s="18">
        <f>[308]Sheet1!R6</f>
        <v>0</v>
      </c>
      <c r="S6" s="18">
        <f>[308]Sheet1!S6</f>
        <v>0</v>
      </c>
      <c r="T6" s="18">
        <f>[308]Sheet1!T6</f>
        <v>0</v>
      </c>
      <c r="U6" s="18">
        <f>[308]Sheet1!U6</f>
        <v>0</v>
      </c>
      <c r="V6" s="18">
        <f>[308]Sheet1!V6</f>
        <v>0</v>
      </c>
      <c r="W6" s="18">
        <f>[308]Sheet1!W6</f>
        <v>0</v>
      </c>
      <c r="X6" s="18">
        <f>[308]Sheet1!X6</f>
        <v>0</v>
      </c>
      <c r="Y6" s="18">
        <f>[308]Sheet1!Y6</f>
        <v>0</v>
      </c>
      <c r="Z6" s="19"/>
      <c r="AD6" s="14"/>
    </row>
    <row r="7" spans="1:30" ht="21" customHeight="1">
      <c r="A7" s="20"/>
      <c r="B7" s="21" t="s">
        <v>33</v>
      </c>
      <c r="C7" s="20" t="s">
        <v>34</v>
      </c>
      <c r="D7" s="17">
        <f>[308]Sheet1!D7</f>
        <v>1065.8897499999998</v>
      </c>
      <c r="E7" s="17">
        <f>[308]Sheet1!E7</f>
        <v>8.1062200000000004</v>
      </c>
      <c r="F7" s="17">
        <f>[308]Sheet1!F7</f>
        <v>57.519759999999998</v>
      </c>
      <c r="G7" s="17">
        <f>[308]Sheet1!G7</f>
        <v>34.474609999999998</v>
      </c>
      <c r="H7" s="17">
        <f>[308]Sheet1!H7</f>
        <v>0</v>
      </c>
      <c r="I7" s="17">
        <f>[308]Sheet1!I7</f>
        <v>0</v>
      </c>
      <c r="J7" s="17">
        <f>[308]Sheet1!J7</f>
        <v>189.45242999999999</v>
      </c>
      <c r="K7" s="17">
        <f>[308]Sheet1!K7</f>
        <v>249.90052</v>
      </c>
      <c r="L7" s="17">
        <f>[308]Sheet1!L7</f>
        <v>270.01612999999998</v>
      </c>
      <c r="M7" s="17">
        <f>[308]Sheet1!M7</f>
        <v>256.42007999999998</v>
      </c>
      <c r="N7" s="18">
        <f>[308]Sheet1!N7</f>
        <v>0</v>
      </c>
      <c r="O7" s="18">
        <f>[308]Sheet1!O7</f>
        <v>0</v>
      </c>
      <c r="P7" s="18">
        <f>[308]Sheet1!P7</f>
        <v>0</v>
      </c>
      <c r="Q7" s="18">
        <f>[308]Sheet1!Q7</f>
        <v>0</v>
      </c>
      <c r="R7" s="18">
        <f>[308]Sheet1!R7</f>
        <v>0</v>
      </c>
      <c r="S7" s="18">
        <f>[308]Sheet1!S7</f>
        <v>0</v>
      </c>
      <c r="T7" s="18">
        <f>[308]Sheet1!T7</f>
        <v>0</v>
      </c>
      <c r="U7" s="18">
        <f>[308]Sheet1!U7</f>
        <v>0</v>
      </c>
      <c r="V7" s="18">
        <f>[308]Sheet1!V7</f>
        <v>0</v>
      </c>
      <c r="W7" s="18">
        <f>[308]Sheet1!W7</f>
        <v>0</v>
      </c>
      <c r="X7" s="18">
        <f>[308]Sheet1!X7</f>
        <v>0</v>
      </c>
      <c r="Y7" s="18">
        <f>[308]Sheet1!Y7</f>
        <v>0</v>
      </c>
      <c r="Z7" s="19"/>
      <c r="AD7" s="14"/>
    </row>
    <row r="8" spans="1:30" ht="21" customHeight="1">
      <c r="A8" s="20"/>
      <c r="B8" s="21" t="s">
        <v>35</v>
      </c>
      <c r="C8" s="20" t="s">
        <v>36</v>
      </c>
      <c r="D8" s="17">
        <f>[308]Sheet1!D8</f>
        <v>9.9118899999999996</v>
      </c>
      <c r="E8" s="17">
        <f>[308]Sheet1!E8</f>
        <v>0</v>
      </c>
      <c r="F8" s="17">
        <f>[308]Sheet1!F8</f>
        <v>0</v>
      </c>
      <c r="G8" s="17">
        <f>[308]Sheet1!G8</f>
        <v>0</v>
      </c>
      <c r="H8" s="17">
        <f>[308]Sheet1!H8</f>
        <v>7.8634500000000003</v>
      </c>
      <c r="I8" s="17">
        <f>[308]Sheet1!I8</f>
        <v>0</v>
      </c>
      <c r="J8" s="17">
        <f>[308]Sheet1!J8</f>
        <v>0</v>
      </c>
      <c r="K8" s="17">
        <f>[308]Sheet1!K8</f>
        <v>0</v>
      </c>
      <c r="L8" s="17">
        <f>[308]Sheet1!L8</f>
        <v>2.0484399999999998</v>
      </c>
      <c r="M8" s="17">
        <f>[308]Sheet1!M8</f>
        <v>0</v>
      </c>
      <c r="N8" s="18">
        <f>[308]Sheet1!N8</f>
        <v>0</v>
      </c>
      <c r="O8" s="18">
        <f>[308]Sheet1!O8</f>
        <v>0</v>
      </c>
      <c r="P8" s="18">
        <f>[308]Sheet1!P8</f>
        <v>0</v>
      </c>
      <c r="Q8" s="18">
        <f>[308]Sheet1!Q8</f>
        <v>0</v>
      </c>
      <c r="R8" s="18">
        <f>[308]Sheet1!R8</f>
        <v>0</v>
      </c>
      <c r="S8" s="18">
        <f>[308]Sheet1!S8</f>
        <v>0</v>
      </c>
      <c r="T8" s="18">
        <f>[308]Sheet1!T8</f>
        <v>0</v>
      </c>
      <c r="U8" s="18">
        <f>[308]Sheet1!U8</f>
        <v>0</v>
      </c>
      <c r="V8" s="18">
        <f>[308]Sheet1!V8</f>
        <v>0</v>
      </c>
      <c r="W8" s="18">
        <f>[308]Sheet1!W8</f>
        <v>0</v>
      </c>
      <c r="X8" s="18">
        <f>[308]Sheet1!X8</f>
        <v>0</v>
      </c>
      <c r="Y8" s="18">
        <f>[308]Sheet1!Y8</f>
        <v>0</v>
      </c>
      <c r="Z8" s="19"/>
      <c r="AD8" s="14"/>
    </row>
    <row r="9" spans="1:30" ht="21" customHeight="1">
      <c r="A9" s="20"/>
      <c r="B9" s="21" t="s">
        <v>37</v>
      </c>
      <c r="C9" s="20" t="s">
        <v>38</v>
      </c>
      <c r="D9" s="17">
        <f>[308]Sheet1!D9</f>
        <v>0</v>
      </c>
      <c r="E9" s="17">
        <f>[308]Sheet1!E9</f>
        <v>0</v>
      </c>
      <c r="F9" s="17">
        <f>[308]Sheet1!F9</f>
        <v>0</v>
      </c>
      <c r="G9" s="17">
        <f>[308]Sheet1!G9</f>
        <v>0</v>
      </c>
      <c r="H9" s="17">
        <f>[308]Sheet1!H9</f>
        <v>0</v>
      </c>
      <c r="I9" s="17">
        <f>[308]Sheet1!I9</f>
        <v>0</v>
      </c>
      <c r="J9" s="17">
        <f>[308]Sheet1!J9</f>
        <v>0</v>
      </c>
      <c r="K9" s="17">
        <f>[308]Sheet1!K9</f>
        <v>0</v>
      </c>
      <c r="L9" s="17">
        <f>[308]Sheet1!L9</f>
        <v>0</v>
      </c>
      <c r="M9" s="17">
        <f>[308]Sheet1!M9</f>
        <v>0</v>
      </c>
      <c r="N9" s="18">
        <f>[308]Sheet1!N9</f>
        <v>0</v>
      </c>
      <c r="O9" s="18">
        <f>[308]Sheet1!O9</f>
        <v>0</v>
      </c>
      <c r="P9" s="18">
        <f>[308]Sheet1!P9</f>
        <v>0</v>
      </c>
      <c r="Q9" s="18">
        <f>[308]Sheet1!Q9</f>
        <v>0</v>
      </c>
      <c r="R9" s="18">
        <f>[308]Sheet1!R9</f>
        <v>0</v>
      </c>
      <c r="S9" s="18">
        <f>[308]Sheet1!S9</f>
        <v>0</v>
      </c>
      <c r="T9" s="18">
        <f>[308]Sheet1!T9</f>
        <v>0</v>
      </c>
      <c r="U9" s="18">
        <f>[308]Sheet1!U9</f>
        <v>0</v>
      </c>
      <c r="V9" s="18">
        <f>[308]Sheet1!V9</f>
        <v>0</v>
      </c>
      <c r="W9" s="18">
        <f>[308]Sheet1!W9</f>
        <v>0</v>
      </c>
      <c r="X9" s="18">
        <f>[308]Sheet1!X9</f>
        <v>0</v>
      </c>
      <c r="Y9" s="18">
        <f>[308]Sheet1!Y9</f>
        <v>0</v>
      </c>
      <c r="Z9" s="19"/>
      <c r="AD9" s="14"/>
    </row>
    <row r="10" spans="1:30" ht="21" customHeight="1">
      <c r="A10" s="22" t="s">
        <v>39</v>
      </c>
      <c r="B10" s="16" t="s">
        <v>40</v>
      </c>
      <c r="C10" s="15" t="s">
        <v>41</v>
      </c>
      <c r="D10" s="17">
        <f>[308]Sheet1!D10</f>
        <v>451.92584000000005</v>
      </c>
      <c r="E10" s="17">
        <f>[308]Sheet1!E10</f>
        <v>20.322620000000001</v>
      </c>
      <c r="F10" s="17">
        <f>[308]Sheet1!F10</f>
        <v>19.186340000000001</v>
      </c>
      <c r="G10" s="17">
        <f>[308]Sheet1!G10</f>
        <v>41.182040000000001</v>
      </c>
      <c r="H10" s="17">
        <f>[308]Sheet1!H10</f>
        <v>33.113689999999998</v>
      </c>
      <c r="I10" s="17">
        <f>[308]Sheet1!I10</f>
        <v>34.640410000000003</v>
      </c>
      <c r="J10" s="17">
        <f>[308]Sheet1!J10</f>
        <v>69.521230000000003</v>
      </c>
      <c r="K10" s="17">
        <f>[308]Sheet1!K10</f>
        <v>47.331119999999999</v>
      </c>
      <c r="L10" s="17">
        <f>[308]Sheet1!L10</f>
        <v>70.069680000000005</v>
      </c>
      <c r="M10" s="17">
        <f>[308]Sheet1!M10</f>
        <v>116.55871</v>
      </c>
      <c r="N10" s="18">
        <f>[308]Sheet1!N10</f>
        <v>0</v>
      </c>
      <c r="O10" s="18">
        <f>[308]Sheet1!O10</f>
        <v>0</v>
      </c>
      <c r="P10" s="18">
        <f>[308]Sheet1!P10</f>
        <v>0</v>
      </c>
      <c r="Q10" s="18">
        <f>[308]Sheet1!Q10</f>
        <v>0</v>
      </c>
      <c r="R10" s="18">
        <f>[308]Sheet1!R10</f>
        <v>0</v>
      </c>
      <c r="S10" s="18">
        <f>[308]Sheet1!S10</f>
        <v>0</v>
      </c>
      <c r="T10" s="18">
        <f>[308]Sheet1!T10</f>
        <v>0</v>
      </c>
      <c r="U10" s="18">
        <f>[308]Sheet1!U10</f>
        <v>0</v>
      </c>
      <c r="V10" s="18">
        <f>[308]Sheet1!V10</f>
        <v>0</v>
      </c>
      <c r="W10" s="18">
        <f>[308]Sheet1!W10</f>
        <v>0</v>
      </c>
      <c r="X10" s="18">
        <f>[308]Sheet1!X10</f>
        <v>0</v>
      </c>
      <c r="Y10" s="18">
        <f>[308]Sheet1!Y10</f>
        <v>0</v>
      </c>
      <c r="Z10" s="19"/>
      <c r="AD10" s="14"/>
    </row>
    <row r="11" spans="1:30" ht="21" customHeight="1">
      <c r="A11" s="22" t="s">
        <v>42</v>
      </c>
      <c r="B11" s="23" t="s">
        <v>43</v>
      </c>
      <c r="C11" s="15" t="s">
        <v>44</v>
      </c>
      <c r="D11" s="17">
        <f>[308]Sheet1!D11</f>
        <v>15.826350000000001</v>
      </c>
      <c r="E11" s="17">
        <f>[308]Sheet1!E11</f>
        <v>1.11816</v>
      </c>
      <c r="F11" s="17">
        <f>[308]Sheet1!F11</f>
        <v>0</v>
      </c>
      <c r="G11" s="17">
        <f>[308]Sheet1!G11</f>
        <v>0.98131999999999997</v>
      </c>
      <c r="H11" s="17">
        <f>[308]Sheet1!H11</f>
        <v>0</v>
      </c>
      <c r="I11" s="17">
        <f>[308]Sheet1!I11</f>
        <v>0</v>
      </c>
      <c r="J11" s="17">
        <f>[308]Sheet1!J11</f>
        <v>0</v>
      </c>
      <c r="K11" s="17">
        <f>[308]Sheet1!K11</f>
        <v>0</v>
      </c>
      <c r="L11" s="17">
        <f>[308]Sheet1!L11</f>
        <v>2.7522700000000002</v>
      </c>
      <c r="M11" s="17">
        <f>[308]Sheet1!M11</f>
        <v>10.974600000000001</v>
      </c>
      <c r="N11" s="18">
        <f>[308]Sheet1!N11</f>
        <v>0</v>
      </c>
      <c r="O11" s="18">
        <f>[308]Sheet1!O11</f>
        <v>0</v>
      </c>
      <c r="P11" s="18">
        <f>[308]Sheet1!P11</f>
        <v>0</v>
      </c>
      <c r="Q11" s="18">
        <f>[308]Sheet1!Q11</f>
        <v>0</v>
      </c>
      <c r="R11" s="18">
        <f>[308]Sheet1!R11</f>
        <v>0</v>
      </c>
      <c r="S11" s="18">
        <f>[308]Sheet1!S11</f>
        <v>0</v>
      </c>
      <c r="T11" s="18">
        <f>[308]Sheet1!T11</f>
        <v>0</v>
      </c>
      <c r="U11" s="18">
        <f>[308]Sheet1!U11</f>
        <v>0</v>
      </c>
      <c r="V11" s="18">
        <f>[308]Sheet1!V11</f>
        <v>0</v>
      </c>
      <c r="W11" s="18">
        <f>[308]Sheet1!W11</f>
        <v>0</v>
      </c>
      <c r="X11" s="18">
        <f>[308]Sheet1!X11</f>
        <v>0</v>
      </c>
      <c r="Y11" s="18">
        <f>[308]Sheet1!Y11</f>
        <v>0</v>
      </c>
      <c r="Z11" s="19"/>
      <c r="AD11" s="14"/>
    </row>
    <row r="12" spans="1:30" ht="21" customHeight="1">
      <c r="A12" s="22" t="s">
        <v>45</v>
      </c>
      <c r="B12" s="24" t="s">
        <v>46</v>
      </c>
      <c r="C12" s="15" t="s">
        <v>47</v>
      </c>
      <c r="D12" s="17">
        <f>[308]Sheet1!D12</f>
        <v>71.66</v>
      </c>
      <c r="E12" s="17">
        <f>[308]Sheet1!E12</f>
        <v>0</v>
      </c>
      <c r="F12" s="17">
        <f>[308]Sheet1!F12</f>
        <v>0</v>
      </c>
      <c r="G12" s="17">
        <f>[308]Sheet1!G12</f>
        <v>71.66</v>
      </c>
      <c r="H12" s="17">
        <f>[308]Sheet1!H12</f>
        <v>0</v>
      </c>
      <c r="I12" s="17">
        <f>[308]Sheet1!I12</f>
        <v>0</v>
      </c>
      <c r="J12" s="17">
        <f>[308]Sheet1!J12</f>
        <v>0</v>
      </c>
      <c r="K12" s="17">
        <f>[308]Sheet1!K12</f>
        <v>0</v>
      </c>
      <c r="L12" s="17">
        <f>[308]Sheet1!L12</f>
        <v>0</v>
      </c>
      <c r="M12" s="17">
        <f>[308]Sheet1!M12</f>
        <v>0</v>
      </c>
      <c r="N12" s="18">
        <f>[308]Sheet1!N12</f>
        <v>0</v>
      </c>
      <c r="O12" s="18">
        <f>[308]Sheet1!O12</f>
        <v>0</v>
      </c>
      <c r="P12" s="18">
        <f>[308]Sheet1!P12</f>
        <v>0</v>
      </c>
      <c r="Q12" s="18">
        <f>[308]Sheet1!Q12</f>
        <v>0</v>
      </c>
      <c r="R12" s="18">
        <f>[308]Sheet1!R12</f>
        <v>0</v>
      </c>
      <c r="S12" s="18">
        <f>[308]Sheet1!S12</f>
        <v>0</v>
      </c>
      <c r="T12" s="18">
        <f>[308]Sheet1!T12</f>
        <v>0</v>
      </c>
      <c r="U12" s="18">
        <f>[308]Sheet1!U12</f>
        <v>0</v>
      </c>
      <c r="V12" s="18">
        <f>[308]Sheet1!V12</f>
        <v>0</v>
      </c>
      <c r="W12" s="18">
        <f>[308]Sheet1!W12</f>
        <v>0</v>
      </c>
      <c r="X12" s="18">
        <f>[308]Sheet1!X12</f>
        <v>0</v>
      </c>
      <c r="Y12" s="18">
        <f>[308]Sheet1!Y12</f>
        <v>0</v>
      </c>
      <c r="Z12" s="19"/>
      <c r="AD12" s="14"/>
    </row>
    <row r="13" spans="1:30" ht="21" customHeight="1">
      <c r="A13" s="15" t="s">
        <v>48</v>
      </c>
      <c r="B13" s="16" t="s">
        <v>49</v>
      </c>
      <c r="C13" s="15" t="s">
        <v>50</v>
      </c>
      <c r="D13" s="17">
        <f>[308]Sheet1!D13</f>
        <v>0</v>
      </c>
      <c r="E13" s="17">
        <f>[308]Sheet1!E13</f>
        <v>0</v>
      </c>
      <c r="F13" s="17">
        <f>[308]Sheet1!F13</f>
        <v>0</v>
      </c>
      <c r="G13" s="17">
        <f>[308]Sheet1!G13</f>
        <v>0</v>
      </c>
      <c r="H13" s="17">
        <f>[308]Sheet1!H13</f>
        <v>0</v>
      </c>
      <c r="I13" s="17">
        <f>[308]Sheet1!I13</f>
        <v>0</v>
      </c>
      <c r="J13" s="17">
        <f>[308]Sheet1!J13</f>
        <v>0</v>
      </c>
      <c r="K13" s="17">
        <f>[308]Sheet1!K13</f>
        <v>0</v>
      </c>
      <c r="L13" s="17">
        <f>[308]Sheet1!L13</f>
        <v>0</v>
      </c>
      <c r="M13" s="17">
        <f>[308]Sheet1!M13</f>
        <v>0</v>
      </c>
      <c r="N13" s="18">
        <f>[308]Sheet1!N13</f>
        <v>0</v>
      </c>
      <c r="O13" s="18">
        <f>[308]Sheet1!O13</f>
        <v>0</v>
      </c>
      <c r="P13" s="18">
        <f>[308]Sheet1!P13</f>
        <v>0</v>
      </c>
      <c r="Q13" s="18">
        <f>[308]Sheet1!Q13</f>
        <v>0</v>
      </c>
      <c r="R13" s="18">
        <f>[308]Sheet1!R13</f>
        <v>0</v>
      </c>
      <c r="S13" s="18">
        <f>[308]Sheet1!S13</f>
        <v>0</v>
      </c>
      <c r="T13" s="18">
        <f>[308]Sheet1!T13</f>
        <v>0</v>
      </c>
      <c r="U13" s="18">
        <f>[308]Sheet1!U13</f>
        <v>0</v>
      </c>
      <c r="V13" s="18">
        <f>[308]Sheet1!V13</f>
        <v>0</v>
      </c>
      <c r="W13" s="18">
        <f>[308]Sheet1!W13</f>
        <v>0</v>
      </c>
      <c r="X13" s="18">
        <f>[308]Sheet1!X13</f>
        <v>0</v>
      </c>
      <c r="Y13" s="18">
        <f>[308]Sheet1!Y13</f>
        <v>0</v>
      </c>
      <c r="Z13" s="19"/>
      <c r="AD13" s="14"/>
    </row>
    <row r="14" spans="1:30" ht="21" customHeight="1">
      <c r="A14" s="15" t="s">
        <v>51</v>
      </c>
      <c r="B14" s="16" t="s">
        <v>52</v>
      </c>
      <c r="C14" s="15" t="s">
        <v>53</v>
      </c>
      <c r="D14" s="17">
        <f>[308]Sheet1!D14</f>
        <v>2244.6275100000003</v>
      </c>
      <c r="E14" s="17">
        <f>[308]Sheet1!E14</f>
        <v>0</v>
      </c>
      <c r="F14" s="17">
        <f>[308]Sheet1!F14</f>
        <v>0</v>
      </c>
      <c r="G14" s="17">
        <f>[308]Sheet1!G14</f>
        <v>1349.32</v>
      </c>
      <c r="H14" s="17">
        <f>[308]Sheet1!H14</f>
        <v>211.13788</v>
      </c>
      <c r="I14" s="17">
        <f>[308]Sheet1!I14</f>
        <v>23.516559999999998</v>
      </c>
      <c r="J14" s="17">
        <f>[308]Sheet1!J14</f>
        <v>5.7781099999999999</v>
      </c>
      <c r="K14" s="17">
        <f>[308]Sheet1!K14</f>
        <v>8.5800000000000008E-3</v>
      </c>
      <c r="L14" s="17">
        <f>[308]Sheet1!L14</f>
        <v>94.300210000000007</v>
      </c>
      <c r="M14" s="17">
        <f>[308]Sheet1!M14</f>
        <v>560.56617000000006</v>
      </c>
      <c r="N14" s="18">
        <f>[308]Sheet1!N14</f>
        <v>0</v>
      </c>
      <c r="O14" s="18">
        <f>[308]Sheet1!O14</f>
        <v>0</v>
      </c>
      <c r="P14" s="18">
        <f>[308]Sheet1!P14</f>
        <v>0</v>
      </c>
      <c r="Q14" s="18">
        <f>[308]Sheet1!Q14</f>
        <v>0</v>
      </c>
      <c r="R14" s="18">
        <f>[308]Sheet1!R14</f>
        <v>0</v>
      </c>
      <c r="S14" s="18">
        <f>[308]Sheet1!S14</f>
        <v>0</v>
      </c>
      <c r="T14" s="18">
        <f>[308]Sheet1!T14</f>
        <v>0</v>
      </c>
      <c r="U14" s="18">
        <f>[308]Sheet1!U14</f>
        <v>0</v>
      </c>
      <c r="V14" s="18">
        <f>[308]Sheet1!V14</f>
        <v>0</v>
      </c>
      <c r="W14" s="18">
        <f>[308]Sheet1!W14</f>
        <v>0</v>
      </c>
      <c r="X14" s="18">
        <f>[308]Sheet1!X14</f>
        <v>0</v>
      </c>
      <c r="Y14" s="18">
        <f>[308]Sheet1!Y14</f>
        <v>0</v>
      </c>
      <c r="Z14" s="19"/>
      <c r="AD14" s="14"/>
    </row>
    <row r="15" spans="1:30" ht="20.25" customHeight="1">
      <c r="A15" s="15" t="s">
        <v>54</v>
      </c>
      <c r="B15" s="16" t="s">
        <v>55</v>
      </c>
      <c r="C15" s="15" t="s">
        <v>56</v>
      </c>
      <c r="D15" s="17">
        <f>[308]Sheet1!D15</f>
        <v>118.64413999999999</v>
      </c>
      <c r="E15" s="17">
        <f>[308]Sheet1!E15</f>
        <v>1.4342699999999999</v>
      </c>
      <c r="F15" s="17">
        <f>[308]Sheet1!F15</f>
        <v>5.5774699999999999</v>
      </c>
      <c r="G15" s="17">
        <f>[308]Sheet1!G15</f>
        <v>9.6769099999999995</v>
      </c>
      <c r="H15" s="17">
        <f>[308]Sheet1!H15</f>
        <v>3.0728200000000001</v>
      </c>
      <c r="I15" s="17">
        <f>[308]Sheet1!I15</f>
        <v>0.37028</v>
      </c>
      <c r="J15" s="17">
        <f>[308]Sheet1!J15</f>
        <v>7.5522</v>
      </c>
      <c r="K15" s="17">
        <f>[308]Sheet1!K15</f>
        <v>30.58494</v>
      </c>
      <c r="L15" s="17">
        <f>[308]Sheet1!L15</f>
        <v>41.606360000000002</v>
      </c>
      <c r="M15" s="17">
        <f>[308]Sheet1!M15</f>
        <v>18.768889999999999</v>
      </c>
      <c r="N15" s="18">
        <f>[308]Sheet1!N15</f>
        <v>0</v>
      </c>
      <c r="O15" s="18">
        <f>[308]Sheet1!O15</f>
        <v>0</v>
      </c>
      <c r="P15" s="18">
        <f>[308]Sheet1!P15</f>
        <v>0</v>
      </c>
      <c r="Q15" s="18">
        <f>[308]Sheet1!Q15</f>
        <v>0</v>
      </c>
      <c r="R15" s="18">
        <f>[308]Sheet1!R15</f>
        <v>0</v>
      </c>
      <c r="S15" s="18">
        <f>[308]Sheet1!S15</f>
        <v>0</v>
      </c>
      <c r="T15" s="18">
        <f>[308]Sheet1!T15</f>
        <v>0</v>
      </c>
      <c r="U15" s="18">
        <f>[308]Sheet1!U15</f>
        <v>0</v>
      </c>
      <c r="V15" s="18">
        <f>[308]Sheet1!V15</f>
        <v>0</v>
      </c>
      <c r="W15" s="18">
        <f>[308]Sheet1!W15</f>
        <v>0</v>
      </c>
      <c r="X15" s="18">
        <f>[308]Sheet1!X15</f>
        <v>0</v>
      </c>
      <c r="Y15" s="18">
        <f>[308]Sheet1!Y15</f>
        <v>0</v>
      </c>
      <c r="Z15" s="19"/>
      <c r="AB15" s="3"/>
      <c r="AD15" s="14"/>
    </row>
    <row r="16" spans="1:30" ht="20.25" customHeight="1">
      <c r="A16" s="15" t="s">
        <v>57</v>
      </c>
      <c r="B16" s="16" t="s">
        <v>58</v>
      </c>
      <c r="C16" s="15" t="s">
        <v>59</v>
      </c>
      <c r="D16" s="17">
        <f>[308]Sheet1!D16</f>
        <v>0</v>
      </c>
      <c r="E16" s="17">
        <f>[308]Sheet1!E16</f>
        <v>0</v>
      </c>
      <c r="F16" s="17">
        <f>[308]Sheet1!F16</f>
        <v>0</v>
      </c>
      <c r="G16" s="17">
        <f>[308]Sheet1!G16</f>
        <v>0</v>
      </c>
      <c r="H16" s="17">
        <f>[308]Sheet1!H16</f>
        <v>0</v>
      </c>
      <c r="I16" s="17">
        <f>[308]Sheet1!I16</f>
        <v>0</v>
      </c>
      <c r="J16" s="17">
        <f>[308]Sheet1!J16</f>
        <v>0</v>
      </c>
      <c r="K16" s="17">
        <f>[308]Sheet1!K16</f>
        <v>0</v>
      </c>
      <c r="L16" s="17">
        <f>[308]Sheet1!L16</f>
        <v>0</v>
      </c>
      <c r="M16" s="17">
        <f>[308]Sheet1!M16</f>
        <v>0</v>
      </c>
      <c r="N16" s="18">
        <f>[308]Sheet1!N16</f>
        <v>0</v>
      </c>
      <c r="O16" s="18">
        <f>[308]Sheet1!O16</f>
        <v>0</v>
      </c>
      <c r="P16" s="18">
        <f>[308]Sheet1!P16</f>
        <v>0</v>
      </c>
      <c r="Q16" s="18">
        <f>[308]Sheet1!Q16</f>
        <v>0</v>
      </c>
      <c r="R16" s="18">
        <f>[308]Sheet1!R16</f>
        <v>0</v>
      </c>
      <c r="S16" s="18">
        <f>[308]Sheet1!S16</f>
        <v>0</v>
      </c>
      <c r="T16" s="18">
        <f>[308]Sheet1!T16</f>
        <v>0</v>
      </c>
      <c r="U16" s="18">
        <f>[308]Sheet1!U16</f>
        <v>0</v>
      </c>
      <c r="V16" s="18">
        <f>[308]Sheet1!V16</f>
        <v>0</v>
      </c>
      <c r="W16" s="18">
        <f>[308]Sheet1!W16</f>
        <v>0</v>
      </c>
      <c r="X16" s="18">
        <f>[308]Sheet1!X16</f>
        <v>0</v>
      </c>
      <c r="Y16" s="18">
        <f>[308]Sheet1!Y16</f>
        <v>0</v>
      </c>
      <c r="Z16" s="19"/>
      <c r="AD16" s="14"/>
    </row>
    <row r="17" spans="1:30" ht="20.25" customHeight="1">
      <c r="A17" s="15" t="s">
        <v>60</v>
      </c>
      <c r="B17" s="16" t="s">
        <v>61</v>
      </c>
      <c r="C17" s="15" t="s">
        <v>62</v>
      </c>
      <c r="D17" s="17">
        <f>[308]Sheet1!D17</f>
        <v>22.360199999999999</v>
      </c>
      <c r="E17" s="17">
        <f>[308]Sheet1!E17</f>
        <v>0</v>
      </c>
      <c r="F17" s="17">
        <f>[308]Sheet1!F17</f>
        <v>0</v>
      </c>
      <c r="G17" s="17">
        <f>[308]Sheet1!G17</f>
        <v>2.33826</v>
      </c>
      <c r="H17" s="17">
        <f>[308]Sheet1!H17</f>
        <v>19.4495</v>
      </c>
      <c r="I17" s="17">
        <f>[308]Sheet1!I17</f>
        <v>0.57243999999999995</v>
      </c>
      <c r="J17" s="17">
        <f>[308]Sheet1!J17</f>
        <v>0</v>
      </c>
      <c r="K17" s="17">
        <f>[308]Sheet1!K17</f>
        <v>0</v>
      </c>
      <c r="L17" s="17">
        <f>[308]Sheet1!L17</f>
        <v>0</v>
      </c>
      <c r="M17" s="17">
        <f>[308]Sheet1!M17</f>
        <v>0</v>
      </c>
      <c r="N17" s="18">
        <f>[308]Sheet1!N17</f>
        <v>0</v>
      </c>
      <c r="O17" s="18">
        <f>[308]Sheet1!O17</f>
        <v>0</v>
      </c>
      <c r="P17" s="18">
        <f>[308]Sheet1!P17</f>
        <v>0</v>
      </c>
      <c r="Q17" s="18">
        <f>[308]Sheet1!Q17</f>
        <v>0</v>
      </c>
      <c r="R17" s="18">
        <f>[308]Sheet1!R17</f>
        <v>0</v>
      </c>
      <c r="S17" s="18">
        <f>[308]Sheet1!S17</f>
        <v>0</v>
      </c>
      <c r="T17" s="18">
        <f>[308]Sheet1!T17</f>
        <v>0</v>
      </c>
      <c r="U17" s="18">
        <f>[308]Sheet1!U17</f>
        <v>0</v>
      </c>
      <c r="V17" s="18">
        <f>[308]Sheet1!V17</f>
        <v>0</v>
      </c>
      <c r="W17" s="18">
        <f>[308]Sheet1!W17</f>
        <v>0</v>
      </c>
      <c r="X17" s="18">
        <f>[308]Sheet1!X17</f>
        <v>0</v>
      </c>
      <c r="Y17" s="18">
        <f>[308]Sheet1!Y17</f>
        <v>0</v>
      </c>
      <c r="Z17" s="19"/>
      <c r="AD17" s="14"/>
    </row>
    <row r="18" spans="1:30" s="6" customFormat="1" ht="20.25" customHeight="1">
      <c r="A18" s="7">
        <v>2</v>
      </c>
      <c r="B18" s="12" t="s">
        <v>63</v>
      </c>
      <c r="C18" s="8" t="s">
        <v>64</v>
      </c>
      <c r="D18" s="9">
        <f>[308]Sheet1!D18</f>
        <v>3037.8031679999995</v>
      </c>
      <c r="E18" s="9">
        <f>[308]Sheet1!E18</f>
        <v>222.24601699999999</v>
      </c>
      <c r="F18" s="9">
        <f>[308]Sheet1!F18</f>
        <v>111.91145</v>
      </c>
      <c r="G18" s="9">
        <f>[308]Sheet1!G18</f>
        <v>380.14205999999996</v>
      </c>
      <c r="H18" s="9">
        <f>[308]Sheet1!H18</f>
        <v>213.12128999999996</v>
      </c>
      <c r="I18" s="9">
        <f>[308]Sheet1!I18</f>
        <v>289.7055299999999</v>
      </c>
      <c r="J18" s="9">
        <f>[308]Sheet1!J18</f>
        <v>184.33034999999998</v>
      </c>
      <c r="K18" s="9">
        <f>[308]Sheet1!K18</f>
        <v>264.92705999999993</v>
      </c>
      <c r="L18" s="9">
        <f>[308]Sheet1!L18</f>
        <v>423.82883000000004</v>
      </c>
      <c r="M18" s="9">
        <f>[308]Sheet1!M18</f>
        <v>947.59058099999993</v>
      </c>
      <c r="N18" s="10">
        <f>[308]Sheet1!N18</f>
        <v>0</v>
      </c>
      <c r="O18" s="10">
        <f>[308]Sheet1!O18</f>
        <v>0</v>
      </c>
      <c r="P18" s="10">
        <f>[308]Sheet1!P18</f>
        <v>0</v>
      </c>
      <c r="Q18" s="10">
        <f>[308]Sheet1!Q18</f>
        <v>0</v>
      </c>
      <c r="R18" s="10">
        <f>[308]Sheet1!R18</f>
        <v>0</v>
      </c>
      <c r="S18" s="10">
        <f>[308]Sheet1!S18</f>
        <v>0</v>
      </c>
      <c r="T18" s="10">
        <f>[308]Sheet1!T18</f>
        <v>0</v>
      </c>
      <c r="U18" s="10">
        <f>[308]Sheet1!U18</f>
        <v>0</v>
      </c>
      <c r="V18" s="10">
        <f>[308]Sheet1!V18</f>
        <v>0</v>
      </c>
      <c r="W18" s="10">
        <f>[308]Sheet1!W18</f>
        <v>0</v>
      </c>
      <c r="X18" s="10">
        <f>[308]Sheet1!X18</f>
        <v>0</v>
      </c>
      <c r="Y18" s="10">
        <f>[308]Sheet1!Y18</f>
        <v>0</v>
      </c>
      <c r="Z18" s="11"/>
      <c r="AD18" s="14"/>
    </row>
    <row r="19" spans="1:30" ht="20.25" customHeight="1">
      <c r="A19" s="15" t="s">
        <v>65</v>
      </c>
      <c r="B19" s="16" t="s">
        <v>66</v>
      </c>
      <c r="C19" s="15" t="s">
        <v>67</v>
      </c>
      <c r="D19" s="17">
        <f>[308]Sheet1!D19</f>
        <v>116.1053</v>
      </c>
      <c r="E19" s="17">
        <f>[308]Sheet1!E19</f>
        <v>0.24806</v>
      </c>
      <c r="F19" s="17">
        <f>[308]Sheet1!F19</f>
        <v>1.5125999999999999</v>
      </c>
      <c r="G19" s="17">
        <f>[308]Sheet1!G19</f>
        <v>39.377809999999997</v>
      </c>
      <c r="H19" s="17">
        <f>[308]Sheet1!H19</f>
        <v>34.319969999999998</v>
      </c>
      <c r="I19" s="17">
        <f>[308]Sheet1!I19</f>
        <v>3.6114000000000002</v>
      </c>
      <c r="J19" s="17">
        <f>[308]Sheet1!J19</f>
        <v>0</v>
      </c>
      <c r="K19" s="17">
        <f>[308]Sheet1!K19</f>
        <v>0</v>
      </c>
      <c r="L19" s="17">
        <f>[308]Sheet1!L19</f>
        <v>2.0421800000000001</v>
      </c>
      <c r="M19" s="17">
        <f>[308]Sheet1!M19</f>
        <v>34.993279999999999</v>
      </c>
      <c r="N19" s="18">
        <f>[308]Sheet1!N19</f>
        <v>1</v>
      </c>
      <c r="O19" s="18">
        <f>[308]Sheet1!O19</f>
        <v>2</v>
      </c>
      <c r="P19" s="18">
        <f>[308]Sheet1!P19</f>
        <v>3</v>
      </c>
      <c r="Q19" s="18">
        <f>[308]Sheet1!Q19</f>
        <v>4</v>
      </c>
      <c r="R19" s="18">
        <f>[308]Sheet1!R19</f>
        <v>5</v>
      </c>
      <c r="S19" s="18">
        <f>[308]Sheet1!S19</f>
        <v>6</v>
      </c>
      <c r="T19" s="18">
        <f>[308]Sheet1!T19</f>
        <v>7</v>
      </c>
      <c r="U19" s="18">
        <f>[308]Sheet1!U19</f>
        <v>8</v>
      </c>
      <c r="V19" s="18">
        <f>[308]Sheet1!V19</f>
        <v>9</v>
      </c>
      <c r="W19" s="18">
        <f>[308]Sheet1!W19</f>
        <v>0</v>
      </c>
      <c r="X19" s="18">
        <f>[308]Sheet1!X19</f>
        <v>0</v>
      </c>
      <c r="Y19" s="18">
        <f>[308]Sheet1!Y19</f>
        <v>0</v>
      </c>
      <c r="Z19" s="19"/>
      <c r="AD19" s="14"/>
    </row>
    <row r="20" spans="1:30" ht="20.25" customHeight="1">
      <c r="A20" s="15" t="s">
        <v>68</v>
      </c>
      <c r="B20" s="16" t="s">
        <v>69</v>
      </c>
      <c r="C20" s="15" t="s">
        <v>70</v>
      </c>
      <c r="D20" s="17">
        <f>[308]Sheet1!D20</f>
        <v>27.01661</v>
      </c>
      <c r="E20" s="17">
        <f>[308]Sheet1!E20</f>
        <v>2.0440100000000001</v>
      </c>
      <c r="F20" s="17">
        <f>[308]Sheet1!F20</f>
        <v>7.9829999999999998E-2</v>
      </c>
      <c r="G20" s="17">
        <f>[308]Sheet1!G20</f>
        <v>0.4637</v>
      </c>
      <c r="H20" s="17">
        <f>[308]Sheet1!H20</f>
        <v>0.13188</v>
      </c>
      <c r="I20" s="17">
        <f>[308]Sheet1!I20</f>
        <v>2.8473799999999998</v>
      </c>
      <c r="J20" s="17">
        <f>[308]Sheet1!J20</f>
        <v>0.11241</v>
      </c>
      <c r="K20" s="17">
        <f>[308]Sheet1!K20</f>
        <v>8.6760000000000004E-2</v>
      </c>
      <c r="L20" s="17">
        <f>[308]Sheet1!L20</f>
        <v>9.7900000000000001E-2</v>
      </c>
      <c r="M20" s="17">
        <f>[308]Sheet1!M20</f>
        <v>21.152740000000001</v>
      </c>
      <c r="N20" s="18">
        <f>[308]Sheet1!N20</f>
        <v>0</v>
      </c>
      <c r="O20" s="18">
        <f>[308]Sheet1!O20</f>
        <v>0</v>
      </c>
      <c r="P20" s="18">
        <f>[308]Sheet1!P20</f>
        <v>0</v>
      </c>
      <c r="Q20" s="18">
        <f>[308]Sheet1!Q20</f>
        <v>0</v>
      </c>
      <c r="R20" s="18">
        <f>[308]Sheet1!R20</f>
        <v>0</v>
      </c>
      <c r="S20" s="18">
        <f>[308]Sheet1!S20</f>
        <v>0</v>
      </c>
      <c r="T20" s="18">
        <f>[308]Sheet1!T20</f>
        <v>0</v>
      </c>
      <c r="U20" s="18">
        <f>[308]Sheet1!U20</f>
        <v>0</v>
      </c>
      <c r="V20" s="18">
        <f>[308]Sheet1!V20</f>
        <v>0</v>
      </c>
      <c r="W20" s="18">
        <f>[308]Sheet1!W20</f>
        <v>0</v>
      </c>
      <c r="X20" s="18">
        <f>[308]Sheet1!X20</f>
        <v>0</v>
      </c>
      <c r="Y20" s="18">
        <f>[308]Sheet1!Y20</f>
        <v>0</v>
      </c>
      <c r="Z20" s="19"/>
      <c r="AB20" s="3"/>
      <c r="AD20" s="14"/>
    </row>
    <row r="21" spans="1:30" ht="20.25" customHeight="1">
      <c r="A21" s="15" t="s">
        <v>71</v>
      </c>
      <c r="B21" s="16" t="s">
        <v>72</v>
      </c>
      <c r="C21" s="15" t="s">
        <v>73</v>
      </c>
      <c r="D21" s="17">
        <f>[308]Sheet1!D21</f>
        <v>84.143209999999996</v>
      </c>
      <c r="E21" s="17">
        <f>[308]Sheet1!E21</f>
        <v>0</v>
      </c>
      <c r="F21" s="17">
        <f>[308]Sheet1!F21</f>
        <v>0</v>
      </c>
      <c r="G21" s="17">
        <f>[308]Sheet1!G21</f>
        <v>0</v>
      </c>
      <c r="H21" s="17">
        <f>[308]Sheet1!H21</f>
        <v>0</v>
      </c>
      <c r="I21" s="17">
        <f>[308]Sheet1!I21</f>
        <v>0</v>
      </c>
      <c r="J21" s="17">
        <f>[308]Sheet1!J21</f>
        <v>0</v>
      </c>
      <c r="K21" s="17">
        <f>[308]Sheet1!K21</f>
        <v>0</v>
      </c>
      <c r="L21" s="17">
        <f>[308]Sheet1!L21</f>
        <v>0</v>
      </c>
      <c r="M21" s="17">
        <f>[308]Sheet1!M21</f>
        <v>84.143209999999996</v>
      </c>
      <c r="N21" s="18">
        <f>[308]Sheet1!N21</f>
        <v>0</v>
      </c>
      <c r="O21" s="18">
        <f>[308]Sheet1!O21</f>
        <v>0</v>
      </c>
      <c r="P21" s="18">
        <f>[308]Sheet1!P21</f>
        <v>0</v>
      </c>
      <c r="Q21" s="18">
        <f>[308]Sheet1!Q21</f>
        <v>0</v>
      </c>
      <c r="R21" s="18">
        <f>[308]Sheet1!R21</f>
        <v>0</v>
      </c>
      <c r="S21" s="18">
        <f>[308]Sheet1!S21</f>
        <v>0</v>
      </c>
      <c r="T21" s="18">
        <f>[308]Sheet1!T21</f>
        <v>0</v>
      </c>
      <c r="U21" s="18">
        <f>[308]Sheet1!U21</f>
        <v>0</v>
      </c>
      <c r="V21" s="18">
        <f>[308]Sheet1!V21</f>
        <v>0</v>
      </c>
      <c r="W21" s="18">
        <f>[308]Sheet1!W21</f>
        <v>0</v>
      </c>
      <c r="X21" s="18">
        <f>[308]Sheet1!X21</f>
        <v>0</v>
      </c>
      <c r="Y21" s="18">
        <f>[308]Sheet1!Y21</f>
        <v>0</v>
      </c>
      <c r="Z21" s="19"/>
      <c r="AD21" s="14"/>
    </row>
    <row r="22" spans="1:30" ht="20.25" customHeight="1">
      <c r="A22" s="15" t="s">
        <v>74</v>
      </c>
      <c r="B22" s="24" t="s">
        <v>75</v>
      </c>
      <c r="C22" s="15" t="s">
        <v>76</v>
      </c>
      <c r="D22" s="17">
        <f>[308]Sheet1!D22</f>
        <v>0</v>
      </c>
      <c r="E22" s="17">
        <f>[308]Sheet1!E22</f>
        <v>0</v>
      </c>
      <c r="F22" s="17">
        <f>[308]Sheet1!F22</f>
        <v>0</v>
      </c>
      <c r="G22" s="17">
        <f>[308]Sheet1!G22</f>
        <v>0</v>
      </c>
      <c r="H22" s="17">
        <f>[308]Sheet1!H22</f>
        <v>0</v>
      </c>
      <c r="I22" s="17">
        <f>[308]Sheet1!I22</f>
        <v>0</v>
      </c>
      <c r="J22" s="17">
        <f>[308]Sheet1!J22</f>
        <v>0</v>
      </c>
      <c r="K22" s="17">
        <f>[308]Sheet1!K22</f>
        <v>0</v>
      </c>
      <c r="L22" s="17">
        <f>[308]Sheet1!L22</f>
        <v>0</v>
      </c>
      <c r="M22" s="17">
        <f>[308]Sheet1!M22</f>
        <v>0</v>
      </c>
      <c r="N22" s="18">
        <f>[308]Sheet1!N22</f>
        <v>0</v>
      </c>
      <c r="O22" s="18">
        <f>[308]Sheet1!O22</f>
        <v>0</v>
      </c>
      <c r="P22" s="18">
        <f>[308]Sheet1!P22</f>
        <v>0</v>
      </c>
      <c r="Q22" s="18">
        <f>[308]Sheet1!Q22</f>
        <v>0</v>
      </c>
      <c r="R22" s="18">
        <f>[308]Sheet1!R22</f>
        <v>0</v>
      </c>
      <c r="S22" s="18">
        <f>[308]Sheet1!S22</f>
        <v>0</v>
      </c>
      <c r="T22" s="18">
        <f>[308]Sheet1!T22</f>
        <v>0</v>
      </c>
      <c r="U22" s="18">
        <f>[308]Sheet1!U22</f>
        <v>0</v>
      </c>
      <c r="V22" s="18">
        <f>[308]Sheet1!V22</f>
        <v>0</v>
      </c>
      <c r="W22" s="18">
        <f>[308]Sheet1!W22</f>
        <v>0</v>
      </c>
      <c r="X22" s="18">
        <f>[308]Sheet1!X22</f>
        <v>0</v>
      </c>
      <c r="Y22" s="18">
        <f>[308]Sheet1!Y22</f>
        <v>0</v>
      </c>
      <c r="Z22" s="19"/>
      <c r="AD22" s="14"/>
    </row>
    <row r="23" spans="1:30" ht="20.25" customHeight="1">
      <c r="A23" s="22" t="s">
        <v>77</v>
      </c>
      <c r="B23" s="16" t="s">
        <v>78</v>
      </c>
      <c r="C23" s="15" t="s">
        <v>79</v>
      </c>
      <c r="D23" s="17">
        <f>[308]Sheet1!D23</f>
        <v>17.940460000000002</v>
      </c>
      <c r="E23" s="17">
        <f>[308]Sheet1!E23</f>
        <v>0</v>
      </c>
      <c r="F23" s="17">
        <f>[308]Sheet1!F23</f>
        <v>0</v>
      </c>
      <c r="G23" s="17">
        <f>[308]Sheet1!G23</f>
        <v>0</v>
      </c>
      <c r="H23" s="17">
        <f>[308]Sheet1!H23</f>
        <v>12.565720000000001</v>
      </c>
      <c r="I23" s="17">
        <f>[308]Sheet1!I23</f>
        <v>0</v>
      </c>
      <c r="J23" s="17">
        <f>[308]Sheet1!J23</f>
        <v>0</v>
      </c>
      <c r="K23" s="17">
        <f>[308]Sheet1!K23</f>
        <v>0</v>
      </c>
      <c r="L23" s="17">
        <f>[308]Sheet1!L23</f>
        <v>5.3747400000000001</v>
      </c>
      <c r="M23" s="17">
        <f>[308]Sheet1!M23</f>
        <v>0</v>
      </c>
      <c r="N23" s="18">
        <f>[308]Sheet1!N23</f>
        <v>0</v>
      </c>
      <c r="O23" s="18">
        <f>[308]Sheet1!O23</f>
        <v>0</v>
      </c>
      <c r="P23" s="18">
        <f>[308]Sheet1!P23</f>
        <v>0</v>
      </c>
      <c r="Q23" s="18">
        <f>[308]Sheet1!Q23</f>
        <v>0</v>
      </c>
      <c r="R23" s="18">
        <f>[308]Sheet1!R23</f>
        <v>0</v>
      </c>
      <c r="S23" s="18">
        <f>[308]Sheet1!S23</f>
        <v>0</v>
      </c>
      <c r="T23" s="18">
        <f>[308]Sheet1!T23</f>
        <v>0</v>
      </c>
      <c r="U23" s="18">
        <f>[308]Sheet1!U23</f>
        <v>0</v>
      </c>
      <c r="V23" s="18">
        <f>[308]Sheet1!V23</f>
        <v>0</v>
      </c>
      <c r="W23" s="18">
        <f>[308]Sheet1!W23</f>
        <v>0</v>
      </c>
      <c r="X23" s="18">
        <f>[308]Sheet1!X23</f>
        <v>0</v>
      </c>
      <c r="Y23" s="18">
        <f>[308]Sheet1!Y23</f>
        <v>0</v>
      </c>
      <c r="Z23" s="19"/>
      <c r="AD23" s="14"/>
    </row>
    <row r="24" spans="1:30" ht="20.25" customHeight="1">
      <c r="A24" s="15" t="s">
        <v>80</v>
      </c>
      <c r="B24" s="16" t="s">
        <v>81</v>
      </c>
      <c r="C24" s="15" t="s">
        <v>82</v>
      </c>
      <c r="D24" s="17">
        <f>[308]Sheet1!D24</f>
        <v>76.230990000000006</v>
      </c>
      <c r="E24" s="17">
        <f>[308]Sheet1!E24</f>
        <v>8.0070999999999994</v>
      </c>
      <c r="F24" s="17">
        <f>[308]Sheet1!F24</f>
        <v>4.7805999999999997</v>
      </c>
      <c r="G24" s="17">
        <f>[308]Sheet1!G24</f>
        <v>12.01904</v>
      </c>
      <c r="H24" s="17">
        <f>[308]Sheet1!H24</f>
        <v>4.7862299999999998</v>
      </c>
      <c r="I24" s="17">
        <f>[308]Sheet1!I24</f>
        <v>5.4519099999999998</v>
      </c>
      <c r="J24" s="17">
        <f>[308]Sheet1!J24</f>
        <v>0.80901000000000001</v>
      </c>
      <c r="K24" s="17">
        <f>[308]Sheet1!K24</f>
        <v>0.82784999999999997</v>
      </c>
      <c r="L24" s="17">
        <f>[308]Sheet1!L24</f>
        <v>12.78594</v>
      </c>
      <c r="M24" s="17">
        <f>[308]Sheet1!M24</f>
        <v>26.763310000000001</v>
      </c>
      <c r="N24" s="18">
        <f>[308]Sheet1!N24</f>
        <v>0</v>
      </c>
      <c r="O24" s="18">
        <f>[308]Sheet1!O24</f>
        <v>0</v>
      </c>
      <c r="P24" s="18">
        <f>[308]Sheet1!P24</f>
        <v>0</v>
      </c>
      <c r="Q24" s="18">
        <f>[308]Sheet1!Q24</f>
        <v>0</v>
      </c>
      <c r="R24" s="18">
        <f>[308]Sheet1!R24</f>
        <v>0</v>
      </c>
      <c r="S24" s="18">
        <f>[308]Sheet1!S24</f>
        <v>0</v>
      </c>
      <c r="T24" s="18">
        <f>[308]Sheet1!T24</f>
        <v>0</v>
      </c>
      <c r="U24" s="18">
        <f>[308]Sheet1!U24</f>
        <v>0</v>
      </c>
      <c r="V24" s="18">
        <f>[308]Sheet1!V24</f>
        <v>0</v>
      </c>
      <c r="W24" s="18">
        <f>[308]Sheet1!W24</f>
        <v>0</v>
      </c>
      <c r="X24" s="18">
        <f>[308]Sheet1!X24</f>
        <v>0</v>
      </c>
      <c r="Y24" s="18">
        <f>[308]Sheet1!Y24</f>
        <v>0</v>
      </c>
      <c r="Z24" s="19"/>
      <c r="AD24" s="14"/>
    </row>
    <row r="25" spans="1:30" ht="20.25" customHeight="1">
      <c r="A25" s="15" t="s">
        <v>83</v>
      </c>
      <c r="B25" s="16" t="s">
        <v>84</v>
      </c>
      <c r="C25" s="15" t="s">
        <v>85</v>
      </c>
      <c r="D25" s="17">
        <f>[308]Sheet1!D25</f>
        <v>12.067520000000002</v>
      </c>
      <c r="E25" s="17">
        <f>[308]Sheet1!E25</f>
        <v>0</v>
      </c>
      <c r="F25" s="17">
        <f>[308]Sheet1!F25</f>
        <v>0.65980000000000005</v>
      </c>
      <c r="G25" s="17">
        <f>[308]Sheet1!G25</f>
        <v>0</v>
      </c>
      <c r="H25" s="17">
        <f>[308]Sheet1!H25</f>
        <v>7.3717100000000002</v>
      </c>
      <c r="I25" s="17">
        <f>[308]Sheet1!I25</f>
        <v>1.85524</v>
      </c>
      <c r="J25" s="17">
        <f>[308]Sheet1!J25</f>
        <v>0</v>
      </c>
      <c r="K25" s="17">
        <f>[308]Sheet1!K25</f>
        <v>0</v>
      </c>
      <c r="L25" s="17">
        <f>[308]Sheet1!L25</f>
        <v>0</v>
      </c>
      <c r="M25" s="17">
        <f>[308]Sheet1!M25</f>
        <v>2.1807699999999999</v>
      </c>
      <c r="N25" s="18">
        <f>[308]Sheet1!N25</f>
        <v>0</v>
      </c>
      <c r="O25" s="18">
        <f>[308]Sheet1!O25</f>
        <v>0</v>
      </c>
      <c r="P25" s="18">
        <f>[308]Sheet1!P25</f>
        <v>0</v>
      </c>
      <c r="Q25" s="18">
        <f>[308]Sheet1!Q25</f>
        <v>0</v>
      </c>
      <c r="R25" s="18">
        <f>[308]Sheet1!R25</f>
        <v>0</v>
      </c>
      <c r="S25" s="18">
        <f>[308]Sheet1!S25</f>
        <v>0</v>
      </c>
      <c r="T25" s="18">
        <f>[308]Sheet1!T25</f>
        <v>0</v>
      </c>
      <c r="U25" s="18">
        <f>[308]Sheet1!U25</f>
        <v>0</v>
      </c>
      <c r="V25" s="18">
        <f>[308]Sheet1!V25</f>
        <v>0</v>
      </c>
      <c r="W25" s="18">
        <f>[308]Sheet1!W25</f>
        <v>0</v>
      </c>
      <c r="X25" s="18">
        <f>[308]Sheet1!X25</f>
        <v>0</v>
      </c>
      <c r="Y25" s="18">
        <f>[308]Sheet1!Y25</f>
        <v>0</v>
      </c>
      <c r="Z25" s="19"/>
      <c r="AD25" s="14"/>
    </row>
    <row r="26" spans="1:30" ht="20.25" customHeight="1">
      <c r="A26" s="15" t="s">
        <v>86</v>
      </c>
      <c r="B26" s="16" t="s">
        <v>87</v>
      </c>
      <c r="C26" s="15" t="s">
        <v>88</v>
      </c>
      <c r="D26" s="17">
        <f>[308]Sheet1!D26</f>
        <v>0</v>
      </c>
      <c r="E26" s="17">
        <f>[308]Sheet1!E26</f>
        <v>0</v>
      </c>
      <c r="F26" s="17">
        <f>[308]Sheet1!F26</f>
        <v>0</v>
      </c>
      <c r="G26" s="17">
        <f>[308]Sheet1!G26</f>
        <v>0</v>
      </c>
      <c r="H26" s="17">
        <f>[308]Sheet1!H26</f>
        <v>0</v>
      </c>
      <c r="I26" s="17">
        <f>[308]Sheet1!I26</f>
        <v>0</v>
      </c>
      <c r="J26" s="17">
        <f>[308]Sheet1!J26</f>
        <v>0</v>
      </c>
      <c r="K26" s="17">
        <f>[308]Sheet1!K26</f>
        <v>0</v>
      </c>
      <c r="L26" s="17">
        <f>[308]Sheet1!L26</f>
        <v>0</v>
      </c>
      <c r="M26" s="17">
        <f>[308]Sheet1!M26</f>
        <v>0</v>
      </c>
      <c r="N26" s="18">
        <f>[308]Sheet1!N26</f>
        <v>0</v>
      </c>
      <c r="O26" s="18">
        <f>[308]Sheet1!O26</f>
        <v>0</v>
      </c>
      <c r="P26" s="18">
        <f>[308]Sheet1!P26</f>
        <v>0</v>
      </c>
      <c r="Q26" s="18">
        <f>[308]Sheet1!Q26</f>
        <v>0</v>
      </c>
      <c r="R26" s="18">
        <f>[308]Sheet1!R26</f>
        <v>0</v>
      </c>
      <c r="S26" s="18">
        <f>[308]Sheet1!S26</f>
        <v>0</v>
      </c>
      <c r="T26" s="18">
        <f>[308]Sheet1!T26</f>
        <v>0</v>
      </c>
      <c r="U26" s="18">
        <f>[308]Sheet1!U26</f>
        <v>0</v>
      </c>
      <c r="V26" s="18">
        <f>[308]Sheet1!V26</f>
        <v>0</v>
      </c>
      <c r="W26" s="18">
        <f>[308]Sheet1!W26</f>
        <v>0</v>
      </c>
      <c r="X26" s="18">
        <f>[308]Sheet1!X26</f>
        <v>0</v>
      </c>
      <c r="Y26" s="18">
        <f>[308]Sheet1!Y26</f>
        <v>0</v>
      </c>
      <c r="Z26" s="19"/>
      <c r="AD26" s="14"/>
    </row>
    <row r="27" spans="1:30" ht="20.25" customHeight="1">
      <c r="A27" s="15" t="s">
        <v>89</v>
      </c>
      <c r="B27" s="24" t="s">
        <v>90</v>
      </c>
      <c r="C27" s="15" t="s">
        <v>91</v>
      </c>
      <c r="D27" s="17">
        <f>[308]Sheet1!D27</f>
        <v>930.48340999999994</v>
      </c>
      <c r="E27" s="17">
        <f>[308]Sheet1!E27</f>
        <v>80.538960000000003</v>
      </c>
      <c r="F27" s="17">
        <f>[308]Sheet1!F27</f>
        <v>38.396730000000005</v>
      </c>
      <c r="G27" s="17">
        <f>[308]Sheet1!G27</f>
        <v>101.69058</v>
      </c>
      <c r="H27" s="17">
        <f>[308]Sheet1!H27</f>
        <v>38.216419999999999</v>
      </c>
      <c r="I27" s="17">
        <f>[308]Sheet1!I27</f>
        <v>96.57710999999999</v>
      </c>
      <c r="J27" s="17">
        <f>[308]Sheet1!J27</f>
        <v>77.083960000000005</v>
      </c>
      <c r="K27" s="17">
        <f>[308]Sheet1!K27</f>
        <v>69.283889999999985</v>
      </c>
      <c r="L27" s="17">
        <f>[308]Sheet1!L27</f>
        <v>147.35556000000003</v>
      </c>
      <c r="M27" s="17">
        <f>[308]Sheet1!M27</f>
        <v>281.34019999999998</v>
      </c>
      <c r="N27" s="18">
        <f>[308]Sheet1!N27</f>
        <v>0</v>
      </c>
      <c r="O27" s="18">
        <f>[308]Sheet1!O27</f>
        <v>0</v>
      </c>
      <c r="P27" s="18">
        <f>[308]Sheet1!P27</f>
        <v>0</v>
      </c>
      <c r="Q27" s="18">
        <f>[308]Sheet1!Q27</f>
        <v>0</v>
      </c>
      <c r="R27" s="18">
        <f>[308]Sheet1!R27</f>
        <v>0</v>
      </c>
      <c r="S27" s="18">
        <f>[308]Sheet1!S27</f>
        <v>0</v>
      </c>
      <c r="T27" s="18">
        <f>[308]Sheet1!T27</f>
        <v>0</v>
      </c>
      <c r="U27" s="18">
        <f>[308]Sheet1!U27</f>
        <v>0</v>
      </c>
      <c r="V27" s="18">
        <f>[308]Sheet1!V27</f>
        <v>0</v>
      </c>
      <c r="W27" s="18">
        <f>[308]Sheet1!W27</f>
        <v>0</v>
      </c>
      <c r="X27" s="18">
        <f>[308]Sheet1!X27</f>
        <v>0</v>
      </c>
      <c r="Y27" s="18">
        <f>[308]Sheet1!Y27</f>
        <v>0</v>
      </c>
      <c r="Z27" s="19"/>
      <c r="AD27" s="14"/>
    </row>
    <row r="28" spans="1:30" ht="20.25" customHeight="1">
      <c r="A28" s="15" t="s">
        <v>92</v>
      </c>
      <c r="B28" s="25" t="s">
        <v>93</v>
      </c>
      <c r="C28" s="15" t="s">
        <v>94</v>
      </c>
      <c r="D28" s="17">
        <f>[308]Sheet1!D28</f>
        <v>686.39471000000003</v>
      </c>
      <c r="E28" s="17">
        <f>[308]Sheet1!E28</f>
        <v>58.084609999999998</v>
      </c>
      <c r="F28" s="17">
        <f>[308]Sheet1!F28</f>
        <v>29.454059999999998</v>
      </c>
      <c r="G28" s="17">
        <f>[308]Sheet1!G28</f>
        <v>81.400499999999994</v>
      </c>
      <c r="H28" s="17">
        <f>[308]Sheet1!H28</f>
        <v>32.084650000000003</v>
      </c>
      <c r="I28" s="17">
        <f>[308]Sheet1!I28</f>
        <v>75.580879999999993</v>
      </c>
      <c r="J28" s="17">
        <f>[308]Sheet1!J28</f>
        <v>63.663110000000003</v>
      </c>
      <c r="K28" s="17">
        <f>[308]Sheet1!K28</f>
        <v>57.042169999999999</v>
      </c>
      <c r="L28" s="17">
        <f>[308]Sheet1!L28</f>
        <v>102.72301</v>
      </c>
      <c r="M28" s="17">
        <f>[308]Sheet1!M28</f>
        <v>186.36171999999999</v>
      </c>
      <c r="N28" s="18">
        <f>[308]Sheet1!N28</f>
        <v>0</v>
      </c>
      <c r="O28" s="18">
        <f>[308]Sheet1!O28</f>
        <v>0</v>
      </c>
      <c r="P28" s="18">
        <f>[308]Sheet1!P28</f>
        <v>0</v>
      </c>
      <c r="Q28" s="18">
        <f>[308]Sheet1!Q28</f>
        <v>0</v>
      </c>
      <c r="R28" s="18">
        <f>[308]Sheet1!R28</f>
        <v>0</v>
      </c>
      <c r="S28" s="18">
        <f>[308]Sheet1!S28</f>
        <v>0</v>
      </c>
      <c r="T28" s="18">
        <f>[308]Sheet1!T28</f>
        <v>0</v>
      </c>
      <c r="U28" s="18">
        <f>[308]Sheet1!U28</f>
        <v>0</v>
      </c>
      <c r="V28" s="18">
        <f>[308]Sheet1!V28</f>
        <v>0</v>
      </c>
      <c r="W28" s="18">
        <f>[308]Sheet1!W28</f>
        <v>0</v>
      </c>
      <c r="X28" s="18">
        <f>[308]Sheet1!X28</f>
        <v>0</v>
      </c>
      <c r="Y28" s="18">
        <f>[308]Sheet1!Y28</f>
        <v>0</v>
      </c>
      <c r="Z28" s="26"/>
      <c r="AD28" s="14"/>
    </row>
    <row r="29" spans="1:30" ht="20.25" customHeight="1">
      <c r="A29" s="15" t="s">
        <v>95</v>
      </c>
      <c r="B29" s="25" t="s">
        <v>96</v>
      </c>
      <c r="C29" s="15" t="s">
        <v>97</v>
      </c>
      <c r="D29" s="17">
        <f>[308]Sheet1!D29</f>
        <v>98.332430000000002</v>
      </c>
      <c r="E29" s="17">
        <f>[308]Sheet1!E29</f>
        <v>4.0844399999999998</v>
      </c>
      <c r="F29" s="17">
        <f>[308]Sheet1!F29</f>
        <v>4.3753700000000002</v>
      </c>
      <c r="G29" s="17">
        <f>[308]Sheet1!G29</f>
        <v>4.6037499999999998</v>
      </c>
      <c r="H29" s="17">
        <f>[308]Sheet1!H29</f>
        <v>2.2341500000000001</v>
      </c>
      <c r="I29" s="17">
        <f>[308]Sheet1!I29</f>
        <v>3.3928799999999999</v>
      </c>
      <c r="J29" s="17">
        <f>[308]Sheet1!J29</f>
        <v>9.68459</v>
      </c>
      <c r="K29" s="17">
        <f>[308]Sheet1!K29</f>
        <v>8.5295799999999993</v>
      </c>
      <c r="L29" s="17">
        <f>[308]Sheet1!L29</f>
        <v>29.100439999999999</v>
      </c>
      <c r="M29" s="17">
        <f>[308]Sheet1!M29</f>
        <v>32.32723</v>
      </c>
      <c r="N29" s="18">
        <f>[308]Sheet1!N29</f>
        <v>0</v>
      </c>
      <c r="O29" s="18">
        <f>[308]Sheet1!O29</f>
        <v>0</v>
      </c>
      <c r="P29" s="18">
        <f>[308]Sheet1!P29</f>
        <v>0</v>
      </c>
      <c r="Q29" s="18">
        <f>[308]Sheet1!Q29</f>
        <v>0</v>
      </c>
      <c r="R29" s="18">
        <f>[308]Sheet1!R29</f>
        <v>0</v>
      </c>
      <c r="S29" s="18">
        <f>[308]Sheet1!S29</f>
        <v>0</v>
      </c>
      <c r="T29" s="18">
        <f>[308]Sheet1!T29</f>
        <v>0</v>
      </c>
      <c r="U29" s="18">
        <f>[308]Sheet1!U29</f>
        <v>0</v>
      </c>
      <c r="V29" s="18">
        <f>[308]Sheet1!V29</f>
        <v>0</v>
      </c>
      <c r="W29" s="18">
        <f>[308]Sheet1!W29</f>
        <v>0</v>
      </c>
      <c r="X29" s="18">
        <f>[308]Sheet1!X29</f>
        <v>0</v>
      </c>
      <c r="Y29" s="18">
        <f>[308]Sheet1!Y29</f>
        <v>0</v>
      </c>
      <c r="Z29" s="26"/>
      <c r="AD29" s="14"/>
    </row>
    <row r="30" spans="1:30" ht="20.25" customHeight="1">
      <c r="A30" s="15" t="s">
        <v>98</v>
      </c>
      <c r="B30" s="25" t="s">
        <v>99</v>
      </c>
      <c r="C30" s="15" t="s">
        <v>100</v>
      </c>
      <c r="D30" s="17">
        <f>[308]Sheet1!D30</f>
        <v>4.5937400000000004</v>
      </c>
      <c r="E30" s="17">
        <f>[308]Sheet1!E30</f>
        <v>8.3000000000000004E-2</v>
      </c>
      <c r="F30" s="17">
        <f>[308]Sheet1!F30</f>
        <v>0</v>
      </c>
      <c r="G30" s="17">
        <f>[308]Sheet1!G30</f>
        <v>1.6831</v>
      </c>
      <c r="H30" s="17">
        <f>[308]Sheet1!H30</f>
        <v>0.29937000000000002</v>
      </c>
      <c r="I30" s="17">
        <f>[308]Sheet1!I30</f>
        <v>0</v>
      </c>
      <c r="J30" s="17">
        <f>[308]Sheet1!J30</f>
        <v>5.7200000000000003E-3</v>
      </c>
      <c r="K30" s="17">
        <f>[308]Sheet1!K30</f>
        <v>2.061E-2</v>
      </c>
      <c r="L30" s="17">
        <f>[308]Sheet1!L30</f>
        <v>3.7100000000000001E-2</v>
      </c>
      <c r="M30" s="17">
        <f>[308]Sheet1!M30</f>
        <v>2.4648400000000001</v>
      </c>
      <c r="N30" s="18">
        <f>[308]Sheet1!N30</f>
        <v>0</v>
      </c>
      <c r="O30" s="18">
        <f>[308]Sheet1!O30</f>
        <v>0</v>
      </c>
      <c r="P30" s="18">
        <f>[308]Sheet1!P30</f>
        <v>0</v>
      </c>
      <c r="Q30" s="18">
        <f>[308]Sheet1!Q30</f>
        <v>0</v>
      </c>
      <c r="R30" s="18">
        <f>[308]Sheet1!R30</f>
        <v>0</v>
      </c>
      <c r="S30" s="18">
        <f>[308]Sheet1!S30</f>
        <v>0</v>
      </c>
      <c r="T30" s="18">
        <f>[308]Sheet1!T30</f>
        <v>0</v>
      </c>
      <c r="U30" s="18">
        <f>[308]Sheet1!U30</f>
        <v>0</v>
      </c>
      <c r="V30" s="18">
        <f>[308]Sheet1!V30</f>
        <v>0</v>
      </c>
      <c r="W30" s="18">
        <f>[308]Sheet1!W30</f>
        <v>0</v>
      </c>
      <c r="X30" s="18">
        <f>[308]Sheet1!X30</f>
        <v>0</v>
      </c>
      <c r="Y30" s="18">
        <f>[308]Sheet1!Y30</f>
        <v>0</v>
      </c>
      <c r="Z30" s="26"/>
      <c r="AD30" s="14"/>
    </row>
    <row r="31" spans="1:30" ht="20.25" customHeight="1">
      <c r="A31" s="15" t="s">
        <v>101</v>
      </c>
      <c r="B31" s="25" t="s">
        <v>102</v>
      </c>
      <c r="C31" s="15" t="s">
        <v>103</v>
      </c>
      <c r="D31" s="17">
        <f>[308]Sheet1!D31</f>
        <v>1.2984</v>
      </c>
      <c r="E31" s="17">
        <f>[308]Sheet1!E31</f>
        <v>0.42585000000000001</v>
      </c>
      <c r="F31" s="17">
        <f>[308]Sheet1!F31</f>
        <v>2.3349999999999999E-2</v>
      </c>
      <c r="G31" s="17">
        <f>[308]Sheet1!G31</f>
        <v>0.14102000000000001</v>
      </c>
      <c r="H31" s="17">
        <f>[308]Sheet1!H31</f>
        <v>7.288E-2</v>
      </c>
      <c r="I31" s="17">
        <f>[308]Sheet1!I31</f>
        <v>0.16567999999999999</v>
      </c>
      <c r="J31" s="17">
        <f>[308]Sheet1!J31</f>
        <v>0</v>
      </c>
      <c r="K31" s="17">
        <f>[308]Sheet1!K31</f>
        <v>1.5140000000000001E-2</v>
      </c>
      <c r="L31" s="17">
        <f>[308]Sheet1!L31</f>
        <v>0.45448</v>
      </c>
      <c r="M31" s="17">
        <f>[308]Sheet1!M31</f>
        <v>0</v>
      </c>
      <c r="N31" s="18">
        <f>[308]Sheet1!N31</f>
        <v>0</v>
      </c>
      <c r="O31" s="18">
        <f>[308]Sheet1!O31</f>
        <v>0</v>
      </c>
      <c r="P31" s="18">
        <f>[308]Sheet1!P31</f>
        <v>0</v>
      </c>
      <c r="Q31" s="18">
        <f>[308]Sheet1!Q31</f>
        <v>0</v>
      </c>
      <c r="R31" s="18">
        <f>[308]Sheet1!R31</f>
        <v>0</v>
      </c>
      <c r="S31" s="18">
        <f>[308]Sheet1!S31</f>
        <v>0</v>
      </c>
      <c r="T31" s="18">
        <f>[308]Sheet1!T31</f>
        <v>0</v>
      </c>
      <c r="U31" s="18">
        <f>[308]Sheet1!U31</f>
        <v>0</v>
      </c>
      <c r="V31" s="18">
        <f>[308]Sheet1!V31</f>
        <v>0</v>
      </c>
      <c r="W31" s="18">
        <f>[308]Sheet1!W31</f>
        <v>0</v>
      </c>
      <c r="X31" s="18">
        <f>[308]Sheet1!X31</f>
        <v>0</v>
      </c>
      <c r="Y31" s="18">
        <f>[308]Sheet1!Y31</f>
        <v>0</v>
      </c>
      <c r="Z31" s="26"/>
      <c r="AD31" s="14"/>
    </row>
    <row r="32" spans="1:30" ht="20.25" customHeight="1">
      <c r="A32" s="15" t="s">
        <v>104</v>
      </c>
      <c r="B32" s="25" t="s">
        <v>105</v>
      </c>
      <c r="C32" s="15" t="s">
        <v>106</v>
      </c>
      <c r="D32" s="17">
        <f>[308]Sheet1!D32</f>
        <v>4.0179</v>
      </c>
      <c r="E32" s="17">
        <f>[308]Sheet1!E32</f>
        <v>0.85907999999999995</v>
      </c>
      <c r="F32" s="17">
        <f>[308]Sheet1!F32</f>
        <v>6.7220000000000002E-2</v>
      </c>
      <c r="G32" s="17">
        <f>[308]Sheet1!G32</f>
        <v>0.38775999999999999</v>
      </c>
      <c r="H32" s="17">
        <f>[308]Sheet1!H32</f>
        <v>0</v>
      </c>
      <c r="I32" s="17">
        <f>[308]Sheet1!I32</f>
        <v>2.4414699999999998</v>
      </c>
      <c r="J32" s="17">
        <f>[308]Sheet1!J32</f>
        <v>0.18382000000000001</v>
      </c>
      <c r="K32" s="17">
        <f>[308]Sheet1!K32</f>
        <v>0</v>
      </c>
      <c r="L32" s="17">
        <f>[308]Sheet1!L32</f>
        <v>7.8549999999999995E-2</v>
      </c>
      <c r="M32" s="17">
        <f>[308]Sheet1!M32</f>
        <v>0</v>
      </c>
      <c r="N32" s="18">
        <f>[308]Sheet1!N32</f>
        <v>0</v>
      </c>
      <c r="O32" s="18">
        <f>[308]Sheet1!O32</f>
        <v>0</v>
      </c>
      <c r="P32" s="18">
        <f>[308]Sheet1!P32</f>
        <v>0</v>
      </c>
      <c r="Q32" s="18">
        <f>[308]Sheet1!Q32</f>
        <v>0</v>
      </c>
      <c r="R32" s="18">
        <f>[308]Sheet1!R32</f>
        <v>0</v>
      </c>
      <c r="S32" s="18">
        <f>[308]Sheet1!S32</f>
        <v>0</v>
      </c>
      <c r="T32" s="18">
        <f>[308]Sheet1!T32</f>
        <v>0</v>
      </c>
      <c r="U32" s="18">
        <f>[308]Sheet1!U32</f>
        <v>0</v>
      </c>
      <c r="V32" s="18">
        <f>[308]Sheet1!V32</f>
        <v>0</v>
      </c>
      <c r="W32" s="18">
        <f>[308]Sheet1!W32</f>
        <v>0</v>
      </c>
      <c r="X32" s="18">
        <f>[308]Sheet1!X32</f>
        <v>0</v>
      </c>
      <c r="Y32" s="18">
        <f>[308]Sheet1!Y32</f>
        <v>0</v>
      </c>
      <c r="Z32" s="26"/>
      <c r="AD32" s="14"/>
    </row>
    <row r="33" spans="1:30" ht="20.25" customHeight="1">
      <c r="A33" s="15" t="s">
        <v>107</v>
      </c>
      <c r="B33" s="25" t="s">
        <v>108</v>
      </c>
      <c r="C33" s="15" t="s">
        <v>109</v>
      </c>
      <c r="D33" s="17">
        <f>[308]Sheet1!D33</f>
        <v>27.958369999999999</v>
      </c>
      <c r="E33" s="17">
        <f>[308]Sheet1!E33</f>
        <v>0.37866</v>
      </c>
      <c r="F33" s="17">
        <f>[308]Sheet1!F33</f>
        <v>6.4430000000000001E-2</v>
      </c>
      <c r="G33" s="17">
        <f>[308]Sheet1!G33</f>
        <v>0.20610000000000001</v>
      </c>
      <c r="H33" s="17">
        <f>[308]Sheet1!H33</f>
        <v>9.5479999999999995E-2</v>
      </c>
      <c r="I33" s="17">
        <f>[308]Sheet1!I33</f>
        <v>3.3541799999999999</v>
      </c>
      <c r="J33" s="17">
        <f>[308]Sheet1!J33</f>
        <v>8.8830000000000006E-2</v>
      </c>
      <c r="K33" s="17">
        <f>[308]Sheet1!K33</f>
        <v>0.73118000000000005</v>
      </c>
      <c r="L33" s="17">
        <f>[308]Sheet1!L33</f>
        <v>2.0522300000000002</v>
      </c>
      <c r="M33" s="17">
        <f>[308]Sheet1!M33</f>
        <v>20.987279999999998</v>
      </c>
      <c r="N33" s="18">
        <f>[308]Sheet1!N33</f>
        <v>0</v>
      </c>
      <c r="O33" s="18">
        <f>[308]Sheet1!O33</f>
        <v>0</v>
      </c>
      <c r="P33" s="18">
        <f>[308]Sheet1!P33</f>
        <v>0</v>
      </c>
      <c r="Q33" s="18">
        <f>[308]Sheet1!Q33</f>
        <v>0</v>
      </c>
      <c r="R33" s="18">
        <f>[308]Sheet1!R33</f>
        <v>0</v>
      </c>
      <c r="S33" s="18">
        <f>[308]Sheet1!S33</f>
        <v>0</v>
      </c>
      <c r="T33" s="18">
        <f>[308]Sheet1!T33</f>
        <v>0</v>
      </c>
      <c r="U33" s="18">
        <f>[308]Sheet1!U33</f>
        <v>0</v>
      </c>
      <c r="V33" s="18">
        <f>[308]Sheet1!V33</f>
        <v>0</v>
      </c>
      <c r="W33" s="18">
        <f>[308]Sheet1!W33</f>
        <v>0</v>
      </c>
      <c r="X33" s="18">
        <f>[308]Sheet1!X33</f>
        <v>0</v>
      </c>
      <c r="Y33" s="18">
        <f>[308]Sheet1!Y33</f>
        <v>0</v>
      </c>
      <c r="Z33" s="26"/>
      <c r="AD33" s="14"/>
    </row>
    <row r="34" spans="1:30" ht="20.25" customHeight="1">
      <c r="A34" s="15" t="s">
        <v>110</v>
      </c>
      <c r="B34" s="25" t="s">
        <v>111</v>
      </c>
      <c r="C34" s="15" t="s">
        <v>112</v>
      </c>
      <c r="D34" s="17">
        <f>[308]Sheet1!D34</f>
        <v>83.434670000000011</v>
      </c>
      <c r="E34" s="17">
        <f>[308]Sheet1!E34</f>
        <v>8.3378800000000002</v>
      </c>
      <c r="F34" s="17">
        <f>[308]Sheet1!F34</f>
        <v>1.90873</v>
      </c>
      <c r="G34" s="17">
        <f>[308]Sheet1!G34</f>
        <v>12.11919</v>
      </c>
      <c r="H34" s="17">
        <f>[308]Sheet1!H34</f>
        <v>1.9835799999999999</v>
      </c>
      <c r="I34" s="17">
        <f>[308]Sheet1!I34</f>
        <v>7.1866199999999996</v>
      </c>
      <c r="J34" s="17">
        <f>[308]Sheet1!J34</f>
        <v>3.4578899999999999</v>
      </c>
      <c r="K34" s="17">
        <f>[308]Sheet1!K34</f>
        <v>2.0296699999999999</v>
      </c>
      <c r="L34" s="17">
        <f>[308]Sheet1!L34</f>
        <v>9.2149900000000002</v>
      </c>
      <c r="M34" s="17">
        <f>[308]Sheet1!M34</f>
        <v>37.196120000000001</v>
      </c>
      <c r="N34" s="18">
        <f>[308]Sheet1!N34</f>
        <v>0</v>
      </c>
      <c r="O34" s="18">
        <f>[308]Sheet1!O34</f>
        <v>0</v>
      </c>
      <c r="P34" s="18">
        <f>[308]Sheet1!P34</f>
        <v>0</v>
      </c>
      <c r="Q34" s="18">
        <f>[308]Sheet1!Q34</f>
        <v>0</v>
      </c>
      <c r="R34" s="18">
        <f>[308]Sheet1!R34</f>
        <v>0</v>
      </c>
      <c r="S34" s="18">
        <f>[308]Sheet1!S34</f>
        <v>0</v>
      </c>
      <c r="T34" s="18">
        <f>[308]Sheet1!T34</f>
        <v>0</v>
      </c>
      <c r="U34" s="18">
        <f>[308]Sheet1!U34</f>
        <v>0</v>
      </c>
      <c r="V34" s="18">
        <f>[308]Sheet1!V34</f>
        <v>0</v>
      </c>
      <c r="W34" s="18">
        <f>[308]Sheet1!W34</f>
        <v>0</v>
      </c>
      <c r="X34" s="18">
        <f>[308]Sheet1!X34</f>
        <v>0</v>
      </c>
      <c r="Y34" s="18">
        <f>[308]Sheet1!Y34</f>
        <v>0</v>
      </c>
      <c r="Z34" s="26"/>
      <c r="AD34" s="14"/>
    </row>
    <row r="35" spans="1:30" ht="20.25" customHeight="1">
      <c r="A35" s="15" t="s">
        <v>113</v>
      </c>
      <c r="B35" s="25" t="s">
        <v>114</v>
      </c>
      <c r="C35" s="15" t="s">
        <v>115</v>
      </c>
      <c r="D35" s="17">
        <f>[308]Sheet1!D35</f>
        <v>15.985479999999999</v>
      </c>
      <c r="E35" s="17">
        <f>[308]Sheet1!E35</f>
        <v>4.8628</v>
      </c>
      <c r="F35" s="17">
        <f>[308]Sheet1!F35</f>
        <v>1.0157700000000001</v>
      </c>
      <c r="G35" s="17">
        <f>[308]Sheet1!G35</f>
        <v>0</v>
      </c>
      <c r="H35" s="17">
        <f>[308]Sheet1!H35</f>
        <v>1.2859</v>
      </c>
      <c r="I35" s="17">
        <f>[308]Sheet1!I35</f>
        <v>3.16194</v>
      </c>
      <c r="J35" s="17">
        <f>[308]Sheet1!J35</f>
        <v>0</v>
      </c>
      <c r="K35" s="17">
        <f>[308]Sheet1!K35</f>
        <v>0.91554000000000002</v>
      </c>
      <c r="L35" s="17">
        <f>[308]Sheet1!L35</f>
        <v>3.5721599999999998</v>
      </c>
      <c r="M35" s="17">
        <f>[308]Sheet1!M35</f>
        <v>1.17137</v>
      </c>
      <c r="N35" s="18">
        <f>[308]Sheet1!N35</f>
        <v>0</v>
      </c>
      <c r="O35" s="18">
        <f>[308]Sheet1!O35</f>
        <v>0</v>
      </c>
      <c r="P35" s="18">
        <f>[308]Sheet1!P35</f>
        <v>0</v>
      </c>
      <c r="Q35" s="18">
        <f>[308]Sheet1!Q35</f>
        <v>0</v>
      </c>
      <c r="R35" s="18">
        <f>[308]Sheet1!R35</f>
        <v>0</v>
      </c>
      <c r="S35" s="18">
        <f>[308]Sheet1!S35</f>
        <v>0</v>
      </c>
      <c r="T35" s="18">
        <f>[308]Sheet1!T35</f>
        <v>0</v>
      </c>
      <c r="U35" s="18">
        <f>[308]Sheet1!U35</f>
        <v>0</v>
      </c>
      <c r="V35" s="18">
        <f>[308]Sheet1!V35</f>
        <v>0</v>
      </c>
      <c r="W35" s="18">
        <f>[308]Sheet1!W35</f>
        <v>0</v>
      </c>
      <c r="X35" s="18">
        <f>[308]Sheet1!X35</f>
        <v>0</v>
      </c>
      <c r="Y35" s="18">
        <f>[308]Sheet1!Y35</f>
        <v>0</v>
      </c>
      <c r="Z35" s="26"/>
      <c r="AD35" s="14"/>
    </row>
    <row r="36" spans="1:30" ht="20.25" customHeight="1">
      <c r="A36" s="15" t="s">
        <v>116</v>
      </c>
      <c r="B36" s="25" t="s">
        <v>117</v>
      </c>
      <c r="C36" s="15" t="s">
        <v>118</v>
      </c>
      <c r="D36" s="17">
        <f>[308]Sheet1!D36</f>
        <v>0</v>
      </c>
      <c r="E36" s="17">
        <f>[308]Sheet1!E36</f>
        <v>0</v>
      </c>
      <c r="F36" s="17">
        <f>[308]Sheet1!F36</f>
        <v>0</v>
      </c>
      <c r="G36" s="17">
        <f>[308]Sheet1!G36</f>
        <v>0</v>
      </c>
      <c r="H36" s="17">
        <f>[308]Sheet1!H36</f>
        <v>0</v>
      </c>
      <c r="I36" s="17">
        <f>[308]Sheet1!I36</f>
        <v>0</v>
      </c>
      <c r="J36" s="17">
        <f>[308]Sheet1!J36</f>
        <v>0</v>
      </c>
      <c r="K36" s="17">
        <f>[308]Sheet1!K36</f>
        <v>0</v>
      </c>
      <c r="L36" s="17">
        <f>[308]Sheet1!L36</f>
        <v>0</v>
      </c>
      <c r="M36" s="17">
        <f>[308]Sheet1!M36</f>
        <v>0</v>
      </c>
      <c r="N36" s="18">
        <f>[308]Sheet1!N36</f>
        <v>0</v>
      </c>
      <c r="O36" s="18">
        <f>[308]Sheet1!O36</f>
        <v>0</v>
      </c>
      <c r="P36" s="18">
        <f>[308]Sheet1!P36</f>
        <v>0</v>
      </c>
      <c r="Q36" s="18">
        <f>[308]Sheet1!Q36</f>
        <v>0</v>
      </c>
      <c r="R36" s="18">
        <f>[308]Sheet1!R36</f>
        <v>0</v>
      </c>
      <c r="S36" s="18">
        <f>[308]Sheet1!S36</f>
        <v>0</v>
      </c>
      <c r="T36" s="18">
        <f>[308]Sheet1!T36</f>
        <v>0</v>
      </c>
      <c r="U36" s="18">
        <f>[308]Sheet1!U36</f>
        <v>0</v>
      </c>
      <c r="V36" s="18">
        <f>[308]Sheet1!V36</f>
        <v>0</v>
      </c>
      <c r="W36" s="18">
        <f>[308]Sheet1!W36</f>
        <v>0</v>
      </c>
      <c r="X36" s="18">
        <f>[308]Sheet1!X36</f>
        <v>0</v>
      </c>
      <c r="Y36" s="18">
        <f>[308]Sheet1!Y36</f>
        <v>0</v>
      </c>
      <c r="Z36" s="26"/>
      <c r="AD36" s="14"/>
    </row>
    <row r="37" spans="1:30" ht="20.25" customHeight="1">
      <c r="A37" s="15" t="s">
        <v>119</v>
      </c>
      <c r="B37" s="25" t="s">
        <v>120</v>
      </c>
      <c r="C37" s="15" t="s">
        <v>121</v>
      </c>
      <c r="D37" s="17">
        <f>[308]Sheet1!D37</f>
        <v>7.0889999999999995E-2</v>
      </c>
      <c r="E37" s="17">
        <f>[308]Sheet1!E37</f>
        <v>5.1769999999999997E-2</v>
      </c>
      <c r="F37" s="17">
        <f>[308]Sheet1!F37</f>
        <v>0</v>
      </c>
      <c r="G37" s="17">
        <f>[308]Sheet1!G37</f>
        <v>1.9120000000000002E-2</v>
      </c>
      <c r="H37" s="17">
        <f>[308]Sheet1!H37</f>
        <v>0</v>
      </c>
      <c r="I37" s="17">
        <f>[308]Sheet1!I37</f>
        <v>0</v>
      </c>
      <c r="J37" s="17">
        <f>[308]Sheet1!J37</f>
        <v>0</v>
      </c>
      <c r="K37" s="17">
        <f>[308]Sheet1!K37</f>
        <v>0</v>
      </c>
      <c r="L37" s="17">
        <f>[308]Sheet1!L37</f>
        <v>0</v>
      </c>
      <c r="M37" s="17">
        <f>[308]Sheet1!M37</f>
        <v>0</v>
      </c>
      <c r="N37" s="18">
        <f>[308]Sheet1!N37</f>
        <v>0</v>
      </c>
      <c r="O37" s="18">
        <f>[308]Sheet1!O37</f>
        <v>0</v>
      </c>
      <c r="P37" s="18">
        <f>[308]Sheet1!P37</f>
        <v>0</v>
      </c>
      <c r="Q37" s="18">
        <f>[308]Sheet1!Q37</f>
        <v>0</v>
      </c>
      <c r="R37" s="18">
        <f>[308]Sheet1!R37</f>
        <v>0</v>
      </c>
      <c r="S37" s="18">
        <f>[308]Sheet1!S37</f>
        <v>0</v>
      </c>
      <c r="T37" s="18">
        <f>[308]Sheet1!T37</f>
        <v>0</v>
      </c>
      <c r="U37" s="18">
        <f>[308]Sheet1!U37</f>
        <v>0</v>
      </c>
      <c r="V37" s="18">
        <f>[308]Sheet1!V37</f>
        <v>0</v>
      </c>
      <c r="W37" s="18">
        <f>[308]Sheet1!W37</f>
        <v>0</v>
      </c>
      <c r="X37" s="18">
        <f>[308]Sheet1!X37</f>
        <v>0</v>
      </c>
      <c r="Y37" s="18">
        <f>[308]Sheet1!Y37</f>
        <v>0</v>
      </c>
      <c r="Z37" s="26"/>
      <c r="AD37" s="14"/>
    </row>
    <row r="38" spans="1:30" ht="20.25" customHeight="1">
      <c r="A38" s="15" t="s">
        <v>122</v>
      </c>
      <c r="B38" s="25" t="s">
        <v>123</v>
      </c>
      <c r="C38" s="15" t="s">
        <v>124</v>
      </c>
      <c r="D38" s="17">
        <f>[308]Sheet1!D38</f>
        <v>8.39682</v>
      </c>
      <c r="E38" s="17">
        <f>[308]Sheet1!E38</f>
        <v>3.37087</v>
      </c>
      <c r="F38" s="17">
        <f>[308]Sheet1!F38</f>
        <v>1.4878</v>
      </c>
      <c r="G38" s="17">
        <f>[308]Sheet1!G38</f>
        <v>1.1300399999999999</v>
      </c>
      <c r="H38" s="17">
        <f>[308]Sheet1!H38</f>
        <v>0.16041</v>
      </c>
      <c r="I38" s="17">
        <f>[308]Sheet1!I38</f>
        <v>1.2934600000000001</v>
      </c>
      <c r="J38" s="17">
        <f>[308]Sheet1!J38</f>
        <v>0</v>
      </c>
      <c r="K38" s="17">
        <f>[308]Sheet1!K38</f>
        <v>0</v>
      </c>
      <c r="L38" s="17">
        <f>[308]Sheet1!L38</f>
        <v>0.1226</v>
      </c>
      <c r="M38" s="17">
        <f>[308]Sheet1!M38</f>
        <v>0.83164000000000005</v>
      </c>
      <c r="N38" s="18">
        <f>[308]Sheet1!N38</f>
        <v>0</v>
      </c>
      <c r="O38" s="18">
        <f>[308]Sheet1!O38</f>
        <v>0</v>
      </c>
      <c r="P38" s="18">
        <f>[308]Sheet1!P38</f>
        <v>0</v>
      </c>
      <c r="Q38" s="18">
        <f>[308]Sheet1!Q38</f>
        <v>0</v>
      </c>
      <c r="R38" s="18">
        <f>[308]Sheet1!R38</f>
        <v>0</v>
      </c>
      <c r="S38" s="18">
        <f>[308]Sheet1!S38</f>
        <v>0</v>
      </c>
      <c r="T38" s="18">
        <f>[308]Sheet1!T38</f>
        <v>0</v>
      </c>
      <c r="U38" s="18">
        <f>[308]Sheet1!U38</f>
        <v>0</v>
      </c>
      <c r="V38" s="18">
        <f>[308]Sheet1!V38</f>
        <v>0</v>
      </c>
      <c r="W38" s="18">
        <f>[308]Sheet1!W38</f>
        <v>0</v>
      </c>
      <c r="X38" s="18">
        <f>[308]Sheet1!X38</f>
        <v>0</v>
      </c>
      <c r="Y38" s="18">
        <f>[308]Sheet1!Y38</f>
        <v>0</v>
      </c>
      <c r="Z38" s="26"/>
      <c r="AD38" s="14"/>
    </row>
    <row r="39" spans="1:30" ht="20.25" customHeight="1">
      <c r="A39" s="15" t="s">
        <v>125</v>
      </c>
      <c r="B39" s="16" t="s">
        <v>126</v>
      </c>
      <c r="C39" s="15" t="s">
        <v>127</v>
      </c>
      <c r="D39" s="17">
        <f>[308]Sheet1!D39</f>
        <v>0.34918000000000005</v>
      </c>
      <c r="E39" s="17">
        <f>[308]Sheet1!E39</f>
        <v>7.0949999999999999E-2</v>
      </c>
      <c r="F39" s="17">
        <f>[308]Sheet1!F39</f>
        <v>0</v>
      </c>
      <c r="G39" s="17">
        <f>[308]Sheet1!G39</f>
        <v>0</v>
      </c>
      <c r="H39" s="17">
        <f>[308]Sheet1!H39</f>
        <v>0</v>
      </c>
      <c r="I39" s="17">
        <f>[308]Sheet1!I39</f>
        <v>4.9169999999999998E-2</v>
      </c>
      <c r="J39" s="17">
        <f>[308]Sheet1!J39</f>
        <v>1.2500000000000001E-2</v>
      </c>
      <c r="K39" s="17">
        <f>[308]Sheet1!K39</f>
        <v>7.0040000000000005E-2</v>
      </c>
      <c r="L39" s="17">
        <f>[308]Sheet1!L39</f>
        <v>0</v>
      </c>
      <c r="M39" s="17">
        <f>[308]Sheet1!M39</f>
        <v>0.14652000000000001</v>
      </c>
      <c r="N39" s="18">
        <f>[308]Sheet1!N39</f>
        <v>0</v>
      </c>
      <c r="O39" s="18">
        <f>[308]Sheet1!O39</f>
        <v>0</v>
      </c>
      <c r="P39" s="18">
        <f>[308]Sheet1!P39</f>
        <v>0</v>
      </c>
      <c r="Q39" s="18">
        <f>[308]Sheet1!Q39</f>
        <v>0</v>
      </c>
      <c r="R39" s="18">
        <f>[308]Sheet1!R39</f>
        <v>0</v>
      </c>
      <c r="S39" s="18">
        <f>[308]Sheet1!S39</f>
        <v>0</v>
      </c>
      <c r="T39" s="18">
        <f>[308]Sheet1!T39</f>
        <v>0</v>
      </c>
      <c r="U39" s="18">
        <f>[308]Sheet1!U39</f>
        <v>0</v>
      </c>
      <c r="V39" s="18">
        <f>[308]Sheet1!V39</f>
        <v>0</v>
      </c>
      <c r="W39" s="18">
        <f>[308]Sheet1!W39</f>
        <v>0</v>
      </c>
      <c r="X39" s="18">
        <f>[308]Sheet1!X39</f>
        <v>0</v>
      </c>
      <c r="Y39" s="18">
        <f>[308]Sheet1!Y39</f>
        <v>0</v>
      </c>
      <c r="Z39" s="19"/>
      <c r="AD39" s="14"/>
    </row>
    <row r="40" spans="1:30" ht="20.25" customHeight="1">
      <c r="A40" s="15" t="s">
        <v>128</v>
      </c>
      <c r="B40" s="16" t="s">
        <v>129</v>
      </c>
      <c r="C40" s="15" t="s">
        <v>130</v>
      </c>
      <c r="D40" s="17">
        <f>[308]Sheet1!D40</f>
        <v>0</v>
      </c>
      <c r="E40" s="17">
        <f>[308]Sheet1!E40</f>
        <v>0</v>
      </c>
      <c r="F40" s="17">
        <f>[308]Sheet1!F40</f>
        <v>0</v>
      </c>
      <c r="G40" s="17">
        <f>[308]Sheet1!G40</f>
        <v>0</v>
      </c>
      <c r="H40" s="17">
        <f>[308]Sheet1!H40</f>
        <v>0</v>
      </c>
      <c r="I40" s="17">
        <f>[308]Sheet1!I40</f>
        <v>0</v>
      </c>
      <c r="J40" s="17">
        <f>[308]Sheet1!J40</f>
        <v>0</v>
      </c>
      <c r="K40" s="17">
        <f>[308]Sheet1!K40</f>
        <v>0</v>
      </c>
      <c r="L40" s="17">
        <f>[308]Sheet1!L40</f>
        <v>0</v>
      </c>
      <c r="M40" s="17">
        <f>[308]Sheet1!M40</f>
        <v>0</v>
      </c>
      <c r="N40" s="18">
        <f>[308]Sheet1!N40</f>
        <v>0</v>
      </c>
      <c r="O40" s="18">
        <f>[308]Sheet1!O40</f>
        <v>0</v>
      </c>
      <c r="P40" s="18">
        <f>[308]Sheet1!P40</f>
        <v>0</v>
      </c>
      <c r="Q40" s="18">
        <f>[308]Sheet1!Q40</f>
        <v>0</v>
      </c>
      <c r="R40" s="18">
        <f>[308]Sheet1!R40</f>
        <v>0</v>
      </c>
      <c r="S40" s="18">
        <f>[308]Sheet1!S40</f>
        <v>0</v>
      </c>
      <c r="T40" s="18">
        <f>[308]Sheet1!T40</f>
        <v>0</v>
      </c>
      <c r="U40" s="18">
        <f>[308]Sheet1!U40</f>
        <v>0</v>
      </c>
      <c r="V40" s="18">
        <f>[308]Sheet1!V40</f>
        <v>0</v>
      </c>
      <c r="W40" s="18">
        <f>[308]Sheet1!W40</f>
        <v>0</v>
      </c>
      <c r="X40" s="18">
        <f>[308]Sheet1!X40</f>
        <v>0</v>
      </c>
      <c r="Y40" s="18">
        <f>[308]Sheet1!Y40</f>
        <v>0</v>
      </c>
      <c r="Z40" s="19"/>
      <c r="AD40" s="14"/>
    </row>
    <row r="41" spans="1:30" ht="20.25" customHeight="1">
      <c r="A41" s="15" t="s">
        <v>131</v>
      </c>
      <c r="B41" s="16" t="s">
        <v>132</v>
      </c>
      <c r="C41" s="15" t="s">
        <v>133</v>
      </c>
      <c r="D41" s="17">
        <f>[308]Sheet1!D41</f>
        <v>29.803090000000001</v>
      </c>
      <c r="E41" s="17">
        <f>[308]Sheet1!E41</f>
        <v>1.8939999999999999E-2</v>
      </c>
      <c r="F41" s="17">
        <f>[308]Sheet1!F41</f>
        <v>0</v>
      </c>
      <c r="G41" s="17">
        <f>[308]Sheet1!G41</f>
        <v>14.8386</v>
      </c>
      <c r="H41" s="17">
        <f>[308]Sheet1!H41</f>
        <v>14.945550000000001</v>
      </c>
      <c r="I41" s="17">
        <f>[308]Sheet1!I41</f>
        <v>0</v>
      </c>
      <c r="J41" s="17">
        <f>[308]Sheet1!J41</f>
        <v>0</v>
      </c>
      <c r="K41" s="17">
        <f>[308]Sheet1!K41</f>
        <v>0</v>
      </c>
      <c r="L41" s="17">
        <f>[308]Sheet1!L41</f>
        <v>0</v>
      </c>
      <c r="M41" s="17">
        <f>[308]Sheet1!M41</f>
        <v>0</v>
      </c>
      <c r="N41" s="18">
        <f>[308]Sheet1!N41</f>
        <v>0</v>
      </c>
      <c r="O41" s="18">
        <f>[308]Sheet1!O41</f>
        <v>0</v>
      </c>
      <c r="P41" s="18">
        <f>[308]Sheet1!P41</f>
        <v>0</v>
      </c>
      <c r="Q41" s="18">
        <f>[308]Sheet1!Q41</f>
        <v>0</v>
      </c>
      <c r="R41" s="18">
        <f>[308]Sheet1!R41</f>
        <v>0</v>
      </c>
      <c r="S41" s="18">
        <f>[308]Sheet1!S41</f>
        <v>0</v>
      </c>
      <c r="T41" s="18">
        <f>[308]Sheet1!T41</f>
        <v>0</v>
      </c>
      <c r="U41" s="18">
        <f>[308]Sheet1!U41</f>
        <v>0</v>
      </c>
      <c r="V41" s="18">
        <f>[308]Sheet1!V41</f>
        <v>0</v>
      </c>
      <c r="W41" s="18">
        <f>[308]Sheet1!W41</f>
        <v>0</v>
      </c>
      <c r="X41" s="18">
        <f>[308]Sheet1!X41</f>
        <v>0</v>
      </c>
      <c r="Y41" s="18">
        <f>[308]Sheet1!Y41</f>
        <v>0</v>
      </c>
      <c r="Z41" s="19"/>
      <c r="AD41" s="14"/>
    </row>
    <row r="42" spans="1:30" ht="20.25" customHeight="1">
      <c r="A42" s="15" t="s">
        <v>134</v>
      </c>
      <c r="B42" s="16" t="s">
        <v>135</v>
      </c>
      <c r="C42" s="15" t="s">
        <v>136</v>
      </c>
      <c r="D42" s="17">
        <f>[308]Sheet1!D42</f>
        <v>0</v>
      </c>
      <c r="E42" s="17">
        <f>[308]Sheet1!E42</f>
        <v>0</v>
      </c>
      <c r="F42" s="17">
        <f>[308]Sheet1!F42</f>
        <v>0</v>
      </c>
      <c r="G42" s="17">
        <f>[308]Sheet1!G42</f>
        <v>0</v>
      </c>
      <c r="H42" s="17">
        <f>[308]Sheet1!H42</f>
        <v>0</v>
      </c>
      <c r="I42" s="17">
        <f>[308]Sheet1!I42</f>
        <v>0</v>
      </c>
      <c r="J42" s="17">
        <f>[308]Sheet1!J42</f>
        <v>0</v>
      </c>
      <c r="K42" s="17">
        <f>[308]Sheet1!K42</f>
        <v>0</v>
      </c>
      <c r="L42" s="17">
        <f>[308]Sheet1!L42</f>
        <v>0</v>
      </c>
      <c r="M42" s="17">
        <f>[308]Sheet1!M42</f>
        <v>0</v>
      </c>
      <c r="N42" s="18">
        <f>[308]Sheet1!N42</f>
        <v>0</v>
      </c>
      <c r="O42" s="18">
        <f>[308]Sheet1!O42</f>
        <v>0</v>
      </c>
      <c r="P42" s="18">
        <f>[308]Sheet1!P42</f>
        <v>0</v>
      </c>
      <c r="Q42" s="18">
        <f>[308]Sheet1!Q42</f>
        <v>0</v>
      </c>
      <c r="R42" s="18">
        <f>[308]Sheet1!R42</f>
        <v>0</v>
      </c>
      <c r="S42" s="18">
        <f>[308]Sheet1!S42</f>
        <v>0</v>
      </c>
      <c r="T42" s="18">
        <f>[308]Sheet1!T42</f>
        <v>0</v>
      </c>
      <c r="U42" s="18">
        <f>[308]Sheet1!U42</f>
        <v>0</v>
      </c>
      <c r="V42" s="18">
        <f>[308]Sheet1!V42</f>
        <v>0</v>
      </c>
      <c r="W42" s="18">
        <f>[308]Sheet1!W42</f>
        <v>0</v>
      </c>
      <c r="X42" s="18">
        <f>[308]Sheet1!X42</f>
        <v>0</v>
      </c>
      <c r="Y42" s="18">
        <f>[308]Sheet1!Y42</f>
        <v>0</v>
      </c>
      <c r="Z42" s="19"/>
      <c r="AD42" s="14"/>
    </row>
    <row r="43" spans="1:30" ht="20.25" customHeight="1">
      <c r="A43" s="15" t="s">
        <v>137</v>
      </c>
      <c r="B43" s="16" t="s">
        <v>138</v>
      </c>
      <c r="C43" s="15" t="s">
        <v>139</v>
      </c>
      <c r="D43" s="17">
        <f>[308]Sheet1!D43</f>
        <v>742.39183100000014</v>
      </c>
      <c r="E43" s="17">
        <f>[308]Sheet1!E43</f>
        <v>100.38021000000001</v>
      </c>
      <c r="F43" s="17">
        <f>[308]Sheet1!F43</f>
        <v>36.849330000000002</v>
      </c>
      <c r="G43" s="17">
        <f>[308]Sheet1!G43</f>
        <v>70.286770000000004</v>
      </c>
      <c r="H43" s="17">
        <f>[308]Sheet1!H43</f>
        <v>23.9177</v>
      </c>
      <c r="I43" s="17">
        <f>[308]Sheet1!I43</f>
        <v>159.93313000000001</v>
      </c>
      <c r="J43" s="17">
        <f>[308]Sheet1!J43</f>
        <v>43.610990000000001</v>
      </c>
      <c r="K43" s="17">
        <f>[308]Sheet1!K43</f>
        <v>65.325559999999996</v>
      </c>
      <c r="L43" s="17">
        <f>[308]Sheet1!L43</f>
        <v>62.34883</v>
      </c>
      <c r="M43" s="17">
        <f>[308]Sheet1!M43</f>
        <v>179.73931099999999</v>
      </c>
      <c r="N43" s="18">
        <f>[308]Sheet1!N43</f>
        <v>0</v>
      </c>
      <c r="O43" s="18">
        <f>[308]Sheet1!O43</f>
        <v>0</v>
      </c>
      <c r="P43" s="18">
        <f>[308]Sheet1!P43</f>
        <v>0</v>
      </c>
      <c r="Q43" s="18">
        <f>[308]Sheet1!Q43</f>
        <v>0</v>
      </c>
      <c r="R43" s="18">
        <f>[308]Sheet1!R43</f>
        <v>0</v>
      </c>
      <c r="S43" s="18">
        <f>[308]Sheet1!S43</f>
        <v>0</v>
      </c>
      <c r="T43" s="18">
        <f>[308]Sheet1!T43</f>
        <v>0</v>
      </c>
      <c r="U43" s="18">
        <f>[308]Sheet1!U43</f>
        <v>0</v>
      </c>
      <c r="V43" s="18">
        <f>[308]Sheet1!V43</f>
        <v>0</v>
      </c>
      <c r="W43" s="18">
        <f>[308]Sheet1!W43</f>
        <v>0</v>
      </c>
      <c r="X43" s="18">
        <f>[308]Sheet1!X43</f>
        <v>0</v>
      </c>
      <c r="Y43" s="18">
        <f>[308]Sheet1!Y43</f>
        <v>0</v>
      </c>
      <c r="Z43" s="19"/>
      <c r="AD43" s="14"/>
    </row>
    <row r="44" spans="1:30" ht="20.25" customHeight="1">
      <c r="A44" s="15" t="s">
        <v>140</v>
      </c>
      <c r="B44" s="16" t="s">
        <v>141</v>
      </c>
      <c r="C44" s="15" t="s">
        <v>142</v>
      </c>
      <c r="D44" s="17">
        <f>[308]Sheet1!D44</f>
        <v>40.319719999999997</v>
      </c>
      <c r="E44" s="17">
        <f>[308]Sheet1!E44</f>
        <v>8.6220099999999995</v>
      </c>
      <c r="F44" s="17">
        <f>[308]Sheet1!F44</f>
        <v>0.26677000000000001</v>
      </c>
      <c r="G44" s="17">
        <f>[308]Sheet1!G44</f>
        <v>1.7609900000000001</v>
      </c>
      <c r="H44" s="17">
        <f>[308]Sheet1!H44</f>
        <v>0.74056999999999995</v>
      </c>
      <c r="I44" s="17">
        <f>[308]Sheet1!I44</f>
        <v>2.1868799999999999</v>
      </c>
      <c r="J44" s="17">
        <f>[308]Sheet1!J44</f>
        <v>2.4521700000000002</v>
      </c>
      <c r="K44" s="17">
        <f>[308]Sheet1!K44</f>
        <v>0.67317000000000005</v>
      </c>
      <c r="L44" s="17">
        <f>[308]Sheet1!L44</f>
        <v>4.1337299999999999</v>
      </c>
      <c r="M44" s="17">
        <f>[308]Sheet1!M44</f>
        <v>19.483429999999998</v>
      </c>
      <c r="N44" s="18">
        <f>[308]Sheet1!N44</f>
        <v>0</v>
      </c>
      <c r="O44" s="18">
        <f>[308]Sheet1!O44</f>
        <v>0</v>
      </c>
      <c r="P44" s="18">
        <f>[308]Sheet1!P44</f>
        <v>0</v>
      </c>
      <c r="Q44" s="18">
        <f>[308]Sheet1!Q44</f>
        <v>0</v>
      </c>
      <c r="R44" s="18">
        <f>[308]Sheet1!R44</f>
        <v>0</v>
      </c>
      <c r="S44" s="18">
        <f>[308]Sheet1!S44</f>
        <v>0</v>
      </c>
      <c r="T44" s="18">
        <f>[308]Sheet1!T44</f>
        <v>0</v>
      </c>
      <c r="U44" s="18">
        <f>[308]Sheet1!U44</f>
        <v>0</v>
      </c>
      <c r="V44" s="18">
        <f>[308]Sheet1!V44</f>
        <v>0</v>
      </c>
      <c r="W44" s="18">
        <f>[308]Sheet1!W44</f>
        <v>0</v>
      </c>
      <c r="X44" s="18">
        <f>[308]Sheet1!X44</f>
        <v>0</v>
      </c>
      <c r="Y44" s="18">
        <f>[308]Sheet1!Y44</f>
        <v>0</v>
      </c>
      <c r="Z44" s="19"/>
      <c r="AD44" s="14"/>
    </row>
    <row r="45" spans="1:30" ht="20.25" customHeight="1">
      <c r="A45" s="15" t="s">
        <v>143</v>
      </c>
      <c r="B45" s="16" t="s">
        <v>144</v>
      </c>
      <c r="C45" s="15" t="s">
        <v>145</v>
      </c>
      <c r="D45" s="17">
        <f>[308]Sheet1!D45</f>
        <v>16.838440000000002</v>
      </c>
      <c r="E45" s="17">
        <f>[308]Sheet1!E45</f>
        <v>0.70411999999999997</v>
      </c>
      <c r="F45" s="17">
        <f>[308]Sheet1!F45</f>
        <v>0.40089999999999998</v>
      </c>
      <c r="G45" s="17">
        <f>[308]Sheet1!G45</f>
        <v>3.68371</v>
      </c>
      <c r="H45" s="17">
        <f>[308]Sheet1!H45</f>
        <v>2.6975099999999999</v>
      </c>
      <c r="I45" s="17">
        <f>[308]Sheet1!I45</f>
        <v>2.0430999999999999</v>
      </c>
      <c r="J45" s="17">
        <f>[308]Sheet1!J45</f>
        <v>0.73990999999999996</v>
      </c>
      <c r="K45" s="17">
        <f>[308]Sheet1!K45</f>
        <v>0</v>
      </c>
      <c r="L45" s="17">
        <f>[308]Sheet1!L45</f>
        <v>2.4565999999999999</v>
      </c>
      <c r="M45" s="17">
        <f>[308]Sheet1!M45</f>
        <v>4.11259</v>
      </c>
      <c r="N45" s="18">
        <f>[308]Sheet1!N45</f>
        <v>0</v>
      </c>
      <c r="O45" s="18">
        <f>[308]Sheet1!O45</f>
        <v>0</v>
      </c>
      <c r="P45" s="18">
        <f>[308]Sheet1!P45</f>
        <v>0</v>
      </c>
      <c r="Q45" s="18">
        <f>[308]Sheet1!Q45</f>
        <v>0</v>
      </c>
      <c r="R45" s="18">
        <f>[308]Sheet1!R45</f>
        <v>0</v>
      </c>
      <c r="S45" s="18">
        <f>[308]Sheet1!S45</f>
        <v>0</v>
      </c>
      <c r="T45" s="18">
        <f>[308]Sheet1!T45</f>
        <v>0</v>
      </c>
      <c r="U45" s="18">
        <f>[308]Sheet1!U45</f>
        <v>0</v>
      </c>
      <c r="V45" s="18">
        <f>[308]Sheet1!V45</f>
        <v>0</v>
      </c>
      <c r="W45" s="18">
        <f>[308]Sheet1!W45</f>
        <v>0</v>
      </c>
      <c r="X45" s="18">
        <f>[308]Sheet1!X45</f>
        <v>0</v>
      </c>
      <c r="Y45" s="18">
        <f>[308]Sheet1!Y45</f>
        <v>0</v>
      </c>
      <c r="Z45" s="19"/>
      <c r="AD45" s="14"/>
    </row>
    <row r="46" spans="1:30" ht="20.25" customHeight="1">
      <c r="A46" s="15" t="s">
        <v>146</v>
      </c>
      <c r="B46" s="16" t="s">
        <v>147</v>
      </c>
      <c r="C46" s="15" t="s">
        <v>148</v>
      </c>
      <c r="D46" s="17">
        <f>[308]Sheet1!D46</f>
        <v>0</v>
      </c>
      <c r="E46" s="17">
        <f>[308]Sheet1!E46</f>
        <v>0</v>
      </c>
      <c r="F46" s="17">
        <f>[308]Sheet1!F46</f>
        <v>0</v>
      </c>
      <c r="G46" s="17">
        <f>[308]Sheet1!G46</f>
        <v>0</v>
      </c>
      <c r="H46" s="17">
        <f>[308]Sheet1!H46</f>
        <v>0</v>
      </c>
      <c r="I46" s="17">
        <f>[308]Sheet1!I46</f>
        <v>0</v>
      </c>
      <c r="J46" s="17">
        <f>[308]Sheet1!J46</f>
        <v>0</v>
      </c>
      <c r="K46" s="17">
        <f>[308]Sheet1!K46</f>
        <v>0</v>
      </c>
      <c r="L46" s="17">
        <f>[308]Sheet1!L46</f>
        <v>0</v>
      </c>
      <c r="M46" s="17">
        <f>[308]Sheet1!M46</f>
        <v>0</v>
      </c>
      <c r="N46" s="18">
        <f>[308]Sheet1!N46</f>
        <v>0</v>
      </c>
      <c r="O46" s="18">
        <f>[308]Sheet1!O46</f>
        <v>0</v>
      </c>
      <c r="P46" s="18">
        <f>[308]Sheet1!P46</f>
        <v>0</v>
      </c>
      <c r="Q46" s="18">
        <f>[308]Sheet1!Q46</f>
        <v>0</v>
      </c>
      <c r="R46" s="18">
        <f>[308]Sheet1!R46</f>
        <v>0</v>
      </c>
      <c r="S46" s="18">
        <f>[308]Sheet1!S46</f>
        <v>0</v>
      </c>
      <c r="T46" s="18">
        <f>[308]Sheet1!T46</f>
        <v>0</v>
      </c>
      <c r="U46" s="18">
        <f>[308]Sheet1!U46</f>
        <v>0</v>
      </c>
      <c r="V46" s="18">
        <f>[308]Sheet1!V46</f>
        <v>0</v>
      </c>
      <c r="W46" s="18">
        <f>[308]Sheet1!W46</f>
        <v>0</v>
      </c>
      <c r="X46" s="18">
        <f>[308]Sheet1!X46</f>
        <v>0</v>
      </c>
      <c r="Y46" s="18">
        <f>[308]Sheet1!Y46</f>
        <v>0</v>
      </c>
      <c r="Z46" s="19"/>
      <c r="AD46" s="14"/>
    </row>
    <row r="47" spans="1:30" ht="20.25" customHeight="1">
      <c r="A47" s="15" t="s">
        <v>149</v>
      </c>
      <c r="B47" s="16" t="s">
        <v>150</v>
      </c>
      <c r="C47" s="15" t="s">
        <v>151</v>
      </c>
      <c r="D47" s="17">
        <f>[308]Sheet1!D47</f>
        <v>14.026450000000001</v>
      </c>
      <c r="E47" s="17">
        <f>[308]Sheet1!E47</f>
        <v>0.47542000000000001</v>
      </c>
      <c r="F47" s="17">
        <f>[308]Sheet1!F47</f>
        <v>6.2379999999999998E-2</v>
      </c>
      <c r="G47" s="17">
        <f>[308]Sheet1!G47</f>
        <v>0</v>
      </c>
      <c r="H47" s="17">
        <f>[308]Sheet1!H47</f>
        <v>0.44302000000000002</v>
      </c>
      <c r="I47" s="17">
        <f>[308]Sheet1!I47</f>
        <v>1.05264</v>
      </c>
      <c r="J47" s="17">
        <f>[308]Sheet1!J47</f>
        <v>3.1969999999999998E-2</v>
      </c>
      <c r="K47" s="17">
        <f>[308]Sheet1!K47</f>
        <v>0.46333000000000002</v>
      </c>
      <c r="L47" s="17">
        <f>[308]Sheet1!L47</f>
        <v>0.29955999999999999</v>
      </c>
      <c r="M47" s="17">
        <f>[308]Sheet1!M47</f>
        <v>11.198130000000001</v>
      </c>
      <c r="N47" s="18">
        <f>[308]Sheet1!N47</f>
        <v>0</v>
      </c>
      <c r="O47" s="18">
        <f>[308]Sheet1!O47</f>
        <v>0</v>
      </c>
      <c r="P47" s="18">
        <f>[308]Sheet1!P47</f>
        <v>0</v>
      </c>
      <c r="Q47" s="18">
        <f>[308]Sheet1!Q47</f>
        <v>0</v>
      </c>
      <c r="R47" s="18">
        <f>[308]Sheet1!R47</f>
        <v>0</v>
      </c>
      <c r="S47" s="18">
        <f>[308]Sheet1!S47</f>
        <v>0</v>
      </c>
      <c r="T47" s="18">
        <f>[308]Sheet1!T47</f>
        <v>0</v>
      </c>
      <c r="U47" s="18">
        <f>[308]Sheet1!U47</f>
        <v>0</v>
      </c>
      <c r="V47" s="18">
        <f>[308]Sheet1!V47</f>
        <v>0</v>
      </c>
      <c r="W47" s="18">
        <f>[308]Sheet1!W47</f>
        <v>0</v>
      </c>
      <c r="X47" s="18">
        <f>[308]Sheet1!X47</f>
        <v>0</v>
      </c>
      <c r="Y47" s="18">
        <f>[308]Sheet1!Y47</f>
        <v>0</v>
      </c>
      <c r="Z47" s="19"/>
      <c r="AB47" s="3"/>
      <c r="AD47" s="14"/>
    </row>
    <row r="48" spans="1:30" ht="20.25" customHeight="1">
      <c r="A48" s="15" t="s">
        <v>152</v>
      </c>
      <c r="B48" s="24" t="s">
        <v>153</v>
      </c>
      <c r="C48" s="15" t="s">
        <v>154</v>
      </c>
      <c r="D48" s="17">
        <f>[308]Sheet1!D48</f>
        <v>315.79512</v>
      </c>
      <c r="E48" s="17">
        <f>[308]Sheet1!E48</f>
        <v>0.73997999999999997</v>
      </c>
      <c r="F48" s="17">
        <f>[308]Sheet1!F48</f>
        <v>0.40307999999999999</v>
      </c>
      <c r="G48" s="17">
        <f>[308]Sheet1!G48</f>
        <v>23.066680000000002</v>
      </c>
      <c r="H48" s="17">
        <f>[308]Sheet1!H48</f>
        <v>35.079439999999998</v>
      </c>
      <c r="I48" s="17">
        <f>[308]Sheet1!I48</f>
        <v>4.3303799999999999</v>
      </c>
      <c r="J48" s="17">
        <f>[308]Sheet1!J48</f>
        <v>22.082699999999999</v>
      </c>
      <c r="K48" s="17">
        <f>[308]Sheet1!K48</f>
        <v>30.339500000000001</v>
      </c>
      <c r="L48" s="17">
        <f>[308]Sheet1!L48</f>
        <v>60.47186</v>
      </c>
      <c r="M48" s="17">
        <f>[308]Sheet1!M48</f>
        <v>139.28149999999999</v>
      </c>
      <c r="N48" s="18">
        <f>[308]Sheet1!N48</f>
        <v>0</v>
      </c>
      <c r="O48" s="18">
        <f>[308]Sheet1!O48</f>
        <v>0</v>
      </c>
      <c r="P48" s="18">
        <f>[308]Sheet1!P48</f>
        <v>0</v>
      </c>
      <c r="Q48" s="18">
        <f>[308]Sheet1!Q48</f>
        <v>0</v>
      </c>
      <c r="R48" s="18">
        <f>[308]Sheet1!R48</f>
        <v>0</v>
      </c>
      <c r="S48" s="18">
        <f>[308]Sheet1!S48</f>
        <v>0</v>
      </c>
      <c r="T48" s="18">
        <f>[308]Sheet1!T48</f>
        <v>0</v>
      </c>
      <c r="U48" s="18">
        <f>[308]Sheet1!U48</f>
        <v>0</v>
      </c>
      <c r="V48" s="18">
        <f>[308]Sheet1!V48</f>
        <v>0</v>
      </c>
      <c r="W48" s="18">
        <f>[308]Sheet1!W48</f>
        <v>0</v>
      </c>
      <c r="X48" s="18">
        <f>[308]Sheet1!X48</f>
        <v>0</v>
      </c>
      <c r="Y48" s="18">
        <f>[308]Sheet1!Y48</f>
        <v>0</v>
      </c>
      <c r="Z48" s="19"/>
      <c r="AD48" s="14"/>
    </row>
    <row r="49" spans="1:30" ht="20.25" customHeight="1">
      <c r="A49" s="15" t="s">
        <v>155</v>
      </c>
      <c r="B49" s="16" t="s">
        <v>156</v>
      </c>
      <c r="C49" s="15" t="s">
        <v>157</v>
      </c>
      <c r="D49" s="17">
        <f>[308]Sheet1!D49</f>
        <v>0.52676999999999996</v>
      </c>
      <c r="E49" s="17">
        <f>[308]Sheet1!E49</f>
        <v>0</v>
      </c>
      <c r="F49" s="17">
        <f>[308]Sheet1!F49</f>
        <v>0</v>
      </c>
      <c r="G49" s="17">
        <f>[308]Sheet1!G49</f>
        <v>0</v>
      </c>
      <c r="H49" s="17">
        <f>[308]Sheet1!H49</f>
        <v>0.52676999999999996</v>
      </c>
      <c r="I49" s="17">
        <f>[308]Sheet1!I49</f>
        <v>0</v>
      </c>
      <c r="J49" s="17">
        <f>[308]Sheet1!J49</f>
        <v>0</v>
      </c>
      <c r="K49" s="17">
        <f>[308]Sheet1!K49</f>
        <v>0</v>
      </c>
      <c r="L49" s="17">
        <f>[308]Sheet1!L49</f>
        <v>0</v>
      </c>
      <c r="M49" s="17">
        <f>[308]Sheet1!M49</f>
        <v>0</v>
      </c>
      <c r="N49" s="18">
        <f>[308]Sheet1!N49</f>
        <v>0</v>
      </c>
      <c r="O49" s="18">
        <f>[308]Sheet1!O49</f>
        <v>0</v>
      </c>
      <c r="P49" s="18">
        <f>[308]Sheet1!P49</f>
        <v>0</v>
      </c>
      <c r="Q49" s="18">
        <f>[308]Sheet1!Q49</f>
        <v>0</v>
      </c>
      <c r="R49" s="18">
        <f>[308]Sheet1!R49</f>
        <v>0</v>
      </c>
      <c r="S49" s="18">
        <f>[308]Sheet1!S49</f>
        <v>0</v>
      </c>
      <c r="T49" s="18">
        <f>[308]Sheet1!T49</f>
        <v>0</v>
      </c>
      <c r="U49" s="18">
        <f>[308]Sheet1!U49</f>
        <v>0</v>
      </c>
      <c r="V49" s="18">
        <f>[308]Sheet1!V49</f>
        <v>0</v>
      </c>
      <c r="W49" s="18">
        <f>[308]Sheet1!W49</f>
        <v>0</v>
      </c>
      <c r="X49" s="18">
        <f>[308]Sheet1!X49</f>
        <v>0</v>
      </c>
      <c r="Y49" s="18">
        <f>[308]Sheet1!Y49</f>
        <v>0</v>
      </c>
      <c r="Z49" s="19"/>
      <c r="AD49" s="14"/>
    </row>
    <row r="50" spans="1:30" ht="20.25" customHeight="1">
      <c r="A50" s="15" t="s">
        <v>158</v>
      </c>
      <c r="B50" s="16" t="s">
        <v>159</v>
      </c>
      <c r="C50" s="15" t="s">
        <v>160</v>
      </c>
      <c r="D50" s="17">
        <f>[308]Sheet1!D50</f>
        <v>12.777850000000001</v>
      </c>
      <c r="E50" s="17">
        <f>[308]Sheet1!E50</f>
        <v>2.47437</v>
      </c>
      <c r="F50" s="17">
        <f>[308]Sheet1!F50</f>
        <v>2.2902100000000001</v>
      </c>
      <c r="G50" s="17">
        <f>[308]Sheet1!G50</f>
        <v>1.5818000000000001</v>
      </c>
      <c r="H50" s="17">
        <f>[308]Sheet1!H50</f>
        <v>0.158</v>
      </c>
      <c r="I50" s="17">
        <f>[308]Sheet1!I50</f>
        <v>0.41632999999999998</v>
      </c>
      <c r="J50" s="17">
        <f>[308]Sheet1!J50</f>
        <v>2.5712799999999998</v>
      </c>
      <c r="K50" s="17">
        <f>[308]Sheet1!K50</f>
        <v>1.12449</v>
      </c>
      <c r="L50" s="17">
        <f>[308]Sheet1!L50</f>
        <v>1.3121100000000001</v>
      </c>
      <c r="M50" s="17">
        <f>[308]Sheet1!M50</f>
        <v>0.84926000000000001</v>
      </c>
      <c r="N50" s="18">
        <f>[308]Sheet1!N50</f>
        <v>0</v>
      </c>
      <c r="O50" s="18">
        <f>[308]Sheet1!O50</f>
        <v>0</v>
      </c>
      <c r="P50" s="18">
        <f>[308]Sheet1!P50</f>
        <v>0</v>
      </c>
      <c r="Q50" s="18">
        <f>[308]Sheet1!Q50</f>
        <v>0</v>
      </c>
      <c r="R50" s="18">
        <f>[308]Sheet1!R50</f>
        <v>0</v>
      </c>
      <c r="S50" s="18">
        <f>[308]Sheet1!S50</f>
        <v>0</v>
      </c>
      <c r="T50" s="18">
        <f>[308]Sheet1!T50</f>
        <v>0</v>
      </c>
      <c r="U50" s="18">
        <f>[308]Sheet1!U50</f>
        <v>0</v>
      </c>
      <c r="V50" s="18">
        <f>[308]Sheet1!V50</f>
        <v>0</v>
      </c>
      <c r="W50" s="18">
        <f>[308]Sheet1!W50</f>
        <v>0</v>
      </c>
      <c r="X50" s="18">
        <f>[308]Sheet1!X50</f>
        <v>0</v>
      </c>
      <c r="Y50" s="18">
        <f>[308]Sheet1!Y50</f>
        <v>0</v>
      </c>
      <c r="Z50" s="19"/>
      <c r="AD50" s="14"/>
    </row>
    <row r="51" spans="1:30" ht="20.25" customHeight="1">
      <c r="A51" s="27" t="s">
        <v>161</v>
      </c>
      <c r="B51" s="16" t="s">
        <v>162</v>
      </c>
      <c r="C51" s="15" t="s">
        <v>163</v>
      </c>
      <c r="D51" s="17">
        <f>[308]Sheet1!D51</f>
        <v>43.598970000000001</v>
      </c>
      <c r="E51" s="17">
        <f>[308]Sheet1!E51</f>
        <v>6.4405000000000001</v>
      </c>
      <c r="F51" s="17">
        <f>[308]Sheet1!F51</f>
        <v>0</v>
      </c>
      <c r="G51" s="17">
        <f>[308]Sheet1!G51</f>
        <v>3.2627199999999998</v>
      </c>
      <c r="H51" s="17">
        <f>[308]Sheet1!H51</f>
        <v>0</v>
      </c>
      <c r="I51" s="17">
        <f>[308]Sheet1!I51</f>
        <v>0.21951999999999999</v>
      </c>
      <c r="J51" s="17">
        <f>[308]Sheet1!J51</f>
        <v>1.8939999999999999E-2</v>
      </c>
      <c r="K51" s="17">
        <f>[308]Sheet1!K51</f>
        <v>0.36037000000000002</v>
      </c>
      <c r="L51" s="17">
        <f>[308]Sheet1!L51</f>
        <v>0</v>
      </c>
      <c r="M51" s="17">
        <f>[308]Sheet1!M51</f>
        <v>33.29692</v>
      </c>
      <c r="N51" s="18">
        <f>[308]Sheet1!N51</f>
        <v>0</v>
      </c>
      <c r="O51" s="18">
        <f>[308]Sheet1!O51</f>
        <v>0</v>
      </c>
      <c r="P51" s="18">
        <f>[308]Sheet1!P51</f>
        <v>0</v>
      </c>
      <c r="Q51" s="18">
        <f>[308]Sheet1!Q51</f>
        <v>0</v>
      </c>
      <c r="R51" s="18">
        <f>[308]Sheet1!R51</f>
        <v>0</v>
      </c>
      <c r="S51" s="18">
        <f>[308]Sheet1!S51</f>
        <v>0</v>
      </c>
      <c r="T51" s="18">
        <f>[308]Sheet1!T51</f>
        <v>0</v>
      </c>
      <c r="U51" s="18">
        <f>[308]Sheet1!U51</f>
        <v>0</v>
      </c>
      <c r="V51" s="18">
        <f>[308]Sheet1!V51</f>
        <v>0</v>
      </c>
      <c r="W51" s="18">
        <f>[308]Sheet1!W51</f>
        <v>0</v>
      </c>
      <c r="X51" s="18">
        <f>[308]Sheet1!X51</f>
        <v>0</v>
      </c>
      <c r="Y51" s="18">
        <f>[308]Sheet1!Y51</f>
        <v>0</v>
      </c>
      <c r="Z51" s="19"/>
      <c r="AD51" s="14"/>
    </row>
    <row r="52" spans="1:30" ht="20.25" customHeight="1">
      <c r="A52" s="15" t="s">
        <v>164</v>
      </c>
      <c r="B52" s="16" t="s">
        <v>165</v>
      </c>
      <c r="C52" s="15" t="s">
        <v>166</v>
      </c>
      <c r="D52" s="17">
        <f>[308]Sheet1!D52</f>
        <v>16.065300000000001</v>
      </c>
      <c r="E52" s="17">
        <f>[308]Sheet1!E52</f>
        <v>0.90273000000000003</v>
      </c>
      <c r="F52" s="17">
        <f>[308]Sheet1!F52</f>
        <v>1.7903199999999999</v>
      </c>
      <c r="G52" s="17">
        <f>[308]Sheet1!G52</f>
        <v>1.6093200000000001</v>
      </c>
      <c r="H52" s="17">
        <f>[308]Sheet1!H52</f>
        <v>2.6159999999999999E-2</v>
      </c>
      <c r="I52" s="17">
        <f>[308]Sheet1!I52</f>
        <v>0.41032999999999997</v>
      </c>
      <c r="J52" s="17">
        <f>[308]Sheet1!J52</f>
        <v>1.3398000000000001</v>
      </c>
      <c r="K52" s="17">
        <f>[308]Sheet1!K52</f>
        <v>2.5734900000000001</v>
      </c>
      <c r="L52" s="17">
        <f>[308]Sheet1!L52</f>
        <v>1.8766799999999999</v>
      </c>
      <c r="M52" s="17">
        <f>[308]Sheet1!M52</f>
        <v>5.5364699999999996</v>
      </c>
      <c r="N52" s="18">
        <f>[308]Sheet1!N52</f>
        <v>0</v>
      </c>
      <c r="O52" s="18">
        <f>[308]Sheet1!O52</f>
        <v>0</v>
      </c>
      <c r="P52" s="18">
        <f>[308]Sheet1!P52</f>
        <v>0</v>
      </c>
      <c r="Q52" s="18">
        <f>[308]Sheet1!Q52</f>
        <v>0</v>
      </c>
      <c r="R52" s="18">
        <f>[308]Sheet1!R52</f>
        <v>0</v>
      </c>
      <c r="S52" s="18">
        <f>[308]Sheet1!S52</f>
        <v>0</v>
      </c>
      <c r="T52" s="18">
        <f>[308]Sheet1!T52</f>
        <v>0</v>
      </c>
      <c r="U52" s="18">
        <f>[308]Sheet1!U52</f>
        <v>0</v>
      </c>
      <c r="V52" s="18">
        <f>[308]Sheet1!V52</f>
        <v>0</v>
      </c>
      <c r="W52" s="18">
        <f>[308]Sheet1!W52</f>
        <v>0</v>
      </c>
      <c r="X52" s="18">
        <f>[308]Sheet1!X52</f>
        <v>0</v>
      </c>
      <c r="Y52" s="18">
        <f>[308]Sheet1!Y52</f>
        <v>0</v>
      </c>
      <c r="Z52" s="19"/>
      <c r="AD52" s="14"/>
    </row>
    <row r="53" spans="1:30" ht="20.25" customHeight="1">
      <c r="A53" s="15" t="s">
        <v>167</v>
      </c>
      <c r="B53" s="16" t="s">
        <v>168</v>
      </c>
      <c r="C53" s="15" t="s">
        <v>169</v>
      </c>
      <c r="D53" s="17">
        <f>[308]Sheet1!D53</f>
        <v>383.59951699999999</v>
      </c>
      <c r="E53" s="17">
        <f>[308]Sheet1!E53</f>
        <v>5.6230969999999996</v>
      </c>
      <c r="F53" s="17">
        <f>[308]Sheet1!F53</f>
        <v>20.604500000000002</v>
      </c>
      <c r="G53" s="17">
        <f>[308]Sheet1!G53</f>
        <v>51.9893</v>
      </c>
      <c r="H53" s="17">
        <f>[308]Sheet1!H53</f>
        <v>24.803059999999999</v>
      </c>
      <c r="I53" s="17">
        <f>[308]Sheet1!I53</f>
        <v>4.6806999999999999</v>
      </c>
      <c r="J53" s="17">
        <f>[308]Sheet1!J53</f>
        <v>31.58379</v>
      </c>
      <c r="K53" s="17">
        <f>[308]Sheet1!K53</f>
        <v>84.573139999999995</v>
      </c>
      <c r="L53" s="17">
        <f>[308]Sheet1!L53</f>
        <v>71.347610000000003</v>
      </c>
      <c r="M53" s="17">
        <f>[308]Sheet1!M53</f>
        <v>88.394319999999993</v>
      </c>
      <c r="N53" s="18">
        <f>[308]Sheet1!N53</f>
        <v>0</v>
      </c>
      <c r="O53" s="18">
        <f>[308]Sheet1!O53</f>
        <v>0</v>
      </c>
      <c r="P53" s="18">
        <f>[308]Sheet1!P53</f>
        <v>0</v>
      </c>
      <c r="Q53" s="18">
        <f>[308]Sheet1!Q53</f>
        <v>0</v>
      </c>
      <c r="R53" s="18">
        <f>[308]Sheet1!R53</f>
        <v>0</v>
      </c>
      <c r="S53" s="18">
        <f>[308]Sheet1!S53</f>
        <v>0</v>
      </c>
      <c r="T53" s="18">
        <f>[308]Sheet1!T53</f>
        <v>0</v>
      </c>
      <c r="U53" s="18">
        <f>[308]Sheet1!U53</f>
        <v>0</v>
      </c>
      <c r="V53" s="18">
        <f>[308]Sheet1!V53</f>
        <v>0</v>
      </c>
      <c r="W53" s="18">
        <f>[308]Sheet1!W53</f>
        <v>0</v>
      </c>
      <c r="X53" s="18">
        <f>[308]Sheet1!X53</f>
        <v>0</v>
      </c>
      <c r="Y53" s="18">
        <f>[308]Sheet1!Y53</f>
        <v>0</v>
      </c>
      <c r="Z53" s="19"/>
      <c r="AD53" s="14"/>
    </row>
    <row r="54" spans="1:30" ht="20.25" customHeight="1">
      <c r="A54" s="15" t="s">
        <v>170</v>
      </c>
      <c r="B54" s="16" t="s">
        <v>171</v>
      </c>
      <c r="C54" s="15" t="s">
        <v>172</v>
      </c>
      <c r="D54" s="17">
        <f>[308]Sheet1!D54</f>
        <v>157.40568000000002</v>
      </c>
      <c r="E54" s="17">
        <f>[308]Sheet1!E54</f>
        <v>4.8206300000000004</v>
      </c>
      <c r="F54" s="17">
        <f>[308]Sheet1!F54</f>
        <v>3.8144</v>
      </c>
      <c r="G54" s="17">
        <f>[308]Sheet1!G54</f>
        <v>54.511040000000001</v>
      </c>
      <c r="H54" s="17">
        <f>[308]Sheet1!H54</f>
        <v>12.215949999999999</v>
      </c>
      <c r="I54" s="17">
        <f>[308]Sheet1!I54</f>
        <v>4.0403099999999998</v>
      </c>
      <c r="J54" s="17">
        <f>[308]Sheet1!J54</f>
        <v>1.8809199999999999</v>
      </c>
      <c r="K54" s="17">
        <f>[308]Sheet1!K54</f>
        <v>9.21828</v>
      </c>
      <c r="L54" s="17">
        <f>[308]Sheet1!L54</f>
        <v>51.925530000000002</v>
      </c>
      <c r="M54" s="17">
        <f>[308]Sheet1!M54</f>
        <v>14.978619999999999</v>
      </c>
      <c r="N54" s="18">
        <f>[308]Sheet1!N54</f>
        <v>0</v>
      </c>
      <c r="O54" s="18">
        <f>[308]Sheet1!O54</f>
        <v>0</v>
      </c>
      <c r="P54" s="18">
        <f>[308]Sheet1!P54</f>
        <v>0</v>
      </c>
      <c r="Q54" s="18">
        <f>[308]Sheet1!Q54</f>
        <v>0</v>
      </c>
      <c r="R54" s="18">
        <f>[308]Sheet1!R54</f>
        <v>0</v>
      </c>
      <c r="S54" s="18">
        <f>[308]Sheet1!S54</f>
        <v>0</v>
      </c>
      <c r="T54" s="18">
        <f>[308]Sheet1!T54</f>
        <v>0</v>
      </c>
      <c r="U54" s="18">
        <f>[308]Sheet1!U54</f>
        <v>0</v>
      </c>
      <c r="V54" s="18">
        <f>[308]Sheet1!V54</f>
        <v>0</v>
      </c>
      <c r="W54" s="18">
        <f>[308]Sheet1!W54</f>
        <v>0</v>
      </c>
      <c r="X54" s="18">
        <f>[308]Sheet1!X54</f>
        <v>0</v>
      </c>
      <c r="Y54" s="18">
        <f>[308]Sheet1!Y54</f>
        <v>0</v>
      </c>
      <c r="Z54" s="19"/>
      <c r="AD54" s="14"/>
    </row>
    <row r="55" spans="1:30" ht="20.25" customHeight="1">
      <c r="A55" s="15" t="s">
        <v>173</v>
      </c>
      <c r="B55" s="16" t="s">
        <v>174</v>
      </c>
      <c r="C55" s="15" t="s">
        <v>175</v>
      </c>
      <c r="D55" s="17">
        <f>[308]Sheet1!D55</f>
        <v>0.31774999999999998</v>
      </c>
      <c r="E55" s="17">
        <f>[308]Sheet1!E55</f>
        <v>0.13492999999999999</v>
      </c>
      <c r="F55" s="17">
        <f>[308]Sheet1!F55</f>
        <v>0</v>
      </c>
      <c r="G55" s="17">
        <f>[308]Sheet1!G55</f>
        <v>0</v>
      </c>
      <c r="H55" s="17">
        <f>[308]Sheet1!H55</f>
        <v>0.17563000000000001</v>
      </c>
      <c r="I55" s="17">
        <f>[308]Sheet1!I55</f>
        <v>0</v>
      </c>
      <c r="J55" s="17">
        <f>[308]Sheet1!J55</f>
        <v>0</v>
      </c>
      <c r="K55" s="17">
        <f>[308]Sheet1!K55</f>
        <v>7.1900000000000002E-3</v>
      </c>
      <c r="L55" s="17">
        <f>[308]Sheet1!L55</f>
        <v>0</v>
      </c>
      <c r="M55" s="17">
        <f>[308]Sheet1!M55</f>
        <v>0</v>
      </c>
      <c r="N55" s="18">
        <f>[308]Sheet1!N55</f>
        <v>0</v>
      </c>
      <c r="O55" s="18">
        <f>[308]Sheet1!O55</f>
        <v>0</v>
      </c>
      <c r="P55" s="18">
        <f>[308]Sheet1!P55</f>
        <v>0</v>
      </c>
      <c r="Q55" s="18">
        <f>[308]Sheet1!Q55</f>
        <v>0</v>
      </c>
      <c r="R55" s="18">
        <f>[308]Sheet1!R55</f>
        <v>0</v>
      </c>
      <c r="S55" s="18">
        <f>[308]Sheet1!S55</f>
        <v>0</v>
      </c>
      <c r="T55" s="18">
        <f>[308]Sheet1!T55</f>
        <v>0</v>
      </c>
      <c r="U55" s="18">
        <f>[308]Sheet1!U55</f>
        <v>0</v>
      </c>
      <c r="V55" s="18">
        <f>[308]Sheet1!V55</f>
        <v>0</v>
      </c>
      <c r="W55" s="18">
        <f>[308]Sheet1!W55</f>
        <v>0</v>
      </c>
      <c r="X55" s="18">
        <f>[308]Sheet1!X55</f>
        <v>0</v>
      </c>
      <c r="Y55" s="18">
        <f>[308]Sheet1!Y55</f>
        <v>0</v>
      </c>
      <c r="Z55" s="19"/>
      <c r="AD55" s="14"/>
    </row>
    <row r="56" spans="1:30" s="6" customFormat="1" ht="18" customHeight="1">
      <c r="A56" s="8">
        <v>3</v>
      </c>
      <c r="B56" s="12" t="s">
        <v>176</v>
      </c>
      <c r="C56" s="8" t="s">
        <v>177</v>
      </c>
      <c r="D56" s="9">
        <f>[308]Sheet1!D56</f>
        <v>269.88462000000004</v>
      </c>
      <c r="E56" s="9">
        <f>[308]Sheet1!E56</f>
        <v>6.2646199999999999</v>
      </c>
      <c r="F56" s="9">
        <f>[308]Sheet1!F56</f>
        <v>6.33</v>
      </c>
      <c r="G56" s="9">
        <f>[308]Sheet1!G56</f>
        <v>26.08</v>
      </c>
      <c r="H56" s="9">
        <f>[308]Sheet1!H56</f>
        <v>28.4</v>
      </c>
      <c r="I56" s="9">
        <f>[308]Sheet1!I56</f>
        <v>14.84</v>
      </c>
      <c r="J56" s="9">
        <f>[308]Sheet1!J56</f>
        <v>27.35</v>
      </c>
      <c r="K56" s="9">
        <f>[308]Sheet1!K56</f>
        <v>36.53</v>
      </c>
      <c r="L56" s="9">
        <f>[308]Sheet1!L56</f>
        <v>34.86</v>
      </c>
      <c r="M56" s="9">
        <f>[308]Sheet1!M56</f>
        <v>89.23</v>
      </c>
      <c r="N56" s="10">
        <f>[308]Sheet1!N56</f>
        <v>0</v>
      </c>
      <c r="O56" s="10">
        <f>[308]Sheet1!O56</f>
        <v>0</v>
      </c>
      <c r="P56" s="10">
        <f>[308]Sheet1!P56</f>
        <v>0</v>
      </c>
      <c r="Q56" s="10">
        <f>[308]Sheet1!Q56</f>
        <v>0</v>
      </c>
      <c r="R56" s="10">
        <f>[308]Sheet1!R56</f>
        <v>0</v>
      </c>
      <c r="S56" s="10">
        <f>[308]Sheet1!S56</f>
        <v>0</v>
      </c>
      <c r="T56" s="10">
        <f>[308]Sheet1!T56</f>
        <v>0</v>
      </c>
      <c r="U56" s="10">
        <f>[308]Sheet1!U56</f>
        <v>0</v>
      </c>
      <c r="V56" s="10">
        <f>[308]Sheet1!V56</f>
        <v>0</v>
      </c>
      <c r="W56" s="10">
        <f>[308]Sheet1!W56</f>
        <v>0</v>
      </c>
      <c r="X56" s="10">
        <f>[308]Sheet1!X56</f>
        <v>0</v>
      </c>
      <c r="Y56" s="10">
        <f>[308]Sheet1!Y56</f>
        <v>0</v>
      </c>
      <c r="Z56" s="11"/>
      <c r="AD56" s="14"/>
    </row>
    <row r="57" spans="1:30" ht="23.25">
      <c r="A57" s="28" t="s">
        <v>178</v>
      </c>
      <c r="B57" s="28" t="s">
        <v>179</v>
      </c>
      <c r="C57" s="29" t="s">
        <v>180</v>
      </c>
      <c r="D57" s="17">
        <f>[308]Sheet1!D57</f>
        <v>250.79462000000001</v>
      </c>
      <c r="E57" s="17">
        <f>[308]Sheet1!E57</f>
        <v>6.2646199999999999</v>
      </c>
      <c r="F57" s="17">
        <f>[308]Sheet1!F57</f>
        <v>6.33</v>
      </c>
      <c r="G57" s="17">
        <f>[308]Sheet1!G57</f>
        <v>23.9</v>
      </c>
      <c r="H57" s="17">
        <f>[308]Sheet1!H57</f>
        <v>15.04</v>
      </c>
      <c r="I57" s="17">
        <f>[308]Sheet1!I57</f>
        <v>14.84</v>
      </c>
      <c r="J57" s="17">
        <f>[308]Sheet1!J57</f>
        <v>27.35</v>
      </c>
      <c r="K57" s="17">
        <f>[308]Sheet1!K57</f>
        <v>36.53</v>
      </c>
      <c r="L57" s="17">
        <f>[308]Sheet1!L57</f>
        <v>34.86</v>
      </c>
      <c r="M57" s="17">
        <f>[308]Sheet1!M57</f>
        <v>85.68</v>
      </c>
      <c r="N57" s="18">
        <f>[308]Sheet1!N57</f>
        <v>0</v>
      </c>
      <c r="O57" s="18">
        <f>[308]Sheet1!O57</f>
        <v>0</v>
      </c>
      <c r="P57" s="18">
        <f>[308]Sheet1!P57</f>
        <v>0</v>
      </c>
      <c r="Q57" s="18">
        <f>[308]Sheet1!Q57</f>
        <v>0</v>
      </c>
      <c r="R57" s="18">
        <f>[308]Sheet1!R57</f>
        <v>0</v>
      </c>
      <c r="S57" s="18">
        <f>[308]Sheet1!S57</f>
        <v>0</v>
      </c>
      <c r="T57" s="18">
        <f>[308]Sheet1!T57</f>
        <v>0</v>
      </c>
      <c r="U57" s="18">
        <f>[308]Sheet1!U57</f>
        <v>0</v>
      </c>
      <c r="V57" s="18">
        <f>[308]Sheet1!V57</f>
        <v>0</v>
      </c>
      <c r="W57" s="18">
        <f>[308]Sheet1!W57</f>
        <v>0</v>
      </c>
      <c r="X57" s="18">
        <f>[308]Sheet1!X57</f>
        <v>0</v>
      </c>
      <c r="Y57" s="18">
        <f>[308]Sheet1!Y57</f>
        <v>0</v>
      </c>
      <c r="Z57" s="19"/>
      <c r="AD57" s="14"/>
    </row>
    <row r="58" spans="1:30" ht="23.25">
      <c r="A58" s="28" t="s">
        <v>181</v>
      </c>
      <c r="B58" s="28" t="s">
        <v>182</v>
      </c>
      <c r="C58" s="29" t="s">
        <v>183</v>
      </c>
      <c r="D58" s="17">
        <f>[308]Sheet1!D58</f>
        <v>19.09</v>
      </c>
      <c r="E58" s="17">
        <f>[308]Sheet1!E58</f>
        <v>0</v>
      </c>
      <c r="F58" s="17">
        <f>[308]Sheet1!F58</f>
        <v>0</v>
      </c>
      <c r="G58" s="17">
        <f>[308]Sheet1!G58</f>
        <v>2.1800000000000002</v>
      </c>
      <c r="H58" s="17">
        <f>[308]Sheet1!H58</f>
        <v>13.36</v>
      </c>
      <c r="I58" s="17">
        <f>[308]Sheet1!I58</f>
        <v>0</v>
      </c>
      <c r="J58" s="17">
        <f>[308]Sheet1!J58</f>
        <v>0</v>
      </c>
      <c r="K58" s="17">
        <f>[308]Sheet1!K58</f>
        <v>0</v>
      </c>
      <c r="L58" s="17">
        <f>[308]Sheet1!L58</f>
        <v>0</v>
      </c>
      <c r="M58" s="17">
        <f>[308]Sheet1!M58</f>
        <v>3.55</v>
      </c>
      <c r="N58" s="18">
        <f>[308]Sheet1!N58</f>
        <v>0</v>
      </c>
      <c r="O58" s="18">
        <f>[308]Sheet1!O58</f>
        <v>0</v>
      </c>
      <c r="P58" s="18">
        <f>[308]Sheet1!P58</f>
        <v>0</v>
      </c>
      <c r="Q58" s="18">
        <f>[308]Sheet1!Q58</f>
        <v>0</v>
      </c>
      <c r="R58" s="18">
        <f>[308]Sheet1!R58</f>
        <v>0</v>
      </c>
      <c r="S58" s="18">
        <f>[308]Sheet1!S58</f>
        <v>0</v>
      </c>
      <c r="T58" s="18">
        <f>[308]Sheet1!T58</f>
        <v>0</v>
      </c>
      <c r="U58" s="18">
        <f>[308]Sheet1!U58</f>
        <v>0</v>
      </c>
      <c r="V58" s="18">
        <f>[308]Sheet1!V58</f>
        <v>0</v>
      </c>
      <c r="W58" s="18">
        <f>[308]Sheet1!W58</f>
        <v>0</v>
      </c>
      <c r="X58" s="18">
        <f>[308]Sheet1!X58</f>
        <v>0</v>
      </c>
      <c r="Y58" s="18">
        <f>[308]Sheet1!Y58</f>
        <v>0</v>
      </c>
      <c r="Z58" s="19"/>
      <c r="AD58" s="14"/>
    </row>
    <row r="59" spans="1:30">
      <c r="J59" s="30"/>
      <c r="K59" s="30"/>
      <c r="L59" s="30"/>
      <c r="M59" s="30"/>
      <c r="N59" s="30"/>
      <c r="O59" s="30"/>
      <c r="Q59" s="30"/>
      <c r="R59" s="30"/>
      <c r="S59" s="30"/>
      <c r="T59" s="30"/>
      <c r="U59" s="30"/>
      <c r="V59" s="30"/>
      <c r="W59" s="30"/>
      <c r="X59" s="30"/>
      <c r="Y59" s="30"/>
    </row>
    <row r="60" spans="1:30">
      <c r="D60" s="3"/>
      <c r="G60" s="30"/>
      <c r="H60" s="30"/>
    </row>
    <row r="61" spans="1:30">
      <c r="D61" s="3"/>
      <c r="G61" s="30"/>
    </row>
    <row r="63" spans="1:30" ht="11.25" customHeight="1">
      <c r="E63" s="30"/>
    </row>
    <row r="64" spans="1:30">
      <c r="D64" s="3"/>
      <c r="E64" s="30"/>
    </row>
    <row r="65" spans="5:5">
      <c r="E65" s="30"/>
    </row>
  </sheetData>
  <mergeCells count="1">
    <mergeCell ref="A2:Y2"/>
  </mergeCells>
  <pageMargins left="0.38" right="0.25" top="0.75" bottom="0.25" header="0.5" footer="0.5"/>
  <pageSetup paperSize="8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I59"/>
  <sheetViews>
    <sheetView workbookViewId="0">
      <selection activeCell="F19" sqref="F19"/>
    </sheetView>
  </sheetViews>
  <sheetFormatPr defaultRowHeight="15.75"/>
  <cols>
    <col min="1" max="1" width="6.42578125" style="2" customWidth="1"/>
    <col min="2" max="2" width="32.5703125" style="32" customWidth="1"/>
    <col min="3" max="3" width="6.5703125" style="31" customWidth="1"/>
    <col min="4" max="4" width="12.42578125" style="32" customWidth="1"/>
    <col min="5" max="5" width="9.140625" style="32"/>
    <col min="6" max="6" width="12.140625" style="32" customWidth="1"/>
    <col min="7" max="7" width="12" style="32" customWidth="1"/>
    <col min="8" max="16384" width="9.140625" style="32"/>
  </cols>
  <sheetData>
    <row r="1" spans="1:7">
      <c r="A1" s="253" t="s">
        <v>184</v>
      </c>
      <c r="B1" s="253"/>
    </row>
    <row r="2" spans="1:7">
      <c r="A2" s="254" t="s">
        <v>185</v>
      </c>
      <c r="B2" s="254"/>
      <c r="C2" s="254"/>
      <c r="D2" s="254"/>
      <c r="E2" s="254"/>
      <c r="F2" s="254"/>
      <c r="G2" s="254"/>
    </row>
    <row r="3" spans="1:7">
      <c r="A3" s="254" t="s">
        <v>186</v>
      </c>
      <c r="B3" s="254"/>
      <c r="C3" s="254"/>
      <c r="D3" s="254"/>
      <c r="E3" s="254"/>
      <c r="F3" s="254"/>
      <c r="G3" s="254"/>
    </row>
    <row r="4" spans="1:7" ht="15.75" customHeight="1">
      <c r="A4" s="255" t="s">
        <v>187</v>
      </c>
      <c r="B4" s="256" t="s">
        <v>188</v>
      </c>
      <c r="C4" s="257" t="s">
        <v>4</v>
      </c>
      <c r="D4" s="258" t="s">
        <v>189</v>
      </c>
      <c r="E4" s="259" t="s">
        <v>190</v>
      </c>
      <c r="F4" s="259"/>
      <c r="G4" s="259"/>
    </row>
    <row r="5" spans="1:7" s="33" customFormat="1">
      <c r="A5" s="255"/>
      <c r="B5" s="256"/>
      <c r="C5" s="257"/>
      <c r="D5" s="258"/>
      <c r="E5" s="260" t="s">
        <v>191</v>
      </c>
      <c r="F5" s="260" t="s">
        <v>192</v>
      </c>
      <c r="G5" s="260"/>
    </row>
    <row r="6" spans="1:7" s="33" customFormat="1" ht="25.5">
      <c r="A6" s="255"/>
      <c r="B6" s="256"/>
      <c r="C6" s="257"/>
      <c r="D6" s="258"/>
      <c r="E6" s="260"/>
      <c r="F6" s="34" t="s">
        <v>193</v>
      </c>
      <c r="G6" s="34" t="s">
        <v>194</v>
      </c>
    </row>
    <row r="7" spans="1:7" s="36" customFormat="1" ht="15" customHeight="1">
      <c r="A7" s="35">
        <v>-1</v>
      </c>
      <c r="B7" s="35">
        <v>-2</v>
      </c>
      <c r="C7" s="35">
        <v>-3</v>
      </c>
      <c r="D7" s="35">
        <v>-4</v>
      </c>
      <c r="E7" s="35">
        <v>-5</v>
      </c>
      <c r="F7" s="35" t="s">
        <v>195</v>
      </c>
      <c r="G7" s="35" t="s">
        <v>196</v>
      </c>
    </row>
    <row r="8" spans="1:7" s="44" customFormat="1" ht="15.95" customHeight="1">
      <c r="A8" s="37"/>
      <c r="B8" s="38" t="s">
        <v>27</v>
      </c>
      <c r="C8" s="39"/>
      <c r="D8" s="40">
        <v>7308.53</v>
      </c>
      <c r="E8" s="41">
        <f>E9+E20+E56</f>
        <v>7308.5334679999987</v>
      </c>
      <c r="F8" s="42">
        <f>E8-D8</f>
        <v>3.4679999989748467E-3</v>
      </c>
      <c r="G8" s="43">
        <v>0</v>
      </c>
    </row>
    <row r="9" spans="1:7" s="46" customFormat="1" ht="18" customHeight="1">
      <c r="A9" s="38">
        <v>1</v>
      </c>
      <c r="B9" s="45" t="s">
        <v>28</v>
      </c>
      <c r="C9" s="38" t="s">
        <v>29</v>
      </c>
      <c r="D9" s="40">
        <v>3640.41</v>
      </c>
      <c r="E9" s="41">
        <f>'[308]01 CH'!D5</f>
        <v>4000.8456799999999</v>
      </c>
      <c r="F9" s="42">
        <f t="shared" ref="F9:F56" si="0">E9-D9</f>
        <v>360.43568000000005</v>
      </c>
      <c r="G9" s="43">
        <f t="shared" ref="G9:G56" si="1">E9/D9*100</f>
        <v>109.90096390241759</v>
      </c>
    </row>
    <row r="10" spans="1:7" s="52" customFormat="1" ht="18" customHeight="1">
      <c r="A10" s="47" t="s">
        <v>30</v>
      </c>
      <c r="B10" s="48" t="s">
        <v>31</v>
      </c>
      <c r="C10" s="47" t="s">
        <v>32</v>
      </c>
      <c r="D10" s="49">
        <v>810.41</v>
      </c>
      <c r="E10" s="49">
        <f>'[308]01 CH'!D6</f>
        <v>1075.8016400000001</v>
      </c>
      <c r="F10" s="50">
        <f t="shared" si="0"/>
        <v>265.39164000000017</v>
      </c>
      <c r="G10" s="51">
        <f t="shared" si="1"/>
        <v>132.74782394096817</v>
      </c>
    </row>
    <row r="11" spans="1:7" s="58" customFormat="1" ht="18" customHeight="1">
      <c r="A11" s="53"/>
      <c r="B11" s="54" t="s">
        <v>33</v>
      </c>
      <c r="C11" s="53" t="s">
        <v>34</v>
      </c>
      <c r="D11" s="55">
        <v>810.41</v>
      </c>
      <c r="E11" s="55">
        <f>'[308]01 CH'!D7</f>
        <v>1065.8897499999998</v>
      </c>
      <c r="F11" s="56">
        <f t="shared" si="0"/>
        <v>255.47974999999985</v>
      </c>
      <c r="G11" s="57">
        <f t="shared" si="1"/>
        <v>131.52475290285162</v>
      </c>
    </row>
    <row r="12" spans="1:7" s="52" customFormat="1" ht="18" customHeight="1">
      <c r="A12" s="59" t="s">
        <v>39</v>
      </c>
      <c r="B12" s="48" t="s">
        <v>40</v>
      </c>
      <c r="C12" s="47" t="s">
        <v>41</v>
      </c>
      <c r="D12" s="49">
        <v>375.8</v>
      </c>
      <c r="E12" s="49">
        <f>'[308]01 CH'!D10</f>
        <v>451.92584000000005</v>
      </c>
      <c r="F12" s="50">
        <f t="shared" si="0"/>
        <v>76.125840000000039</v>
      </c>
      <c r="G12" s="51">
        <f t="shared" si="1"/>
        <v>120.25700904736563</v>
      </c>
    </row>
    <row r="13" spans="1:7" s="52" customFormat="1" ht="18" customHeight="1">
      <c r="A13" s="59" t="s">
        <v>42</v>
      </c>
      <c r="B13" s="60" t="s">
        <v>43</v>
      </c>
      <c r="C13" s="47" t="s">
        <v>44</v>
      </c>
      <c r="D13" s="49">
        <v>8.65</v>
      </c>
      <c r="E13" s="49">
        <f>'[308]01 CH'!D11</f>
        <v>15.826350000000001</v>
      </c>
      <c r="F13" s="50">
        <f t="shared" si="0"/>
        <v>7.1763500000000011</v>
      </c>
      <c r="G13" s="51">
        <f t="shared" si="1"/>
        <v>182.9635838150289</v>
      </c>
    </row>
    <row r="14" spans="1:7" s="52" customFormat="1" ht="18" customHeight="1">
      <c r="A14" s="59" t="s">
        <v>45</v>
      </c>
      <c r="B14" s="61" t="s">
        <v>46</v>
      </c>
      <c r="C14" s="47" t="s">
        <v>47</v>
      </c>
      <c r="D14" s="49">
        <v>233.78</v>
      </c>
      <c r="E14" s="49">
        <f>'[308]01 CH'!D12</f>
        <v>71.66</v>
      </c>
      <c r="F14" s="50">
        <f t="shared" si="0"/>
        <v>-162.12</v>
      </c>
      <c r="G14" s="51">
        <f t="shared" si="1"/>
        <v>30.652750449140214</v>
      </c>
    </row>
    <row r="15" spans="1:7" s="52" customFormat="1" ht="18" customHeight="1">
      <c r="A15" s="47" t="s">
        <v>48</v>
      </c>
      <c r="B15" s="48" t="s">
        <v>49</v>
      </c>
      <c r="C15" s="47" t="s">
        <v>50</v>
      </c>
      <c r="D15" s="49">
        <f>[308]Sheet2!F15</f>
        <v>0</v>
      </c>
      <c r="E15" s="49">
        <f>'[308]01 CH'!D13</f>
        <v>0</v>
      </c>
      <c r="F15" s="50"/>
      <c r="G15" s="51"/>
    </row>
    <row r="16" spans="1:7" s="46" customFormat="1" ht="18" customHeight="1">
      <c r="A16" s="47" t="s">
        <v>51</v>
      </c>
      <c r="B16" s="48" t="s">
        <v>52</v>
      </c>
      <c r="C16" s="47" t="s">
        <v>53</v>
      </c>
      <c r="D16" s="49">
        <v>2098.6799999999998</v>
      </c>
      <c r="E16" s="49">
        <f>'[308]01 CH'!D14</f>
        <v>2244.6275100000003</v>
      </c>
      <c r="F16" s="50">
        <f t="shared" si="0"/>
        <v>145.94751000000042</v>
      </c>
      <c r="G16" s="51">
        <f t="shared" si="1"/>
        <v>106.95425267310883</v>
      </c>
    </row>
    <row r="17" spans="1:7" s="52" customFormat="1" ht="18" customHeight="1">
      <c r="A17" s="47" t="s">
        <v>54</v>
      </c>
      <c r="B17" s="48" t="s">
        <v>55</v>
      </c>
      <c r="C17" s="47" t="s">
        <v>56</v>
      </c>
      <c r="D17" s="49">
        <v>113.09</v>
      </c>
      <c r="E17" s="49">
        <f>'[308]01 CH'!D15</f>
        <v>118.64413999999999</v>
      </c>
      <c r="F17" s="50">
        <f t="shared" si="0"/>
        <v>5.5541399999999896</v>
      </c>
      <c r="G17" s="51">
        <f t="shared" si="1"/>
        <v>104.91125652135467</v>
      </c>
    </row>
    <row r="18" spans="1:7" s="52" customFormat="1" ht="18" customHeight="1">
      <c r="A18" s="47" t="s">
        <v>57</v>
      </c>
      <c r="B18" s="48" t="s">
        <v>58</v>
      </c>
      <c r="C18" s="47" t="s">
        <v>59</v>
      </c>
      <c r="D18" s="49">
        <f>[308]Sheet2!F18</f>
        <v>0</v>
      </c>
      <c r="E18" s="49">
        <f>'[308]01 CH'!D16</f>
        <v>0</v>
      </c>
      <c r="F18" s="50"/>
      <c r="G18" s="51"/>
    </row>
    <row r="19" spans="1:7" s="52" customFormat="1" ht="18" customHeight="1">
      <c r="A19" s="47" t="s">
        <v>60</v>
      </c>
      <c r="B19" s="48" t="s">
        <v>61</v>
      </c>
      <c r="C19" s="47" t="s">
        <v>62</v>
      </c>
      <c r="D19" s="49">
        <v>0</v>
      </c>
      <c r="E19" s="49">
        <f>'[308]01 CH'!D17</f>
        <v>22.360199999999999</v>
      </c>
      <c r="F19" s="50">
        <f t="shared" si="0"/>
        <v>22.360199999999999</v>
      </c>
      <c r="G19" s="51"/>
    </row>
    <row r="20" spans="1:7" s="46" customFormat="1" ht="15.95" customHeight="1">
      <c r="A20" s="37">
        <v>2</v>
      </c>
      <c r="B20" s="45" t="s">
        <v>63</v>
      </c>
      <c r="C20" s="38" t="s">
        <v>64</v>
      </c>
      <c r="D20" s="40">
        <v>3586.36</v>
      </c>
      <c r="E20" s="41">
        <f>'[308]01 CH'!D18</f>
        <v>3037.8031679999995</v>
      </c>
      <c r="F20" s="42">
        <f t="shared" si="0"/>
        <v>-548.55683200000067</v>
      </c>
      <c r="G20" s="43">
        <f t="shared" si="1"/>
        <v>84.704356729385765</v>
      </c>
    </row>
    <row r="21" spans="1:7" s="52" customFormat="1" ht="15.95" customHeight="1">
      <c r="A21" s="47" t="s">
        <v>65</v>
      </c>
      <c r="B21" s="48" t="s">
        <v>66</v>
      </c>
      <c r="C21" s="47" t="s">
        <v>67</v>
      </c>
      <c r="D21" s="49">
        <v>119.2</v>
      </c>
      <c r="E21" s="49">
        <f>'[308]01 CH'!D19</f>
        <v>116.1053</v>
      </c>
      <c r="F21" s="50">
        <f t="shared" si="0"/>
        <v>-3.0947000000000031</v>
      </c>
      <c r="G21" s="51">
        <f t="shared" si="1"/>
        <v>97.403775167785227</v>
      </c>
    </row>
    <row r="22" spans="1:7" s="52" customFormat="1" ht="15.95" customHeight="1">
      <c r="A22" s="47" t="s">
        <v>68</v>
      </c>
      <c r="B22" s="48" t="s">
        <v>69</v>
      </c>
      <c r="C22" s="47" t="s">
        <v>70</v>
      </c>
      <c r="D22" s="49">
        <v>35.96</v>
      </c>
      <c r="E22" s="49">
        <f>'[308]01 CH'!D20</f>
        <v>27.01661</v>
      </c>
      <c r="F22" s="50">
        <f t="shared" si="0"/>
        <v>-8.9433900000000008</v>
      </c>
      <c r="G22" s="51">
        <f t="shared" si="1"/>
        <v>75.129616240266955</v>
      </c>
    </row>
    <row r="23" spans="1:7" s="52" customFormat="1" ht="15.95" customHeight="1">
      <c r="A23" s="47" t="s">
        <v>71</v>
      </c>
      <c r="B23" s="48" t="s">
        <v>72</v>
      </c>
      <c r="C23" s="47" t="s">
        <v>73</v>
      </c>
      <c r="D23" s="49">
        <v>79.86</v>
      </c>
      <c r="E23" s="49">
        <f>'[308]01 CH'!D21</f>
        <v>84.143209999999996</v>
      </c>
      <c r="F23" s="50">
        <f t="shared" si="0"/>
        <v>4.2832099999999969</v>
      </c>
      <c r="G23" s="51">
        <f t="shared" si="1"/>
        <v>105.36339844728273</v>
      </c>
    </row>
    <row r="24" spans="1:7" s="52" customFormat="1" ht="15.95" customHeight="1">
      <c r="A24" s="47" t="s">
        <v>74</v>
      </c>
      <c r="B24" s="48" t="s">
        <v>78</v>
      </c>
      <c r="C24" s="47" t="s">
        <v>79</v>
      </c>
      <c r="D24" s="49">
        <v>57.83</v>
      </c>
      <c r="E24" s="49">
        <f>'[308]01 CH'!D23</f>
        <v>17.940460000000002</v>
      </c>
      <c r="F24" s="50">
        <f t="shared" si="0"/>
        <v>-39.889539999999997</v>
      </c>
      <c r="G24" s="51">
        <f t="shared" si="1"/>
        <v>31.022756354833135</v>
      </c>
    </row>
    <row r="25" spans="1:7" s="52" customFormat="1" ht="15.95" customHeight="1">
      <c r="A25" s="47" t="s">
        <v>77</v>
      </c>
      <c r="B25" s="48" t="s">
        <v>197</v>
      </c>
      <c r="C25" s="47"/>
      <c r="D25" s="49">
        <v>90.98</v>
      </c>
      <c r="E25" s="49">
        <f>'[308]01 CH'!D24</f>
        <v>76.230990000000006</v>
      </c>
      <c r="F25" s="50">
        <f>E25-D25</f>
        <v>-14.749009999999998</v>
      </c>
      <c r="G25" s="51">
        <f>E25/D25*100</f>
        <v>83.78873378764564</v>
      </c>
    </row>
    <row r="26" spans="1:7" s="52" customFormat="1" ht="15.95" customHeight="1">
      <c r="A26" s="47">
        <v>2.6</v>
      </c>
      <c r="B26" s="48" t="s">
        <v>198</v>
      </c>
      <c r="C26" s="47" t="s">
        <v>85</v>
      </c>
      <c r="D26" s="49">
        <v>35.1</v>
      </c>
      <c r="E26" s="49">
        <f>'[308]01 CH'!D25</f>
        <v>12.067520000000002</v>
      </c>
      <c r="F26" s="50">
        <f t="shared" si="0"/>
        <v>-23.03248</v>
      </c>
      <c r="G26" s="51">
        <f t="shared" si="1"/>
        <v>34.380398860398863</v>
      </c>
    </row>
    <row r="27" spans="1:7" s="52" customFormat="1" ht="15.95" customHeight="1">
      <c r="A27" s="47">
        <v>2.7</v>
      </c>
      <c r="B27" s="48" t="s">
        <v>87</v>
      </c>
      <c r="C27" s="47" t="s">
        <v>88</v>
      </c>
      <c r="D27" s="62">
        <f>[308]Sheet2!F28</f>
        <v>0</v>
      </c>
      <c r="E27" s="49">
        <f>'[308]01 CH'!D26</f>
        <v>0</v>
      </c>
      <c r="F27" s="50">
        <f t="shared" si="0"/>
        <v>0</v>
      </c>
      <c r="G27" s="51"/>
    </row>
    <row r="28" spans="1:7" s="52" customFormat="1" ht="27.75" customHeight="1">
      <c r="A28" s="47">
        <v>2.8</v>
      </c>
      <c r="B28" s="61" t="s">
        <v>199</v>
      </c>
      <c r="C28" s="47" t="s">
        <v>91</v>
      </c>
      <c r="D28" s="49">
        <v>1158.03</v>
      </c>
      <c r="E28" s="49">
        <f>'[308]01 CH'!D27</f>
        <v>930.48340999999994</v>
      </c>
      <c r="F28" s="50">
        <f t="shared" si="0"/>
        <v>-227.54659000000004</v>
      </c>
      <c r="G28" s="51">
        <f t="shared" si="1"/>
        <v>80.350544459124535</v>
      </c>
    </row>
    <row r="29" spans="1:7" s="52" customFormat="1" ht="17.25" hidden="1" customHeight="1">
      <c r="A29" s="47" t="s">
        <v>92</v>
      </c>
      <c r="B29" s="63" t="s">
        <v>93</v>
      </c>
      <c r="C29" s="47" t="s">
        <v>94</v>
      </c>
      <c r="D29" s="62">
        <f>[308]Sheet2!F30</f>
        <v>0.57000000000000006</v>
      </c>
      <c r="E29" s="49">
        <v>1206.7362289999996</v>
      </c>
      <c r="F29" s="50">
        <f t="shared" si="0"/>
        <v>1206.1662289999997</v>
      </c>
      <c r="G29" s="51">
        <f t="shared" si="1"/>
        <v>211708.11035087708</v>
      </c>
    </row>
    <row r="30" spans="1:7" s="52" customFormat="1" ht="17.25" hidden="1" customHeight="1">
      <c r="A30" s="47" t="s">
        <v>95</v>
      </c>
      <c r="B30" s="63" t="s">
        <v>96</v>
      </c>
      <c r="C30" s="47" t="s">
        <v>97</v>
      </c>
      <c r="D30" s="62">
        <f>[308]Sheet2!F31</f>
        <v>0</v>
      </c>
      <c r="E30" s="49">
        <v>977.17008299999975</v>
      </c>
      <c r="F30" s="50">
        <f t="shared" si="0"/>
        <v>977.17008299999975</v>
      </c>
      <c r="G30" s="51" t="e">
        <f t="shared" si="1"/>
        <v>#DIV/0!</v>
      </c>
    </row>
    <row r="31" spans="1:7" s="52" customFormat="1" ht="17.25" hidden="1" customHeight="1">
      <c r="A31" s="47" t="s">
        <v>98</v>
      </c>
      <c r="B31" s="63" t="s">
        <v>99</v>
      </c>
      <c r="C31" s="47" t="s">
        <v>100</v>
      </c>
      <c r="D31" s="62">
        <f>[308]Sheet2!F32</f>
        <v>29.79</v>
      </c>
      <c r="E31" s="49">
        <v>2.3018550000000002</v>
      </c>
      <c r="F31" s="50">
        <f t="shared" si="0"/>
        <v>-27.488144999999999</v>
      </c>
      <c r="G31" s="51">
        <f t="shared" si="1"/>
        <v>7.7269385699899304</v>
      </c>
    </row>
    <row r="32" spans="1:7" s="46" customFormat="1" ht="17.25" hidden="1" customHeight="1">
      <c r="A32" s="47" t="s">
        <v>101</v>
      </c>
      <c r="B32" s="63" t="s">
        <v>102</v>
      </c>
      <c r="C32" s="47" t="s">
        <v>103</v>
      </c>
      <c r="D32" s="62">
        <f>[308]Sheet2!F33</f>
        <v>0</v>
      </c>
      <c r="E32" s="49">
        <v>1.5837370000000004</v>
      </c>
      <c r="F32" s="50">
        <f t="shared" si="0"/>
        <v>1.5837370000000004</v>
      </c>
      <c r="G32" s="51" t="e">
        <f t="shared" si="1"/>
        <v>#DIV/0!</v>
      </c>
    </row>
    <row r="33" spans="1:9" s="52" customFormat="1" ht="17.25" hidden="1" customHeight="1">
      <c r="A33" s="47" t="s">
        <v>104</v>
      </c>
      <c r="B33" s="63" t="s">
        <v>105</v>
      </c>
      <c r="C33" s="47" t="s">
        <v>106</v>
      </c>
      <c r="D33" s="62">
        <f>[308]Sheet2!F34</f>
        <v>821.77</v>
      </c>
      <c r="E33" s="49">
        <v>4.5048300000000001</v>
      </c>
      <c r="F33" s="50">
        <f t="shared" si="0"/>
        <v>-817.26517000000001</v>
      </c>
      <c r="G33" s="51">
        <f t="shared" si="1"/>
        <v>0.54818623215741635</v>
      </c>
    </row>
    <row r="34" spans="1:9" s="52" customFormat="1" ht="17.25" hidden="1" customHeight="1">
      <c r="A34" s="47" t="s">
        <v>107</v>
      </c>
      <c r="B34" s="63" t="s">
        <v>108</v>
      </c>
      <c r="C34" s="47" t="s">
        <v>109</v>
      </c>
      <c r="D34" s="62">
        <f>[308]Sheet2!F35</f>
        <v>40.25</v>
      </c>
      <c r="E34" s="49">
        <v>10.692233</v>
      </c>
      <c r="F34" s="50">
        <f t="shared" si="0"/>
        <v>-29.557766999999998</v>
      </c>
      <c r="G34" s="51">
        <f t="shared" si="1"/>
        <v>26.564554037267079</v>
      </c>
    </row>
    <row r="35" spans="1:9" s="46" customFormat="1" ht="17.25" hidden="1" customHeight="1">
      <c r="A35" s="47" t="s">
        <v>110</v>
      </c>
      <c r="B35" s="63" t="s">
        <v>111</v>
      </c>
      <c r="C35" s="47" t="s">
        <v>112</v>
      </c>
      <c r="D35" s="62">
        <f>[308]Sheet2!F36</f>
        <v>16.919999999999998</v>
      </c>
      <c r="E35" s="49">
        <v>83.805075999999985</v>
      </c>
      <c r="F35" s="50">
        <f t="shared" si="0"/>
        <v>66.885075999999984</v>
      </c>
      <c r="G35" s="51">
        <f t="shared" si="1"/>
        <v>495.30186761229311</v>
      </c>
    </row>
    <row r="36" spans="1:9" s="46" customFormat="1" ht="17.25" hidden="1" customHeight="1">
      <c r="A36" s="47" t="s">
        <v>113</v>
      </c>
      <c r="B36" s="63" t="s">
        <v>114</v>
      </c>
      <c r="C36" s="47" t="s">
        <v>115</v>
      </c>
      <c r="D36" s="62">
        <f>[308]Sheet2!F37</f>
        <v>0</v>
      </c>
      <c r="E36" s="49">
        <v>43.334038999999997</v>
      </c>
      <c r="F36" s="50">
        <f t="shared" si="0"/>
        <v>43.334038999999997</v>
      </c>
      <c r="G36" s="51" t="e">
        <f t="shared" si="1"/>
        <v>#DIV/0!</v>
      </c>
    </row>
    <row r="37" spans="1:9" s="52" customFormat="1" hidden="1">
      <c r="A37" s="47" t="s">
        <v>116</v>
      </c>
      <c r="B37" s="63" t="s">
        <v>117</v>
      </c>
      <c r="C37" s="47" t="s">
        <v>118</v>
      </c>
      <c r="D37" s="62">
        <f>[308]Sheet2!F38</f>
        <v>11.129999999999999</v>
      </c>
      <c r="E37" s="49"/>
      <c r="F37" s="50"/>
      <c r="G37" s="51"/>
    </row>
    <row r="38" spans="1:9" s="52" customFormat="1" hidden="1">
      <c r="A38" s="47" t="s">
        <v>119</v>
      </c>
      <c r="B38" s="63" t="s">
        <v>120</v>
      </c>
      <c r="C38" s="47" t="s">
        <v>121</v>
      </c>
      <c r="D38" s="62">
        <f>[308]Sheet2!F39</f>
        <v>314.77999999999997</v>
      </c>
      <c r="E38" s="49">
        <v>3.43</v>
      </c>
      <c r="F38" s="50">
        <f t="shared" si="0"/>
        <v>-311.34999999999997</v>
      </c>
      <c r="G38" s="51"/>
    </row>
    <row r="39" spans="1:9" s="52" customFormat="1" hidden="1">
      <c r="A39" s="47" t="s">
        <v>122</v>
      </c>
      <c r="B39" s="63" t="s">
        <v>123</v>
      </c>
      <c r="C39" s="47" t="s">
        <v>124</v>
      </c>
      <c r="D39" s="62">
        <f>[308]Sheet2!F40</f>
        <v>0.53</v>
      </c>
      <c r="E39" s="49">
        <v>6.2560080000000005</v>
      </c>
      <c r="F39" s="50">
        <f t="shared" si="0"/>
        <v>5.7260080000000002</v>
      </c>
      <c r="G39" s="51">
        <f t="shared" si="1"/>
        <v>1180.3788679245283</v>
      </c>
    </row>
    <row r="40" spans="1:9" s="52" customFormat="1" ht="18.75" customHeight="1">
      <c r="A40" s="47">
        <v>2.9</v>
      </c>
      <c r="B40" s="48" t="s">
        <v>126</v>
      </c>
      <c r="C40" s="47" t="s">
        <v>127</v>
      </c>
      <c r="D40" s="62">
        <v>1.23</v>
      </c>
      <c r="E40" s="49">
        <f>'[308]01 CH'!D39</f>
        <v>0.34918000000000005</v>
      </c>
      <c r="F40" s="50">
        <f t="shared" si="0"/>
        <v>-0.88081999999999994</v>
      </c>
      <c r="G40" s="51">
        <f t="shared" si="1"/>
        <v>28.388617886178867</v>
      </c>
    </row>
    <row r="41" spans="1:9" s="52" customFormat="1" ht="18.75" customHeight="1">
      <c r="A41" s="64" t="s">
        <v>200</v>
      </c>
      <c r="B41" s="48" t="s">
        <v>129</v>
      </c>
      <c r="C41" s="47" t="s">
        <v>130</v>
      </c>
      <c r="D41" s="62">
        <f>[308]Sheet2!F31</f>
        <v>0</v>
      </c>
      <c r="E41" s="49">
        <f>'[308]01 CH'!D40</f>
        <v>0</v>
      </c>
      <c r="F41" s="50"/>
      <c r="G41" s="51"/>
    </row>
    <row r="42" spans="1:9" s="52" customFormat="1" ht="18.75" customHeight="1">
      <c r="A42" s="47">
        <v>2.11</v>
      </c>
      <c r="B42" s="48" t="s">
        <v>132</v>
      </c>
      <c r="C42" s="47" t="s">
        <v>133</v>
      </c>
      <c r="D42" s="62">
        <v>35.64</v>
      </c>
      <c r="E42" s="49">
        <f>'[308]01 CH'!D41</f>
        <v>29.803090000000001</v>
      </c>
      <c r="F42" s="50">
        <f t="shared" si="0"/>
        <v>-5.8369099999999996</v>
      </c>
      <c r="G42" s="51">
        <f t="shared" si="1"/>
        <v>83.622586980920318</v>
      </c>
    </row>
    <row r="43" spans="1:9" s="52" customFormat="1" ht="18.75" customHeight="1">
      <c r="A43" s="47">
        <v>2.12</v>
      </c>
      <c r="B43" s="48" t="s">
        <v>135</v>
      </c>
      <c r="C43" s="47" t="s">
        <v>136</v>
      </c>
      <c r="D43" s="62">
        <v>0</v>
      </c>
      <c r="E43" s="49">
        <f>'[308]01 CH'!D42</f>
        <v>0</v>
      </c>
      <c r="F43" s="50">
        <f t="shared" si="0"/>
        <v>0</v>
      </c>
      <c r="G43" s="51"/>
    </row>
    <row r="44" spans="1:9" s="52" customFormat="1" ht="18.75" customHeight="1">
      <c r="A44" s="47">
        <v>2.13</v>
      </c>
      <c r="B44" s="48" t="s">
        <v>138</v>
      </c>
      <c r="C44" s="47" t="s">
        <v>139</v>
      </c>
      <c r="D44" s="62">
        <v>905.37</v>
      </c>
      <c r="E44" s="49">
        <f>'[308]01 CH'!D43</f>
        <v>742.39183100000014</v>
      </c>
      <c r="F44" s="50">
        <f t="shared" si="0"/>
        <v>-162.97816899999987</v>
      </c>
      <c r="G44" s="51">
        <f t="shared" si="1"/>
        <v>81.998722179882279</v>
      </c>
    </row>
    <row r="45" spans="1:9" s="52" customFormat="1" ht="18.75" customHeight="1">
      <c r="A45" s="47">
        <v>2.14</v>
      </c>
      <c r="B45" s="48" t="s">
        <v>141</v>
      </c>
      <c r="C45" s="47" t="s">
        <v>142</v>
      </c>
      <c r="D45" s="62">
        <v>39.29</v>
      </c>
      <c r="E45" s="49">
        <f>'[308]01 CH'!D44</f>
        <v>40.319719999999997</v>
      </c>
      <c r="F45" s="50">
        <f t="shared" si="0"/>
        <v>1.0297199999999975</v>
      </c>
      <c r="G45" s="51">
        <f t="shared" si="1"/>
        <v>102.6208195469585</v>
      </c>
      <c r="H45" s="65"/>
      <c r="I45" s="65"/>
    </row>
    <row r="46" spans="1:9" s="52" customFormat="1" ht="19.5" customHeight="1">
      <c r="A46" s="47">
        <v>2.15</v>
      </c>
      <c r="B46" s="48" t="s">
        <v>201</v>
      </c>
      <c r="C46" s="47" t="s">
        <v>145</v>
      </c>
      <c r="D46" s="62">
        <v>23.78</v>
      </c>
      <c r="E46" s="49">
        <f>'[308]01 CH'!D45</f>
        <v>16.838440000000002</v>
      </c>
      <c r="F46" s="50">
        <f t="shared" si="0"/>
        <v>-6.9415599999999991</v>
      </c>
      <c r="G46" s="51">
        <f t="shared" si="1"/>
        <v>70.809251471825064</v>
      </c>
    </row>
    <row r="47" spans="1:9" s="52" customFormat="1" ht="19.5" customHeight="1">
      <c r="A47" s="47">
        <v>2.16</v>
      </c>
      <c r="B47" s="48" t="s">
        <v>150</v>
      </c>
      <c r="C47" s="47" t="s">
        <v>151</v>
      </c>
      <c r="D47" s="62">
        <v>10.55</v>
      </c>
      <c r="E47" s="49">
        <f>'[308]01 CH'!D47</f>
        <v>14.026450000000001</v>
      </c>
      <c r="F47" s="50">
        <f t="shared" si="0"/>
        <v>3.4764499999999998</v>
      </c>
      <c r="G47" s="51">
        <f t="shared" si="1"/>
        <v>132.95213270142179</v>
      </c>
    </row>
    <row r="48" spans="1:9" s="52" customFormat="1" ht="27" customHeight="1">
      <c r="A48" s="47">
        <v>2.17</v>
      </c>
      <c r="B48" s="61" t="s">
        <v>153</v>
      </c>
      <c r="C48" s="47" t="s">
        <v>154</v>
      </c>
      <c r="D48" s="62">
        <v>319.12</v>
      </c>
      <c r="E48" s="49">
        <f>'[308]01 CH'!D48</f>
        <v>315.79512</v>
      </c>
      <c r="F48" s="50">
        <f t="shared" si="0"/>
        <v>-3.3248800000000074</v>
      </c>
      <c r="G48" s="51">
        <f t="shared" si="1"/>
        <v>98.958109801955374</v>
      </c>
    </row>
    <row r="49" spans="1:7" s="52" customFormat="1" ht="16.5" customHeight="1">
      <c r="A49" s="47">
        <v>2.1800000000000002</v>
      </c>
      <c r="B49" s="61" t="s">
        <v>202</v>
      </c>
      <c r="C49" s="47"/>
      <c r="D49" s="62">
        <v>6.84</v>
      </c>
      <c r="E49" s="49">
        <v>0</v>
      </c>
      <c r="F49" s="50">
        <f>E49-D49</f>
        <v>-6.84</v>
      </c>
      <c r="G49" s="51">
        <f>E49/D49*100</f>
        <v>0</v>
      </c>
    </row>
    <row r="50" spans="1:7" s="52" customFormat="1" ht="19.5" customHeight="1">
      <c r="A50" s="47">
        <v>2.19</v>
      </c>
      <c r="B50" s="48" t="s">
        <v>159</v>
      </c>
      <c r="C50" s="47" t="s">
        <v>160</v>
      </c>
      <c r="D50" s="62">
        <v>17.100000000000001</v>
      </c>
      <c r="E50" s="49">
        <f>'[308]01 CH'!D50</f>
        <v>12.777850000000001</v>
      </c>
      <c r="F50" s="50">
        <f t="shared" si="0"/>
        <v>-4.3221500000000006</v>
      </c>
      <c r="G50" s="51">
        <f t="shared" si="1"/>
        <v>74.724269005847958</v>
      </c>
    </row>
    <row r="51" spans="1:7" s="52" customFormat="1" ht="19.5" customHeight="1">
      <c r="A51" s="64" t="s">
        <v>203</v>
      </c>
      <c r="B51" s="48" t="s">
        <v>162</v>
      </c>
      <c r="C51" s="47" t="s">
        <v>163</v>
      </c>
      <c r="D51" s="62">
        <v>118.25</v>
      </c>
      <c r="E51" s="49">
        <f>'[308]01 CH'!D51</f>
        <v>43.598970000000001</v>
      </c>
      <c r="F51" s="50">
        <f t="shared" si="0"/>
        <v>-74.651029999999992</v>
      </c>
      <c r="G51" s="51">
        <f t="shared" si="1"/>
        <v>36.870164904862577</v>
      </c>
    </row>
    <row r="52" spans="1:7" s="52" customFormat="1" ht="19.5" customHeight="1">
      <c r="A52" s="47">
        <v>2.21</v>
      </c>
      <c r="B52" s="48" t="s">
        <v>165</v>
      </c>
      <c r="C52" s="47" t="s">
        <v>166</v>
      </c>
      <c r="D52" s="62">
        <v>16.48</v>
      </c>
      <c r="E52" s="49">
        <f>'[308]01 CH'!D52</f>
        <v>16.065300000000001</v>
      </c>
      <c r="F52" s="50">
        <f t="shared" si="0"/>
        <v>-0.41469999999999985</v>
      </c>
      <c r="G52" s="51">
        <f t="shared" si="1"/>
        <v>97.483616504854368</v>
      </c>
    </row>
    <row r="53" spans="1:7" s="52" customFormat="1" ht="19.5" customHeight="1">
      <c r="A53" s="47">
        <v>2.21</v>
      </c>
      <c r="B53" s="48" t="s">
        <v>168</v>
      </c>
      <c r="C53" s="47" t="s">
        <v>169</v>
      </c>
      <c r="D53" s="62">
        <v>338.5</v>
      </c>
      <c r="E53" s="49">
        <f>'[308]01 CH'!D53</f>
        <v>383.59951699999999</v>
      </c>
      <c r="F53" s="50">
        <f t="shared" si="0"/>
        <v>45.099516999999992</v>
      </c>
      <c r="G53" s="51">
        <f t="shared" si="1"/>
        <v>113.32334327917282</v>
      </c>
    </row>
    <row r="54" spans="1:7" s="52" customFormat="1" ht="19.5" customHeight="1">
      <c r="A54" s="47">
        <v>2.2200000000000002</v>
      </c>
      <c r="B54" s="48" t="s">
        <v>171</v>
      </c>
      <c r="C54" s="47" t="s">
        <v>172</v>
      </c>
      <c r="D54" s="62">
        <v>177.02</v>
      </c>
      <c r="E54" s="49">
        <f>'[308]01 CH'!D54</f>
        <v>157.40568000000002</v>
      </c>
      <c r="F54" s="50">
        <f t="shared" si="0"/>
        <v>-19.614319999999992</v>
      </c>
      <c r="G54" s="51">
        <f t="shared" si="1"/>
        <v>88.919715286408319</v>
      </c>
    </row>
    <row r="55" spans="1:7" s="52" customFormat="1" ht="19.5" customHeight="1">
      <c r="A55" s="47">
        <v>2.23</v>
      </c>
      <c r="B55" s="48" t="s">
        <v>174</v>
      </c>
      <c r="C55" s="47" t="s">
        <v>175</v>
      </c>
      <c r="D55" s="62">
        <f>[308]Sheet2!F46</f>
        <v>0.13</v>
      </c>
      <c r="E55" s="49">
        <f>'[308]01 CH'!D55</f>
        <v>0.31774999999999998</v>
      </c>
      <c r="F55" s="50">
        <f t="shared" si="0"/>
        <v>0.18774999999999997</v>
      </c>
      <c r="G55" s="51">
        <f t="shared" si="1"/>
        <v>244.42307692307691</v>
      </c>
    </row>
    <row r="56" spans="1:7" s="46" customFormat="1" ht="19.5" customHeight="1">
      <c r="A56" s="38">
        <v>3</v>
      </c>
      <c r="B56" s="45" t="s">
        <v>176</v>
      </c>
      <c r="C56" s="38" t="s">
        <v>177</v>
      </c>
      <c r="D56" s="40">
        <v>81.760000000000005</v>
      </c>
      <c r="E56" s="41">
        <f>'[308]01 CH'!D56</f>
        <v>269.88462000000004</v>
      </c>
      <c r="F56" s="42">
        <f t="shared" si="0"/>
        <v>188.12462000000005</v>
      </c>
      <c r="G56" s="43">
        <f t="shared" si="1"/>
        <v>330.09371330724076</v>
      </c>
    </row>
    <row r="57" spans="1:7" s="52" customFormat="1" ht="15.95" hidden="1" customHeight="1">
      <c r="A57" s="66" t="s">
        <v>178</v>
      </c>
      <c r="B57" s="66" t="s">
        <v>204</v>
      </c>
      <c r="C57" s="67" t="s">
        <v>180</v>
      </c>
      <c r="D57" s="68"/>
      <c r="E57" s="68"/>
      <c r="F57" s="68"/>
      <c r="G57" s="68"/>
    </row>
    <row r="58" spans="1:7" s="52" customFormat="1" ht="15.95" hidden="1" customHeight="1">
      <c r="A58" s="69" t="s">
        <v>181</v>
      </c>
      <c r="B58" s="69" t="s">
        <v>205</v>
      </c>
      <c r="C58" s="70" t="s">
        <v>183</v>
      </c>
      <c r="D58" s="71">
        <f>SUM(E58:G58)</f>
        <v>0</v>
      </c>
      <c r="E58" s="71"/>
      <c r="F58" s="71"/>
      <c r="G58" s="71"/>
    </row>
    <row r="59" spans="1:7" s="52" customFormat="1" ht="15.95" hidden="1" customHeight="1">
      <c r="A59" s="72" t="s">
        <v>206</v>
      </c>
      <c r="B59" s="72" t="s">
        <v>207</v>
      </c>
      <c r="C59" s="73" t="s">
        <v>208</v>
      </c>
      <c r="D59" s="74"/>
      <c r="E59" s="74"/>
      <c r="F59" s="74"/>
      <c r="G59" s="74"/>
    </row>
  </sheetData>
  <mergeCells count="10">
    <mergeCell ref="A1:B1"/>
    <mergeCell ref="A2:G2"/>
    <mergeCell ref="A3:G3"/>
    <mergeCell ref="A4:A6"/>
    <mergeCell ref="B4:B6"/>
    <mergeCell ref="C4:C6"/>
    <mergeCell ref="D4:D6"/>
    <mergeCell ref="E4:G4"/>
    <mergeCell ref="E5:E6"/>
    <mergeCell ref="F5:G5"/>
  </mergeCells>
  <pageMargins left="0.87" right="0.2" top="0.33" bottom="0" header="0.23" footer="0.16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10"/>
  </sheetPr>
  <dimension ref="A1:AK58"/>
  <sheetViews>
    <sheetView showZeros="0" zoomScale="110" zoomScaleNormal="110" workbookViewId="0">
      <selection activeCell="M5" sqref="M5"/>
    </sheetView>
  </sheetViews>
  <sheetFormatPr defaultRowHeight="12.75"/>
  <cols>
    <col min="1" max="1" width="5.85546875" style="75" bestFit="1" customWidth="1"/>
    <col min="2" max="2" width="37.85546875" style="75" customWidth="1"/>
    <col min="3" max="3" width="6.7109375" style="75" customWidth="1"/>
    <col min="4" max="4" width="11" style="75" customWidth="1"/>
    <col min="5" max="13" width="9.28515625" style="75" customWidth="1"/>
    <col min="14" max="18" width="8.42578125" style="75" hidden="1" customWidth="1"/>
    <col min="19" max="19" width="9.7109375" style="75" hidden="1" customWidth="1"/>
    <col min="20" max="25" width="8.42578125" style="75" hidden="1" customWidth="1"/>
    <col min="26" max="26" width="9.140625" style="75"/>
    <col min="27" max="27" width="4.7109375" style="75" bestFit="1" customWidth="1"/>
    <col min="28" max="28" width="9.140625" style="76"/>
    <col min="29" max="16384" width="9.140625" style="75"/>
  </cols>
  <sheetData>
    <row r="1" spans="1:37" ht="18.75">
      <c r="A1" s="1" t="s">
        <v>209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37" s="78" customFormat="1" ht="27" customHeight="1">
      <c r="A2" s="261" t="s">
        <v>210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77">
        <f>N5-'[308]01 CH'!N4</f>
        <v>1</v>
      </c>
      <c r="O2" s="77">
        <f>O5-'[308]01 CH'!O4</f>
        <v>2</v>
      </c>
      <c r="P2" s="77">
        <f>P5-'[308]01 CH'!P4</f>
        <v>3</v>
      </c>
      <c r="Q2" s="77">
        <f>Q5-'[308]01 CH'!Q4</f>
        <v>8</v>
      </c>
      <c r="R2" s="77">
        <f>R5-'[308]01 CH'!R4</f>
        <v>10</v>
      </c>
      <c r="S2" s="77">
        <f>S5-'[308]01 CH'!S4</f>
        <v>6</v>
      </c>
      <c r="T2" s="77">
        <f>T5-'[308]01 CH'!T4</f>
        <v>7</v>
      </c>
      <c r="U2" s="77">
        <f>U5-'[308]01 CH'!U4</f>
        <v>16</v>
      </c>
      <c r="V2" s="77">
        <f>V5-'[308]01 CH'!V4</f>
        <v>18</v>
      </c>
      <c r="W2" s="77">
        <f>W5-'[308]01 CH'!W4</f>
        <v>0</v>
      </c>
      <c r="X2" s="77">
        <f>X5-'[308]01 CH'!X4</f>
        <v>0</v>
      </c>
      <c r="Y2" s="77">
        <f>Y5-'[308]01 CH'!Y4</f>
        <v>0</v>
      </c>
      <c r="AB2" s="76"/>
    </row>
    <row r="3" spans="1:37" ht="20.25" customHeight="1">
      <c r="A3" s="255" t="s">
        <v>187</v>
      </c>
      <c r="B3" s="256" t="s">
        <v>188</v>
      </c>
      <c r="C3" s="257" t="s">
        <v>4</v>
      </c>
      <c r="D3" s="260" t="s">
        <v>211</v>
      </c>
      <c r="E3" s="262" t="s">
        <v>212</v>
      </c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</row>
    <row r="4" spans="1:37" ht="39" customHeight="1">
      <c r="A4" s="255"/>
      <c r="B4" s="256"/>
      <c r="C4" s="257"/>
      <c r="D4" s="260"/>
      <c r="E4" s="34" t="s">
        <v>6</v>
      </c>
      <c r="F4" s="34" t="s">
        <v>7</v>
      </c>
      <c r="G4" s="34" t="s">
        <v>8</v>
      </c>
      <c r="H4" s="34" t="s">
        <v>9</v>
      </c>
      <c r="I4" s="34" t="s">
        <v>10</v>
      </c>
      <c r="J4" s="34" t="s">
        <v>11</v>
      </c>
      <c r="K4" s="34" t="s">
        <v>12</v>
      </c>
      <c r="L4" s="34" t="s">
        <v>13</v>
      </c>
      <c r="M4" s="34" t="s">
        <v>14</v>
      </c>
      <c r="N4" s="34" t="s">
        <v>15</v>
      </c>
      <c r="O4" s="34" t="s">
        <v>16</v>
      </c>
      <c r="P4" s="34" t="s">
        <v>17</v>
      </c>
      <c r="Q4" s="34" t="s">
        <v>18</v>
      </c>
      <c r="R4" s="34" t="s">
        <v>19</v>
      </c>
      <c r="S4" s="34" t="s">
        <v>20</v>
      </c>
      <c r="T4" s="34" t="s">
        <v>21</v>
      </c>
      <c r="U4" s="5" t="s">
        <v>22</v>
      </c>
      <c r="V4" s="5" t="s">
        <v>23</v>
      </c>
      <c r="W4" s="34" t="s">
        <v>24</v>
      </c>
      <c r="X4" s="5" t="s">
        <v>25</v>
      </c>
      <c r="Y4" s="5" t="s">
        <v>26</v>
      </c>
    </row>
    <row r="5" spans="1:37" s="86" customFormat="1" ht="26.25" customHeight="1">
      <c r="A5" s="37"/>
      <c r="B5" s="38" t="s">
        <v>27</v>
      </c>
      <c r="C5" s="39"/>
      <c r="D5" s="79">
        <v>7308.53</v>
      </c>
      <c r="E5" s="80">
        <f>[308]P1_21!BI7</f>
        <v>258.99190700000003</v>
      </c>
      <c r="F5" s="81">
        <f>[308]P2_21!BI6</f>
        <v>200.52502000000001</v>
      </c>
      <c r="G5" s="81">
        <f>[308]P3_21!BI6</f>
        <v>1915.0951999999997</v>
      </c>
      <c r="H5" s="82">
        <f>[308]P4_21!BI6</f>
        <v>516.15863000000002</v>
      </c>
      <c r="I5" s="81">
        <f>[308]P5_21!BI6</f>
        <v>363.64521999999999</v>
      </c>
      <c r="J5" s="81">
        <f>[308]ĐT_21!BI7</f>
        <v>483.98432000000003</v>
      </c>
      <c r="K5" s="81">
        <f>[308]ĐG_21!BI6</f>
        <v>629.28221999999994</v>
      </c>
      <c r="L5" s="81">
        <f>[308]ĐLE_21!BI7</f>
        <v>938.98191999999995</v>
      </c>
      <c r="M5" s="81">
        <f>[308]ĐL_21!BI7</f>
        <v>2000.109031</v>
      </c>
      <c r="N5" s="81">
        <f>'[308]G.Sơn 2016'!BI6</f>
        <v>1</v>
      </c>
      <c r="O5" s="81">
        <f>'[308]G.Thanh 2016'!BI7</f>
        <v>2</v>
      </c>
      <c r="P5" s="81">
        <f>'[308]G.Việt 2016'!BI7</f>
        <v>3</v>
      </c>
      <c r="Q5" s="81">
        <f>'[308]H.Thái 2016'!BI7</f>
        <v>8</v>
      </c>
      <c r="R5" s="81">
        <f>'[308]L.Hải 2016'!BI7</f>
        <v>10</v>
      </c>
      <c r="S5" s="81">
        <f>'[308]L.Thượng 2016'!BI7</f>
        <v>6</v>
      </c>
      <c r="T5" s="81">
        <f>'[308]T.Giang 2016'!BI7</f>
        <v>7</v>
      </c>
      <c r="U5" s="82">
        <f>'[308]T.Hải 2016'!BI7</f>
        <v>16</v>
      </c>
      <c r="V5" s="82">
        <f>'[308]T.Sơn 2016'!BI7</f>
        <v>18</v>
      </c>
      <c r="W5" s="81">
        <f>'[308]V.Trường 2016'!BI7</f>
        <v>0</v>
      </c>
      <c r="X5" s="82">
        <f>'[308]TT.Cửa Việt 2016'!BI7</f>
        <v>0</v>
      </c>
      <c r="Y5" s="82">
        <f>'[308]TT Gio Linh 2016'!BI7</f>
        <v>0</v>
      </c>
      <c r="Z5" s="83"/>
      <c r="AA5" s="84"/>
      <c r="AB5" s="85"/>
    </row>
    <row r="6" spans="1:37" s="86" customFormat="1" ht="18.75" customHeight="1">
      <c r="A6" s="38">
        <v>1</v>
      </c>
      <c r="B6" s="45" t="s">
        <v>28</v>
      </c>
      <c r="C6" s="38" t="s">
        <v>29</v>
      </c>
      <c r="D6" s="79">
        <f t="shared" ref="D6:D57" si="0">SUM(E6:Y6)</f>
        <v>3110.53568</v>
      </c>
      <c r="E6" s="80">
        <f>[308]P1_21!BI8</f>
        <v>15.15127</v>
      </c>
      <c r="F6" s="81">
        <f>[308]P2_21!BI7</f>
        <v>25.84357</v>
      </c>
      <c r="G6" s="81">
        <f>[308]P3_21!BI7</f>
        <v>1418.4231399999999</v>
      </c>
      <c r="H6" s="82">
        <f>[308]P4_21!BI7</f>
        <v>176.86734000000001</v>
      </c>
      <c r="I6" s="81">
        <f>[308]P5_21!BI7</f>
        <v>38.609690000000001</v>
      </c>
      <c r="J6" s="81">
        <f>[308]ĐT_21!BI8</f>
        <v>120.19396999999998</v>
      </c>
      <c r="K6" s="81">
        <f>[308]ĐG_21!BI7</f>
        <v>267.10515999999996</v>
      </c>
      <c r="L6" s="81">
        <f>[308]ĐLE_21!BI8</f>
        <v>337.89308999999997</v>
      </c>
      <c r="M6" s="81">
        <f>[308]ĐL_21!BI8</f>
        <v>710.44845000000009</v>
      </c>
      <c r="N6" s="81">
        <f>'[308]G.Sơn 2016'!BI7</f>
        <v>0</v>
      </c>
      <c r="O6" s="81">
        <f>'[308]G.Thanh 2016'!BI8</f>
        <v>0</v>
      </c>
      <c r="P6" s="81">
        <f>'[308]G.Việt 2016'!BI8</f>
        <v>0</v>
      </c>
      <c r="Q6" s="81">
        <f>'[308]H.Thái 2016'!BI8</f>
        <v>0</v>
      </c>
      <c r="R6" s="81">
        <f>'[308]L.Hải 2016'!BI8</f>
        <v>0</v>
      </c>
      <c r="S6" s="81">
        <f>'[308]L.Thượng 2016'!BI8</f>
        <v>0</v>
      </c>
      <c r="T6" s="81">
        <f>'[308]T.Giang 2016'!BI8</f>
        <v>0</v>
      </c>
      <c r="U6" s="82">
        <f>'[308]T.Hải 2016'!BI8</f>
        <v>0</v>
      </c>
      <c r="V6" s="82">
        <f>'[308]T.Sơn 2016'!BI8</f>
        <v>0</v>
      </c>
      <c r="W6" s="81">
        <f>'[308]V.Trường 2016'!BI8</f>
        <v>0</v>
      </c>
      <c r="X6" s="82">
        <f>'[308]TT.Cửa Việt 2016'!BI8</f>
        <v>0</v>
      </c>
      <c r="Y6" s="82">
        <f>'[308]TT Gio Linh 2016'!BI8</f>
        <v>0</v>
      </c>
      <c r="AB6" s="87"/>
      <c r="AC6" s="87"/>
      <c r="AD6" s="87"/>
      <c r="AE6" s="87"/>
      <c r="AF6" s="87"/>
      <c r="AG6" s="87"/>
      <c r="AH6" s="87"/>
      <c r="AI6" s="87"/>
      <c r="AJ6" s="87"/>
      <c r="AK6" s="87"/>
    </row>
    <row r="7" spans="1:37" ht="18.75" customHeight="1">
      <c r="A7" s="47" t="s">
        <v>30</v>
      </c>
      <c r="B7" s="48" t="s">
        <v>31</v>
      </c>
      <c r="C7" s="47" t="s">
        <v>32</v>
      </c>
      <c r="D7" s="88">
        <f t="shared" si="0"/>
        <v>555.08163999999988</v>
      </c>
      <c r="E7" s="89">
        <f>[308]P1_21!BI9</f>
        <v>0.20622000000000007</v>
      </c>
      <c r="F7" s="90">
        <f>[308]P2_21!BI8</f>
        <v>18.00976</v>
      </c>
      <c r="G7" s="90">
        <f>[308]P3_21!BI8</f>
        <v>8.4609999999997854E-2</v>
      </c>
      <c r="H7" s="91">
        <f>[308]P4_21!BI8</f>
        <v>4.0734500000000002</v>
      </c>
      <c r="I7" s="90">
        <f>[308]P5_21!BI8</f>
        <v>0</v>
      </c>
      <c r="J7" s="90">
        <f>[308]ĐT_21!BI9</f>
        <v>52.592429999999979</v>
      </c>
      <c r="K7" s="90">
        <f>[308]ĐG_21!BI8</f>
        <v>180.26051999999999</v>
      </c>
      <c r="L7" s="90">
        <f>[308]ĐLE_21!BI9</f>
        <v>168.38456999999997</v>
      </c>
      <c r="M7" s="90">
        <f>[308]ĐL_21!BI9</f>
        <v>131.47008</v>
      </c>
      <c r="N7" s="90">
        <f>'[308]G.Sơn 2016'!BI8</f>
        <v>0</v>
      </c>
      <c r="O7" s="90">
        <f>'[308]G.Thanh 2016'!BI9</f>
        <v>0</v>
      </c>
      <c r="P7" s="90">
        <f>'[308]G.Việt 2016'!BI9</f>
        <v>0</v>
      </c>
      <c r="Q7" s="90">
        <f>'[308]H.Thái 2016'!BI9</f>
        <v>0</v>
      </c>
      <c r="R7" s="90">
        <f>'[308]L.Hải 2016'!BI9</f>
        <v>0</v>
      </c>
      <c r="S7" s="90">
        <f>'[308]L.Thượng 2016'!BI9</f>
        <v>0</v>
      </c>
      <c r="T7" s="90">
        <f>'[308]T.Giang 2016'!BI9</f>
        <v>0</v>
      </c>
      <c r="U7" s="91">
        <f>'[308]T.Hải 2016'!BI9</f>
        <v>0</v>
      </c>
      <c r="V7" s="91">
        <f>'[308]T.Sơn 2016'!BI9</f>
        <v>0</v>
      </c>
      <c r="W7" s="90">
        <f>'[308]V.Trường 2016'!BI9</f>
        <v>0</v>
      </c>
      <c r="X7" s="91">
        <f>'[308]TT.Cửa Việt 2016'!BI9</f>
        <v>0</v>
      </c>
      <c r="Y7" s="91">
        <f>'[308]TT Gio Linh 2016'!BI9</f>
        <v>0</v>
      </c>
      <c r="AB7" s="92"/>
    </row>
    <row r="8" spans="1:37" ht="18.75" customHeight="1">
      <c r="A8" s="53"/>
      <c r="B8" s="54" t="s">
        <v>33</v>
      </c>
      <c r="C8" s="53" t="s">
        <v>34</v>
      </c>
      <c r="D8" s="88">
        <f t="shared" si="0"/>
        <v>548.95974999999999</v>
      </c>
      <c r="E8" s="89">
        <f>[308]P1_21!BI10</f>
        <v>0.20622000000000007</v>
      </c>
      <c r="F8" s="90">
        <f>[308]P2_21!BI9</f>
        <v>18.00976</v>
      </c>
      <c r="G8" s="90">
        <f>[308]P3_21!BI9</f>
        <v>8.4609999999997854E-2</v>
      </c>
      <c r="H8" s="91">
        <f>[308]P4_21!BI9</f>
        <v>0</v>
      </c>
      <c r="I8" s="90">
        <f>[308]P5_21!BI9</f>
        <v>0</v>
      </c>
      <c r="J8" s="90">
        <f>[308]ĐT_21!BI10</f>
        <v>52.592429999999979</v>
      </c>
      <c r="K8" s="90">
        <f>[308]ĐG_21!BI9</f>
        <v>180.26051999999999</v>
      </c>
      <c r="L8" s="90">
        <f>[308]ĐLE_21!BI10</f>
        <v>166.33612999999997</v>
      </c>
      <c r="M8" s="90">
        <f>[308]ĐL_21!BI10</f>
        <v>131.47008</v>
      </c>
      <c r="N8" s="90">
        <f>'[308]G.Sơn 2016'!BI9</f>
        <v>0</v>
      </c>
      <c r="O8" s="90">
        <f>'[308]G.Thanh 2016'!BI10</f>
        <v>0</v>
      </c>
      <c r="P8" s="90">
        <f>'[308]G.Việt 2016'!BI10</f>
        <v>0</v>
      </c>
      <c r="Q8" s="90">
        <f>'[308]H.Thái 2016'!BI10</f>
        <v>0</v>
      </c>
      <c r="R8" s="90">
        <f>'[308]L.Hải 2016'!BI10</f>
        <v>0</v>
      </c>
      <c r="S8" s="90">
        <f>'[308]L.Thượng 2016'!BI10</f>
        <v>0</v>
      </c>
      <c r="T8" s="90">
        <f>'[308]T.Giang 2016'!BI10</f>
        <v>0</v>
      </c>
      <c r="U8" s="91">
        <f>'[308]T.Hải 2016'!BI10</f>
        <v>0</v>
      </c>
      <c r="V8" s="91">
        <f>'[308]T.Sơn 2016'!BI10</f>
        <v>0</v>
      </c>
      <c r="W8" s="90">
        <f>'[308]V.Trường 2016'!BI10</f>
        <v>0</v>
      </c>
      <c r="X8" s="91">
        <f>'[308]TT.Cửa Việt 2016'!BI10</f>
        <v>0</v>
      </c>
      <c r="Y8" s="91">
        <f>'[308]TT Gio Linh 2016'!BI10</f>
        <v>0</v>
      </c>
      <c r="AB8" s="92"/>
    </row>
    <row r="9" spans="1:37" ht="18.75" customHeight="1">
      <c r="A9" s="53"/>
      <c r="B9" s="54" t="s">
        <v>35</v>
      </c>
      <c r="C9" s="53" t="s">
        <v>36</v>
      </c>
      <c r="D9" s="88">
        <f t="shared" si="0"/>
        <v>6.1218900000000005</v>
      </c>
      <c r="E9" s="89">
        <f>[308]P1_21!BI11</f>
        <v>0</v>
      </c>
      <c r="F9" s="90">
        <f>[308]P2_21!BI10</f>
        <v>0</v>
      </c>
      <c r="G9" s="90">
        <f>[308]P3_21!BI10</f>
        <v>0</v>
      </c>
      <c r="H9" s="91">
        <f>[308]P4_21!BI10</f>
        <v>4.0734500000000002</v>
      </c>
      <c r="I9" s="90">
        <f>[308]P5_21!BI10</f>
        <v>0</v>
      </c>
      <c r="J9" s="90">
        <f>[308]ĐT_21!BI11</f>
        <v>0</v>
      </c>
      <c r="K9" s="90">
        <f>[308]ĐG_21!BI10</f>
        <v>0</v>
      </c>
      <c r="L9" s="90">
        <f>[308]ĐLE_21!BI11</f>
        <v>2.0484399999999998</v>
      </c>
      <c r="M9" s="90">
        <f>[308]ĐL_21!BI11</f>
        <v>0</v>
      </c>
      <c r="N9" s="90">
        <f>'[308]G.Sơn 2016'!BI10</f>
        <v>0</v>
      </c>
      <c r="O9" s="90">
        <f>'[308]G.Thanh 2016'!BI11</f>
        <v>0</v>
      </c>
      <c r="P9" s="90">
        <f>'[308]G.Việt 2016'!BI11</f>
        <v>0</v>
      </c>
      <c r="Q9" s="90">
        <f>'[308]H.Thái 2016'!BI11</f>
        <v>0</v>
      </c>
      <c r="R9" s="90">
        <f>'[308]L.Hải 2016'!BI11</f>
        <v>0</v>
      </c>
      <c r="S9" s="90">
        <f>'[308]L.Thượng 2016'!BI11</f>
        <v>0</v>
      </c>
      <c r="T9" s="90">
        <f>'[308]T.Giang 2016'!BI11</f>
        <v>0</v>
      </c>
      <c r="U9" s="91">
        <f>'[308]T.Hải 2016'!BI11</f>
        <v>0</v>
      </c>
      <c r="V9" s="91">
        <f>'[308]T.Sơn 2016'!BI11</f>
        <v>0</v>
      </c>
      <c r="W9" s="90">
        <f>'[308]V.Trường 2016'!BI11</f>
        <v>0</v>
      </c>
      <c r="X9" s="91">
        <f>'[308]TT.Cửa Việt 2016'!BI11</f>
        <v>0</v>
      </c>
      <c r="Y9" s="91">
        <f>'[308]TT Gio Linh 2016'!BI11</f>
        <v>0</v>
      </c>
      <c r="AB9" s="92"/>
    </row>
    <row r="10" spans="1:37" ht="18.75" customHeight="1">
      <c r="A10" s="53"/>
      <c r="B10" s="54" t="s">
        <v>37</v>
      </c>
      <c r="C10" s="53" t="s">
        <v>38</v>
      </c>
      <c r="D10" s="88">
        <f t="shared" si="0"/>
        <v>0</v>
      </c>
      <c r="E10" s="89">
        <f>[308]P1_21!BI12</f>
        <v>0</v>
      </c>
      <c r="F10" s="90">
        <f>[308]P2_21!BI11</f>
        <v>0</v>
      </c>
      <c r="G10" s="90">
        <f>[308]P3_21!BI11</f>
        <v>0</v>
      </c>
      <c r="H10" s="91">
        <f>[308]P4_21!BI11</f>
        <v>0</v>
      </c>
      <c r="I10" s="90">
        <f>[308]P5_21!BI11</f>
        <v>0</v>
      </c>
      <c r="J10" s="90">
        <f>[308]ĐT_21!BI12</f>
        <v>0</v>
      </c>
      <c r="K10" s="90">
        <f>[308]ĐG_21!BI11</f>
        <v>0</v>
      </c>
      <c r="L10" s="90">
        <f>[308]ĐLE_21!BI12</f>
        <v>0</v>
      </c>
      <c r="M10" s="90">
        <f>[308]ĐL_21!BI12</f>
        <v>0</v>
      </c>
      <c r="N10" s="90">
        <f>'[308]G.Sơn 2016'!BI11</f>
        <v>0</v>
      </c>
      <c r="O10" s="90">
        <f>'[308]G.Thanh 2016'!BI12</f>
        <v>0</v>
      </c>
      <c r="P10" s="90">
        <f>'[308]G.Việt 2016'!BI12</f>
        <v>0</v>
      </c>
      <c r="Q10" s="90">
        <f>'[308]H.Thái 2016'!BI12</f>
        <v>0</v>
      </c>
      <c r="R10" s="90">
        <f>'[308]L.Hải 2016'!BI12</f>
        <v>0</v>
      </c>
      <c r="S10" s="90">
        <f>'[308]L.Thượng 2016'!BI12</f>
        <v>0</v>
      </c>
      <c r="T10" s="90">
        <f>'[308]T.Giang 2016'!BI12</f>
        <v>0</v>
      </c>
      <c r="U10" s="91">
        <f>'[308]T.Hải 2016'!BI12</f>
        <v>0</v>
      </c>
      <c r="V10" s="91">
        <f>'[308]T.Sơn 2016'!BI12</f>
        <v>0</v>
      </c>
      <c r="W10" s="90">
        <f>'[308]V.Trường 2016'!BI12</f>
        <v>0</v>
      </c>
      <c r="X10" s="91">
        <f>'[308]TT.Cửa Việt 2016'!BI12</f>
        <v>0</v>
      </c>
      <c r="Y10" s="91">
        <f>'[308]TT Gio Linh 2016'!BI12</f>
        <v>0</v>
      </c>
      <c r="AB10" s="92"/>
    </row>
    <row r="11" spans="1:37" ht="18.75" customHeight="1">
      <c r="A11" s="59" t="s">
        <v>39</v>
      </c>
      <c r="B11" s="48" t="s">
        <v>40</v>
      </c>
      <c r="C11" s="47" t="s">
        <v>41</v>
      </c>
      <c r="D11" s="88">
        <f t="shared" si="0"/>
        <v>328.72584000000001</v>
      </c>
      <c r="E11" s="89">
        <f>[308]P1_21!BI13</f>
        <v>13.25262</v>
      </c>
      <c r="F11" s="90">
        <f>[308]P2_21!BI12</f>
        <v>7.3463400000000014</v>
      </c>
      <c r="G11" s="90">
        <f>[308]P3_21!BI12</f>
        <v>25.582039999999999</v>
      </c>
      <c r="H11" s="91">
        <f>[308]P4_21!BI12</f>
        <v>10.843689999999999</v>
      </c>
      <c r="I11" s="90">
        <f>[308]P5_21!BI12</f>
        <v>30.950410000000002</v>
      </c>
      <c r="J11" s="90">
        <f>[308]ĐT_21!BI13</f>
        <v>53.46123</v>
      </c>
      <c r="K11" s="90">
        <f>[308]ĐG_21!BI12</f>
        <v>42.731119999999997</v>
      </c>
      <c r="L11" s="90">
        <f>[308]ĐLE_21!BI13</f>
        <v>60.199680000000008</v>
      </c>
      <c r="M11" s="90">
        <f>[308]ĐL_21!BI13</f>
        <v>84.358710000000002</v>
      </c>
      <c r="N11" s="90">
        <f>'[308]G.Sơn 2016'!BI12</f>
        <v>0</v>
      </c>
      <c r="O11" s="90">
        <f>'[308]G.Thanh 2016'!BI13</f>
        <v>0</v>
      </c>
      <c r="P11" s="90">
        <f>'[308]G.Việt 2016'!BI13</f>
        <v>0</v>
      </c>
      <c r="Q11" s="90">
        <f>'[308]H.Thái 2016'!BI13</f>
        <v>0</v>
      </c>
      <c r="R11" s="90">
        <f>'[308]L.Hải 2016'!BI13</f>
        <v>0</v>
      </c>
      <c r="S11" s="90">
        <f>'[308]L.Thượng 2016'!BI13</f>
        <v>0</v>
      </c>
      <c r="T11" s="90">
        <f>'[308]T.Giang 2016'!BI13</f>
        <v>0</v>
      </c>
      <c r="U11" s="91">
        <f>'[308]T.Hải 2016'!BI13</f>
        <v>0</v>
      </c>
      <c r="V11" s="91">
        <f>'[308]T.Sơn 2016'!BI13</f>
        <v>0</v>
      </c>
      <c r="W11" s="90">
        <f>'[308]V.Trường 2016'!BI13</f>
        <v>0</v>
      </c>
      <c r="X11" s="91">
        <f>'[308]TT.Cửa Việt 2016'!BI13</f>
        <v>0</v>
      </c>
      <c r="Y11" s="91">
        <f>'[308]TT Gio Linh 2016'!BI13</f>
        <v>0</v>
      </c>
      <c r="AB11" s="92"/>
    </row>
    <row r="12" spans="1:37" ht="18.75" customHeight="1">
      <c r="A12" s="59" t="s">
        <v>42</v>
      </c>
      <c r="B12" s="60" t="s">
        <v>43</v>
      </c>
      <c r="C12" s="47" t="s">
        <v>44</v>
      </c>
      <c r="D12" s="88">
        <f t="shared" si="0"/>
        <v>14.12635</v>
      </c>
      <c r="E12" s="89">
        <f>[308]P1_21!BI14</f>
        <v>0.61816000000000004</v>
      </c>
      <c r="F12" s="90">
        <f>[308]P2_21!BI13</f>
        <v>0</v>
      </c>
      <c r="G12" s="90">
        <f>[308]P3_21!BI13</f>
        <v>0.78132000000000001</v>
      </c>
      <c r="H12" s="91">
        <f>[308]P4_21!BI13</f>
        <v>0</v>
      </c>
      <c r="I12" s="90">
        <f>[308]P5_21!BI13</f>
        <v>0</v>
      </c>
      <c r="J12" s="90">
        <f>[308]ĐT_21!BI14</f>
        <v>0</v>
      </c>
      <c r="K12" s="90">
        <f>[308]ĐG_21!BI13</f>
        <v>0</v>
      </c>
      <c r="L12" s="90">
        <f>[308]ĐLE_21!BI14</f>
        <v>2.7522700000000002</v>
      </c>
      <c r="M12" s="90">
        <f>[308]ĐL_21!BI14</f>
        <v>9.9746000000000006</v>
      </c>
      <c r="N12" s="90">
        <f>'[308]G.Sơn 2016'!BI13</f>
        <v>0</v>
      </c>
      <c r="O12" s="90">
        <f>'[308]G.Thanh 2016'!BI14</f>
        <v>0</v>
      </c>
      <c r="P12" s="90">
        <f>'[308]G.Việt 2016'!BI14</f>
        <v>0</v>
      </c>
      <c r="Q12" s="90">
        <f>'[308]H.Thái 2016'!BI14</f>
        <v>0</v>
      </c>
      <c r="R12" s="90">
        <f>'[308]L.Hải 2016'!BI14</f>
        <v>0</v>
      </c>
      <c r="S12" s="90">
        <f>'[308]L.Thượng 2016'!BI14</f>
        <v>0</v>
      </c>
      <c r="T12" s="90">
        <f>'[308]T.Giang 2016'!BI14</f>
        <v>0</v>
      </c>
      <c r="U12" s="91">
        <f>'[308]T.Hải 2016'!BI14</f>
        <v>0</v>
      </c>
      <c r="V12" s="91">
        <f>'[308]T.Sơn 2016'!BI14</f>
        <v>0</v>
      </c>
      <c r="W12" s="90">
        <f>'[308]V.Trường 2016'!BI14</f>
        <v>0</v>
      </c>
      <c r="X12" s="91">
        <f>'[308]TT.Cửa Việt 2016'!BI14</f>
        <v>0</v>
      </c>
      <c r="Y12" s="91">
        <f>'[308]TT Gio Linh 2016'!BI14</f>
        <v>0</v>
      </c>
      <c r="AB12" s="92"/>
    </row>
    <row r="13" spans="1:37" ht="18.75" customHeight="1">
      <c r="A13" s="59" t="s">
        <v>45</v>
      </c>
      <c r="B13" s="61" t="s">
        <v>46</v>
      </c>
      <c r="C13" s="47" t="s">
        <v>47</v>
      </c>
      <c r="D13" s="88">
        <f t="shared" si="0"/>
        <v>71.66</v>
      </c>
      <c r="E13" s="89">
        <f>[308]P1_21!BI15</f>
        <v>0</v>
      </c>
      <c r="F13" s="90">
        <f>[308]P2_21!BI14</f>
        <v>0</v>
      </c>
      <c r="G13" s="90">
        <f>[308]P3_21!BI14</f>
        <v>71.66</v>
      </c>
      <c r="H13" s="91">
        <f>[308]P4_21!BI14</f>
        <v>0</v>
      </c>
      <c r="I13" s="90">
        <f>[308]P5_21!BI14</f>
        <v>0</v>
      </c>
      <c r="J13" s="90">
        <f>[308]ĐT_21!BI15</f>
        <v>0</v>
      </c>
      <c r="K13" s="90">
        <f>[308]ĐG_21!BI14</f>
        <v>0</v>
      </c>
      <c r="L13" s="90">
        <f>[308]ĐLE_21!BI15</f>
        <v>0</v>
      </c>
      <c r="M13" s="90">
        <f>[308]ĐL_21!BI15</f>
        <v>0</v>
      </c>
      <c r="N13" s="90">
        <f>'[308]G.Sơn 2016'!BI14</f>
        <v>0</v>
      </c>
      <c r="O13" s="90">
        <f>'[308]G.Thanh 2016'!BI15</f>
        <v>0</v>
      </c>
      <c r="P13" s="90">
        <f>'[308]G.Việt 2016'!BI15</f>
        <v>0</v>
      </c>
      <c r="Q13" s="90">
        <f>'[308]H.Thái 2016'!BI15</f>
        <v>0</v>
      </c>
      <c r="R13" s="90">
        <f>'[308]L.Hải 2016'!BI15</f>
        <v>0</v>
      </c>
      <c r="S13" s="90">
        <f>'[308]L.Thượng 2016'!BI15</f>
        <v>0</v>
      </c>
      <c r="T13" s="90">
        <f>'[308]T.Giang 2016'!BI15</f>
        <v>0</v>
      </c>
      <c r="U13" s="91">
        <f>'[308]T.Hải 2016'!BI15</f>
        <v>0</v>
      </c>
      <c r="V13" s="91">
        <f>'[308]T.Sơn 2016'!BI15</f>
        <v>0</v>
      </c>
      <c r="W13" s="90">
        <f>'[308]V.Trường 2016'!BI15</f>
        <v>0</v>
      </c>
      <c r="X13" s="91">
        <f>'[308]TT.Cửa Việt 2016'!BI15</f>
        <v>0</v>
      </c>
      <c r="Y13" s="91">
        <f>'[308]TT Gio Linh 2016'!BI15</f>
        <v>0</v>
      </c>
      <c r="AB13" s="92"/>
    </row>
    <row r="14" spans="1:37" ht="18.75" customHeight="1">
      <c r="A14" s="47" t="s">
        <v>48</v>
      </c>
      <c r="B14" s="48" t="s">
        <v>49</v>
      </c>
      <c r="C14" s="47" t="s">
        <v>50</v>
      </c>
      <c r="D14" s="88">
        <f t="shared" si="0"/>
        <v>0</v>
      </c>
      <c r="E14" s="89">
        <f>[308]P1_21!BI16</f>
        <v>0</v>
      </c>
      <c r="F14" s="90">
        <f>[308]P2_21!BI15</f>
        <v>0</v>
      </c>
      <c r="G14" s="90">
        <f>[308]P3_21!BI15</f>
        <v>0</v>
      </c>
      <c r="H14" s="91">
        <f>[308]P4_21!BI15</f>
        <v>0</v>
      </c>
      <c r="I14" s="90">
        <f>[308]P5_21!BI15</f>
        <v>0</v>
      </c>
      <c r="J14" s="90">
        <f>[308]ĐT_21!BI16</f>
        <v>0</v>
      </c>
      <c r="K14" s="90">
        <f>[308]ĐG_21!BI15</f>
        <v>0</v>
      </c>
      <c r="L14" s="90">
        <f>[308]ĐLE_21!BI16</f>
        <v>0</v>
      </c>
      <c r="M14" s="90">
        <f>[308]ĐL_21!BI16</f>
        <v>0</v>
      </c>
      <c r="N14" s="90">
        <f>'[308]G.Sơn 2016'!BI15</f>
        <v>0</v>
      </c>
      <c r="O14" s="90">
        <f>'[308]G.Thanh 2016'!BI16</f>
        <v>0</v>
      </c>
      <c r="P14" s="90">
        <f>'[308]G.Việt 2016'!BI16</f>
        <v>0</v>
      </c>
      <c r="Q14" s="90">
        <f>'[308]H.Thái 2016'!BI16</f>
        <v>0</v>
      </c>
      <c r="R14" s="90">
        <f>'[308]L.Hải 2016'!BI16</f>
        <v>0</v>
      </c>
      <c r="S14" s="90">
        <f>'[308]L.Thượng 2016'!BI16</f>
        <v>0</v>
      </c>
      <c r="T14" s="90">
        <f>'[308]T.Giang 2016'!BI16</f>
        <v>0</v>
      </c>
      <c r="U14" s="91">
        <f>'[308]T.Hải 2016'!BI16</f>
        <v>0</v>
      </c>
      <c r="V14" s="91">
        <f>'[308]T.Sơn 2016'!BI16</f>
        <v>0</v>
      </c>
      <c r="W14" s="90">
        <f>'[308]V.Trường 2016'!BI16</f>
        <v>0</v>
      </c>
      <c r="X14" s="91">
        <f>'[308]TT.Cửa Việt 2016'!BI16</f>
        <v>0</v>
      </c>
      <c r="Y14" s="91">
        <f>'[308]TT Gio Linh 2016'!BI16</f>
        <v>0</v>
      </c>
      <c r="AB14" s="92"/>
    </row>
    <row r="15" spans="1:37" ht="18.75" customHeight="1">
      <c r="A15" s="47" t="s">
        <v>51</v>
      </c>
      <c r="B15" s="48" t="s">
        <v>52</v>
      </c>
      <c r="C15" s="47" t="s">
        <v>53</v>
      </c>
      <c r="D15" s="88">
        <f t="shared" si="0"/>
        <v>1939.2575099999999</v>
      </c>
      <c r="E15" s="89">
        <f>[308]P1_21!BI17</f>
        <v>0</v>
      </c>
      <c r="F15" s="90">
        <f>[308]P2_21!BI16</f>
        <v>0</v>
      </c>
      <c r="G15" s="90">
        <f>[308]P3_21!BI16</f>
        <v>1258.3699999999999</v>
      </c>
      <c r="H15" s="91">
        <f>[308]P4_21!BI16</f>
        <v>139.42787999999999</v>
      </c>
      <c r="I15" s="90">
        <f>[308]P5_21!BI16</f>
        <v>6.7165599999999976</v>
      </c>
      <c r="J15" s="90">
        <f>[308]ĐT_21!BI17</f>
        <v>5.7781099999999999</v>
      </c>
      <c r="K15" s="90">
        <f>[308]ĐG_21!BI16</f>
        <v>8.5800000000000008E-3</v>
      </c>
      <c r="L15" s="90">
        <f>[308]ĐLE_21!BI17</f>
        <v>75.800210000000007</v>
      </c>
      <c r="M15" s="90">
        <f>[308]ĐL_21!BI17</f>
        <v>453.15617000000009</v>
      </c>
      <c r="N15" s="90">
        <f>'[308]G.Sơn 2016'!BI16</f>
        <v>0</v>
      </c>
      <c r="O15" s="90">
        <f>'[308]G.Thanh 2016'!BI17</f>
        <v>0</v>
      </c>
      <c r="P15" s="90">
        <f>'[308]G.Việt 2016'!BI17</f>
        <v>0</v>
      </c>
      <c r="Q15" s="90">
        <f>'[308]H.Thái 2016'!BI17</f>
        <v>0</v>
      </c>
      <c r="R15" s="90">
        <f>'[308]L.Hải 2016'!BI17</f>
        <v>0</v>
      </c>
      <c r="S15" s="90">
        <f>'[308]L.Thượng 2016'!BI17</f>
        <v>0</v>
      </c>
      <c r="T15" s="90">
        <f>'[308]T.Giang 2016'!BI17</f>
        <v>0</v>
      </c>
      <c r="U15" s="91">
        <f>'[308]T.Hải 2016'!BI17</f>
        <v>0</v>
      </c>
      <c r="V15" s="91">
        <f>'[308]T.Sơn 2016'!BI17</f>
        <v>0</v>
      </c>
      <c r="W15" s="90">
        <f>'[308]V.Trường 2016'!BI17</f>
        <v>0</v>
      </c>
      <c r="X15" s="91">
        <f>'[308]TT.Cửa Việt 2016'!BI17</f>
        <v>0</v>
      </c>
      <c r="Y15" s="91">
        <f>'[308]TT Gio Linh 2016'!BI17</f>
        <v>0</v>
      </c>
      <c r="AB15" s="92"/>
    </row>
    <row r="16" spans="1:37" ht="18.75" customHeight="1">
      <c r="A16" s="47" t="s">
        <v>54</v>
      </c>
      <c r="B16" s="48" t="s">
        <v>55</v>
      </c>
      <c r="C16" s="47" t="s">
        <v>56</v>
      </c>
      <c r="D16" s="88">
        <f t="shared" si="0"/>
        <v>133.89413999999999</v>
      </c>
      <c r="E16" s="89">
        <f>[308]P1_21!BI18</f>
        <v>1.0742699999999998</v>
      </c>
      <c r="F16" s="90">
        <f>[308]P2_21!BI17</f>
        <v>0.48747000000000007</v>
      </c>
      <c r="G16" s="90">
        <f>[308]P3_21!BI17</f>
        <v>15.676909999999999</v>
      </c>
      <c r="H16" s="91">
        <f>[308]P4_21!BI17</f>
        <v>3.0728200000000001</v>
      </c>
      <c r="I16" s="90">
        <f>[308]P5_21!BI17</f>
        <v>0.37028</v>
      </c>
      <c r="J16" s="90">
        <f>[308]ĐT_21!BI18</f>
        <v>8.3621999999999996</v>
      </c>
      <c r="K16" s="90">
        <f>[308]ĐG_21!BI17</f>
        <v>44.104939999999999</v>
      </c>
      <c r="L16" s="90">
        <f>[308]ĐLE_21!BI18</f>
        <v>30.756360000000001</v>
      </c>
      <c r="M16" s="90">
        <f>[308]ĐL_21!BI18</f>
        <v>29.988889999999998</v>
      </c>
      <c r="N16" s="90">
        <f>'[308]G.Sơn 2016'!BI17</f>
        <v>0</v>
      </c>
      <c r="O16" s="90">
        <f>'[308]G.Thanh 2016'!BI18</f>
        <v>0</v>
      </c>
      <c r="P16" s="90">
        <f>'[308]G.Việt 2016'!BI18</f>
        <v>0</v>
      </c>
      <c r="Q16" s="90">
        <f>'[308]H.Thái 2016'!BI18</f>
        <v>0</v>
      </c>
      <c r="R16" s="90">
        <f>'[308]L.Hải 2016'!BI18</f>
        <v>0</v>
      </c>
      <c r="S16" s="90">
        <f>'[308]L.Thượng 2016'!BI18</f>
        <v>0</v>
      </c>
      <c r="T16" s="90">
        <f>'[308]T.Giang 2016'!BI18</f>
        <v>0</v>
      </c>
      <c r="U16" s="91">
        <f>'[308]T.Hải 2016'!BI18</f>
        <v>0</v>
      </c>
      <c r="V16" s="91">
        <f>'[308]T.Sơn 2016'!BI18</f>
        <v>0</v>
      </c>
      <c r="W16" s="90">
        <f>'[308]V.Trường 2016'!BI18</f>
        <v>0</v>
      </c>
      <c r="X16" s="91">
        <f>'[308]TT.Cửa Việt 2016'!BI18</f>
        <v>0</v>
      </c>
      <c r="Y16" s="91">
        <f>'[308]TT Gio Linh 2016'!BI18</f>
        <v>0</v>
      </c>
      <c r="AB16" s="92"/>
    </row>
    <row r="17" spans="1:37" ht="18.75" customHeight="1">
      <c r="A17" s="47" t="s">
        <v>57</v>
      </c>
      <c r="B17" s="48" t="s">
        <v>58</v>
      </c>
      <c r="C17" s="47" t="s">
        <v>59</v>
      </c>
      <c r="D17" s="88">
        <f t="shared" si="0"/>
        <v>0</v>
      </c>
      <c r="E17" s="89">
        <f>[308]P1_21!BI19</f>
        <v>0</v>
      </c>
      <c r="F17" s="90">
        <f>[308]P2_21!BI18</f>
        <v>0</v>
      </c>
      <c r="G17" s="90">
        <f>[308]P3_21!BI18</f>
        <v>0</v>
      </c>
      <c r="H17" s="91">
        <f>[308]P4_21!BI18</f>
        <v>0</v>
      </c>
      <c r="I17" s="90">
        <f>[308]P5_21!BI18</f>
        <v>0</v>
      </c>
      <c r="J17" s="90">
        <f>[308]ĐT_21!BI19</f>
        <v>0</v>
      </c>
      <c r="K17" s="90">
        <f>[308]ĐG_21!BI18</f>
        <v>0</v>
      </c>
      <c r="L17" s="90">
        <f>[308]ĐLE_21!BI19</f>
        <v>0</v>
      </c>
      <c r="M17" s="90">
        <f>[308]ĐL_21!BI19</f>
        <v>0</v>
      </c>
      <c r="N17" s="90">
        <f>'[308]G.Sơn 2016'!BI18</f>
        <v>0</v>
      </c>
      <c r="O17" s="90">
        <f>'[308]G.Thanh 2016'!BI19</f>
        <v>0</v>
      </c>
      <c r="P17" s="90">
        <f>'[308]G.Việt 2016'!BI19</f>
        <v>0</v>
      </c>
      <c r="Q17" s="90">
        <f>'[308]H.Thái 2016'!BI19</f>
        <v>0</v>
      </c>
      <c r="R17" s="90">
        <f>'[308]L.Hải 2016'!BI19</f>
        <v>0</v>
      </c>
      <c r="S17" s="90">
        <f>'[308]L.Thượng 2016'!BI19</f>
        <v>0</v>
      </c>
      <c r="T17" s="90">
        <f>'[308]T.Giang 2016'!BI19</f>
        <v>0</v>
      </c>
      <c r="U17" s="91">
        <f>'[308]T.Hải 2016'!BI19</f>
        <v>0</v>
      </c>
      <c r="V17" s="91">
        <f>'[308]T.Sơn 2016'!BI19</f>
        <v>0</v>
      </c>
      <c r="W17" s="90">
        <f>'[308]V.Trường 2016'!BI19</f>
        <v>0</v>
      </c>
      <c r="X17" s="91">
        <f>'[308]TT.Cửa Việt 2016'!BI19</f>
        <v>0</v>
      </c>
      <c r="Y17" s="91">
        <f>'[308]TT Gio Linh 2016'!BI19</f>
        <v>0</v>
      </c>
      <c r="AB17" s="92"/>
    </row>
    <row r="18" spans="1:37" ht="18.75" customHeight="1">
      <c r="A18" s="47" t="s">
        <v>60</v>
      </c>
      <c r="B18" s="48" t="s">
        <v>61</v>
      </c>
      <c r="C18" s="47" t="s">
        <v>62</v>
      </c>
      <c r="D18" s="88">
        <f t="shared" si="0"/>
        <v>67.790199999999999</v>
      </c>
      <c r="E18" s="89">
        <f>[308]P1_21!BI20</f>
        <v>0</v>
      </c>
      <c r="F18" s="90">
        <f>[308]P2_21!BI19</f>
        <v>0</v>
      </c>
      <c r="G18" s="90">
        <f>[308]P3_21!BI19</f>
        <v>46.268259999999998</v>
      </c>
      <c r="H18" s="91">
        <f>[308]P4_21!BI19</f>
        <v>19.4495</v>
      </c>
      <c r="I18" s="90">
        <f>[308]P5_21!BI19</f>
        <v>0.57243999999999995</v>
      </c>
      <c r="J18" s="90">
        <f>[308]ĐT_21!BI20</f>
        <v>0</v>
      </c>
      <c r="K18" s="90">
        <f>[308]ĐG_21!BI19</f>
        <v>0</v>
      </c>
      <c r="L18" s="90">
        <f>[308]ĐLE_21!BI20</f>
        <v>0</v>
      </c>
      <c r="M18" s="90">
        <f>[308]ĐL_21!BI20</f>
        <v>1.5</v>
      </c>
      <c r="N18" s="90">
        <f>'[308]G.Sơn 2016'!BI19</f>
        <v>0</v>
      </c>
      <c r="O18" s="90">
        <f>'[308]G.Thanh 2016'!BI20</f>
        <v>0</v>
      </c>
      <c r="P18" s="90">
        <f>'[308]G.Việt 2016'!BI20</f>
        <v>0</v>
      </c>
      <c r="Q18" s="90">
        <f>'[308]H.Thái 2016'!BI20</f>
        <v>0</v>
      </c>
      <c r="R18" s="90">
        <f>'[308]L.Hải 2016'!BI20</f>
        <v>0</v>
      </c>
      <c r="S18" s="90">
        <f>'[308]L.Thượng 2016'!BI20</f>
        <v>0</v>
      </c>
      <c r="T18" s="90">
        <f>'[308]T.Giang 2016'!BI20</f>
        <v>0</v>
      </c>
      <c r="U18" s="91">
        <f>'[308]T.Hải 2016'!BI20</f>
        <v>0</v>
      </c>
      <c r="V18" s="91">
        <f>'[308]T.Sơn 2016'!BI20</f>
        <v>0</v>
      </c>
      <c r="W18" s="90">
        <f>'[308]V.Trường 2016'!BI20</f>
        <v>0</v>
      </c>
      <c r="X18" s="91">
        <f>'[308]TT.Cửa Việt 2016'!BI20</f>
        <v>0</v>
      </c>
      <c r="Y18" s="91">
        <f>'[308]TT Gio Linh 2016'!BI20</f>
        <v>0</v>
      </c>
      <c r="AB18" s="92"/>
    </row>
    <row r="19" spans="1:37" s="86" customFormat="1" ht="18.75" customHeight="1">
      <c r="A19" s="37">
        <v>2</v>
      </c>
      <c r="B19" s="45" t="s">
        <v>63</v>
      </c>
      <c r="C19" s="38" t="s">
        <v>64</v>
      </c>
      <c r="D19" s="79">
        <f t="shared" si="0"/>
        <v>4085.5731679999999</v>
      </c>
      <c r="E19" s="80">
        <f>[308]P1_21!BI21</f>
        <v>240.31601699999999</v>
      </c>
      <c r="F19" s="81">
        <f>[308]P2_21!BI20</f>
        <v>171.02145000000002</v>
      </c>
      <c r="G19" s="81">
        <f>[308]P3_21!BI20</f>
        <v>480.15205999999995</v>
      </c>
      <c r="H19" s="82">
        <f>[308]P4_21!BI20</f>
        <v>318.65129000000002</v>
      </c>
      <c r="I19" s="81">
        <f>[308]P5_21!BI20</f>
        <v>314.03552999999999</v>
      </c>
      <c r="J19" s="81">
        <f>[308]ĐT_21!BI21</f>
        <v>346.55035000000004</v>
      </c>
      <c r="K19" s="81">
        <f>[308]ĐG_21!BI20</f>
        <v>345.29705999999999</v>
      </c>
      <c r="L19" s="81">
        <f>[308]ĐLE_21!BI21</f>
        <v>574.62882999999999</v>
      </c>
      <c r="M19" s="81">
        <f>[308]ĐL_21!BI21</f>
        <v>1223.9205809999999</v>
      </c>
      <c r="N19" s="81">
        <f>'[308]G.Sơn 2016'!BI20</f>
        <v>1</v>
      </c>
      <c r="O19" s="81">
        <f>'[308]G.Thanh 2016'!BI21</f>
        <v>2</v>
      </c>
      <c r="P19" s="81">
        <f>'[308]G.Việt 2016'!BI21</f>
        <v>3</v>
      </c>
      <c r="Q19" s="81">
        <f>'[308]H.Thái 2016'!BI21</f>
        <v>8</v>
      </c>
      <c r="R19" s="81">
        <f>'[308]L.Hải 2016'!BI21</f>
        <v>10</v>
      </c>
      <c r="S19" s="81">
        <f>'[308]L.Thượng 2016'!BI21</f>
        <v>6</v>
      </c>
      <c r="T19" s="81">
        <f>'[308]T.Giang 2016'!BI21</f>
        <v>7</v>
      </c>
      <c r="U19" s="82">
        <f>'[308]T.Hải 2016'!BI21</f>
        <v>16</v>
      </c>
      <c r="V19" s="82">
        <f>'[308]T.Sơn 2016'!BI21</f>
        <v>18</v>
      </c>
      <c r="W19" s="81">
        <f>'[308]V.Trường 2016'!BI21</f>
        <v>0</v>
      </c>
      <c r="X19" s="82">
        <f>'[308]TT.Cửa Việt 2016'!BI21</f>
        <v>0</v>
      </c>
      <c r="Y19" s="82">
        <f>'[308]TT Gio Linh 2016'!BI21</f>
        <v>0</v>
      </c>
      <c r="AB19" s="87"/>
      <c r="AC19" s="87"/>
      <c r="AD19" s="87"/>
      <c r="AE19" s="87"/>
      <c r="AF19" s="87"/>
      <c r="AG19" s="87"/>
      <c r="AH19" s="87"/>
      <c r="AI19" s="87"/>
      <c r="AJ19" s="87"/>
      <c r="AK19" s="87"/>
    </row>
    <row r="20" spans="1:37" ht="18.75" customHeight="1">
      <c r="A20" s="47" t="s">
        <v>65</v>
      </c>
      <c r="B20" s="48" t="s">
        <v>66</v>
      </c>
      <c r="C20" s="47" t="s">
        <v>67</v>
      </c>
      <c r="D20" s="88">
        <f t="shared" si="0"/>
        <v>195.83529999999999</v>
      </c>
      <c r="E20" s="89">
        <f>[308]P1_21!BI22</f>
        <v>0.24806</v>
      </c>
      <c r="F20" s="90">
        <f>[308]P2_21!BI21</f>
        <v>0.99259999999999993</v>
      </c>
      <c r="G20" s="90">
        <f>[308]P3_21!BI21</f>
        <v>49.827809999999999</v>
      </c>
      <c r="H20" s="91">
        <f>[308]P4_21!BI21</f>
        <v>33.119969999999995</v>
      </c>
      <c r="I20" s="90">
        <f>[308]P5_21!BI21</f>
        <v>3.6114000000000002</v>
      </c>
      <c r="J20" s="90">
        <f>[308]ĐT_21!BI22</f>
        <v>0</v>
      </c>
      <c r="K20" s="90">
        <f>[308]ĐG_21!BI21</f>
        <v>0</v>
      </c>
      <c r="L20" s="90">
        <f>[308]ĐLE_21!BI22</f>
        <v>2.0421800000000001</v>
      </c>
      <c r="M20" s="90">
        <f>[308]ĐL_21!BI22</f>
        <v>34.993279999999999</v>
      </c>
      <c r="N20" s="90">
        <f>'[308]G.Sơn 2016'!BI21</f>
        <v>1</v>
      </c>
      <c r="O20" s="90">
        <f>'[308]G.Thanh 2016'!BI22</f>
        <v>2</v>
      </c>
      <c r="P20" s="90">
        <f>'[308]G.Việt 2016'!BI22</f>
        <v>3</v>
      </c>
      <c r="Q20" s="90">
        <f>'[308]H.Thái 2016'!BI22</f>
        <v>8</v>
      </c>
      <c r="R20" s="90">
        <f>'[308]L.Hải 2016'!BI22</f>
        <v>10</v>
      </c>
      <c r="S20" s="90">
        <f>'[308]L.Thượng 2016'!BI22</f>
        <v>6</v>
      </c>
      <c r="T20" s="90">
        <f>'[308]T.Giang 2016'!BI22</f>
        <v>7</v>
      </c>
      <c r="U20" s="91">
        <f>'[308]T.Hải 2016'!BI22</f>
        <v>16</v>
      </c>
      <c r="V20" s="91">
        <f>'[308]T.Sơn 2016'!BI22</f>
        <v>18</v>
      </c>
      <c r="W20" s="90">
        <f>'[308]V.Trường 2016'!BI22</f>
        <v>0</v>
      </c>
      <c r="X20" s="91">
        <f>'[308]TT.Cửa Việt 2016'!BI22</f>
        <v>0</v>
      </c>
      <c r="Y20" s="91">
        <f>'[308]TT Gio Linh 2016'!BI22</f>
        <v>0</v>
      </c>
      <c r="AB20" s="87"/>
    </row>
    <row r="21" spans="1:37" ht="18.75" customHeight="1">
      <c r="A21" s="47" t="s">
        <v>68</v>
      </c>
      <c r="B21" s="48" t="s">
        <v>69</v>
      </c>
      <c r="C21" s="47" t="s">
        <v>70</v>
      </c>
      <c r="D21" s="88">
        <f t="shared" si="0"/>
        <v>27.01661</v>
      </c>
      <c r="E21" s="89">
        <f>[308]P1_21!BI23</f>
        <v>2.0440100000000001</v>
      </c>
      <c r="F21" s="90">
        <f>[308]P2_21!BI22</f>
        <v>7.9829999999999998E-2</v>
      </c>
      <c r="G21" s="90">
        <f>[308]P3_21!BI22</f>
        <v>0.4637</v>
      </c>
      <c r="H21" s="91">
        <f>[308]P4_21!BI22</f>
        <v>0.13188</v>
      </c>
      <c r="I21" s="90">
        <f>[308]P5_21!BI22</f>
        <v>2.8473799999999998</v>
      </c>
      <c r="J21" s="90">
        <f>[308]ĐT_21!BI23</f>
        <v>0.11241</v>
      </c>
      <c r="K21" s="90">
        <f>[308]ĐG_21!BI22</f>
        <v>8.6760000000000004E-2</v>
      </c>
      <c r="L21" s="90">
        <f>[308]ĐLE_21!BI23</f>
        <v>9.7900000000000001E-2</v>
      </c>
      <c r="M21" s="90">
        <f>[308]ĐL_21!BI23</f>
        <v>21.152740000000001</v>
      </c>
      <c r="N21" s="90">
        <f>'[308]G.Sơn 2016'!BI22</f>
        <v>0</v>
      </c>
      <c r="O21" s="90">
        <f>'[308]G.Thanh 2016'!BI23</f>
        <v>0</v>
      </c>
      <c r="P21" s="90">
        <f>'[308]G.Việt 2016'!BI23</f>
        <v>0</v>
      </c>
      <c r="Q21" s="90">
        <f>'[308]H.Thái 2016'!BI23</f>
        <v>0</v>
      </c>
      <c r="R21" s="90">
        <f>'[308]L.Hải 2016'!BI23</f>
        <v>0</v>
      </c>
      <c r="S21" s="90">
        <f>'[308]L.Thượng 2016'!BI23</f>
        <v>0</v>
      </c>
      <c r="T21" s="90">
        <f>'[308]T.Giang 2016'!BI23</f>
        <v>0</v>
      </c>
      <c r="U21" s="91">
        <f>'[308]T.Hải 2016'!BI23</f>
        <v>0</v>
      </c>
      <c r="V21" s="91">
        <f>'[308]T.Sơn 2016'!BI23</f>
        <v>0</v>
      </c>
      <c r="W21" s="90">
        <f>'[308]V.Trường 2016'!BI23</f>
        <v>0</v>
      </c>
      <c r="X21" s="91">
        <f>'[308]TT.Cửa Việt 2016'!BI23</f>
        <v>0</v>
      </c>
      <c r="Y21" s="91">
        <f>'[308]TT Gio Linh 2016'!BI23</f>
        <v>0</v>
      </c>
      <c r="AB21" s="87"/>
    </row>
    <row r="22" spans="1:37" ht="18.75" customHeight="1">
      <c r="A22" s="47" t="s">
        <v>71</v>
      </c>
      <c r="B22" s="48" t="s">
        <v>72</v>
      </c>
      <c r="C22" s="47" t="s">
        <v>73</v>
      </c>
      <c r="D22" s="88">
        <f t="shared" si="0"/>
        <v>84.143209999999996</v>
      </c>
      <c r="E22" s="89">
        <f>[308]P1_21!BI24</f>
        <v>0</v>
      </c>
      <c r="F22" s="90">
        <f>[308]P2_21!BI23</f>
        <v>0</v>
      </c>
      <c r="G22" s="90">
        <f>[308]P3_21!BI23</f>
        <v>0</v>
      </c>
      <c r="H22" s="91">
        <f>[308]P4_21!BI23</f>
        <v>0</v>
      </c>
      <c r="I22" s="90">
        <f>[308]P5_21!BI23</f>
        <v>0</v>
      </c>
      <c r="J22" s="90">
        <f>[308]ĐT_21!BI24</f>
        <v>0</v>
      </c>
      <c r="K22" s="90">
        <f>[308]ĐG_21!BI23</f>
        <v>0</v>
      </c>
      <c r="L22" s="90">
        <f>[308]ĐLE_21!BI24</f>
        <v>0</v>
      </c>
      <c r="M22" s="90">
        <f>[308]ĐL_21!BI24</f>
        <v>84.143209999999996</v>
      </c>
      <c r="N22" s="90">
        <f>'[308]G.Sơn 2016'!BI23</f>
        <v>0</v>
      </c>
      <c r="O22" s="90">
        <f>'[308]G.Thanh 2016'!BI24</f>
        <v>0</v>
      </c>
      <c r="P22" s="90">
        <f>'[308]G.Việt 2016'!BI24</f>
        <v>0</v>
      </c>
      <c r="Q22" s="90">
        <f>'[308]H.Thái 2016'!BI24</f>
        <v>0</v>
      </c>
      <c r="R22" s="90">
        <f>'[308]L.Hải 2016'!BI24</f>
        <v>0</v>
      </c>
      <c r="S22" s="90">
        <f>'[308]L.Thượng 2016'!BI24</f>
        <v>0</v>
      </c>
      <c r="T22" s="90">
        <f>'[308]T.Giang 2016'!BI24</f>
        <v>0</v>
      </c>
      <c r="U22" s="91">
        <f>'[308]T.Hải 2016'!BI24</f>
        <v>0</v>
      </c>
      <c r="V22" s="91">
        <f>'[308]T.Sơn 2016'!BI24</f>
        <v>0</v>
      </c>
      <c r="W22" s="90">
        <f>'[308]V.Trường 2016'!BI24</f>
        <v>0</v>
      </c>
      <c r="X22" s="91">
        <f>'[308]TT.Cửa Việt 2016'!BI24</f>
        <v>0</v>
      </c>
      <c r="Y22" s="91">
        <f>'[308]TT Gio Linh 2016'!BI24</f>
        <v>0</v>
      </c>
      <c r="AB22" s="87"/>
    </row>
    <row r="23" spans="1:37" ht="18.75" customHeight="1">
      <c r="A23" s="47" t="s">
        <v>74</v>
      </c>
      <c r="B23" s="61" t="s">
        <v>75</v>
      </c>
      <c r="C23" s="47" t="s">
        <v>76</v>
      </c>
      <c r="D23" s="88">
        <f t="shared" si="0"/>
        <v>0</v>
      </c>
      <c r="E23" s="89">
        <f>[308]P1_21!BI25</f>
        <v>0</v>
      </c>
      <c r="F23" s="90">
        <f>[308]P2_21!BI24</f>
        <v>0</v>
      </c>
      <c r="G23" s="90">
        <f>[308]P3_21!BI24</f>
        <v>0</v>
      </c>
      <c r="H23" s="91">
        <f>[308]P4_21!BI24</f>
        <v>0</v>
      </c>
      <c r="I23" s="90">
        <f>[308]P5_21!BI24</f>
        <v>0</v>
      </c>
      <c r="J23" s="90">
        <f>[308]ĐT_21!BI25</f>
        <v>0</v>
      </c>
      <c r="K23" s="90">
        <f>[308]ĐG_21!BI24</f>
        <v>0</v>
      </c>
      <c r="L23" s="90">
        <f>[308]ĐLE_21!BI25</f>
        <v>0</v>
      </c>
      <c r="M23" s="90">
        <f>[308]ĐL_21!BI25</f>
        <v>0</v>
      </c>
      <c r="N23" s="90">
        <f>'[308]G.Sơn 2016'!BI24</f>
        <v>0</v>
      </c>
      <c r="O23" s="90">
        <f>'[308]G.Thanh 2016'!BI25</f>
        <v>0</v>
      </c>
      <c r="P23" s="90">
        <f>'[308]G.Việt 2016'!BI25</f>
        <v>0</v>
      </c>
      <c r="Q23" s="90">
        <f>'[308]H.Thái 2016'!BI25</f>
        <v>0</v>
      </c>
      <c r="R23" s="90">
        <f>'[308]L.Hải 2016'!BI25</f>
        <v>0</v>
      </c>
      <c r="S23" s="90">
        <f>'[308]L.Thượng 2016'!BI25</f>
        <v>0</v>
      </c>
      <c r="T23" s="90">
        <f>'[308]T.Giang 2016'!BI25</f>
        <v>0</v>
      </c>
      <c r="U23" s="91">
        <f>'[308]T.Hải 2016'!BI25</f>
        <v>0</v>
      </c>
      <c r="V23" s="91">
        <f>'[308]T.Sơn 2016'!BI25</f>
        <v>0</v>
      </c>
      <c r="W23" s="90">
        <f>'[308]V.Trường 2016'!BI25</f>
        <v>0</v>
      </c>
      <c r="X23" s="91">
        <f>'[308]TT.Cửa Việt 2016'!BI25</f>
        <v>0</v>
      </c>
      <c r="Y23" s="91">
        <f>'[308]TT Gio Linh 2016'!BI25</f>
        <v>0</v>
      </c>
      <c r="AB23" s="87"/>
    </row>
    <row r="24" spans="1:37" ht="18.75" customHeight="1">
      <c r="A24" s="59" t="s">
        <v>77</v>
      </c>
      <c r="B24" s="48" t="s">
        <v>78</v>
      </c>
      <c r="C24" s="47" t="s">
        <v>79</v>
      </c>
      <c r="D24" s="88">
        <f t="shared" si="0"/>
        <v>48.770460000000007</v>
      </c>
      <c r="E24" s="89">
        <f>[308]P1_21!BI26</f>
        <v>0</v>
      </c>
      <c r="F24" s="90">
        <f>[308]P2_21!BI25</f>
        <v>0</v>
      </c>
      <c r="G24" s="90">
        <f>[308]P3_21!BI25</f>
        <v>0</v>
      </c>
      <c r="H24" s="91">
        <f>[308]P4_21!BI25</f>
        <v>43.395720000000004</v>
      </c>
      <c r="I24" s="90">
        <f>[308]P5_21!BI25</f>
        <v>0</v>
      </c>
      <c r="J24" s="90">
        <f>[308]ĐT_21!BI26</f>
        <v>0</v>
      </c>
      <c r="K24" s="90">
        <f>[308]ĐG_21!BI25</f>
        <v>0</v>
      </c>
      <c r="L24" s="90">
        <f>[308]ĐLE_21!BI26</f>
        <v>5.3747400000000001</v>
      </c>
      <c r="M24" s="90">
        <f>[308]ĐL_21!BI26</f>
        <v>0</v>
      </c>
      <c r="N24" s="90">
        <f>'[308]G.Sơn 2016'!BI25</f>
        <v>0</v>
      </c>
      <c r="O24" s="90">
        <f>'[308]G.Thanh 2016'!BI26</f>
        <v>0</v>
      </c>
      <c r="P24" s="90">
        <f>'[308]G.Việt 2016'!BI26</f>
        <v>0</v>
      </c>
      <c r="Q24" s="90">
        <f>'[308]H.Thái 2016'!BI26</f>
        <v>0</v>
      </c>
      <c r="R24" s="90">
        <f>'[308]L.Hải 2016'!BI26</f>
        <v>0</v>
      </c>
      <c r="S24" s="90">
        <f>'[308]L.Thượng 2016'!BI26</f>
        <v>0</v>
      </c>
      <c r="T24" s="90">
        <f>'[308]T.Giang 2016'!BI26</f>
        <v>0</v>
      </c>
      <c r="U24" s="91">
        <f>'[308]T.Hải 2016'!BI26</f>
        <v>0</v>
      </c>
      <c r="V24" s="91">
        <f>'[308]T.Sơn 2016'!BI26</f>
        <v>0</v>
      </c>
      <c r="W24" s="90">
        <f>'[308]V.Trường 2016'!BI26</f>
        <v>0</v>
      </c>
      <c r="X24" s="91">
        <f>'[308]TT.Cửa Việt 2016'!BI26</f>
        <v>0</v>
      </c>
      <c r="Y24" s="91">
        <f>'[308]TT Gio Linh 2016'!BI26</f>
        <v>0</v>
      </c>
      <c r="AB24" s="87"/>
    </row>
    <row r="25" spans="1:37" ht="18.75" customHeight="1">
      <c r="A25" s="47" t="s">
        <v>80</v>
      </c>
      <c r="B25" s="48" t="s">
        <v>81</v>
      </c>
      <c r="C25" s="47" t="s">
        <v>82</v>
      </c>
      <c r="D25" s="88">
        <f t="shared" si="0"/>
        <v>173.05098999999998</v>
      </c>
      <c r="E25" s="89">
        <f>[308]P1_21!BI27</f>
        <v>9.2870999999999988</v>
      </c>
      <c r="F25" s="90">
        <f>[308]P2_21!BI26</f>
        <v>15.830600000000002</v>
      </c>
      <c r="G25" s="90">
        <f>[308]P3_21!BI26</f>
        <v>23.119040000000002</v>
      </c>
      <c r="H25" s="91">
        <f>[308]P4_21!BI26</f>
        <v>21.44623</v>
      </c>
      <c r="I25" s="90">
        <f>[308]P5_21!BI26</f>
        <v>5.1819100000000002</v>
      </c>
      <c r="J25" s="90">
        <f>[308]ĐT_21!BI27</f>
        <v>8.0990099999999998</v>
      </c>
      <c r="K25" s="90">
        <f>[308]ĐG_21!BI26</f>
        <v>12.41785</v>
      </c>
      <c r="L25" s="90">
        <f>[308]ĐLE_21!BI27</f>
        <v>25.385939999999998</v>
      </c>
      <c r="M25" s="90">
        <f>[308]ĐL_21!BI27</f>
        <v>52.28331</v>
      </c>
      <c r="N25" s="90">
        <f>'[308]G.Sơn 2016'!BI26</f>
        <v>0</v>
      </c>
      <c r="O25" s="90">
        <f>'[308]G.Thanh 2016'!BI27</f>
        <v>0</v>
      </c>
      <c r="P25" s="90">
        <f>'[308]G.Việt 2016'!BI27</f>
        <v>0</v>
      </c>
      <c r="Q25" s="90">
        <f>'[308]H.Thái 2016'!BI27</f>
        <v>0</v>
      </c>
      <c r="R25" s="90">
        <f>'[308]L.Hải 2016'!BI27</f>
        <v>0</v>
      </c>
      <c r="S25" s="90">
        <f>'[308]L.Thượng 2016'!BI27</f>
        <v>0</v>
      </c>
      <c r="T25" s="90">
        <f>'[308]T.Giang 2016'!BI27</f>
        <v>0</v>
      </c>
      <c r="U25" s="91">
        <f>'[308]T.Hải 2016'!BI27</f>
        <v>0</v>
      </c>
      <c r="V25" s="91">
        <f>'[308]T.Sơn 2016'!BI27</f>
        <v>0</v>
      </c>
      <c r="W25" s="90">
        <f>'[308]V.Trường 2016'!BI27</f>
        <v>0</v>
      </c>
      <c r="X25" s="91">
        <f>'[308]TT.Cửa Việt 2016'!BI27</f>
        <v>0</v>
      </c>
      <c r="Y25" s="91">
        <f>'[308]TT Gio Linh 2016'!BI27</f>
        <v>0</v>
      </c>
      <c r="AB25" s="87"/>
    </row>
    <row r="26" spans="1:37" ht="18.75" customHeight="1">
      <c r="A26" s="47" t="s">
        <v>83</v>
      </c>
      <c r="B26" s="48" t="s">
        <v>84</v>
      </c>
      <c r="C26" s="47" t="s">
        <v>85</v>
      </c>
      <c r="D26" s="88">
        <f t="shared" si="0"/>
        <v>46.89752</v>
      </c>
      <c r="E26" s="89">
        <f>[308]P1_21!BI28</f>
        <v>0</v>
      </c>
      <c r="F26" s="90">
        <f>[308]P2_21!BI27</f>
        <v>0.65980000000000005</v>
      </c>
      <c r="G26" s="90">
        <f>[308]P3_21!BI27</f>
        <v>7.2</v>
      </c>
      <c r="H26" s="91">
        <f>[308]P4_21!BI27</f>
        <v>22.30171</v>
      </c>
      <c r="I26" s="90">
        <f>[308]P5_21!BI27</f>
        <v>1.85524</v>
      </c>
      <c r="J26" s="90">
        <f>[308]ĐT_21!BI28</f>
        <v>0</v>
      </c>
      <c r="K26" s="90">
        <f>[308]ĐG_21!BI27</f>
        <v>0</v>
      </c>
      <c r="L26" s="90">
        <f>[308]ĐLE_21!BI28</f>
        <v>0</v>
      </c>
      <c r="M26" s="90">
        <f>[308]ĐL_21!BI28</f>
        <v>14.880769999999998</v>
      </c>
      <c r="N26" s="90">
        <f>'[308]G.Sơn 2016'!BI27</f>
        <v>0</v>
      </c>
      <c r="O26" s="90">
        <f>'[308]G.Thanh 2016'!BI28</f>
        <v>0</v>
      </c>
      <c r="P26" s="90">
        <f>'[308]G.Việt 2016'!BI28</f>
        <v>0</v>
      </c>
      <c r="Q26" s="90">
        <f>'[308]H.Thái 2016'!BI28</f>
        <v>0</v>
      </c>
      <c r="R26" s="90">
        <f>'[308]L.Hải 2016'!BI28</f>
        <v>0</v>
      </c>
      <c r="S26" s="90">
        <f>'[308]L.Thượng 2016'!BI28</f>
        <v>0</v>
      </c>
      <c r="T26" s="90">
        <f>'[308]T.Giang 2016'!BI28</f>
        <v>0</v>
      </c>
      <c r="U26" s="91">
        <f>'[308]T.Hải 2016'!BI28</f>
        <v>0</v>
      </c>
      <c r="V26" s="91">
        <f>'[308]T.Sơn 2016'!BI28</f>
        <v>0</v>
      </c>
      <c r="W26" s="90">
        <f>'[308]V.Trường 2016'!BI28</f>
        <v>0</v>
      </c>
      <c r="X26" s="91">
        <f>'[308]TT.Cửa Việt 2016'!BI28</f>
        <v>0</v>
      </c>
      <c r="Y26" s="91">
        <f>'[308]TT Gio Linh 2016'!BI28</f>
        <v>0</v>
      </c>
      <c r="AB26" s="87"/>
    </row>
    <row r="27" spans="1:37" ht="18.75" customHeight="1">
      <c r="A27" s="47" t="s">
        <v>86</v>
      </c>
      <c r="B27" s="48" t="s">
        <v>87</v>
      </c>
      <c r="C27" s="47" t="s">
        <v>88</v>
      </c>
      <c r="D27" s="88">
        <f t="shared" si="0"/>
        <v>0</v>
      </c>
      <c r="E27" s="89">
        <f>[308]P1_21!BI29</f>
        <v>0</v>
      </c>
      <c r="F27" s="90">
        <f>[308]P2_21!BI28</f>
        <v>0</v>
      </c>
      <c r="G27" s="90">
        <f>[308]P3_21!BI28</f>
        <v>0</v>
      </c>
      <c r="H27" s="91">
        <f>[308]P4_21!BI28</f>
        <v>0</v>
      </c>
      <c r="I27" s="90">
        <f>[308]P5_21!BI28</f>
        <v>0</v>
      </c>
      <c r="J27" s="90">
        <f>[308]ĐT_21!BI29</f>
        <v>0</v>
      </c>
      <c r="K27" s="90">
        <f>[308]ĐG_21!BI28</f>
        <v>0</v>
      </c>
      <c r="L27" s="90">
        <f>[308]ĐLE_21!BI29</f>
        <v>0</v>
      </c>
      <c r="M27" s="90">
        <f>[308]ĐL_21!BI29</f>
        <v>0</v>
      </c>
      <c r="N27" s="90">
        <f>'[308]G.Sơn 2016'!BI28</f>
        <v>0</v>
      </c>
      <c r="O27" s="90">
        <f>'[308]G.Thanh 2016'!BI29</f>
        <v>0</v>
      </c>
      <c r="P27" s="90">
        <f>'[308]G.Việt 2016'!BI29</f>
        <v>0</v>
      </c>
      <c r="Q27" s="90">
        <f>'[308]H.Thái 2016'!BI29</f>
        <v>0</v>
      </c>
      <c r="R27" s="90">
        <f>'[308]L.Hải 2016'!BI29</f>
        <v>0</v>
      </c>
      <c r="S27" s="90">
        <f>'[308]L.Thượng 2016'!BI29</f>
        <v>0</v>
      </c>
      <c r="T27" s="90">
        <f>'[308]T.Giang 2016'!BI29</f>
        <v>0</v>
      </c>
      <c r="U27" s="91">
        <f>'[308]T.Hải 2016'!BI29</f>
        <v>0</v>
      </c>
      <c r="V27" s="91">
        <f>'[308]T.Sơn 2016'!BI29</f>
        <v>0</v>
      </c>
      <c r="W27" s="90">
        <f>'[308]V.Trường 2016'!BI29</f>
        <v>0</v>
      </c>
      <c r="X27" s="91">
        <f>'[308]TT.Cửa Việt 2016'!BI29</f>
        <v>0</v>
      </c>
      <c r="Y27" s="91">
        <f>'[308]TT Gio Linh 2016'!BI29</f>
        <v>0</v>
      </c>
      <c r="AB27" s="87"/>
    </row>
    <row r="28" spans="1:37" ht="18.75" customHeight="1">
      <c r="A28" s="47" t="s">
        <v>89</v>
      </c>
      <c r="B28" s="61" t="s">
        <v>90</v>
      </c>
      <c r="C28" s="47" t="s">
        <v>91</v>
      </c>
      <c r="D28" s="88">
        <f t="shared" si="0"/>
        <v>1160.29341</v>
      </c>
      <c r="E28" s="89">
        <f>[308]P1_21!BI30</f>
        <v>86.408959999999993</v>
      </c>
      <c r="F28" s="90">
        <f>[308]P2_21!BI29</f>
        <v>49.556730000000002</v>
      </c>
      <c r="G28" s="90">
        <f>[308]P3_21!BI29</f>
        <v>125.07057999999999</v>
      </c>
      <c r="H28" s="91">
        <f>[308]P4_21!BI29</f>
        <v>57.98642000000001</v>
      </c>
      <c r="I28" s="90">
        <f>[308]P5_21!BI29</f>
        <v>118.04710999999998</v>
      </c>
      <c r="J28" s="90">
        <f>[308]ĐT_21!BI30</f>
        <v>123.43395999999998</v>
      </c>
      <c r="K28" s="90">
        <f>[308]ĐG_21!BI29</f>
        <v>91.093889999999988</v>
      </c>
      <c r="L28" s="90">
        <f>[308]ĐLE_21!BI30</f>
        <v>190.62556000000004</v>
      </c>
      <c r="M28" s="90">
        <f>[308]ĐL_21!BI30</f>
        <v>318.0702</v>
      </c>
      <c r="N28" s="90">
        <f>'[308]G.Sơn 2016'!BI29</f>
        <v>0</v>
      </c>
      <c r="O28" s="90">
        <f>'[308]G.Thanh 2016'!BI30</f>
        <v>0</v>
      </c>
      <c r="P28" s="90">
        <f>'[308]G.Việt 2016'!BI30</f>
        <v>0</v>
      </c>
      <c r="Q28" s="90">
        <f>'[308]H.Thái 2016'!BI30</f>
        <v>0</v>
      </c>
      <c r="R28" s="90">
        <f>'[308]L.Hải 2016'!BI30</f>
        <v>0</v>
      </c>
      <c r="S28" s="90">
        <f>'[308]L.Thượng 2016'!BI30</f>
        <v>0</v>
      </c>
      <c r="T28" s="90">
        <f>'[308]T.Giang 2016'!BI30</f>
        <v>0</v>
      </c>
      <c r="U28" s="91">
        <f>'[308]T.Hải 2016'!BI30</f>
        <v>0</v>
      </c>
      <c r="V28" s="91">
        <f>'[308]T.Sơn 2016'!BI30</f>
        <v>0</v>
      </c>
      <c r="W28" s="90">
        <f>'[308]V.Trường 2016'!BI30</f>
        <v>0</v>
      </c>
      <c r="X28" s="91">
        <f>'[308]TT.Cửa Việt 2016'!BI30</f>
        <v>0</v>
      </c>
      <c r="Y28" s="91">
        <f>'[308]TT Gio Linh 2016'!BI30</f>
        <v>0</v>
      </c>
      <c r="AB28" s="87"/>
    </row>
    <row r="29" spans="1:37" ht="18.75" customHeight="1">
      <c r="A29" s="47" t="s">
        <v>92</v>
      </c>
      <c r="B29" s="63" t="s">
        <v>93</v>
      </c>
      <c r="C29" s="47" t="s">
        <v>94</v>
      </c>
      <c r="D29" s="88">
        <f t="shared" si="0"/>
        <v>868.80471</v>
      </c>
      <c r="E29" s="89">
        <f>[308]P1_21!BI31</f>
        <v>61.534610000000001</v>
      </c>
      <c r="F29" s="90">
        <f>[308]P2_21!BI30</f>
        <v>32.834059999999994</v>
      </c>
      <c r="G29" s="90">
        <f>[308]P3_21!BI30</f>
        <v>104.25049999999999</v>
      </c>
      <c r="H29" s="91">
        <f>[308]P4_21!BI30</f>
        <v>44.534649999999999</v>
      </c>
      <c r="I29" s="90">
        <f>[308]P5_21!BI30</f>
        <v>87.880879999999991</v>
      </c>
      <c r="J29" s="90">
        <f>[308]ĐT_21!BI31</f>
        <v>100.92310999999999</v>
      </c>
      <c r="K29" s="90">
        <f>[308]ĐG_21!BI30</f>
        <v>73.732169999999996</v>
      </c>
      <c r="L29" s="90">
        <f>[308]ĐLE_21!BI31</f>
        <v>146.92301</v>
      </c>
      <c r="M29" s="90">
        <f>[308]ĐL_21!BI31</f>
        <v>216.19172</v>
      </c>
      <c r="N29" s="90">
        <f>'[308]G.Sơn 2016'!BI30</f>
        <v>0</v>
      </c>
      <c r="O29" s="90">
        <f>'[308]G.Thanh 2016'!BI31</f>
        <v>0</v>
      </c>
      <c r="P29" s="90">
        <f>'[308]G.Việt 2016'!BI31</f>
        <v>0</v>
      </c>
      <c r="Q29" s="90">
        <f>'[308]H.Thái 2016'!BI31</f>
        <v>0</v>
      </c>
      <c r="R29" s="90">
        <f>'[308]L.Hải 2016'!BI31</f>
        <v>0</v>
      </c>
      <c r="S29" s="90">
        <f>'[308]L.Thượng 2016'!BI31</f>
        <v>0</v>
      </c>
      <c r="T29" s="90">
        <f>'[308]T.Giang 2016'!BI31</f>
        <v>0</v>
      </c>
      <c r="U29" s="91">
        <f>'[308]T.Hải 2016'!BI31</f>
        <v>0</v>
      </c>
      <c r="V29" s="91">
        <f>'[308]T.Sơn 2016'!BI31</f>
        <v>0</v>
      </c>
      <c r="W29" s="90">
        <f>'[308]V.Trường 2016'!BI31</f>
        <v>0</v>
      </c>
      <c r="X29" s="91">
        <f>'[308]TT.Cửa Việt 2016'!BI31</f>
        <v>0</v>
      </c>
      <c r="Y29" s="91">
        <f>'[308]TT Gio Linh 2016'!BI31</f>
        <v>0</v>
      </c>
      <c r="AB29" s="87"/>
    </row>
    <row r="30" spans="1:37" ht="18.75" customHeight="1">
      <c r="A30" s="47" t="s">
        <v>95</v>
      </c>
      <c r="B30" s="63" t="s">
        <v>96</v>
      </c>
      <c r="C30" s="47" t="s">
        <v>97</v>
      </c>
      <c r="D30" s="88">
        <f t="shared" si="0"/>
        <v>94.89242999999999</v>
      </c>
      <c r="E30" s="89">
        <f>[308]P1_21!BI32</f>
        <v>5.5244399999999994</v>
      </c>
      <c r="F30" s="90">
        <f>[308]P2_21!BI31</f>
        <v>6.9853699999999996</v>
      </c>
      <c r="G30" s="90">
        <f>[308]P3_21!BI31</f>
        <v>4.4937499999999995</v>
      </c>
      <c r="H30" s="91">
        <f>[308]P4_21!BI31</f>
        <v>5.1541500000000005</v>
      </c>
      <c r="I30" s="90">
        <f>[308]P5_21!BI31</f>
        <v>3.3228800000000001</v>
      </c>
      <c r="J30" s="90">
        <f>[308]ĐT_21!BI32</f>
        <v>2.4545899999999996</v>
      </c>
      <c r="K30" s="90">
        <f>[308]ĐG_21!BI31</f>
        <v>9.6495800000000003</v>
      </c>
      <c r="L30" s="90">
        <f>[308]ĐLE_21!BI32</f>
        <v>25.000439999999998</v>
      </c>
      <c r="M30" s="90">
        <f>[308]ĐL_21!BI32</f>
        <v>32.307229999999997</v>
      </c>
      <c r="N30" s="90">
        <f>'[308]G.Sơn 2016'!BI31</f>
        <v>0</v>
      </c>
      <c r="O30" s="90">
        <f>'[308]G.Thanh 2016'!BI32</f>
        <v>0</v>
      </c>
      <c r="P30" s="90">
        <f>'[308]G.Việt 2016'!BI32</f>
        <v>0</v>
      </c>
      <c r="Q30" s="90">
        <f>'[308]H.Thái 2016'!BI32</f>
        <v>0</v>
      </c>
      <c r="R30" s="90">
        <f>'[308]L.Hải 2016'!BI32</f>
        <v>0</v>
      </c>
      <c r="S30" s="90">
        <f>'[308]L.Thượng 2016'!BI32</f>
        <v>0</v>
      </c>
      <c r="T30" s="90">
        <f>'[308]T.Giang 2016'!BI32</f>
        <v>0</v>
      </c>
      <c r="U30" s="91">
        <f>'[308]T.Hải 2016'!BI32</f>
        <v>0</v>
      </c>
      <c r="V30" s="91">
        <f>'[308]T.Sơn 2016'!BI32</f>
        <v>0</v>
      </c>
      <c r="W30" s="90">
        <f>'[308]V.Trường 2016'!BI32</f>
        <v>0</v>
      </c>
      <c r="X30" s="91">
        <f>'[308]TT.Cửa Việt 2016'!BI32</f>
        <v>0</v>
      </c>
      <c r="Y30" s="91">
        <f>'[308]TT Gio Linh 2016'!BI32</f>
        <v>0</v>
      </c>
      <c r="AB30" s="87"/>
    </row>
    <row r="31" spans="1:37" ht="18.75" customHeight="1">
      <c r="A31" s="47" t="s">
        <v>98</v>
      </c>
      <c r="B31" s="63" t="s">
        <v>99</v>
      </c>
      <c r="C31" s="47" t="s">
        <v>100</v>
      </c>
      <c r="D31" s="88">
        <f t="shared" si="0"/>
        <v>6.063740000000001</v>
      </c>
      <c r="E31" s="89">
        <f>[308]P1_21!BI33</f>
        <v>0.10300000000000001</v>
      </c>
      <c r="F31" s="90">
        <f>[308]P2_21!BI32</f>
        <v>0</v>
      </c>
      <c r="G31" s="90">
        <f>[308]P3_21!BI32</f>
        <v>1.9931000000000001</v>
      </c>
      <c r="H31" s="91">
        <f>[308]P4_21!BI32</f>
        <v>0.54937000000000002</v>
      </c>
      <c r="I31" s="90">
        <f>[308]P5_21!BI32</f>
        <v>-0.04</v>
      </c>
      <c r="J31" s="90">
        <f>[308]ĐT_21!BI33</f>
        <v>5.7200000000000003E-3</v>
      </c>
      <c r="K31" s="90">
        <f>[308]ĐG_21!BI32</f>
        <v>2.061E-2</v>
      </c>
      <c r="L31" s="90">
        <f>[308]ĐLE_21!BI33</f>
        <v>3.7100000000000001E-2</v>
      </c>
      <c r="M31" s="90">
        <f>[308]ĐL_21!BI33</f>
        <v>3.3948400000000003</v>
      </c>
      <c r="N31" s="90">
        <f>'[308]G.Sơn 2016'!BI32</f>
        <v>0</v>
      </c>
      <c r="O31" s="90">
        <f>'[308]G.Thanh 2016'!BI33</f>
        <v>0</v>
      </c>
      <c r="P31" s="90">
        <f>'[308]G.Việt 2016'!BI33</f>
        <v>0</v>
      </c>
      <c r="Q31" s="90">
        <f>'[308]H.Thái 2016'!BI33</f>
        <v>0</v>
      </c>
      <c r="R31" s="90">
        <f>'[308]L.Hải 2016'!BI33</f>
        <v>0</v>
      </c>
      <c r="S31" s="90">
        <f>'[308]L.Thượng 2016'!BI33</f>
        <v>0</v>
      </c>
      <c r="T31" s="90">
        <f>'[308]T.Giang 2016'!BI33</f>
        <v>0</v>
      </c>
      <c r="U31" s="91">
        <f>'[308]T.Hải 2016'!BI33</f>
        <v>0</v>
      </c>
      <c r="V31" s="91">
        <f>'[308]T.Sơn 2016'!BI33</f>
        <v>0</v>
      </c>
      <c r="W31" s="90">
        <f>'[308]V.Trường 2016'!BI33</f>
        <v>0</v>
      </c>
      <c r="X31" s="91">
        <f>'[308]TT.Cửa Việt 2016'!BI33</f>
        <v>0</v>
      </c>
      <c r="Y31" s="91">
        <f>'[308]TT Gio Linh 2016'!BI33</f>
        <v>0</v>
      </c>
      <c r="AB31" s="87"/>
    </row>
    <row r="32" spans="1:37" ht="18.75" customHeight="1">
      <c r="A32" s="47" t="s">
        <v>101</v>
      </c>
      <c r="B32" s="63" t="s">
        <v>102</v>
      </c>
      <c r="C32" s="47" t="s">
        <v>103</v>
      </c>
      <c r="D32" s="88">
        <f t="shared" si="0"/>
        <v>1.4184000000000001</v>
      </c>
      <c r="E32" s="89">
        <f>[308]P1_21!BI34</f>
        <v>0.43585000000000002</v>
      </c>
      <c r="F32" s="90">
        <f>[308]P2_21!BI33</f>
        <v>3.3349999999999998E-2</v>
      </c>
      <c r="G32" s="90">
        <f>[308]P3_21!BI33</f>
        <v>0.17102000000000001</v>
      </c>
      <c r="H32" s="91">
        <f>[308]P4_21!BI33</f>
        <v>8.2879999999999995E-2</v>
      </c>
      <c r="I32" s="90">
        <f>[308]P5_21!BI33</f>
        <v>0.17568</v>
      </c>
      <c r="J32" s="90">
        <f>[308]ĐT_21!BI34</f>
        <v>0.01</v>
      </c>
      <c r="K32" s="90">
        <f>[308]ĐG_21!BI33</f>
        <v>2.5140000000000003E-2</v>
      </c>
      <c r="L32" s="90">
        <f>[308]ĐLE_21!BI34</f>
        <v>0.46448</v>
      </c>
      <c r="M32" s="90">
        <f>[308]ĐL_21!BI34</f>
        <v>0.02</v>
      </c>
      <c r="N32" s="90">
        <f>'[308]G.Sơn 2016'!BI33</f>
        <v>0</v>
      </c>
      <c r="O32" s="90">
        <f>'[308]G.Thanh 2016'!BI34</f>
        <v>0</v>
      </c>
      <c r="P32" s="90">
        <f>'[308]G.Việt 2016'!BI34</f>
        <v>0</v>
      </c>
      <c r="Q32" s="90">
        <f>'[308]H.Thái 2016'!BI34</f>
        <v>0</v>
      </c>
      <c r="R32" s="90">
        <f>'[308]L.Hải 2016'!BI34</f>
        <v>0</v>
      </c>
      <c r="S32" s="90">
        <f>'[308]L.Thượng 2016'!BI34</f>
        <v>0</v>
      </c>
      <c r="T32" s="90">
        <f>'[308]T.Giang 2016'!BI34</f>
        <v>0</v>
      </c>
      <c r="U32" s="91">
        <f>'[308]T.Hải 2016'!BI34</f>
        <v>0</v>
      </c>
      <c r="V32" s="91">
        <f>'[308]T.Sơn 2016'!BI34</f>
        <v>0</v>
      </c>
      <c r="W32" s="90">
        <f>'[308]V.Trường 2016'!BI34</f>
        <v>0</v>
      </c>
      <c r="X32" s="91">
        <f>'[308]TT.Cửa Việt 2016'!BI34</f>
        <v>0</v>
      </c>
      <c r="Y32" s="91">
        <f>'[308]TT Gio Linh 2016'!BI34</f>
        <v>0</v>
      </c>
      <c r="AB32" s="87"/>
    </row>
    <row r="33" spans="1:28" ht="18.75" customHeight="1">
      <c r="A33" s="47" t="s">
        <v>104</v>
      </c>
      <c r="B33" s="63" t="s">
        <v>105</v>
      </c>
      <c r="C33" s="47" t="s">
        <v>106</v>
      </c>
      <c r="D33" s="88">
        <f t="shared" si="0"/>
        <v>8.7778999999999989</v>
      </c>
      <c r="E33" s="89">
        <f>[308]P1_21!BI35</f>
        <v>1.01908</v>
      </c>
      <c r="F33" s="90">
        <f>[308]P2_21!BI34</f>
        <v>6.7220000000000002E-2</v>
      </c>
      <c r="G33" s="90">
        <f>[308]P3_21!BI34</f>
        <v>0.38775999999999999</v>
      </c>
      <c r="H33" s="91">
        <f>[308]P4_21!BI34</f>
        <v>2.02</v>
      </c>
      <c r="I33" s="90">
        <f>[308]P5_21!BI34</f>
        <v>2.5514699999999997</v>
      </c>
      <c r="J33" s="90">
        <f>[308]ĐT_21!BI35</f>
        <v>0.48382000000000008</v>
      </c>
      <c r="K33" s="90">
        <f>[308]ĐG_21!BI34</f>
        <v>2</v>
      </c>
      <c r="L33" s="90">
        <f>[308]ĐLE_21!BI35</f>
        <v>7.8549999999999995E-2</v>
      </c>
      <c r="M33" s="90">
        <f>[308]ĐL_21!BI35</f>
        <v>0.16999999999999998</v>
      </c>
      <c r="N33" s="90">
        <f>'[308]G.Sơn 2016'!BI34</f>
        <v>0</v>
      </c>
      <c r="O33" s="90">
        <f>'[308]G.Thanh 2016'!BI35</f>
        <v>0</v>
      </c>
      <c r="P33" s="90">
        <f>'[308]G.Việt 2016'!BI35</f>
        <v>0</v>
      </c>
      <c r="Q33" s="90">
        <f>'[308]H.Thái 2016'!BI35</f>
        <v>0</v>
      </c>
      <c r="R33" s="90">
        <f>'[308]L.Hải 2016'!BI35</f>
        <v>0</v>
      </c>
      <c r="S33" s="90">
        <f>'[308]L.Thượng 2016'!BI35</f>
        <v>0</v>
      </c>
      <c r="T33" s="90">
        <f>'[308]T.Giang 2016'!BI35</f>
        <v>0</v>
      </c>
      <c r="U33" s="91">
        <f>'[308]T.Hải 2016'!BI35</f>
        <v>0</v>
      </c>
      <c r="V33" s="91">
        <f>'[308]T.Sơn 2016'!BI35</f>
        <v>0</v>
      </c>
      <c r="W33" s="90">
        <f>'[308]V.Trường 2016'!BI35</f>
        <v>0</v>
      </c>
      <c r="X33" s="91">
        <f>'[308]TT.Cửa Việt 2016'!BI35</f>
        <v>0</v>
      </c>
      <c r="Y33" s="91">
        <f>'[308]TT Gio Linh 2016'!BI35</f>
        <v>0</v>
      </c>
      <c r="AB33" s="87"/>
    </row>
    <row r="34" spans="1:28" ht="18.75" customHeight="1">
      <c r="A34" s="47" t="s">
        <v>107</v>
      </c>
      <c r="B34" s="63" t="s">
        <v>108</v>
      </c>
      <c r="C34" s="47" t="s">
        <v>109</v>
      </c>
      <c r="D34" s="88">
        <f t="shared" si="0"/>
        <v>33.608369999999994</v>
      </c>
      <c r="E34" s="89">
        <f>[308]P1_21!BI36</f>
        <v>0.33866000000000002</v>
      </c>
      <c r="F34" s="90">
        <f>[308]P2_21!BI35</f>
        <v>5.0644299999999998</v>
      </c>
      <c r="G34" s="90">
        <f>[308]P3_21!BI35</f>
        <v>0.20610000000000001</v>
      </c>
      <c r="H34" s="91">
        <f>[308]P4_21!BI35</f>
        <v>0.19547999999999999</v>
      </c>
      <c r="I34" s="90">
        <f>[308]P5_21!BI35</f>
        <v>3.3541799999999999</v>
      </c>
      <c r="J34" s="90">
        <f>[308]ĐT_21!BI36</f>
        <v>0.67882999999999993</v>
      </c>
      <c r="K34" s="90">
        <f>[308]ĐG_21!BI35</f>
        <v>0.73118000000000005</v>
      </c>
      <c r="L34" s="90">
        <f>[308]ĐLE_21!BI36</f>
        <v>2.0522300000000002</v>
      </c>
      <c r="M34" s="90">
        <f>[308]ĐL_21!BI36</f>
        <v>20.987279999999998</v>
      </c>
      <c r="N34" s="90">
        <f>'[308]G.Sơn 2016'!BI35</f>
        <v>0</v>
      </c>
      <c r="O34" s="90">
        <f>'[308]G.Thanh 2016'!BI36</f>
        <v>0</v>
      </c>
      <c r="P34" s="90">
        <f>'[308]G.Việt 2016'!BI36</f>
        <v>0</v>
      </c>
      <c r="Q34" s="90">
        <f>'[308]H.Thái 2016'!BI36</f>
        <v>0</v>
      </c>
      <c r="R34" s="90">
        <f>'[308]L.Hải 2016'!BI36</f>
        <v>0</v>
      </c>
      <c r="S34" s="90">
        <f>'[308]L.Thượng 2016'!BI36</f>
        <v>0</v>
      </c>
      <c r="T34" s="90">
        <f>'[308]T.Giang 2016'!BI36</f>
        <v>0</v>
      </c>
      <c r="U34" s="91">
        <f>'[308]T.Hải 2016'!BI36</f>
        <v>0</v>
      </c>
      <c r="V34" s="91">
        <f>'[308]T.Sơn 2016'!BI36</f>
        <v>0</v>
      </c>
      <c r="W34" s="90">
        <f>'[308]V.Trường 2016'!BI36</f>
        <v>0</v>
      </c>
      <c r="X34" s="91">
        <f>'[308]TT.Cửa Việt 2016'!BI36</f>
        <v>0</v>
      </c>
      <c r="Y34" s="91">
        <f>'[308]TT Gio Linh 2016'!BI36</f>
        <v>0</v>
      </c>
      <c r="AB34" s="87"/>
    </row>
    <row r="35" spans="1:28" ht="18.75" customHeight="1">
      <c r="A35" s="47" t="s">
        <v>110</v>
      </c>
      <c r="B35" s="63" t="s">
        <v>111</v>
      </c>
      <c r="C35" s="47" t="s">
        <v>112</v>
      </c>
      <c r="D35" s="88">
        <f t="shared" si="0"/>
        <v>104.50467</v>
      </c>
      <c r="E35" s="89">
        <f>[308]P1_21!BI37</f>
        <v>9.3678800000000013</v>
      </c>
      <c r="F35" s="90">
        <f>[308]P2_21!BI36</f>
        <v>2.0287299999999999</v>
      </c>
      <c r="G35" s="90">
        <f>[308]P3_21!BI36</f>
        <v>12.41919</v>
      </c>
      <c r="H35" s="91">
        <f>[308]P4_21!BI36</f>
        <v>2.2635799999999997</v>
      </c>
      <c r="I35" s="90">
        <f>[308]P5_21!BI36</f>
        <v>9.8466199999999997</v>
      </c>
      <c r="J35" s="90">
        <f>[308]ĐT_21!BI37</f>
        <v>13.217890000000002</v>
      </c>
      <c r="K35" s="90">
        <f>[308]ĐG_21!BI36</f>
        <v>3.1196699999999997</v>
      </c>
      <c r="L35" s="90">
        <f>[308]ĐLE_21!BI37</f>
        <v>10.12499</v>
      </c>
      <c r="M35" s="90">
        <f>[308]ĐL_21!BI37</f>
        <v>42.116120000000002</v>
      </c>
      <c r="N35" s="90">
        <f>'[308]G.Sơn 2016'!BI36</f>
        <v>0</v>
      </c>
      <c r="O35" s="90">
        <f>'[308]G.Thanh 2016'!BI37</f>
        <v>0</v>
      </c>
      <c r="P35" s="90">
        <f>'[308]G.Việt 2016'!BI37</f>
        <v>0</v>
      </c>
      <c r="Q35" s="90">
        <f>'[308]H.Thái 2016'!BI37</f>
        <v>0</v>
      </c>
      <c r="R35" s="90">
        <f>'[308]L.Hải 2016'!BI37</f>
        <v>0</v>
      </c>
      <c r="S35" s="90">
        <f>'[308]L.Thượng 2016'!BI37</f>
        <v>0</v>
      </c>
      <c r="T35" s="90">
        <f>'[308]T.Giang 2016'!BI37</f>
        <v>0</v>
      </c>
      <c r="U35" s="91">
        <f>'[308]T.Hải 2016'!BI37</f>
        <v>0</v>
      </c>
      <c r="V35" s="91">
        <f>'[308]T.Sơn 2016'!BI37</f>
        <v>0</v>
      </c>
      <c r="W35" s="90">
        <f>'[308]V.Trường 2016'!BI37</f>
        <v>0</v>
      </c>
      <c r="X35" s="91">
        <f>'[308]TT.Cửa Việt 2016'!BI37</f>
        <v>0</v>
      </c>
      <c r="Y35" s="91">
        <f>'[308]TT Gio Linh 2016'!BI37</f>
        <v>0</v>
      </c>
      <c r="AB35" s="87"/>
    </row>
    <row r="36" spans="1:28" ht="18.75" customHeight="1">
      <c r="A36" s="47" t="s">
        <v>113</v>
      </c>
      <c r="B36" s="63" t="s">
        <v>114</v>
      </c>
      <c r="C36" s="47" t="s">
        <v>115</v>
      </c>
      <c r="D36" s="88">
        <f t="shared" si="0"/>
        <v>28.08548</v>
      </c>
      <c r="E36" s="89">
        <f>[308]P1_21!BI38</f>
        <v>5.3628</v>
      </c>
      <c r="F36" s="90">
        <f>[308]P2_21!BI37</f>
        <v>1.0557700000000001</v>
      </c>
      <c r="G36" s="90">
        <f>[308]P3_21!BI37</f>
        <v>0</v>
      </c>
      <c r="H36" s="91">
        <f>[308]P4_21!BI37</f>
        <v>2.2858999999999998</v>
      </c>
      <c r="I36" s="90">
        <f>[308]P5_21!BI37</f>
        <v>9.1619399999999995</v>
      </c>
      <c r="J36" s="90">
        <f>[308]ĐT_21!BI38</f>
        <v>3.6599999999999997</v>
      </c>
      <c r="K36" s="90">
        <f>[308]ĐG_21!BI37</f>
        <v>1.8155399999999999</v>
      </c>
      <c r="L36" s="90">
        <f>[308]ĐLE_21!BI38</f>
        <v>3.5721599999999998</v>
      </c>
      <c r="M36" s="90">
        <f>[308]ĐL_21!BI38</f>
        <v>1.17137</v>
      </c>
      <c r="N36" s="90">
        <f>'[308]G.Sơn 2016'!BI37</f>
        <v>0</v>
      </c>
      <c r="O36" s="90">
        <f>'[308]G.Thanh 2016'!BI38</f>
        <v>0</v>
      </c>
      <c r="P36" s="90">
        <f>'[308]G.Việt 2016'!BI38</f>
        <v>0</v>
      </c>
      <c r="Q36" s="90">
        <f>'[308]H.Thái 2016'!BI38</f>
        <v>0</v>
      </c>
      <c r="R36" s="90">
        <f>'[308]L.Hải 2016'!BI38</f>
        <v>0</v>
      </c>
      <c r="S36" s="90">
        <f>'[308]L.Thượng 2016'!BI38</f>
        <v>0</v>
      </c>
      <c r="T36" s="90">
        <f>'[308]T.Giang 2016'!BI38</f>
        <v>0</v>
      </c>
      <c r="U36" s="91">
        <f>'[308]T.Hải 2016'!BI38</f>
        <v>0</v>
      </c>
      <c r="V36" s="91">
        <f>'[308]T.Sơn 2016'!BI38</f>
        <v>0</v>
      </c>
      <c r="W36" s="90">
        <f>'[308]V.Trường 2016'!BI38</f>
        <v>0</v>
      </c>
      <c r="X36" s="91">
        <f>'[308]TT.Cửa Việt 2016'!BI38</f>
        <v>0</v>
      </c>
      <c r="Y36" s="91">
        <f>'[308]TT Gio Linh 2016'!BI38</f>
        <v>0</v>
      </c>
      <c r="AB36" s="87"/>
    </row>
    <row r="37" spans="1:28" ht="18.75" customHeight="1">
      <c r="A37" s="47" t="s">
        <v>116</v>
      </c>
      <c r="B37" s="63" t="s">
        <v>117</v>
      </c>
      <c r="C37" s="47" t="s">
        <v>118</v>
      </c>
      <c r="D37" s="88">
        <f t="shared" si="0"/>
        <v>0</v>
      </c>
      <c r="E37" s="89">
        <f>[308]P1_21!BI39</f>
        <v>0</v>
      </c>
      <c r="F37" s="90">
        <f>[308]P2_21!BI38</f>
        <v>0</v>
      </c>
      <c r="G37" s="90">
        <f>[308]P3_21!BI38</f>
        <v>0</v>
      </c>
      <c r="H37" s="91">
        <f>[308]P4_21!BI38</f>
        <v>0</v>
      </c>
      <c r="I37" s="90">
        <f>[308]P5_21!BI38</f>
        <v>0</v>
      </c>
      <c r="J37" s="90">
        <f>[308]ĐT_21!BI39</f>
        <v>0</v>
      </c>
      <c r="K37" s="90">
        <f>[308]ĐG_21!BI38</f>
        <v>0</v>
      </c>
      <c r="L37" s="90">
        <f>[308]ĐLE_21!BI39</f>
        <v>0</v>
      </c>
      <c r="M37" s="90">
        <f>[308]ĐL_21!BI39</f>
        <v>0</v>
      </c>
      <c r="N37" s="90">
        <f>'[308]G.Sơn 2016'!BI38</f>
        <v>0</v>
      </c>
      <c r="O37" s="90">
        <f>'[308]G.Thanh 2016'!BI39</f>
        <v>0</v>
      </c>
      <c r="P37" s="90">
        <f>'[308]G.Việt 2016'!BI39</f>
        <v>0</v>
      </c>
      <c r="Q37" s="90">
        <f>'[308]H.Thái 2016'!BI39</f>
        <v>0</v>
      </c>
      <c r="R37" s="90">
        <f>'[308]L.Hải 2016'!BI39</f>
        <v>0</v>
      </c>
      <c r="S37" s="90">
        <f>'[308]L.Thượng 2016'!BI39</f>
        <v>0</v>
      </c>
      <c r="T37" s="90">
        <f>'[308]T.Giang 2016'!BI39</f>
        <v>0</v>
      </c>
      <c r="U37" s="91">
        <f>'[308]T.Hải 2016'!BI39</f>
        <v>0</v>
      </c>
      <c r="V37" s="91">
        <f>'[308]T.Sơn 2016'!BI39</f>
        <v>0</v>
      </c>
      <c r="W37" s="90">
        <f>'[308]V.Trường 2016'!BI39</f>
        <v>0</v>
      </c>
      <c r="X37" s="91">
        <f>'[308]TT.Cửa Việt 2016'!BI39</f>
        <v>0</v>
      </c>
      <c r="Y37" s="91">
        <f>'[308]TT Gio Linh 2016'!BI39</f>
        <v>0</v>
      </c>
      <c r="AB37" s="87"/>
    </row>
    <row r="38" spans="1:28" ht="18.75" customHeight="1">
      <c r="A38" s="47" t="s">
        <v>119</v>
      </c>
      <c r="B38" s="63" t="s">
        <v>120</v>
      </c>
      <c r="C38" s="47" t="s">
        <v>121</v>
      </c>
      <c r="D38" s="88">
        <f t="shared" si="0"/>
        <v>7.0889999999999995E-2</v>
      </c>
      <c r="E38" s="89">
        <f>[308]P1_21!BI40</f>
        <v>5.1769999999999997E-2</v>
      </c>
      <c r="F38" s="90">
        <f>[308]P2_21!BI39</f>
        <v>0</v>
      </c>
      <c r="G38" s="90">
        <f>[308]P3_21!BI39</f>
        <v>1.9120000000000002E-2</v>
      </c>
      <c r="H38" s="91">
        <f>[308]P4_21!BI39</f>
        <v>0</v>
      </c>
      <c r="I38" s="90">
        <f>[308]P5_21!BI39</f>
        <v>0</v>
      </c>
      <c r="J38" s="90">
        <f>[308]ĐT_21!BI40</f>
        <v>0</v>
      </c>
      <c r="K38" s="90">
        <f>[308]ĐG_21!BI39</f>
        <v>0</v>
      </c>
      <c r="L38" s="90">
        <f>[308]ĐLE_21!BI40</f>
        <v>0</v>
      </c>
      <c r="M38" s="90">
        <f>[308]ĐL_21!BI40</f>
        <v>0</v>
      </c>
      <c r="N38" s="90">
        <f>'[308]G.Sơn 2016'!BI39</f>
        <v>0</v>
      </c>
      <c r="O38" s="90">
        <f>'[308]G.Thanh 2016'!BI40</f>
        <v>0</v>
      </c>
      <c r="P38" s="90">
        <f>'[308]G.Việt 2016'!BI40</f>
        <v>0</v>
      </c>
      <c r="Q38" s="90">
        <f>'[308]H.Thái 2016'!BI40</f>
        <v>0</v>
      </c>
      <c r="R38" s="90">
        <f>'[308]L.Hải 2016'!BI40</f>
        <v>0</v>
      </c>
      <c r="S38" s="90">
        <f>'[308]L.Thượng 2016'!BI40</f>
        <v>0</v>
      </c>
      <c r="T38" s="90">
        <f>'[308]T.Giang 2016'!BI40</f>
        <v>0</v>
      </c>
      <c r="U38" s="91">
        <f>'[308]T.Hải 2016'!BI40</f>
        <v>0</v>
      </c>
      <c r="V38" s="91">
        <f>'[308]T.Sơn 2016'!BI40</f>
        <v>0</v>
      </c>
      <c r="W38" s="90">
        <f>'[308]V.Trường 2016'!BI40</f>
        <v>0</v>
      </c>
      <c r="X38" s="91">
        <f>'[308]TT.Cửa Việt 2016'!BI40</f>
        <v>0</v>
      </c>
      <c r="Y38" s="91">
        <f>'[308]TT Gio Linh 2016'!BI40</f>
        <v>0</v>
      </c>
      <c r="AB38" s="87"/>
    </row>
    <row r="39" spans="1:28" ht="18.75" customHeight="1">
      <c r="A39" s="47" t="s">
        <v>122</v>
      </c>
      <c r="B39" s="63" t="s">
        <v>123</v>
      </c>
      <c r="C39" s="47" t="s">
        <v>124</v>
      </c>
      <c r="D39" s="88">
        <f t="shared" si="0"/>
        <v>14.06682</v>
      </c>
      <c r="E39" s="89">
        <f>[308]P1_21!BI41</f>
        <v>2.6708699999999999</v>
      </c>
      <c r="F39" s="90">
        <f>[308]P2_21!BI40</f>
        <v>1.4878</v>
      </c>
      <c r="G39" s="90">
        <f>[308]P3_21!BI40</f>
        <v>1.1300399999999999</v>
      </c>
      <c r="H39" s="91">
        <f>[308]P4_21!BI40</f>
        <v>0.90040999999999993</v>
      </c>
      <c r="I39" s="90">
        <f>[308]P5_21!BI40</f>
        <v>1.7934600000000001</v>
      </c>
      <c r="J39" s="90">
        <f>[308]ĐT_21!BI41</f>
        <v>2</v>
      </c>
      <c r="K39" s="90">
        <f>[308]ĐG_21!BI40</f>
        <v>0</v>
      </c>
      <c r="L39" s="90">
        <f>[308]ĐLE_21!BI41</f>
        <v>2.3725999999999998</v>
      </c>
      <c r="M39" s="90">
        <f>[308]ĐL_21!BI41</f>
        <v>1.7116400000000001</v>
      </c>
      <c r="N39" s="90">
        <f>'[308]G.Sơn 2016'!BI40</f>
        <v>0</v>
      </c>
      <c r="O39" s="90">
        <f>'[308]G.Thanh 2016'!BI41</f>
        <v>0</v>
      </c>
      <c r="P39" s="90">
        <f>'[308]G.Việt 2016'!BI41</f>
        <v>0</v>
      </c>
      <c r="Q39" s="90">
        <f>'[308]H.Thái 2016'!BI41</f>
        <v>0</v>
      </c>
      <c r="R39" s="90">
        <f>'[308]L.Hải 2016'!BI41</f>
        <v>0</v>
      </c>
      <c r="S39" s="90">
        <f>'[308]L.Thượng 2016'!BI41</f>
        <v>0</v>
      </c>
      <c r="T39" s="90">
        <f>'[308]T.Giang 2016'!BI41</f>
        <v>0</v>
      </c>
      <c r="U39" s="91">
        <f>'[308]T.Hải 2016'!BI41</f>
        <v>0</v>
      </c>
      <c r="V39" s="91">
        <f>'[308]T.Sơn 2016'!BI41</f>
        <v>0</v>
      </c>
      <c r="W39" s="90">
        <f>'[308]V.Trường 2016'!BI41</f>
        <v>0</v>
      </c>
      <c r="X39" s="91">
        <f>'[308]TT.Cửa Việt 2016'!BI41</f>
        <v>0</v>
      </c>
      <c r="Y39" s="91">
        <f>'[308]TT Gio Linh 2016'!BI41</f>
        <v>0</v>
      </c>
      <c r="AB39" s="87"/>
    </row>
    <row r="40" spans="1:28" ht="18.75" customHeight="1">
      <c r="A40" s="47" t="s">
        <v>125</v>
      </c>
      <c r="B40" s="48" t="s">
        <v>126</v>
      </c>
      <c r="C40" s="47" t="s">
        <v>127</v>
      </c>
      <c r="D40" s="88">
        <f t="shared" si="0"/>
        <v>4.1691799999999999</v>
      </c>
      <c r="E40" s="89">
        <f>[308]P1_21!BI42</f>
        <v>7.0949999999999999E-2</v>
      </c>
      <c r="F40" s="90">
        <f>[308]P2_21!BI41</f>
        <v>1.5</v>
      </c>
      <c r="G40" s="90">
        <f>[308]P3_21!BI41</f>
        <v>0</v>
      </c>
      <c r="H40" s="91">
        <f>[308]P4_21!BI41</f>
        <v>0</v>
      </c>
      <c r="I40" s="90">
        <f>[308]P5_21!BI41</f>
        <v>4.9169999999999998E-2</v>
      </c>
      <c r="J40" s="90">
        <f>[308]ĐT_21!BI42</f>
        <v>0.39250000000000002</v>
      </c>
      <c r="K40" s="90">
        <f>[308]ĐG_21!BI41</f>
        <v>1.9000400000000002</v>
      </c>
      <c r="L40" s="90">
        <f>[308]ĐLE_21!BI42</f>
        <v>0.01</v>
      </c>
      <c r="M40" s="90">
        <f>[308]ĐL_21!BI42</f>
        <v>0.24652000000000002</v>
      </c>
      <c r="N40" s="90">
        <f>'[308]G.Sơn 2016'!BI41</f>
        <v>0</v>
      </c>
      <c r="O40" s="90">
        <f>'[308]G.Thanh 2016'!BI42</f>
        <v>0</v>
      </c>
      <c r="P40" s="90">
        <f>'[308]G.Việt 2016'!BI42</f>
        <v>0</v>
      </c>
      <c r="Q40" s="90">
        <f>'[308]H.Thái 2016'!BI42</f>
        <v>0</v>
      </c>
      <c r="R40" s="90">
        <f>'[308]L.Hải 2016'!BI42</f>
        <v>0</v>
      </c>
      <c r="S40" s="90">
        <f>'[308]L.Thượng 2016'!BI42</f>
        <v>0</v>
      </c>
      <c r="T40" s="90">
        <f>'[308]T.Giang 2016'!BI42</f>
        <v>0</v>
      </c>
      <c r="U40" s="91">
        <f>'[308]T.Hải 2016'!BI42</f>
        <v>0</v>
      </c>
      <c r="V40" s="91">
        <f>'[308]T.Sơn 2016'!BI42</f>
        <v>0</v>
      </c>
      <c r="W40" s="90">
        <f>'[308]V.Trường 2016'!BI42</f>
        <v>0</v>
      </c>
      <c r="X40" s="91">
        <f>'[308]TT.Cửa Việt 2016'!BI42</f>
        <v>0</v>
      </c>
      <c r="Y40" s="91">
        <f>'[308]TT Gio Linh 2016'!BI42</f>
        <v>0</v>
      </c>
      <c r="AB40" s="87"/>
    </row>
    <row r="41" spans="1:28" ht="18.75" customHeight="1">
      <c r="A41" s="47" t="s">
        <v>128</v>
      </c>
      <c r="B41" s="48" t="s">
        <v>129</v>
      </c>
      <c r="C41" s="47" t="s">
        <v>130</v>
      </c>
      <c r="D41" s="88">
        <f t="shared" si="0"/>
        <v>0</v>
      </c>
      <c r="E41" s="89">
        <f>[308]P1_21!BI43</f>
        <v>0</v>
      </c>
      <c r="F41" s="90">
        <f>[308]P2_21!BI42</f>
        <v>0</v>
      </c>
      <c r="G41" s="90">
        <f>[308]P3_21!BI42</f>
        <v>0</v>
      </c>
      <c r="H41" s="91">
        <f>[308]P4_21!BI42</f>
        <v>0</v>
      </c>
      <c r="I41" s="90">
        <f>[308]P5_21!BI42</f>
        <v>0</v>
      </c>
      <c r="J41" s="90">
        <f>[308]ĐT_21!BI43</f>
        <v>0</v>
      </c>
      <c r="K41" s="90">
        <f>[308]ĐG_21!BI42</f>
        <v>0</v>
      </c>
      <c r="L41" s="90">
        <f>[308]ĐLE_21!BI43</f>
        <v>0</v>
      </c>
      <c r="M41" s="90">
        <f>[308]ĐL_21!BI43</f>
        <v>0</v>
      </c>
      <c r="N41" s="90">
        <f>'[308]G.Sơn 2016'!BI42</f>
        <v>0</v>
      </c>
      <c r="O41" s="90">
        <f>'[308]G.Thanh 2016'!BI43</f>
        <v>0</v>
      </c>
      <c r="P41" s="90">
        <f>'[308]G.Việt 2016'!BI43</f>
        <v>0</v>
      </c>
      <c r="Q41" s="90">
        <f>'[308]H.Thái 2016'!BI43</f>
        <v>0</v>
      </c>
      <c r="R41" s="90">
        <f>'[308]L.Hải 2016'!BI43</f>
        <v>0</v>
      </c>
      <c r="S41" s="90">
        <f>'[308]L.Thượng 2016'!BI43</f>
        <v>0</v>
      </c>
      <c r="T41" s="90">
        <f>'[308]T.Giang 2016'!BI43</f>
        <v>0</v>
      </c>
      <c r="U41" s="91">
        <f>'[308]T.Hải 2016'!BI43</f>
        <v>0</v>
      </c>
      <c r="V41" s="91">
        <f>'[308]T.Sơn 2016'!BI43</f>
        <v>0</v>
      </c>
      <c r="W41" s="90">
        <f>'[308]V.Trường 2016'!BI43</f>
        <v>0</v>
      </c>
      <c r="X41" s="91">
        <f>'[308]TT.Cửa Việt 2016'!BI43</f>
        <v>0</v>
      </c>
      <c r="Y41" s="91">
        <f>'[308]TT Gio Linh 2016'!BI43</f>
        <v>0</v>
      </c>
      <c r="AB41" s="87"/>
    </row>
    <row r="42" spans="1:28" ht="18.75" customHeight="1">
      <c r="A42" s="47" t="s">
        <v>131</v>
      </c>
      <c r="B42" s="48" t="s">
        <v>132</v>
      </c>
      <c r="C42" s="47" t="s">
        <v>133</v>
      </c>
      <c r="D42" s="88">
        <f t="shared" si="0"/>
        <v>31.283090000000001</v>
      </c>
      <c r="E42" s="89">
        <f>[308]P1_21!BI44</f>
        <v>1.8939999999999999E-2</v>
      </c>
      <c r="F42" s="90">
        <f>[308]P2_21!BI43</f>
        <v>0</v>
      </c>
      <c r="G42" s="90">
        <f>[308]P3_21!BI43</f>
        <v>14.8386</v>
      </c>
      <c r="H42" s="91">
        <f>[308]P4_21!BI43</f>
        <v>14.945550000000001</v>
      </c>
      <c r="I42" s="90">
        <f>[308]P5_21!BI43</f>
        <v>0</v>
      </c>
      <c r="J42" s="90">
        <f>[308]ĐT_21!BI44</f>
        <v>0</v>
      </c>
      <c r="K42" s="90">
        <f>[308]ĐG_21!BI43</f>
        <v>0</v>
      </c>
      <c r="L42" s="90">
        <f>[308]ĐLE_21!BI44</f>
        <v>0</v>
      </c>
      <c r="M42" s="90">
        <f>[308]ĐL_21!BI44</f>
        <v>1.48</v>
      </c>
      <c r="N42" s="90">
        <f>'[308]G.Sơn 2016'!BI43</f>
        <v>0</v>
      </c>
      <c r="O42" s="90">
        <f>'[308]G.Thanh 2016'!BI44</f>
        <v>0</v>
      </c>
      <c r="P42" s="90">
        <f>'[308]G.Việt 2016'!BI44</f>
        <v>0</v>
      </c>
      <c r="Q42" s="90">
        <f>'[308]H.Thái 2016'!BI44</f>
        <v>0</v>
      </c>
      <c r="R42" s="90">
        <f>'[308]L.Hải 2016'!BI44</f>
        <v>0</v>
      </c>
      <c r="S42" s="90">
        <f>'[308]L.Thượng 2016'!BI44</f>
        <v>0</v>
      </c>
      <c r="T42" s="90">
        <f>'[308]T.Giang 2016'!BI44</f>
        <v>0</v>
      </c>
      <c r="U42" s="91">
        <f>'[308]T.Hải 2016'!BI44</f>
        <v>0</v>
      </c>
      <c r="V42" s="91">
        <f>'[308]T.Sơn 2016'!BI44</f>
        <v>0</v>
      </c>
      <c r="W42" s="90">
        <f>'[308]V.Trường 2016'!BI44</f>
        <v>0</v>
      </c>
      <c r="X42" s="91">
        <f>'[308]TT.Cửa Việt 2016'!BI44</f>
        <v>0</v>
      </c>
      <c r="Y42" s="91">
        <f>'[308]TT Gio Linh 2016'!BI44</f>
        <v>0</v>
      </c>
      <c r="AB42" s="87"/>
    </row>
    <row r="43" spans="1:28" ht="18.75" customHeight="1">
      <c r="A43" s="47" t="s">
        <v>134</v>
      </c>
      <c r="B43" s="48" t="s">
        <v>135</v>
      </c>
      <c r="C43" s="47" t="s">
        <v>136</v>
      </c>
      <c r="D43" s="88">
        <f t="shared" si="0"/>
        <v>0</v>
      </c>
      <c r="E43" s="89">
        <f>[308]P1_21!BI45</f>
        <v>0</v>
      </c>
      <c r="F43" s="90">
        <f>[308]P2_21!BI44</f>
        <v>0</v>
      </c>
      <c r="G43" s="90">
        <f>[308]P3_21!BI44</f>
        <v>0</v>
      </c>
      <c r="H43" s="91">
        <f>[308]P4_21!BI44</f>
        <v>0</v>
      </c>
      <c r="I43" s="90">
        <f>[308]P5_21!BI44</f>
        <v>0</v>
      </c>
      <c r="J43" s="90">
        <f>[308]ĐT_21!BI45</f>
        <v>0</v>
      </c>
      <c r="K43" s="90">
        <f>[308]ĐG_21!BI44</f>
        <v>0</v>
      </c>
      <c r="L43" s="90">
        <f>[308]ĐLE_21!BI45</f>
        <v>0</v>
      </c>
      <c r="M43" s="90">
        <f>[308]ĐL_21!BI45</f>
        <v>0</v>
      </c>
      <c r="N43" s="90">
        <f>'[308]G.Sơn 2016'!BI44</f>
        <v>0</v>
      </c>
      <c r="O43" s="90">
        <f>'[308]G.Thanh 2016'!BI45</f>
        <v>0</v>
      </c>
      <c r="P43" s="90">
        <f>'[308]G.Việt 2016'!BI45</f>
        <v>0</v>
      </c>
      <c r="Q43" s="90">
        <f>'[308]H.Thái 2016'!BI45</f>
        <v>0</v>
      </c>
      <c r="R43" s="90">
        <f>'[308]L.Hải 2016'!BI45</f>
        <v>0</v>
      </c>
      <c r="S43" s="90">
        <f>'[308]L.Thượng 2016'!BI45</f>
        <v>0</v>
      </c>
      <c r="T43" s="90">
        <f>'[308]T.Giang 2016'!BI45</f>
        <v>0</v>
      </c>
      <c r="U43" s="91">
        <f>'[308]T.Hải 2016'!BI45</f>
        <v>0</v>
      </c>
      <c r="V43" s="91">
        <f>'[308]T.Sơn 2016'!BI45</f>
        <v>0</v>
      </c>
      <c r="W43" s="90">
        <f>'[308]V.Trường 2016'!BI45</f>
        <v>0</v>
      </c>
      <c r="X43" s="91">
        <f>'[308]TT.Cửa Việt 2016'!BI45</f>
        <v>0</v>
      </c>
      <c r="Y43" s="91">
        <f>'[308]TT Gio Linh 2016'!BI45</f>
        <v>0</v>
      </c>
      <c r="AB43" s="87"/>
    </row>
    <row r="44" spans="1:28" ht="18.75" customHeight="1">
      <c r="A44" s="47" t="s">
        <v>137</v>
      </c>
      <c r="B44" s="48" t="s">
        <v>138</v>
      </c>
      <c r="C44" s="47" t="s">
        <v>139</v>
      </c>
      <c r="D44" s="88">
        <f t="shared" si="0"/>
        <v>1187.571831</v>
      </c>
      <c r="E44" s="89">
        <f>[308]P1_21!BI46</f>
        <v>108.32021</v>
      </c>
      <c r="F44" s="90">
        <f>[308]P2_21!BI45</f>
        <v>73.189329999999998</v>
      </c>
      <c r="G44" s="90">
        <f>[308]P3_21!BI45</f>
        <v>102.43677</v>
      </c>
      <c r="H44" s="91">
        <f>[308]P4_21!BI45</f>
        <v>30.987699999999997</v>
      </c>
      <c r="I44" s="90">
        <f>[308]P5_21!BI45</f>
        <v>160.14313000000001</v>
      </c>
      <c r="J44" s="90">
        <f>[308]ĐT_21!BI46</f>
        <v>128.37099000000001</v>
      </c>
      <c r="K44" s="90">
        <f>[308]ĐG_21!BI45</f>
        <v>121.26555999999999</v>
      </c>
      <c r="L44" s="90">
        <f>[308]ĐLE_21!BI46</f>
        <v>149.06882999999999</v>
      </c>
      <c r="M44" s="90">
        <f>[308]ĐL_21!BI46</f>
        <v>313.789311</v>
      </c>
      <c r="N44" s="90">
        <f>'[308]G.Sơn 2016'!BI45</f>
        <v>0</v>
      </c>
      <c r="O44" s="90">
        <f>'[308]G.Thanh 2016'!BI46</f>
        <v>0</v>
      </c>
      <c r="P44" s="90">
        <f>'[308]G.Việt 2016'!BI46</f>
        <v>0</v>
      </c>
      <c r="Q44" s="90">
        <f>'[308]H.Thái 2016'!BI46</f>
        <v>0</v>
      </c>
      <c r="R44" s="90">
        <f>'[308]L.Hải 2016'!BI46</f>
        <v>0</v>
      </c>
      <c r="S44" s="90">
        <f>'[308]L.Thượng 2016'!BI46</f>
        <v>0</v>
      </c>
      <c r="T44" s="90">
        <f>'[308]T.Giang 2016'!BI46</f>
        <v>0</v>
      </c>
      <c r="U44" s="91">
        <f>'[308]T.Hải 2016'!BI46</f>
        <v>0</v>
      </c>
      <c r="V44" s="91">
        <f>'[308]T.Sơn 2016'!BI46</f>
        <v>0</v>
      </c>
      <c r="W44" s="90">
        <f>'[308]V.Trường 2016'!BI46</f>
        <v>0</v>
      </c>
      <c r="X44" s="91">
        <f>'[308]TT.Cửa Việt 2016'!BI46</f>
        <v>0</v>
      </c>
      <c r="Y44" s="91">
        <f>'[308]TT Gio Linh 2016'!BI46</f>
        <v>0</v>
      </c>
      <c r="AB44" s="87"/>
    </row>
    <row r="45" spans="1:28" ht="18.75" customHeight="1">
      <c r="A45" s="47" t="s">
        <v>140</v>
      </c>
      <c r="B45" s="48" t="s">
        <v>141</v>
      </c>
      <c r="C45" s="47" t="s">
        <v>142</v>
      </c>
      <c r="D45" s="88">
        <f t="shared" si="0"/>
        <v>44.259719999999994</v>
      </c>
      <c r="E45" s="89">
        <f>[308]P1_21!BI47</f>
        <v>8.2920099999999994</v>
      </c>
      <c r="F45" s="90">
        <f>[308]P2_21!BI46</f>
        <v>0.14677000000000001</v>
      </c>
      <c r="G45" s="90">
        <f>[308]P3_21!BI46</f>
        <v>1.6009900000000001</v>
      </c>
      <c r="H45" s="91">
        <f>[308]P4_21!BI46</f>
        <v>0.75056999999999996</v>
      </c>
      <c r="I45" s="90">
        <f>[308]P5_21!BI46</f>
        <v>2.0968800000000001</v>
      </c>
      <c r="J45" s="90">
        <f>[308]ĐT_21!BI47</f>
        <v>8.6521699999999999</v>
      </c>
      <c r="K45" s="90">
        <f>[308]ĐG_21!BI46</f>
        <v>0.67317000000000005</v>
      </c>
      <c r="L45" s="90">
        <f>[308]ĐLE_21!BI47</f>
        <v>2.2637299999999998</v>
      </c>
      <c r="M45" s="90">
        <f>[308]ĐL_21!BI47</f>
        <v>19.783429999999999</v>
      </c>
      <c r="N45" s="90">
        <f>'[308]G.Sơn 2016'!BI46</f>
        <v>0</v>
      </c>
      <c r="O45" s="90">
        <f>'[308]G.Thanh 2016'!BI47</f>
        <v>0</v>
      </c>
      <c r="P45" s="90">
        <f>'[308]G.Việt 2016'!BI47</f>
        <v>0</v>
      </c>
      <c r="Q45" s="90">
        <f>'[308]H.Thái 2016'!BI47</f>
        <v>0</v>
      </c>
      <c r="R45" s="90">
        <f>'[308]L.Hải 2016'!BI47</f>
        <v>0</v>
      </c>
      <c r="S45" s="90">
        <f>'[308]L.Thượng 2016'!BI47</f>
        <v>0</v>
      </c>
      <c r="T45" s="90">
        <f>'[308]T.Giang 2016'!BI47</f>
        <v>0</v>
      </c>
      <c r="U45" s="91">
        <f>'[308]T.Hải 2016'!BI47</f>
        <v>0</v>
      </c>
      <c r="V45" s="91">
        <f>'[308]T.Sơn 2016'!BI47</f>
        <v>0</v>
      </c>
      <c r="W45" s="90">
        <f>'[308]V.Trường 2016'!BI47</f>
        <v>0</v>
      </c>
      <c r="X45" s="91">
        <f>'[308]TT.Cửa Việt 2016'!BI47</f>
        <v>0</v>
      </c>
      <c r="Y45" s="91">
        <f>'[308]TT Gio Linh 2016'!BI47</f>
        <v>0</v>
      </c>
      <c r="AB45" s="87"/>
    </row>
    <row r="46" spans="1:28" ht="18.75" customHeight="1">
      <c r="A46" s="47" t="s">
        <v>143</v>
      </c>
      <c r="B46" s="48" t="s">
        <v>144</v>
      </c>
      <c r="C46" s="47" t="s">
        <v>145</v>
      </c>
      <c r="D46" s="88">
        <f t="shared" si="0"/>
        <v>16.838440000000002</v>
      </c>
      <c r="E46" s="89">
        <f>[308]P1_21!BI48</f>
        <v>0.70411999999999997</v>
      </c>
      <c r="F46" s="90">
        <f>[308]P2_21!BI47</f>
        <v>0.40089999999999998</v>
      </c>
      <c r="G46" s="90">
        <f>[308]P3_21!BI47</f>
        <v>3.68371</v>
      </c>
      <c r="H46" s="91">
        <f>[308]P4_21!BI47</f>
        <v>2.6975099999999999</v>
      </c>
      <c r="I46" s="90">
        <f>[308]P5_21!BI47</f>
        <v>2.0430999999999999</v>
      </c>
      <c r="J46" s="90">
        <f>[308]ĐT_21!BI48</f>
        <v>0.73990999999999996</v>
      </c>
      <c r="K46" s="90">
        <f>[308]ĐG_21!BI47</f>
        <v>0</v>
      </c>
      <c r="L46" s="90">
        <f>[308]ĐLE_21!BI48</f>
        <v>2.4565999999999999</v>
      </c>
      <c r="M46" s="90">
        <f>[308]ĐL_21!BI48</f>
        <v>4.11259</v>
      </c>
      <c r="N46" s="90">
        <f>'[308]G.Sơn 2016'!BI47</f>
        <v>0</v>
      </c>
      <c r="O46" s="90">
        <f>'[308]G.Thanh 2016'!BI48</f>
        <v>0</v>
      </c>
      <c r="P46" s="90">
        <f>'[308]G.Việt 2016'!BI48</f>
        <v>0</v>
      </c>
      <c r="Q46" s="90">
        <f>'[308]H.Thái 2016'!BI48</f>
        <v>0</v>
      </c>
      <c r="R46" s="90">
        <f>'[308]L.Hải 2016'!BI48</f>
        <v>0</v>
      </c>
      <c r="S46" s="90">
        <f>'[308]L.Thượng 2016'!BI48</f>
        <v>0</v>
      </c>
      <c r="T46" s="90">
        <f>'[308]T.Giang 2016'!BI48</f>
        <v>0</v>
      </c>
      <c r="U46" s="91">
        <f>'[308]T.Hải 2016'!BI48</f>
        <v>0</v>
      </c>
      <c r="V46" s="91">
        <f>'[308]T.Sơn 2016'!BI48</f>
        <v>0</v>
      </c>
      <c r="W46" s="90">
        <f>'[308]V.Trường 2016'!BI48</f>
        <v>0</v>
      </c>
      <c r="X46" s="91">
        <f>'[308]TT.Cửa Việt 2016'!BI48</f>
        <v>0</v>
      </c>
      <c r="Y46" s="91">
        <f>'[308]TT Gio Linh 2016'!BI48</f>
        <v>0</v>
      </c>
      <c r="AB46" s="87"/>
    </row>
    <row r="47" spans="1:28" ht="18.75" customHeight="1">
      <c r="A47" s="47" t="s">
        <v>146</v>
      </c>
      <c r="B47" s="48" t="s">
        <v>147</v>
      </c>
      <c r="C47" s="47" t="s">
        <v>148</v>
      </c>
      <c r="D47" s="88">
        <f t="shared" si="0"/>
        <v>0</v>
      </c>
      <c r="E47" s="89">
        <f>[308]P1_21!BI49</f>
        <v>0</v>
      </c>
      <c r="F47" s="90">
        <f>[308]P2_21!BI48</f>
        <v>0</v>
      </c>
      <c r="G47" s="90">
        <f>[308]P3_21!BI48</f>
        <v>0</v>
      </c>
      <c r="H47" s="91">
        <f>[308]P4_21!BI48</f>
        <v>0</v>
      </c>
      <c r="I47" s="90">
        <f>[308]P5_21!BI48</f>
        <v>0</v>
      </c>
      <c r="J47" s="90">
        <f>[308]ĐT_21!BI49</f>
        <v>0</v>
      </c>
      <c r="K47" s="90">
        <f>[308]ĐG_21!BI48</f>
        <v>0</v>
      </c>
      <c r="L47" s="90">
        <f>[308]ĐLE_21!BI49</f>
        <v>0</v>
      </c>
      <c r="M47" s="90">
        <f>[308]ĐL_21!BI49</f>
        <v>0</v>
      </c>
      <c r="N47" s="90">
        <f>'[308]G.Sơn 2016'!BI48</f>
        <v>0</v>
      </c>
      <c r="O47" s="90">
        <f>'[308]G.Thanh 2016'!BI49</f>
        <v>0</v>
      </c>
      <c r="P47" s="90">
        <f>'[308]G.Việt 2016'!BI49</f>
        <v>0</v>
      </c>
      <c r="Q47" s="90">
        <f>'[308]H.Thái 2016'!BI49</f>
        <v>0</v>
      </c>
      <c r="R47" s="90">
        <f>'[308]L.Hải 2016'!BI49</f>
        <v>0</v>
      </c>
      <c r="S47" s="90">
        <f>'[308]L.Thượng 2016'!BI49</f>
        <v>0</v>
      </c>
      <c r="T47" s="90">
        <f>'[308]T.Giang 2016'!BI49</f>
        <v>0</v>
      </c>
      <c r="U47" s="91">
        <f>'[308]T.Hải 2016'!BI49</f>
        <v>0</v>
      </c>
      <c r="V47" s="91">
        <f>'[308]T.Sơn 2016'!BI49</f>
        <v>0</v>
      </c>
      <c r="W47" s="90">
        <f>'[308]V.Trường 2016'!BI49</f>
        <v>0</v>
      </c>
      <c r="X47" s="91">
        <f>'[308]TT.Cửa Việt 2016'!BI49</f>
        <v>0</v>
      </c>
      <c r="Y47" s="91">
        <f>'[308]TT Gio Linh 2016'!BI49</f>
        <v>0</v>
      </c>
      <c r="AB47" s="87"/>
    </row>
    <row r="48" spans="1:28" ht="18.75" customHeight="1">
      <c r="A48" s="47" t="s">
        <v>149</v>
      </c>
      <c r="B48" s="48" t="s">
        <v>150</v>
      </c>
      <c r="C48" s="47" t="s">
        <v>151</v>
      </c>
      <c r="D48" s="88">
        <f t="shared" si="0"/>
        <v>14.736450000000001</v>
      </c>
      <c r="E48" s="89">
        <f>[308]P1_21!BI50</f>
        <v>0.47542000000000001</v>
      </c>
      <c r="F48" s="90">
        <f>[308]P2_21!BI49</f>
        <v>6.2379999999999998E-2</v>
      </c>
      <c r="G48" s="90">
        <f>[308]P3_21!BI49</f>
        <v>0</v>
      </c>
      <c r="H48" s="91">
        <f>[308]P4_21!BI49</f>
        <v>0.79302000000000006</v>
      </c>
      <c r="I48" s="90">
        <f>[308]P5_21!BI49</f>
        <v>1.05264</v>
      </c>
      <c r="J48" s="90">
        <f>[308]ĐT_21!BI50</f>
        <v>3.1969999999999998E-2</v>
      </c>
      <c r="K48" s="90">
        <f>[308]ĐG_21!BI49</f>
        <v>0.82333000000000001</v>
      </c>
      <c r="L48" s="90">
        <f>[308]ĐLE_21!BI50</f>
        <v>0.29955999999999999</v>
      </c>
      <c r="M48" s="90">
        <f>[308]ĐL_21!BI50</f>
        <v>11.198130000000001</v>
      </c>
      <c r="N48" s="90">
        <f>'[308]G.Sơn 2016'!BI49</f>
        <v>0</v>
      </c>
      <c r="O48" s="90">
        <f>'[308]G.Thanh 2016'!BI50</f>
        <v>0</v>
      </c>
      <c r="P48" s="90">
        <f>'[308]G.Việt 2016'!BI50</f>
        <v>0</v>
      </c>
      <c r="Q48" s="90">
        <f>'[308]H.Thái 2016'!BI50</f>
        <v>0</v>
      </c>
      <c r="R48" s="90">
        <f>'[308]L.Hải 2016'!BI50</f>
        <v>0</v>
      </c>
      <c r="S48" s="90">
        <f>'[308]L.Thượng 2016'!BI50</f>
        <v>0</v>
      </c>
      <c r="T48" s="90">
        <f>'[308]T.Giang 2016'!BI50</f>
        <v>0</v>
      </c>
      <c r="U48" s="91">
        <f>'[308]T.Hải 2016'!BI50</f>
        <v>0</v>
      </c>
      <c r="V48" s="91">
        <f>'[308]T.Sơn 2016'!BI50</f>
        <v>0</v>
      </c>
      <c r="W48" s="90">
        <f>'[308]V.Trường 2016'!BI50</f>
        <v>0</v>
      </c>
      <c r="X48" s="91">
        <f>'[308]TT.Cửa Việt 2016'!BI50</f>
        <v>0</v>
      </c>
      <c r="Y48" s="91">
        <f>'[308]TT Gio Linh 2016'!BI50</f>
        <v>0</v>
      </c>
      <c r="AB48" s="87"/>
    </row>
    <row r="49" spans="1:28" ht="27" customHeight="1">
      <c r="A49" s="47" t="s">
        <v>152</v>
      </c>
      <c r="B49" s="61" t="s">
        <v>153</v>
      </c>
      <c r="C49" s="47" t="s">
        <v>154</v>
      </c>
      <c r="D49" s="88">
        <f t="shared" si="0"/>
        <v>335.06511999999998</v>
      </c>
      <c r="E49" s="89">
        <f>[308]P1_21!BI51</f>
        <v>0.26997999999999994</v>
      </c>
      <c r="F49" s="90">
        <f>[308]P2_21!BI50</f>
        <v>0.38307999999999998</v>
      </c>
      <c r="G49" s="90">
        <f>[308]P3_21!BI50</f>
        <v>32.306680000000007</v>
      </c>
      <c r="H49" s="91">
        <f>[308]P4_21!BI50</f>
        <v>46.31944</v>
      </c>
      <c r="I49" s="90">
        <f>[308]P5_21!BI50</f>
        <v>4.3303799999999999</v>
      </c>
      <c r="J49" s="90">
        <f>[308]ĐT_21!BI51</f>
        <v>21.422699999999999</v>
      </c>
      <c r="K49" s="90">
        <f>[308]ĐG_21!BI50</f>
        <v>26.149500000000003</v>
      </c>
      <c r="L49" s="90">
        <f>[308]ĐLE_21!BI51</f>
        <v>57.36186</v>
      </c>
      <c r="M49" s="90">
        <f>[308]ĐL_21!BI51</f>
        <v>146.5215</v>
      </c>
      <c r="N49" s="90">
        <f>'[308]G.Sơn 2016'!BI50</f>
        <v>0</v>
      </c>
      <c r="O49" s="90">
        <f>'[308]G.Thanh 2016'!BI51</f>
        <v>0</v>
      </c>
      <c r="P49" s="90">
        <f>'[308]G.Việt 2016'!BI51</f>
        <v>0</v>
      </c>
      <c r="Q49" s="90">
        <f>'[308]H.Thái 2016'!BI51</f>
        <v>0</v>
      </c>
      <c r="R49" s="90">
        <f>'[308]L.Hải 2016'!BI51</f>
        <v>0</v>
      </c>
      <c r="S49" s="90">
        <f>'[308]L.Thượng 2016'!BI51</f>
        <v>0</v>
      </c>
      <c r="T49" s="90">
        <f>'[308]T.Giang 2016'!BI51</f>
        <v>0</v>
      </c>
      <c r="U49" s="91">
        <f>'[308]T.Hải 2016'!BI51</f>
        <v>0</v>
      </c>
      <c r="V49" s="91">
        <f>'[308]T.Sơn 2016'!BI51</f>
        <v>0</v>
      </c>
      <c r="W49" s="90">
        <f>'[308]V.Trường 2016'!BI51</f>
        <v>0</v>
      </c>
      <c r="X49" s="91">
        <f>'[308]TT.Cửa Việt 2016'!BI51</f>
        <v>0</v>
      </c>
      <c r="Y49" s="91">
        <f>'[308]TT Gio Linh 2016'!BI51</f>
        <v>0</v>
      </c>
      <c r="AB49" s="87"/>
    </row>
    <row r="50" spans="1:28" ht="18.75" customHeight="1">
      <c r="A50" s="47" t="s">
        <v>155</v>
      </c>
      <c r="B50" s="48" t="s">
        <v>156</v>
      </c>
      <c r="C50" s="47" t="s">
        <v>157</v>
      </c>
      <c r="D50" s="88">
        <f t="shared" si="0"/>
        <v>0.52676999999999996</v>
      </c>
      <c r="E50" s="89">
        <f>[308]P1_21!BI52</f>
        <v>0</v>
      </c>
      <c r="F50" s="90">
        <f>[308]P2_21!BI51</f>
        <v>0</v>
      </c>
      <c r="G50" s="90">
        <f>[308]P3_21!BI51</f>
        <v>0</v>
      </c>
      <c r="H50" s="91">
        <f>[308]P4_21!BI51</f>
        <v>0.52676999999999996</v>
      </c>
      <c r="I50" s="90">
        <f>[308]P5_21!BI51</f>
        <v>0</v>
      </c>
      <c r="J50" s="90">
        <f>[308]ĐT_21!BI52</f>
        <v>0</v>
      </c>
      <c r="K50" s="90">
        <f>[308]ĐG_21!BI51</f>
        <v>0</v>
      </c>
      <c r="L50" s="90">
        <f>[308]ĐLE_21!BI52</f>
        <v>0</v>
      </c>
      <c r="M50" s="90">
        <f>[308]ĐL_21!BI52</f>
        <v>0</v>
      </c>
      <c r="N50" s="90">
        <f>'[308]G.Sơn 2016'!BI51</f>
        <v>0</v>
      </c>
      <c r="O50" s="90">
        <f>'[308]G.Thanh 2016'!BI52</f>
        <v>0</v>
      </c>
      <c r="P50" s="90">
        <f>'[308]G.Việt 2016'!BI52</f>
        <v>0</v>
      </c>
      <c r="Q50" s="90">
        <f>'[308]H.Thái 2016'!BI52</f>
        <v>0</v>
      </c>
      <c r="R50" s="90">
        <f>'[308]L.Hải 2016'!BI52</f>
        <v>0</v>
      </c>
      <c r="S50" s="90">
        <f>'[308]L.Thượng 2016'!BI52</f>
        <v>0</v>
      </c>
      <c r="T50" s="90">
        <f>'[308]T.Giang 2016'!BI52</f>
        <v>0</v>
      </c>
      <c r="U50" s="91">
        <f>'[308]T.Hải 2016'!BI52</f>
        <v>0</v>
      </c>
      <c r="V50" s="91">
        <f>'[308]T.Sơn 2016'!BI52</f>
        <v>0</v>
      </c>
      <c r="W50" s="90">
        <f>'[308]V.Trường 2016'!BI52</f>
        <v>0</v>
      </c>
      <c r="X50" s="91">
        <f>'[308]TT.Cửa Việt 2016'!BI52</f>
        <v>0</v>
      </c>
      <c r="Y50" s="91">
        <f>'[308]TT Gio Linh 2016'!BI52</f>
        <v>0</v>
      </c>
      <c r="AB50" s="87"/>
    </row>
    <row r="51" spans="1:28" ht="18.75" customHeight="1">
      <c r="A51" s="47" t="s">
        <v>158</v>
      </c>
      <c r="B51" s="48" t="s">
        <v>159</v>
      </c>
      <c r="C51" s="47" t="s">
        <v>160</v>
      </c>
      <c r="D51" s="88">
        <f t="shared" si="0"/>
        <v>12.447850000000001</v>
      </c>
      <c r="E51" s="89">
        <f>[308]P1_21!BI53</f>
        <v>2.4643700000000002</v>
      </c>
      <c r="F51" s="90">
        <f>[308]P2_21!BI52</f>
        <v>2.2902100000000001</v>
      </c>
      <c r="G51" s="90">
        <f>[308]P3_21!BI52</f>
        <v>1.5418000000000001</v>
      </c>
      <c r="H51" s="91">
        <f>[308]P4_21!BI52</f>
        <v>6.8000000000000005E-2</v>
      </c>
      <c r="I51" s="90">
        <f>[308]P5_21!BI52</f>
        <v>0.34632999999999997</v>
      </c>
      <c r="J51" s="90">
        <f>[308]ĐT_21!BI53</f>
        <v>2.56128</v>
      </c>
      <c r="K51" s="90">
        <f>[308]ĐG_21!BI52</f>
        <v>1.0144899999999999</v>
      </c>
      <c r="L51" s="90">
        <f>[308]ĐLE_21!BI53</f>
        <v>1.3121100000000001</v>
      </c>
      <c r="M51" s="90">
        <f>[308]ĐL_21!BI53</f>
        <v>0.84926000000000001</v>
      </c>
      <c r="N51" s="90">
        <f>'[308]G.Sơn 2016'!BI52</f>
        <v>0</v>
      </c>
      <c r="O51" s="90">
        <f>'[308]G.Thanh 2016'!BI53</f>
        <v>0</v>
      </c>
      <c r="P51" s="90">
        <f>'[308]G.Việt 2016'!BI53</f>
        <v>0</v>
      </c>
      <c r="Q51" s="90">
        <f>'[308]H.Thái 2016'!BI53</f>
        <v>0</v>
      </c>
      <c r="R51" s="90">
        <f>'[308]L.Hải 2016'!BI53</f>
        <v>0</v>
      </c>
      <c r="S51" s="90">
        <f>'[308]L.Thượng 2016'!BI53</f>
        <v>0</v>
      </c>
      <c r="T51" s="90">
        <f>'[308]T.Giang 2016'!BI53</f>
        <v>0</v>
      </c>
      <c r="U51" s="91">
        <f>'[308]T.Hải 2016'!BI53</f>
        <v>0</v>
      </c>
      <c r="V51" s="91">
        <f>'[308]T.Sơn 2016'!BI53</f>
        <v>0</v>
      </c>
      <c r="W51" s="90">
        <f>'[308]V.Trường 2016'!BI53</f>
        <v>0</v>
      </c>
      <c r="X51" s="91">
        <f>'[308]TT.Cửa Việt 2016'!BI53</f>
        <v>0</v>
      </c>
      <c r="Y51" s="91">
        <f>'[308]TT Gio Linh 2016'!BI53</f>
        <v>0</v>
      </c>
      <c r="AB51" s="87"/>
    </row>
    <row r="52" spans="1:28" ht="18.75" customHeight="1">
      <c r="A52" s="93" t="s">
        <v>161</v>
      </c>
      <c r="B52" s="48" t="s">
        <v>162</v>
      </c>
      <c r="C52" s="47" t="s">
        <v>163</v>
      </c>
      <c r="D52" s="88">
        <f t="shared" si="0"/>
        <v>169.33896999999999</v>
      </c>
      <c r="E52" s="89">
        <f>[308]P1_21!BI54</f>
        <v>11.140499999999999</v>
      </c>
      <c r="F52" s="90">
        <f>[308]P2_21!BI53</f>
        <v>1.1500000000000001</v>
      </c>
      <c r="G52" s="90">
        <f>[308]P3_21!BI53</f>
        <v>12.90272</v>
      </c>
      <c r="H52" s="91">
        <f>[308]P4_21!BI53</f>
        <v>8.09</v>
      </c>
      <c r="I52" s="90">
        <f>[308]P5_21!BI53</f>
        <v>3.3295200000000005</v>
      </c>
      <c r="J52" s="90">
        <f>[308]ĐT_21!BI54</f>
        <v>19.978940000000001</v>
      </c>
      <c r="K52" s="90">
        <f>[308]ĐG_21!BI53</f>
        <v>1.3603700000000001</v>
      </c>
      <c r="L52" s="90">
        <f>[308]ĐLE_21!BI54</f>
        <v>15.829999999999998</v>
      </c>
      <c r="M52" s="90">
        <f>[308]ĐL_21!BI54</f>
        <v>95.556919999999991</v>
      </c>
      <c r="N52" s="90">
        <f>'[308]G.Sơn 2016'!BI53</f>
        <v>0</v>
      </c>
      <c r="O52" s="90">
        <f>'[308]G.Thanh 2016'!BI54</f>
        <v>0</v>
      </c>
      <c r="P52" s="90">
        <f>'[308]G.Việt 2016'!BI54</f>
        <v>0</v>
      </c>
      <c r="Q52" s="90">
        <f>'[308]H.Thái 2016'!BI54</f>
        <v>0</v>
      </c>
      <c r="R52" s="90">
        <f>'[308]L.Hải 2016'!BI54</f>
        <v>0</v>
      </c>
      <c r="S52" s="90">
        <f>'[308]L.Thượng 2016'!BI54</f>
        <v>0</v>
      </c>
      <c r="T52" s="90">
        <f>'[308]T.Giang 2016'!BI54</f>
        <v>0</v>
      </c>
      <c r="U52" s="91">
        <f>'[308]T.Hải 2016'!BI54</f>
        <v>0</v>
      </c>
      <c r="V52" s="91">
        <f>'[308]T.Sơn 2016'!BI54</f>
        <v>0</v>
      </c>
      <c r="W52" s="90">
        <f>'[308]V.Trường 2016'!BI54</f>
        <v>0</v>
      </c>
      <c r="X52" s="91">
        <f>'[308]TT.Cửa Việt 2016'!BI54</f>
        <v>0</v>
      </c>
      <c r="Y52" s="91">
        <f>'[308]TT Gio Linh 2016'!BI54</f>
        <v>0</v>
      </c>
      <c r="AB52" s="87"/>
    </row>
    <row r="53" spans="1:28" ht="18.75" customHeight="1">
      <c r="A53" s="47" t="s">
        <v>164</v>
      </c>
      <c r="B53" s="48" t="s">
        <v>165</v>
      </c>
      <c r="C53" s="47" t="s">
        <v>166</v>
      </c>
      <c r="D53" s="88">
        <f t="shared" si="0"/>
        <v>15.6053</v>
      </c>
      <c r="E53" s="89">
        <f>[308]P1_21!BI55</f>
        <v>0.90273000000000003</v>
      </c>
      <c r="F53" s="90">
        <f>[308]P2_21!BI54</f>
        <v>1.5803199999999999</v>
      </c>
      <c r="G53" s="90">
        <f>[308]P3_21!BI54</f>
        <v>1.51932</v>
      </c>
      <c r="H53" s="91">
        <f>[308]P4_21!BI54</f>
        <v>2.6159999999999999E-2</v>
      </c>
      <c r="I53" s="90">
        <f>[308]P5_21!BI54</f>
        <v>0.41032999999999997</v>
      </c>
      <c r="J53" s="90">
        <f>[308]ĐT_21!BI55</f>
        <v>1.3398000000000001</v>
      </c>
      <c r="K53" s="90">
        <f>[308]ĐG_21!BI54</f>
        <v>2.55349</v>
      </c>
      <c r="L53" s="90">
        <f>[308]ĐLE_21!BI55</f>
        <v>1.8366799999999999</v>
      </c>
      <c r="M53" s="90">
        <f>[308]ĐL_21!BI55</f>
        <v>5.4364699999999999</v>
      </c>
      <c r="N53" s="90">
        <f>'[308]G.Sơn 2016'!BI54</f>
        <v>0</v>
      </c>
      <c r="O53" s="90">
        <f>'[308]G.Thanh 2016'!BI55</f>
        <v>0</v>
      </c>
      <c r="P53" s="90">
        <f>'[308]G.Việt 2016'!BI55</f>
        <v>0</v>
      </c>
      <c r="Q53" s="90">
        <f>'[308]H.Thái 2016'!BI55</f>
        <v>0</v>
      </c>
      <c r="R53" s="90">
        <f>'[308]L.Hải 2016'!BI55</f>
        <v>0</v>
      </c>
      <c r="S53" s="90">
        <f>'[308]L.Thượng 2016'!BI55</f>
        <v>0</v>
      </c>
      <c r="T53" s="90">
        <f>'[308]T.Giang 2016'!BI55</f>
        <v>0</v>
      </c>
      <c r="U53" s="91">
        <f>'[308]T.Hải 2016'!BI55</f>
        <v>0</v>
      </c>
      <c r="V53" s="91">
        <f>'[308]T.Sơn 2016'!BI55</f>
        <v>0</v>
      </c>
      <c r="W53" s="90">
        <f>'[308]V.Trường 2016'!BI55</f>
        <v>0</v>
      </c>
      <c r="X53" s="91">
        <f>'[308]TT.Cửa Việt 2016'!BI55</f>
        <v>0</v>
      </c>
      <c r="Y53" s="91">
        <f>'[308]TT Gio Linh 2016'!BI55</f>
        <v>0</v>
      </c>
      <c r="AB53" s="87"/>
    </row>
    <row r="54" spans="1:28" ht="18.75" customHeight="1">
      <c r="A54" s="47" t="s">
        <v>167</v>
      </c>
      <c r="B54" s="48" t="s">
        <v>168</v>
      </c>
      <c r="C54" s="47" t="s">
        <v>169</v>
      </c>
      <c r="D54" s="88">
        <f t="shared" si="0"/>
        <v>359.99951700000003</v>
      </c>
      <c r="E54" s="89">
        <f>[308]P1_21!BI56</f>
        <v>4.7130969999999994</v>
      </c>
      <c r="F54" s="90">
        <f>[308]P2_21!BI55</f>
        <v>19.384500000000003</v>
      </c>
      <c r="G54" s="90">
        <f>[308]P3_21!BI55</f>
        <v>49.129300000000001</v>
      </c>
      <c r="H54" s="91">
        <f>[308]P4_21!BI55</f>
        <v>22.67306</v>
      </c>
      <c r="I54" s="90">
        <f>[308]P5_21!BI55</f>
        <v>4.6506999999999996</v>
      </c>
      <c r="J54" s="90">
        <f>[308]ĐT_21!BI56</f>
        <v>29.53379</v>
      </c>
      <c r="K54" s="90">
        <f>[308]ĐG_21!BI55</f>
        <v>76.733139999999992</v>
      </c>
      <c r="L54" s="90">
        <f>[308]ĐLE_21!BI56</f>
        <v>68.737610000000004</v>
      </c>
      <c r="M54" s="90">
        <f>[308]ĐL_21!BI56</f>
        <v>84.444319999999991</v>
      </c>
      <c r="N54" s="90">
        <f>'[308]G.Sơn 2016'!BI55</f>
        <v>0</v>
      </c>
      <c r="O54" s="90">
        <f>'[308]G.Thanh 2016'!BI56</f>
        <v>0</v>
      </c>
      <c r="P54" s="90">
        <f>'[308]G.Việt 2016'!BI56</f>
        <v>0</v>
      </c>
      <c r="Q54" s="90">
        <f>'[308]H.Thái 2016'!BI56</f>
        <v>0</v>
      </c>
      <c r="R54" s="90">
        <f>'[308]L.Hải 2016'!BI56</f>
        <v>0</v>
      </c>
      <c r="S54" s="90">
        <f>'[308]L.Thượng 2016'!BI56</f>
        <v>0</v>
      </c>
      <c r="T54" s="90">
        <f>'[308]T.Giang 2016'!BI56</f>
        <v>0</v>
      </c>
      <c r="U54" s="91">
        <f>'[308]T.Hải 2016'!BI56</f>
        <v>0</v>
      </c>
      <c r="V54" s="91">
        <f>'[308]T.Sơn 2016'!BI56</f>
        <v>0</v>
      </c>
      <c r="W54" s="90">
        <f>'[308]V.Trường 2016'!BI56</f>
        <v>0</v>
      </c>
      <c r="X54" s="91">
        <f>'[308]TT.Cửa Việt 2016'!BI56</f>
        <v>0</v>
      </c>
      <c r="Y54" s="91">
        <f>'[308]TT Gio Linh 2016'!BI56</f>
        <v>0</v>
      </c>
      <c r="AB54" s="87"/>
    </row>
    <row r="55" spans="1:28" ht="18.75" customHeight="1">
      <c r="A55" s="47" t="s">
        <v>170</v>
      </c>
      <c r="B55" s="48" t="s">
        <v>171</v>
      </c>
      <c r="C55" s="47" t="s">
        <v>172</v>
      </c>
      <c r="D55" s="88">
        <f t="shared" si="0"/>
        <v>157.40568000000002</v>
      </c>
      <c r="E55" s="89">
        <f>[308]P1_21!BI57</f>
        <v>4.8206300000000004</v>
      </c>
      <c r="F55" s="90">
        <f>[308]P2_21!BI56</f>
        <v>3.8144</v>
      </c>
      <c r="G55" s="90">
        <f>[308]P3_21!BI56</f>
        <v>54.511040000000001</v>
      </c>
      <c r="H55" s="91">
        <f>[308]P4_21!BI56</f>
        <v>12.215949999999999</v>
      </c>
      <c r="I55" s="90">
        <f>[308]P5_21!BI56</f>
        <v>4.0403099999999998</v>
      </c>
      <c r="J55" s="90">
        <f>[308]ĐT_21!BI57</f>
        <v>1.8809199999999999</v>
      </c>
      <c r="K55" s="90">
        <f>[308]ĐG_21!BI56</f>
        <v>9.21828</v>
      </c>
      <c r="L55" s="90">
        <f>[308]ĐLE_21!BI57</f>
        <v>51.925530000000002</v>
      </c>
      <c r="M55" s="90">
        <f>[308]ĐL_21!BI57</f>
        <v>14.978619999999999</v>
      </c>
      <c r="N55" s="90">
        <f>'[308]G.Sơn 2016'!BI56</f>
        <v>0</v>
      </c>
      <c r="O55" s="90">
        <f>'[308]G.Thanh 2016'!BI57</f>
        <v>0</v>
      </c>
      <c r="P55" s="90">
        <f>'[308]G.Việt 2016'!BI57</f>
        <v>0</v>
      </c>
      <c r="Q55" s="90">
        <f>'[308]H.Thái 2016'!BI57</f>
        <v>0</v>
      </c>
      <c r="R55" s="90">
        <f>'[308]L.Hải 2016'!BI57</f>
        <v>0</v>
      </c>
      <c r="S55" s="90">
        <f>'[308]L.Thượng 2016'!BI57</f>
        <v>0</v>
      </c>
      <c r="T55" s="90">
        <f>'[308]T.Giang 2016'!BI57</f>
        <v>0</v>
      </c>
      <c r="U55" s="91">
        <f>'[308]T.Hải 2016'!BI57</f>
        <v>0</v>
      </c>
      <c r="V55" s="91">
        <f>'[308]T.Sơn 2016'!BI57</f>
        <v>0</v>
      </c>
      <c r="W55" s="90">
        <f>'[308]V.Trường 2016'!BI57</f>
        <v>0</v>
      </c>
      <c r="X55" s="91">
        <f>'[308]TT.Cửa Việt 2016'!BI57</f>
        <v>0</v>
      </c>
      <c r="Y55" s="91">
        <f>'[308]TT Gio Linh 2016'!BI57</f>
        <v>0</v>
      </c>
      <c r="AB55" s="87"/>
    </row>
    <row r="56" spans="1:28" ht="18.75" customHeight="1">
      <c r="A56" s="47" t="s">
        <v>173</v>
      </c>
      <c r="B56" s="48" t="s">
        <v>174</v>
      </c>
      <c r="C56" s="47" t="s">
        <v>175</v>
      </c>
      <c r="D56" s="88">
        <f t="shared" si="0"/>
        <v>0.31774999999999998</v>
      </c>
      <c r="E56" s="89">
        <f>[308]P1_21!BI58</f>
        <v>0.13492999999999999</v>
      </c>
      <c r="F56" s="90">
        <f>[308]P2_21!BI57</f>
        <v>0</v>
      </c>
      <c r="G56" s="90">
        <f>[308]P3_21!BI57</f>
        <v>0</v>
      </c>
      <c r="H56" s="91">
        <f>[308]P4_21!BI57</f>
        <v>0.17563000000000001</v>
      </c>
      <c r="I56" s="90">
        <f>[308]P5_21!BI57</f>
        <v>0</v>
      </c>
      <c r="J56" s="90">
        <f>[308]ĐT_21!BI58</f>
        <v>0</v>
      </c>
      <c r="K56" s="90">
        <f>[308]ĐG_21!BI57</f>
        <v>7.1900000000000002E-3</v>
      </c>
      <c r="L56" s="90">
        <f>[308]ĐLE_21!BI58</f>
        <v>0</v>
      </c>
      <c r="M56" s="90">
        <f>[308]ĐL_21!BI58</f>
        <v>0</v>
      </c>
      <c r="N56" s="90">
        <f>'[308]G.Sơn 2016'!BI57</f>
        <v>0</v>
      </c>
      <c r="O56" s="90">
        <f>'[308]G.Thanh 2016'!BI58</f>
        <v>0</v>
      </c>
      <c r="P56" s="90">
        <f>'[308]G.Việt 2016'!BI58</f>
        <v>0</v>
      </c>
      <c r="Q56" s="90">
        <f>'[308]H.Thái 2016'!BI58</f>
        <v>0</v>
      </c>
      <c r="R56" s="90">
        <f>'[308]L.Hải 2016'!BI58</f>
        <v>0</v>
      </c>
      <c r="S56" s="90">
        <f>'[308]L.Thượng 2016'!BI58</f>
        <v>0</v>
      </c>
      <c r="T56" s="90">
        <f>'[308]T.Giang 2016'!BI58</f>
        <v>0</v>
      </c>
      <c r="U56" s="91">
        <f>'[308]T.Hải 2016'!BI58</f>
        <v>0</v>
      </c>
      <c r="V56" s="91">
        <f>'[308]T.Sơn 2016'!BI58</f>
        <v>0</v>
      </c>
      <c r="W56" s="90">
        <f>'[308]V.Trường 2016'!BI58</f>
        <v>0</v>
      </c>
      <c r="X56" s="91">
        <f>'[308]TT.Cửa Việt 2016'!BI58</f>
        <v>0</v>
      </c>
      <c r="Y56" s="91">
        <f>'[308]TT Gio Linh 2016'!BI58</f>
        <v>0</v>
      </c>
      <c r="AB56" s="87"/>
    </row>
    <row r="57" spans="1:28" s="86" customFormat="1" ht="18.75" customHeight="1">
      <c r="A57" s="38">
        <v>3</v>
      </c>
      <c r="B57" s="45" t="s">
        <v>176</v>
      </c>
      <c r="C57" s="38" t="s">
        <v>177</v>
      </c>
      <c r="D57" s="79">
        <f t="shared" si="0"/>
        <v>181.66462000000001</v>
      </c>
      <c r="E57" s="80">
        <f>[308]P1_21!BI59</f>
        <v>3.5246199999999996</v>
      </c>
      <c r="F57" s="81">
        <f>[308]P2_21!BI58</f>
        <v>3.66</v>
      </c>
      <c r="G57" s="81">
        <f>[308]P3_21!BI58</f>
        <v>16.519999999999996</v>
      </c>
      <c r="H57" s="82">
        <f>[308]P4_21!BI58</f>
        <v>20.64</v>
      </c>
      <c r="I57" s="81">
        <f>[308]P5_21!BI58</f>
        <v>11</v>
      </c>
      <c r="J57" s="81">
        <f>[308]ĐT_21!BI59</f>
        <v>17.240000000000002</v>
      </c>
      <c r="K57" s="81">
        <f>[308]ĐG_21!BI58</f>
        <v>16.88</v>
      </c>
      <c r="L57" s="81">
        <f>[308]ĐLE_21!BI59</f>
        <v>26.46</v>
      </c>
      <c r="M57" s="81">
        <f>[308]ĐL_21!BI59</f>
        <v>65.740000000000009</v>
      </c>
      <c r="N57" s="81">
        <f>'[308]G.Sơn 2016'!BI58</f>
        <v>0</v>
      </c>
      <c r="O57" s="81">
        <f>'[308]G.Thanh 2016'!BI59</f>
        <v>0</v>
      </c>
      <c r="P57" s="81">
        <f>'[308]G.Việt 2016'!BI59</f>
        <v>0</v>
      </c>
      <c r="Q57" s="81">
        <f>'[308]H.Thái 2016'!BI59</f>
        <v>0</v>
      </c>
      <c r="R57" s="81">
        <f>'[308]L.Hải 2016'!BI59</f>
        <v>0</v>
      </c>
      <c r="S57" s="81">
        <f>'[308]L.Thượng 2016'!BI59</f>
        <v>0</v>
      </c>
      <c r="T57" s="81">
        <f>'[308]T.Giang 2016'!BI59</f>
        <v>0</v>
      </c>
      <c r="U57" s="82">
        <f>'[308]T.Hải 2016'!BI59</f>
        <v>0</v>
      </c>
      <c r="V57" s="82">
        <f>'[308]T.Sơn 2016'!BI59</f>
        <v>0</v>
      </c>
      <c r="W57" s="81">
        <f>'[308]V.Trường 2016'!BI59</f>
        <v>0</v>
      </c>
      <c r="X57" s="82">
        <f>'[308]TT.Cửa Việt 2016'!BI59</f>
        <v>0</v>
      </c>
      <c r="Y57" s="82">
        <f>'[308]TT Gio Linh 2016'!BI59</f>
        <v>0</v>
      </c>
      <c r="AB57" s="85"/>
    </row>
    <row r="58" spans="1:28"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</row>
  </sheetData>
  <mergeCells count="6">
    <mergeCell ref="A2:M2"/>
    <mergeCell ref="A3:A4"/>
    <mergeCell ref="B3:B4"/>
    <mergeCell ref="C3:C4"/>
    <mergeCell ref="D3:D4"/>
    <mergeCell ref="E3:Y3"/>
  </mergeCells>
  <pageMargins left="0.69" right="0.16" top="0.53" bottom="0.21" header="0.47" footer="0.16"/>
  <pageSetup paperSize="8" scale="9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AA35"/>
  <sheetViews>
    <sheetView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F16" sqref="F16"/>
    </sheetView>
  </sheetViews>
  <sheetFormatPr defaultColWidth="8.85546875" defaultRowHeight="15.75"/>
  <cols>
    <col min="1" max="1" width="6.28515625" style="129" customWidth="1"/>
    <col min="2" max="2" width="38.42578125" style="95" customWidth="1"/>
    <col min="3" max="3" width="13.42578125" style="95" customWidth="1"/>
    <col min="4" max="4" width="12.28515625" style="95" customWidth="1"/>
    <col min="5" max="6" width="8.140625" style="95" customWidth="1"/>
    <col min="7" max="7" width="8.85546875" style="95" customWidth="1"/>
    <col min="8" max="8" width="7.7109375" style="95" customWidth="1"/>
    <col min="9" max="9" width="7.5703125" style="95" customWidth="1"/>
    <col min="10" max="10" width="8.7109375" style="95" customWidth="1"/>
    <col min="11" max="11" width="9.42578125" style="95" customWidth="1"/>
    <col min="12" max="13" width="9.7109375" style="95" customWidth="1"/>
    <col min="14" max="25" width="0" style="95" hidden="1" customWidth="1"/>
    <col min="26" max="26" width="8.85546875" style="95"/>
    <col min="27" max="27" width="24" style="95" customWidth="1"/>
    <col min="28" max="16384" width="8.85546875" style="95"/>
  </cols>
  <sheetData>
    <row r="1" spans="1:27" ht="24.75" customHeight="1">
      <c r="A1" s="263" t="s">
        <v>213</v>
      </c>
      <c r="B1" s="263"/>
      <c r="D1" s="96"/>
    </row>
    <row r="2" spans="1:27" ht="24" customHeight="1">
      <c r="A2" s="264" t="s">
        <v>214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</row>
    <row r="3" spans="1:27" ht="6" customHeight="1">
      <c r="A3" s="97"/>
      <c r="B3" s="98"/>
      <c r="C3" s="98"/>
      <c r="D3" s="98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265" t="s">
        <v>215</v>
      </c>
      <c r="X3" s="266"/>
      <c r="Y3" s="266"/>
    </row>
    <row r="4" spans="1:27" ht="20.25" customHeight="1">
      <c r="A4" s="267" t="s">
        <v>216</v>
      </c>
      <c r="B4" s="267" t="s">
        <v>217</v>
      </c>
      <c r="C4" s="267" t="s">
        <v>4</v>
      </c>
      <c r="D4" s="268" t="s">
        <v>218</v>
      </c>
      <c r="E4" s="269" t="s">
        <v>219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</row>
    <row r="5" spans="1:27" ht="46.5" customHeight="1">
      <c r="A5" s="267"/>
      <c r="B5" s="267"/>
      <c r="C5" s="267"/>
      <c r="D5" s="268"/>
      <c r="E5" s="34" t="s">
        <v>6</v>
      </c>
      <c r="F5" s="34" t="s">
        <v>7</v>
      </c>
      <c r="G5" s="34" t="s">
        <v>8</v>
      </c>
      <c r="H5" s="34" t="s">
        <v>9</v>
      </c>
      <c r="I5" s="34" t="s">
        <v>10</v>
      </c>
      <c r="J5" s="34" t="s">
        <v>11</v>
      </c>
      <c r="K5" s="34" t="s">
        <v>12</v>
      </c>
      <c r="L5" s="34" t="s">
        <v>13</v>
      </c>
      <c r="M5" s="34" t="s">
        <v>14</v>
      </c>
      <c r="N5" s="99" t="s">
        <v>15</v>
      </c>
      <c r="O5" s="99" t="s">
        <v>16</v>
      </c>
      <c r="P5" s="99" t="s">
        <v>17</v>
      </c>
      <c r="Q5" s="99" t="s">
        <v>18</v>
      </c>
      <c r="R5" s="99" t="s">
        <v>19</v>
      </c>
      <c r="S5" s="99" t="s">
        <v>20</v>
      </c>
      <c r="T5" s="99" t="s">
        <v>21</v>
      </c>
      <c r="U5" s="99" t="s">
        <v>22</v>
      </c>
      <c r="V5" s="99" t="s">
        <v>23</v>
      </c>
      <c r="W5" s="99" t="s">
        <v>24</v>
      </c>
      <c r="X5" s="99" t="s">
        <v>25</v>
      </c>
      <c r="Y5" s="99" t="s">
        <v>26</v>
      </c>
    </row>
    <row r="6" spans="1:27" s="105" customFormat="1" ht="33.75" customHeight="1">
      <c r="A6" s="100">
        <v>1</v>
      </c>
      <c r="B6" s="101" t="s">
        <v>220</v>
      </c>
      <c r="C6" s="102" t="s">
        <v>221</v>
      </c>
      <c r="D6" s="103">
        <f>SUM(E6:Y6)</f>
        <v>901.42000000000007</v>
      </c>
      <c r="E6" s="103">
        <f>SUM(E7:E16)-E8</f>
        <v>15.83</v>
      </c>
      <c r="F6" s="103">
        <f t="shared" ref="F6:Y6" si="0">SUM(F7:F16)-F8</f>
        <v>56.44</v>
      </c>
      <c r="G6" s="103">
        <f t="shared" si="0"/>
        <v>93.610000000000014</v>
      </c>
      <c r="H6" s="103">
        <f t="shared" si="0"/>
        <v>97.77000000000001</v>
      </c>
      <c r="I6" s="103">
        <f t="shared" si="0"/>
        <v>20.490000000000002</v>
      </c>
      <c r="J6" s="103">
        <f t="shared" si="0"/>
        <v>152.18</v>
      </c>
      <c r="K6" s="103">
        <f t="shared" si="0"/>
        <v>68.03</v>
      </c>
      <c r="L6" s="103">
        <f t="shared" si="0"/>
        <v>142.9</v>
      </c>
      <c r="M6" s="103">
        <f t="shared" si="0"/>
        <v>254.17000000000002</v>
      </c>
      <c r="N6" s="103">
        <f t="shared" si="0"/>
        <v>0</v>
      </c>
      <c r="O6" s="103">
        <f t="shared" si="0"/>
        <v>0</v>
      </c>
      <c r="P6" s="103">
        <f t="shared" si="0"/>
        <v>0</v>
      </c>
      <c r="Q6" s="103">
        <f t="shared" si="0"/>
        <v>0</v>
      </c>
      <c r="R6" s="103">
        <f t="shared" si="0"/>
        <v>0</v>
      </c>
      <c r="S6" s="103">
        <f t="shared" si="0"/>
        <v>0</v>
      </c>
      <c r="T6" s="103">
        <f t="shared" si="0"/>
        <v>0</v>
      </c>
      <c r="U6" s="103">
        <f t="shared" si="0"/>
        <v>0</v>
      </c>
      <c r="V6" s="103">
        <f t="shared" si="0"/>
        <v>0</v>
      </c>
      <c r="W6" s="103">
        <f t="shared" si="0"/>
        <v>0</v>
      </c>
      <c r="X6" s="103">
        <f t="shared" si="0"/>
        <v>0</v>
      </c>
      <c r="Y6" s="103">
        <f t="shared" si="0"/>
        <v>0</v>
      </c>
      <c r="Z6" s="104"/>
      <c r="AA6" s="104"/>
    </row>
    <row r="7" spans="1:27" s="110" customFormat="1" ht="27" customHeight="1">
      <c r="A7" s="106" t="s">
        <v>222</v>
      </c>
      <c r="B7" s="107" t="s">
        <v>223</v>
      </c>
      <c r="C7" s="108" t="s">
        <v>224</v>
      </c>
      <c r="D7" s="109">
        <f t="shared" ref="D7:D19" si="1">SUM(E7:Y7)</f>
        <v>483.39</v>
      </c>
      <c r="E7" s="109">
        <f>[308]P1_21!R9</f>
        <v>7.9</v>
      </c>
      <c r="F7" s="109">
        <f>[308]P2_21!R8</f>
        <v>39.51</v>
      </c>
      <c r="G7" s="109">
        <f>[308]P3_21!R8</f>
        <v>31.619999999999997</v>
      </c>
      <c r="H7" s="109">
        <f>[308]P4_21!R8</f>
        <v>3.79</v>
      </c>
      <c r="I7" s="109">
        <v>0</v>
      </c>
      <c r="J7" s="109">
        <f>[308]ĐT_21!R9</f>
        <v>135.93</v>
      </c>
      <c r="K7" s="109">
        <f>[308]ĐG_21!R8</f>
        <v>49.640000000000008</v>
      </c>
      <c r="L7" s="109">
        <f>[308]ĐLE_21!R9</f>
        <v>103.68</v>
      </c>
      <c r="M7" s="109">
        <f>[308]ĐL_21!R9</f>
        <v>111.32</v>
      </c>
      <c r="N7" s="109">
        <f>'[308]G.Sơn 2016'!R8</f>
        <v>0</v>
      </c>
      <c r="O7" s="109">
        <f>'[308]G.Thanh 2016'!R9</f>
        <v>0</v>
      </c>
      <c r="P7" s="103">
        <f>'[308]G.Việt 2016'!R9</f>
        <v>0</v>
      </c>
      <c r="Q7" s="109">
        <f>'[308]H.Thái 2016'!R9</f>
        <v>0</v>
      </c>
      <c r="R7" s="109">
        <f>'[308]L.Hải 2016'!R9</f>
        <v>0</v>
      </c>
      <c r="S7" s="109">
        <f>'[308]L.Thượng 2016'!R9</f>
        <v>0</v>
      </c>
      <c r="T7" s="109">
        <f>'[308]T.Giang 2016'!R9</f>
        <v>0</v>
      </c>
      <c r="U7" s="109">
        <f>'[308]T.Hải 2016'!R9</f>
        <v>0</v>
      </c>
      <c r="V7" s="109">
        <f>'[308]T.Sơn 2016'!R9</f>
        <v>0</v>
      </c>
      <c r="W7" s="109">
        <f>'[308]V.Trường 2016'!R9</f>
        <v>0</v>
      </c>
      <c r="X7" s="109">
        <f>'[308]TT.Cửa Việt 2016'!R9</f>
        <v>0</v>
      </c>
      <c r="Y7" s="109">
        <f>'[308]TT Gio Linh 2016'!R9</f>
        <v>0</v>
      </c>
    </row>
    <row r="8" spans="1:27" s="110" customFormat="1" ht="18.75" customHeight="1">
      <c r="A8" s="106"/>
      <c r="B8" s="107" t="s">
        <v>225</v>
      </c>
      <c r="C8" s="108" t="s">
        <v>226</v>
      </c>
      <c r="D8" s="109">
        <f t="shared" si="1"/>
        <v>304.15999999999997</v>
      </c>
      <c r="E8" s="109">
        <f>[308]P1_21!R10</f>
        <v>7.9</v>
      </c>
      <c r="F8" s="109"/>
      <c r="G8" s="109">
        <f>[308]P3_21!R9</f>
        <v>31.619999999999997</v>
      </c>
      <c r="H8" s="109">
        <f>[308]P4_21!R9</f>
        <v>0</v>
      </c>
      <c r="I8" s="109">
        <v>0</v>
      </c>
      <c r="J8" s="109">
        <v>0</v>
      </c>
      <c r="K8" s="109">
        <f>[308]ĐG_21!R9</f>
        <v>49.640000000000008</v>
      </c>
      <c r="L8" s="109">
        <f>[308]ĐLE_21!R10</f>
        <v>103.68</v>
      </c>
      <c r="M8" s="109">
        <f>[308]ĐL_21!R10</f>
        <v>111.32</v>
      </c>
      <c r="N8" s="109">
        <f>'[308]G.Sơn 2016'!R9</f>
        <v>0</v>
      </c>
      <c r="O8" s="109">
        <f>'[308]G.Thanh 2016'!R10</f>
        <v>0</v>
      </c>
      <c r="P8" s="103">
        <f>'[308]G.Việt 2016'!R10</f>
        <v>0</v>
      </c>
      <c r="Q8" s="109">
        <f>'[308]H.Thái 2016'!R10</f>
        <v>0</v>
      </c>
      <c r="R8" s="109">
        <f>'[308]L.Hải 2016'!R10</f>
        <v>0</v>
      </c>
      <c r="S8" s="109">
        <f>'[308]L.Thượng 2016'!R10</f>
        <v>0</v>
      </c>
      <c r="T8" s="109">
        <f>'[308]T.Giang 2016'!R10</f>
        <v>0</v>
      </c>
      <c r="U8" s="109">
        <f>'[308]T.Hải 2016'!R10</f>
        <v>0</v>
      </c>
      <c r="V8" s="109">
        <f>'[308]T.Sơn 2016'!R10</f>
        <v>0</v>
      </c>
      <c r="W8" s="109">
        <f>'[308]V.Trường 2016'!R10</f>
        <v>0</v>
      </c>
      <c r="X8" s="109">
        <f>'[308]TT.Cửa Việt 2016'!R10</f>
        <v>0</v>
      </c>
      <c r="Y8" s="109">
        <f>'[308]TT Gio Linh 2016'!R10</f>
        <v>0</v>
      </c>
    </row>
    <row r="9" spans="1:27" s="110" customFormat="1" ht="18.75" customHeight="1">
      <c r="A9" s="106" t="s">
        <v>227</v>
      </c>
      <c r="B9" s="107" t="s">
        <v>228</v>
      </c>
      <c r="C9" s="108" t="s">
        <v>229</v>
      </c>
      <c r="D9" s="109">
        <f t="shared" si="1"/>
        <v>136.54000000000002</v>
      </c>
      <c r="E9" s="109">
        <f>[308]P1_21!R13</f>
        <v>7.07</v>
      </c>
      <c r="F9" s="109">
        <f>[308]P2!R12</f>
        <v>11.84</v>
      </c>
      <c r="G9" s="109">
        <f>[308]P3_21!R12</f>
        <v>15.41</v>
      </c>
      <c r="H9" s="109">
        <f>[308]P4_21!R12</f>
        <v>22.27</v>
      </c>
      <c r="I9" s="109">
        <f>[308]P5_21!R12</f>
        <v>3.69</v>
      </c>
      <c r="J9" s="109">
        <f>[308]ĐT_21!R13</f>
        <v>16.059999999999999</v>
      </c>
      <c r="K9" s="109">
        <f>[308]ĐG_21!R12</f>
        <v>17.399999999999999</v>
      </c>
      <c r="L9" s="109">
        <f>[308]ĐLE_21!R13</f>
        <v>9.8699999999999974</v>
      </c>
      <c r="M9" s="109">
        <f>[308]ĐL_21!R13</f>
        <v>32.930000000000007</v>
      </c>
      <c r="N9" s="109">
        <f>'[308]G.Sơn 2016'!R12</f>
        <v>0</v>
      </c>
      <c r="O9" s="109">
        <f>'[308]G.Thanh 2016'!R13</f>
        <v>0</v>
      </c>
      <c r="P9" s="111">
        <f>'[308]G.Việt 2016'!R13</f>
        <v>0</v>
      </c>
      <c r="Q9" s="109">
        <f>'[308]H.Thái 2016'!R13</f>
        <v>0</v>
      </c>
      <c r="R9" s="109">
        <f>'[308]L.Hải 2016'!R13</f>
        <v>0</v>
      </c>
      <c r="S9" s="109">
        <f>'[308]L.Thượng 2016'!R13</f>
        <v>0</v>
      </c>
      <c r="T9" s="109">
        <f>'[308]T.Giang 2016'!R13</f>
        <v>0</v>
      </c>
      <c r="U9" s="109">
        <f>'[308]T.Hải 2016'!R13</f>
        <v>0</v>
      </c>
      <c r="V9" s="109">
        <f>'[308]T.Sơn 2016'!R13</f>
        <v>0</v>
      </c>
      <c r="W9" s="109">
        <f>'[308]V.Trường 2016'!R13</f>
        <v>0</v>
      </c>
      <c r="X9" s="109">
        <f>'[308]TT.Cửa Việt 2016'!R13</f>
        <v>0</v>
      </c>
      <c r="Y9" s="109">
        <f>'[308]TT Gio Linh 2016'!R13</f>
        <v>0</v>
      </c>
      <c r="AA9" s="112"/>
    </row>
    <row r="10" spans="1:27" s="110" customFormat="1" ht="18.75" customHeight="1">
      <c r="A10" s="106" t="s">
        <v>230</v>
      </c>
      <c r="B10" s="107" t="s">
        <v>43</v>
      </c>
      <c r="C10" s="108" t="s">
        <v>231</v>
      </c>
      <c r="D10" s="109">
        <f t="shared" si="1"/>
        <v>1.7</v>
      </c>
      <c r="E10" s="109">
        <f>[308]P1_21!R14</f>
        <v>0.5</v>
      </c>
      <c r="F10" s="109">
        <f>[308]P2_21!R13</f>
        <v>0</v>
      </c>
      <c r="G10" s="109">
        <f>[308]P3_21!R13</f>
        <v>0.2</v>
      </c>
      <c r="H10" s="109">
        <f>[308]P4_21!R13</f>
        <v>0</v>
      </c>
      <c r="I10" s="109">
        <f>[308]P5_21!R13</f>
        <v>0</v>
      </c>
      <c r="J10" s="109">
        <v>0</v>
      </c>
      <c r="K10" s="109">
        <f>[308]ĐG_21!R13</f>
        <v>0</v>
      </c>
      <c r="L10" s="109">
        <f>[308]ĐLE_21!R14</f>
        <v>0</v>
      </c>
      <c r="M10" s="109">
        <f>[308]ĐL_21!R14</f>
        <v>1</v>
      </c>
      <c r="N10" s="109">
        <f>'[308]G.Sơn 2016'!R13</f>
        <v>0</v>
      </c>
      <c r="O10" s="109">
        <f>'[308]G.Thanh 2016'!R14</f>
        <v>0</v>
      </c>
      <c r="P10" s="111">
        <f>'[308]G.Việt 2016'!R14</f>
        <v>0</v>
      </c>
      <c r="Q10" s="109">
        <f>'[308]H.Thái 2016'!R14</f>
        <v>0</v>
      </c>
      <c r="R10" s="109">
        <f>'[308]L.Hải 2016'!R14</f>
        <v>0</v>
      </c>
      <c r="S10" s="109">
        <f>'[308]L.Thượng 2016'!R14</f>
        <v>0</v>
      </c>
      <c r="T10" s="109">
        <f>'[308]T.Giang 2016'!R14</f>
        <v>0</v>
      </c>
      <c r="U10" s="109">
        <f>'[308]T.Hải 2016'!R14</f>
        <v>0</v>
      </c>
      <c r="V10" s="109">
        <f>'[308]T.Sơn 2016'!R14</f>
        <v>0</v>
      </c>
      <c r="W10" s="109">
        <f>'[308]V.Trường 2016'!R14</f>
        <v>0</v>
      </c>
      <c r="X10" s="109">
        <f>'[308]TT.Cửa Việt 2016'!R14</f>
        <v>0</v>
      </c>
      <c r="Y10" s="109">
        <f>'[308]TT Gio Linh 2016'!R14</f>
        <v>0</v>
      </c>
    </row>
    <row r="11" spans="1:27" s="110" customFormat="1" ht="18.75" customHeight="1">
      <c r="A11" s="106" t="s">
        <v>232</v>
      </c>
      <c r="B11" s="107" t="s">
        <v>46</v>
      </c>
      <c r="C11" s="113" t="s">
        <v>233</v>
      </c>
      <c r="D11" s="109">
        <f t="shared" si="1"/>
        <v>0</v>
      </c>
      <c r="E11" s="109">
        <f>[308]P1_21!R15</f>
        <v>0</v>
      </c>
      <c r="F11" s="109">
        <f>[308]P2_21!R14</f>
        <v>0</v>
      </c>
      <c r="G11" s="109">
        <f>[308]P3_21!R14</f>
        <v>0</v>
      </c>
      <c r="H11" s="109">
        <f>[308]P4_21!R14</f>
        <v>0</v>
      </c>
      <c r="I11" s="109">
        <f>[308]P5_21!R14</f>
        <v>0</v>
      </c>
      <c r="J11" s="109">
        <f>[308]ĐT_21!R14</f>
        <v>0</v>
      </c>
      <c r="K11" s="109">
        <f>[308]ĐG_21!R14</f>
        <v>0</v>
      </c>
      <c r="L11" s="109">
        <f>[308]ĐLE_21!R15</f>
        <v>0</v>
      </c>
      <c r="M11" s="109">
        <v>0</v>
      </c>
      <c r="N11" s="109">
        <f>'[308]G.Sơn 2016'!R14</f>
        <v>0</v>
      </c>
      <c r="O11" s="109">
        <f>'[308]G.Thanh 2016'!R15</f>
        <v>0</v>
      </c>
      <c r="P11" s="111">
        <f>'[308]G.Việt 2016'!R15</f>
        <v>0</v>
      </c>
      <c r="Q11" s="109">
        <f>'[308]H.Thái 2016'!R15</f>
        <v>0</v>
      </c>
      <c r="R11" s="109">
        <f>'[308]L.Hải 2016'!R15</f>
        <v>0</v>
      </c>
      <c r="S11" s="109">
        <f>'[308]L.Thượng 2016'!R15</f>
        <v>0</v>
      </c>
      <c r="T11" s="109">
        <f>'[308]T.Giang 2016'!R15</f>
        <v>0</v>
      </c>
      <c r="U11" s="109">
        <f>'[308]T.Hải 2016'!R15</f>
        <v>0</v>
      </c>
      <c r="V11" s="109">
        <f>'[308]T.Sơn 2016'!R15</f>
        <v>0</v>
      </c>
      <c r="W11" s="109">
        <f>'[308]V.Trường 2016'!R15</f>
        <v>0</v>
      </c>
      <c r="X11" s="109">
        <f>'[308]TT.Cửa Việt 2016'!R15</f>
        <v>0</v>
      </c>
      <c r="Y11" s="109">
        <f>'[308]TT Gio Linh 2016'!R15</f>
        <v>0</v>
      </c>
    </row>
    <row r="12" spans="1:27" s="110" customFormat="1" ht="18.75" customHeight="1">
      <c r="A12" s="106" t="s">
        <v>234</v>
      </c>
      <c r="B12" s="107" t="s">
        <v>49</v>
      </c>
      <c r="C12" s="113" t="s">
        <v>235</v>
      </c>
      <c r="D12" s="109">
        <f t="shared" si="1"/>
        <v>0</v>
      </c>
      <c r="E12" s="109">
        <f>[308]P1_21!R16</f>
        <v>0</v>
      </c>
      <c r="F12" s="109">
        <f>[308]P2_21!R15</f>
        <v>0</v>
      </c>
      <c r="G12" s="109">
        <f>[308]P3_21!R15</f>
        <v>0</v>
      </c>
      <c r="H12" s="109">
        <f>[308]P4_21!R15</f>
        <v>0</v>
      </c>
      <c r="I12" s="109">
        <f>[308]P5_21!R15</f>
        <v>0</v>
      </c>
      <c r="J12" s="109">
        <f>[308]ĐT_21!R15</f>
        <v>0</v>
      </c>
      <c r="K12" s="109">
        <f>[308]ĐG_21!R15</f>
        <v>0</v>
      </c>
      <c r="L12" s="109">
        <f>[308]ĐLE_21!R16</f>
        <v>0</v>
      </c>
      <c r="M12" s="109">
        <v>0</v>
      </c>
      <c r="N12" s="109">
        <f>'[308]G.Sơn 2016'!R15</f>
        <v>0</v>
      </c>
      <c r="O12" s="109">
        <f>'[308]G.Thanh 2016'!R16</f>
        <v>0</v>
      </c>
      <c r="P12" s="111">
        <f>'[308]G.Việt 2016'!R16</f>
        <v>0</v>
      </c>
      <c r="Q12" s="109">
        <f>'[308]H.Thái 2016'!R16</f>
        <v>0</v>
      </c>
      <c r="R12" s="109">
        <f>'[308]L.Hải 2016'!R16</f>
        <v>0</v>
      </c>
      <c r="S12" s="109">
        <f>'[308]L.Thượng 2016'!R16</f>
        <v>0</v>
      </c>
      <c r="T12" s="109">
        <f>'[308]T.Giang 2016'!R16</f>
        <v>0</v>
      </c>
      <c r="U12" s="109">
        <f>'[308]T.Hải 2016'!R16</f>
        <v>0</v>
      </c>
      <c r="V12" s="109">
        <f>'[308]T.Sơn 2016'!R16</f>
        <v>0</v>
      </c>
      <c r="W12" s="109">
        <f>'[308]V.Trường 2016'!R16</f>
        <v>0</v>
      </c>
      <c r="X12" s="109">
        <f>'[308]TT.Cửa Việt 2016'!R16</f>
        <v>0</v>
      </c>
      <c r="Y12" s="109">
        <f>'[308]TT Gio Linh 2016'!R16</f>
        <v>0</v>
      </c>
    </row>
    <row r="13" spans="1:27" s="110" customFormat="1" ht="18.75" customHeight="1">
      <c r="A13" s="106" t="s">
        <v>236</v>
      </c>
      <c r="B13" s="107" t="s">
        <v>52</v>
      </c>
      <c r="C13" s="113" t="s">
        <v>237</v>
      </c>
      <c r="D13" s="109">
        <f t="shared" si="1"/>
        <v>260.54000000000002</v>
      </c>
      <c r="E13" s="109">
        <f>[308]P1_21!R17</f>
        <v>0</v>
      </c>
      <c r="F13" s="109">
        <f>[308]P2_21!R16</f>
        <v>0</v>
      </c>
      <c r="G13" s="109">
        <f>[308]P3_21!R16</f>
        <v>46.120000000000005</v>
      </c>
      <c r="H13" s="109">
        <f>[308]P4_21!R16</f>
        <v>71.710000000000008</v>
      </c>
      <c r="I13" s="109">
        <f>[308]P5_21!R16</f>
        <v>16.8</v>
      </c>
      <c r="J13" s="109">
        <f>[308]ĐT_21!R17</f>
        <v>0</v>
      </c>
      <c r="K13" s="109">
        <f>[308]ĐG_21!R16</f>
        <v>0</v>
      </c>
      <c r="L13" s="109">
        <f>[308]ĐLE_21!R17</f>
        <v>18.5</v>
      </c>
      <c r="M13" s="109">
        <f>[308]ĐL_21!R17</f>
        <v>107.41</v>
      </c>
      <c r="N13" s="109">
        <f>'[308]G.Sơn 2016'!R16</f>
        <v>0</v>
      </c>
      <c r="O13" s="109">
        <f>'[308]G.Thanh 2016'!R17</f>
        <v>0</v>
      </c>
      <c r="P13" s="111">
        <f>'[308]G.Việt 2016'!R17</f>
        <v>0</v>
      </c>
      <c r="Q13" s="109">
        <f>'[308]H.Thái 2016'!R17</f>
        <v>0</v>
      </c>
      <c r="R13" s="109">
        <f>'[308]L.Hải 2016'!R17</f>
        <v>0</v>
      </c>
      <c r="S13" s="109">
        <f>'[308]L.Thượng 2016'!R17</f>
        <v>0</v>
      </c>
      <c r="T13" s="109">
        <f>'[308]T.Giang 2016'!R17</f>
        <v>0</v>
      </c>
      <c r="U13" s="109">
        <f>'[308]T.Hải 2016'!R17</f>
        <v>0</v>
      </c>
      <c r="V13" s="109">
        <f>'[308]T.Sơn 2016'!R17</f>
        <v>0</v>
      </c>
      <c r="W13" s="109">
        <f>'[308]V.Trường 2016'!R17</f>
        <v>0</v>
      </c>
      <c r="X13" s="109">
        <f>'[308]TT.Cửa Việt 2016'!R17</f>
        <v>0</v>
      </c>
      <c r="Y13" s="109">
        <f>'[308]TT Gio Linh 2016'!R17</f>
        <v>0</v>
      </c>
    </row>
    <row r="14" spans="1:27" s="114" customFormat="1" ht="18.75" customHeight="1">
      <c r="A14" s="106" t="s">
        <v>238</v>
      </c>
      <c r="B14" s="107" t="s">
        <v>239</v>
      </c>
      <c r="C14" s="108" t="s">
        <v>240</v>
      </c>
      <c r="D14" s="109">
        <f t="shared" si="1"/>
        <v>19.250000000000004</v>
      </c>
      <c r="E14" s="109">
        <f>[308]P1_21!R18</f>
        <v>0.36</v>
      </c>
      <c r="F14" s="109">
        <f>[308]P2!R17</f>
        <v>5.09</v>
      </c>
      <c r="G14" s="109">
        <f>[308]P3_21!R17</f>
        <v>0.26</v>
      </c>
      <c r="H14" s="109">
        <f>[308]P4_21!R17</f>
        <v>0</v>
      </c>
      <c r="I14" s="109">
        <f>[308]P5_21!R17</f>
        <v>0</v>
      </c>
      <c r="J14" s="109">
        <f>[308]ĐT_21!R18</f>
        <v>0.19</v>
      </c>
      <c r="K14" s="109">
        <f>[308]ĐG_21!R17</f>
        <v>0.9900000000000001</v>
      </c>
      <c r="L14" s="109">
        <f>[308]ĐLE_21!R18</f>
        <v>10.85</v>
      </c>
      <c r="M14" s="109">
        <f>[308]ĐL_21!R18</f>
        <v>1.51</v>
      </c>
      <c r="N14" s="109">
        <f>'[308]G.Sơn 2016'!R17</f>
        <v>0</v>
      </c>
      <c r="O14" s="109">
        <f>'[308]G.Thanh 2016'!R18</f>
        <v>0</v>
      </c>
      <c r="P14" s="111">
        <f>'[308]G.Việt 2016'!R18</f>
        <v>0</v>
      </c>
      <c r="Q14" s="109">
        <f>'[308]H.Thái 2016'!R18</f>
        <v>0</v>
      </c>
      <c r="R14" s="109">
        <f>'[308]L.Hải 2016'!R18</f>
        <v>0</v>
      </c>
      <c r="S14" s="109">
        <f>'[308]L.Thượng 2016'!R18</f>
        <v>0</v>
      </c>
      <c r="T14" s="109">
        <f>'[308]T.Giang 2016'!R18</f>
        <v>0</v>
      </c>
      <c r="U14" s="109">
        <f>'[308]T.Hải 2016'!R18</f>
        <v>0</v>
      </c>
      <c r="V14" s="109">
        <f>'[308]T.Sơn 2016'!R18</f>
        <v>0</v>
      </c>
      <c r="W14" s="109">
        <f>'[308]V.Trường 2016'!R18</f>
        <v>0</v>
      </c>
      <c r="X14" s="109">
        <f>'[308]TT.Cửa Việt 2016'!R18</f>
        <v>0</v>
      </c>
      <c r="Y14" s="109">
        <f>'[308]TT Gio Linh 2016'!R18</f>
        <v>0</v>
      </c>
      <c r="AA14" s="115"/>
    </row>
    <row r="15" spans="1:27" ht="18.75" customHeight="1">
      <c r="A15" s="106" t="s">
        <v>241</v>
      </c>
      <c r="B15" s="107" t="s">
        <v>58</v>
      </c>
      <c r="C15" s="108" t="s">
        <v>242</v>
      </c>
      <c r="D15" s="109">
        <f t="shared" si="1"/>
        <v>0</v>
      </c>
      <c r="E15" s="109">
        <f>[308]P1!$R$34</f>
        <v>0</v>
      </c>
      <c r="F15" s="109">
        <f>[308]P2_21!R18</f>
        <v>0</v>
      </c>
      <c r="G15" s="109">
        <f>[308]P3_21!R18</f>
        <v>0</v>
      </c>
      <c r="H15" s="109">
        <f>[308]P4_21!R18</f>
        <v>0</v>
      </c>
      <c r="I15" s="109">
        <f>[308]P5_21!R18</f>
        <v>0</v>
      </c>
      <c r="J15" s="109">
        <v>0</v>
      </c>
      <c r="K15" s="109">
        <f>[308]ĐG_21!R18</f>
        <v>0</v>
      </c>
      <c r="L15" s="109">
        <f>[308]ĐLE_21!R19</f>
        <v>0</v>
      </c>
      <c r="M15" s="109">
        <v>0</v>
      </c>
      <c r="N15" s="109">
        <f>'[308]G.Sơn 2016'!R18</f>
        <v>0</v>
      </c>
      <c r="O15" s="109">
        <f>'[308]G.Thanh 2016'!R19</f>
        <v>0</v>
      </c>
      <c r="P15" s="111"/>
      <c r="Q15" s="109">
        <f>'[308]H.Thái 2016'!R19</f>
        <v>0</v>
      </c>
      <c r="R15" s="109">
        <f>'[308]L.Hải 2016'!R19</f>
        <v>0</v>
      </c>
      <c r="S15" s="109">
        <f>'[308]L.Thượng 2016'!R19</f>
        <v>0</v>
      </c>
      <c r="T15" s="109">
        <f>'[308]T.Giang 2016'!R19</f>
        <v>0</v>
      </c>
      <c r="U15" s="109">
        <f>'[308]T.Hải 2016'!R19</f>
        <v>0</v>
      </c>
      <c r="V15" s="109">
        <f>'[308]T.Sơn 2016'!R19</f>
        <v>0</v>
      </c>
      <c r="W15" s="109">
        <f>'[308]V.Trường 2016'!R19</f>
        <v>0</v>
      </c>
      <c r="X15" s="109">
        <f>'[308]TT.Cửa Việt 2016'!R19</f>
        <v>0</v>
      </c>
      <c r="Y15" s="109">
        <f>'[308]TT Gio Linh 2016'!R19</f>
        <v>0</v>
      </c>
    </row>
    <row r="16" spans="1:27" ht="18.75" customHeight="1">
      <c r="A16" s="106" t="s">
        <v>243</v>
      </c>
      <c r="B16" s="107" t="s">
        <v>61</v>
      </c>
      <c r="C16" s="108" t="s">
        <v>244</v>
      </c>
      <c r="D16" s="109">
        <f t="shared" si="1"/>
        <v>0</v>
      </c>
      <c r="E16" s="109"/>
      <c r="F16" s="109">
        <f>[308]P2_21!R19</f>
        <v>0</v>
      </c>
      <c r="G16" s="109">
        <f>[308]P3_21!R19</f>
        <v>0</v>
      </c>
      <c r="H16" s="109">
        <f>[308]P4_21!R19</f>
        <v>0</v>
      </c>
      <c r="I16" s="109">
        <f>[308]P5_21!R19</f>
        <v>0</v>
      </c>
      <c r="J16" s="109">
        <f>[308]ĐT_21!R19</f>
        <v>0</v>
      </c>
      <c r="K16" s="109">
        <f>[308]ĐG_21!R19</f>
        <v>0</v>
      </c>
      <c r="L16" s="109"/>
      <c r="M16" s="109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</row>
    <row r="17" spans="1:26" ht="36.75" customHeight="1">
      <c r="A17" s="116" t="s">
        <v>245</v>
      </c>
      <c r="B17" s="117" t="s">
        <v>246</v>
      </c>
      <c r="C17" s="102"/>
      <c r="D17" s="103">
        <f>SUM(D20:D27)</f>
        <v>26.230000000000004</v>
      </c>
      <c r="E17" s="118">
        <f>SUM(E18:E27)</f>
        <v>0</v>
      </c>
      <c r="F17" s="118">
        <f t="shared" ref="F17:Y17" si="2">SUM(F18:F27)</f>
        <v>0</v>
      </c>
      <c r="G17" s="118">
        <f t="shared" si="2"/>
        <v>45.7</v>
      </c>
      <c r="H17" s="118">
        <f t="shared" si="2"/>
        <v>0</v>
      </c>
      <c r="I17" s="118">
        <f t="shared" si="2"/>
        <v>0</v>
      </c>
      <c r="J17" s="118">
        <f t="shared" si="2"/>
        <v>0.93</v>
      </c>
      <c r="K17" s="118">
        <f t="shared" si="2"/>
        <v>9.9700000000000006</v>
      </c>
      <c r="L17" s="118">
        <f t="shared" si="2"/>
        <v>0</v>
      </c>
      <c r="M17" s="118">
        <f t="shared" si="2"/>
        <v>13.47</v>
      </c>
      <c r="N17" s="118">
        <f t="shared" si="2"/>
        <v>0</v>
      </c>
      <c r="O17" s="118">
        <f t="shared" si="2"/>
        <v>0</v>
      </c>
      <c r="P17" s="118">
        <f t="shared" si="2"/>
        <v>0</v>
      </c>
      <c r="Q17" s="118">
        <f t="shared" si="2"/>
        <v>0</v>
      </c>
      <c r="R17" s="118">
        <f t="shared" si="2"/>
        <v>0</v>
      </c>
      <c r="S17" s="118">
        <f t="shared" si="2"/>
        <v>0</v>
      </c>
      <c r="T17" s="118">
        <f t="shared" si="2"/>
        <v>0</v>
      </c>
      <c r="U17" s="118">
        <f t="shared" si="2"/>
        <v>0</v>
      </c>
      <c r="V17" s="118">
        <f t="shared" si="2"/>
        <v>0</v>
      </c>
      <c r="W17" s="118">
        <f t="shared" si="2"/>
        <v>0</v>
      </c>
      <c r="X17" s="118">
        <f t="shared" si="2"/>
        <v>0</v>
      </c>
      <c r="Y17" s="118">
        <f t="shared" si="2"/>
        <v>0</v>
      </c>
      <c r="Z17" s="119"/>
    </row>
    <row r="18" spans="1:26" ht="30" hidden="1">
      <c r="A18" s="120" t="s">
        <v>247</v>
      </c>
      <c r="B18" s="121" t="s">
        <v>248</v>
      </c>
      <c r="C18" s="113" t="s">
        <v>249</v>
      </c>
      <c r="D18" s="109">
        <f t="shared" si="1"/>
        <v>0.91</v>
      </c>
      <c r="E18" s="109">
        <f>[308]P1!$K$12</f>
        <v>0</v>
      </c>
      <c r="F18" s="109"/>
      <c r="G18" s="109"/>
      <c r="H18" s="109"/>
      <c r="I18" s="109"/>
      <c r="J18" s="109"/>
      <c r="K18" s="109"/>
      <c r="L18" s="109"/>
      <c r="M18" s="109">
        <f>[308]ĐL_21!J10</f>
        <v>0.91</v>
      </c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</row>
    <row r="19" spans="1:26" ht="15.6" hidden="1" customHeight="1">
      <c r="A19" s="120" t="s">
        <v>250</v>
      </c>
      <c r="B19" s="121" t="s">
        <v>251</v>
      </c>
      <c r="C19" s="122" t="s">
        <v>252</v>
      </c>
      <c r="D19" s="109">
        <f t="shared" si="1"/>
        <v>0</v>
      </c>
      <c r="E19" s="109"/>
      <c r="F19" s="109"/>
      <c r="G19" s="109"/>
      <c r="H19" s="109"/>
      <c r="I19" s="109"/>
      <c r="J19" s="109"/>
      <c r="K19" s="109"/>
      <c r="L19" s="109"/>
      <c r="M19" s="109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</row>
    <row r="20" spans="1:26" ht="30" customHeight="1">
      <c r="A20" s="120" t="s">
        <v>253</v>
      </c>
      <c r="B20" s="121" t="s">
        <v>254</v>
      </c>
      <c r="C20" s="113" t="s">
        <v>255</v>
      </c>
      <c r="D20" s="109">
        <f>SUM(E20:Y20)</f>
        <v>26.230000000000004</v>
      </c>
      <c r="E20" s="109">
        <f>[308]P1!$O$12</f>
        <v>0</v>
      </c>
      <c r="F20" s="109">
        <f>[308]P2_21!O8</f>
        <v>0</v>
      </c>
      <c r="G20" s="109">
        <f>[308]P3_21!E8</f>
        <v>2.77</v>
      </c>
      <c r="H20" s="109">
        <f>[308]P4_21!O8</f>
        <v>0</v>
      </c>
      <c r="I20" s="109"/>
      <c r="J20" s="109">
        <f>[308]ĐT_21!O9</f>
        <v>0.93</v>
      </c>
      <c r="K20" s="109">
        <f>[308]ĐG_21!O8</f>
        <v>9.9700000000000006</v>
      </c>
      <c r="L20" s="109">
        <f>[308]ĐLE_21!O9</f>
        <v>0</v>
      </c>
      <c r="M20" s="109">
        <f>[308]ĐL_21!O9</f>
        <v>12.56</v>
      </c>
      <c r="N20" s="111">
        <f>'[308]G.Sơn 2016'!O8</f>
        <v>0</v>
      </c>
      <c r="O20" s="111"/>
      <c r="P20" s="111"/>
      <c r="Q20" s="111"/>
      <c r="R20" s="111">
        <f>'[308]L.Hải 2016'!O9</f>
        <v>0</v>
      </c>
      <c r="S20" s="111"/>
      <c r="T20" s="111"/>
      <c r="U20" s="111"/>
      <c r="V20" s="111"/>
      <c r="W20" s="111"/>
      <c r="X20" s="111"/>
      <c r="Y20" s="111">
        <v>0</v>
      </c>
    </row>
    <row r="21" spans="1:26" ht="30" hidden="1" customHeight="1">
      <c r="A21" s="120"/>
      <c r="B21" s="121" t="s">
        <v>256</v>
      </c>
      <c r="C21" s="113" t="s">
        <v>257</v>
      </c>
      <c r="D21" s="109">
        <f t="shared" ref="D21:D28" si="3">SUM(E21:Y21)</f>
        <v>0</v>
      </c>
      <c r="E21" s="109"/>
      <c r="F21" s="109"/>
      <c r="G21" s="109"/>
      <c r="H21" s="109"/>
      <c r="I21" s="109"/>
      <c r="J21" s="109"/>
      <c r="K21" s="109"/>
      <c r="L21" s="109"/>
      <c r="M21" s="109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</row>
    <row r="22" spans="1:26" ht="30" customHeight="1">
      <c r="A22" s="120" t="s">
        <v>258</v>
      </c>
      <c r="B22" s="121" t="s">
        <v>259</v>
      </c>
      <c r="C22" s="113" t="s">
        <v>260</v>
      </c>
      <c r="D22" s="109">
        <f t="shared" si="3"/>
        <v>0</v>
      </c>
      <c r="E22" s="109">
        <f>[308]P1_21!O11</f>
        <v>0</v>
      </c>
      <c r="F22" s="109"/>
      <c r="G22" s="109"/>
      <c r="H22" s="109"/>
      <c r="I22" s="109"/>
      <c r="J22" s="109"/>
      <c r="K22" s="109"/>
      <c r="L22" s="109"/>
      <c r="M22" s="109"/>
      <c r="N22" s="111"/>
      <c r="O22" s="111"/>
      <c r="P22" s="111"/>
      <c r="Q22" s="111"/>
      <c r="R22" s="111">
        <f>'[308]L.Hải 2016'!O14</f>
        <v>0</v>
      </c>
      <c r="S22" s="111"/>
      <c r="T22" s="111"/>
      <c r="U22" s="111"/>
      <c r="V22" s="111"/>
      <c r="W22" s="111"/>
      <c r="X22" s="111"/>
      <c r="Y22" s="111"/>
    </row>
    <row r="23" spans="1:26" ht="30" customHeight="1">
      <c r="A23" s="120" t="s">
        <v>261</v>
      </c>
      <c r="B23" s="121" t="s">
        <v>262</v>
      </c>
      <c r="C23" s="113" t="s">
        <v>263</v>
      </c>
      <c r="D23" s="109">
        <f t="shared" si="3"/>
        <v>0</v>
      </c>
      <c r="E23" s="109"/>
      <c r="F23" s="109">
        <f>[308]P2_21!O12</f>
        <v>0</v>
      </c>
      <c r="G23" s="109"/>
      <c r="H23" s="109"/>
      <c r="I23" s="109"/>
      <c r="J23" s="109">
        <f>[308]ĐT_21!O13</f>
        <v>0</v>
      </c>
      <c r="K23" s="109"/>
      <c r="L23" s="109"/>
      <c r="M23" s="109"/>
      <c r="N23" s="111"/>
      <c r="O23" s="111"/>
      <c r="P23" s="111"/>
      <c r="Q23" s="111"/>
      <c r="R23" s="111">
        <f>'[308]L.Hải 2016'!O13</f>
        <v>0</v>
      </c>
      <c r="S23" s="111"/>
      <c r="T23" s="111"/>
      <c r="U23" s="111">
        <v>0</v>
      </c>
      <c r="V23" s="111"/>
      <c r="W23" s="111"/>
      <c r="X23" s="111"/>
      <c r="Y23" s="111"/>
    </row>
    <row r="24" spans="1:26" ht="32.25" hidden="1" customHeight="1">
      <c r="A24" s="120" t="s">
        <v>264</v>
      </c>
      <c r="B24" s="121" t="s">
        <v>265</v>
      </c>
      <c r="C24" s="113" t="s">
        <v>266</v>
      </c>
      <c r="D24" s="109">
        <f t="shared" si="3"/>
        <v>0</v>
      </c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</row>
    <row r="25" spans="1:26" ht="34.5" hidden="1" customHeight="1">
      <c r="A25" s="120" t="s">
        <v>267</v>
      </c>
      <c r="B25" s="121" t="s">
        <v>268</v>
      </c>
      <c r="C25" s="113" t="s">
        <v>269</v>
      </c>
      <c r="D25" s="109">
        <f t="shared" si="3"/>
        <v>0</v>
      </c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</row>
    <row r="26" spans="1:26" ht="34.5" hidden="1" customHeight="1">
      <c r="A26" s="120" t="s">
        <v>270</v>
      </c>
      <c r="B26" s="121" t="s">
        <v>271</v>
      </c>
      <c r="C26" s="113" t="s">
        <v>272</v>
      </c>
      <c r="D26" s="109">
        <f t="shared" si="3"/>
        <v>0</v>
      </c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</row>
    <row r="27" spans="1:26" ht="30" customHeight="1">
      <c r="A27" s="120" t="s">
        <v>273</v>
      </c>
      <c r="B27" s="121" t="s">
        <v>274</v>
      </c>
      <c r="C27" s="113" t="s">
        <v>275</v>
      </c>
      <c r="D27" s="124">
        <f>K27+P27+S27+T27+U27+X27</f>
        <v>0</v>
      </c>
      <c r="E27" s="125">
        <v>0</v>
      </c>
      <c r="F27" s="123"/>
      <c r="G27" s="125">
        <f>[308]P3_21!Q16</f>
        <v>42.93</v>
      </c>
      <c r="H27" s="123"/>
      <c r="I27" s="123"/>
      <c r="J27" s="123"/>
      <c r="K27" s="109">
        <f>[308]ĐG_21!Q16</f>
        <v>0</v>
      </c>
      <c r="L27" s="123"/>
      <c r="M27" s="123"/>
      <c r="N27" s="123"/>
      <c r="O27" s="125">
        <f>'[308]G.Thanh 2016'!Q17</f>
        <v>0</v>
      </c>
      <c r="P27" s="109">
        <f>'[308]G.Việt 2016'!Q17</f>
        <v>0</v>
      </c>
      <c r="Q27" s="125">
        <f>'[308]H.Thái 2016'!K17</f>
        <v>0</v>
      </c>
      <c r="R27" s="125">
        <f>'[308]L.Hải 2016'!E17</f>
        <v>0</v>
      </c>
      <c r="S27" s="126">
        <f>'[308]L.Thượng 2016'!K17</f>
        <v>0</v>
      </c>
      <c r="T27" s="126">
        <f>'[308]T.Giang 2016'!Q17</f>
        <v>0</v>
      </c>
      <c r="U27" s="126">
        <f>'[308]T.Hải 2016'!Q17</f>
        <v>0</v>
      </c>
      <c r="V27" s="126">
        <f>'[308]T.Sơn 2016'!Q16</f>
        <v>0</v>
      </c>
      <c r="W27" s="126">
        <f>'[308]V.Trường 2016'!Q17</f>
        <v>0</v>
      </c>
      <c r="X27" s="126">
        <f>'[308]TT.Cửa Việt 2016'!Q17</f>
        <v>0</v>
      </c>
      <c r="Y27" s="126"/>
    </row>
    <row r="28" spans="1:26" ht="44.25" customHeight="1">
      <c r="A28" s="116" t="s">
        <v>276</v>
      </c>
      <c r="B28" s="117" t="s">
        <v>277</v>
      </c>
      <c r="C28" s="102" t="s">
        <v>278</v>
      </c>
      <c r="D28" s="124">
        <f t="shared" si="3"/>
        <v>51.19</v>
      </c>
      <c r="E28" s="127">
        <f>[308]P1_21!AQ21</f>
        <v>0.47000000000000003</v>
      </c>
      <c r="F28" s="127">
        <f>[308]P2_21!AQ20</f>
        <v>4.59</v>
      </c>
      <c r="G28" s="127">
        <f>[308]P3_21!AQ20</f>
        <v>4.51</v>
      </c>
      <c r="H28" s="127">
        <f>[308]P4_21!AQ20</f>
        <v>0.33</v>
      </c>
      <c r="I28" s="127">
        <f>[308]P5_21!AQ20</f>
        <v>0.05</v>
      </c>
      <c r="J28" s="127">
        <f>[308]ĐT_21!AQ21</f>
        <v>9.01</v>
      </c>
      <c r="K28" s="127">
        <f>[308]ĐG_21!AQ20</f>
        <v>6.7800000000000011</v>
      </c>
      <c r="L28" s="127">
        <f>[308]ĐLE_21!AQ21</f>
        <v>15.909999999999997</v>
      </c>
      <c r="M28" s="127">
        <f>[308]ĐL_21!AQ21</f>
        <v>9.5399999999999991</v>
      </c>
      <c r="N28" s="127">
        <f>'[308]G.Sơn 2016'!AP20</f>
        <v>0</v>
      </c>
      <c r="O28" s="127"/>
      <c r="P28" s="128"/>
      <c r="Q28" s="127">
        <f>'[308]H.Thái 2016'!AP21</f>
        <v>0</v>
      </c>
      <c r="R28" s="127">
        <f>'[308]L.Hải 2016'!AP21</f>
        <v>0</v>
      </c>
      <c r="S28" s="128"/>
      <c r="T28" s="128"/>
      <c r="U28" s="128"/>
      <c r="V28" s="127">
        <f>'[308]T.Sơn 2016'!AP21</f>
        <v>0</v>
      </c>
      <c r="W28" s="128"/>
      <c r="X28" s="127"/>
      <c r="Y28" s="127">
        <f>'[308]TT Gio Linh 2016'!AQ21</f>
        <v>0</v>
      </c>
    </row>
    <row r="30" spans="1:26">
      <c r="D30" s="96"/>
    </row>
    <row r="35" spans="14:14">
      <c r="N35" s="96"/>
    </row>
  </sheetData>
  <mergeCells count="8">
    <mergeCell ref="A1:B1"/>
    <mergeCell ref="A2:Y2"/>
    <mergeCell ref="W3:Y3"/>
    <mergeCell ref="A4:A5"/>
    <mergeCell ref="B4:B5"/>
    <mergeCell ref="C4:C5"/>
    <mergeCell ref="D4:D5"/>
    <mergeCell ref="E4:Y4"/>
  </mergeCells>
  <pageMargins left="0.54" right="0.2" top="0.5" bottom="0.27" header="0.16" footer="0.17"/>
  <pageSetup paperSize="9" scale="9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AB58"/>
  <sheetViews>
    <sheetView zoomScale="90" zoomScaleNormal="90"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AD31" sqref="AD31"/>
    </sheetView>
  </sheetViews>
  <sheetFormatPr defaultColWidth="8.85546875" defaultRowHeight="15.75"/>
  <cols>
    <col min="1" max="1" width="6.28515625" style="129" customWidth="1"/>
    <col min="2" max="2" width="43.42578125" style="95" customWidth="1"/>
    <col min="3" max="3" width="8" style="95" customWidth="1"/>
    <col min="4" max="4" width="13" style="95" customWidth="1"/>
    <col min="5" max="12" width="9.7109375" style="95" customWidth="1"/>
    <col min="13" max="13" width="8.42578125" style="95" bestFit="1" customWidth="1"/>
    <col min="14" max="17" width="7.85546875" style="95" hidden="1" customWidth="1"/>
    <col min="18" max="19" width="8.85546875" style="95" hidden="1" customWidth="1"/>
    <col min="20" max="21" width="10.28515625" style="95" hidden="1" customWidth="1"/>
    <col min="22" max="22" width="16.140625" style="95" hidden="1" customWidth="1"/>
    <col min="23" max="24" width="8.85546875" style="95" hidden="1" customWidth="1"/>
    <col min="25" max="25" width="8.28515625" style="95" hidden="1" customWidth="1"/>
    <col min="26" max="16384" width="8.85546875" style="95"/>
  </cols>
  <sheetData>
    <row r="1" spans="1:25" ht="26.25" customHeight="1">
      <c r="A1" s="263" t="s">
        <v>279</v>
      </c>
      <c r="B1" s="263"/>
      <c r="C1" s="130"/>
      <c r="D1" s="131"/>
      <c r="E1" s="131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34.5" customHeight="1">
      <c r="A2" s="264" t="s">
        <v>280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</row>
    <row r="3" spans="1:25" ht="9.75" customHeight="1">
      <c r="A3" s="97"/>
      <c r="B3" s="98"/>
      <c r="C3" s="98"/>
      <c r="D3" s="132"/>
      <c r="F3" s="98"/>
      <c r="G3" s="96"/>
      <c r="V3" s="133" t="s">
        <v>215</v>
      </c>
    </row>
    <row r="4" spans="1:25" ht="19.5" customHeight="1">
      <c r="A4" s="267" t="str">
        <f>'[309]1'!A4:A5</f>
        <v>STT</v>
      </c>
      <c r="B4" s="267" t="s">
        <v>217</v>
      </c>
      <c r="C4" s="267" t="s">
        <v>4</v>
      </c>
      <c r="D4" s="268" t="s">
        <v>218</v>
      </c>
      <c r="E4" s="269" t="s">
        <v>219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</row>
    <row r="5" spans="1:25" ht="36" customHeight="1">
      <c r="A5" s="267"/>
      <c r="B5" s="267"/>
      <c r="C5" s="267"/>
      <c r="D5" s="268"/>
      <c r="E5" s="34" t="s">
        <v>6</v>
      </c>
      <c r="F5" s="34" t="s">
        <v>7</v>
      </c>
      <c r="G5" s="34" t="s">
        <v>8</v>
      </c>
      <c r="H5" s="34" t="s">
        <v>9</v>
      </c>
      <c r="I5" s="34" t="s">
        <v>10</v>
      </c>
      <c r="J5" s="34" t="s">
        <v>11</v>
      </c>
      <c r="K5" s="34" t="s">
        <v>12</v>
      </c>
      <c r="L5" s="34" t="s">
        <v>13</v>
      </c>
      <c r="M5" s="34" t="s">
        <v>14</v>
      </c>
      <c r="N5" s="99" t="s">
        <v>15</v>
      </c>
      <c r="O5" s="99" t="s">
        <v>16</v>
      </c>
      <c r="P5" s="99" t="s">
        <v>17</v>
      </c>
      <c r="Q5" s="99" t="s">
        <v>18</v>
      </c>
      <c r="R5" s="99" t="s">
        <v>19</v>
      </c>
      <c r="S5" s="99" t="s">
        <v>20</v>
      </c>
      <c r="T5" s="99" t="s">
        <v>21</v>
      </c>
      <c r="U5" s="99" t="s">
        <v>22</v>
      </c>
      <c r="V5" s="99" t="s">
        <v>23</v>
      </c>
      <c r="W5" s="99" t="s">
        <v>24</v>
      </c>
      <c r="X5" s="99" t="s">
        <v>25</v>
      </c>
      <c r="Y5" s="99" t="s">
        <v>26</v>
      </c>
    </row>
    <row r="6" spans="1:25" s="105" customFormat="1" ht="21" customHeight="1">
      <c r="A6" s="134">
        <v>1</v>
      </c>
      <c r="B6" s="45" t="s">
        <v>28</v>
      </c>
      <c r="C6" s="38" t="s">
        <v>29</v>
      </c>
      <c r="D6" s="135">
        <f>SUM(E6:Y6)</f>
        <v>5.5699999999999994</v>
      </c>
      <c r="E6" s="135">
        <f>SUM(E11:E18)+E7</f>
        <v>0</v>
      </c>
      <c r="F6" s="135">
        <f>SUM(F11:F18)+F7</f>
        <v>0</v>
      </c>
      <c r="G6" s="135">
        <f>SUM(G11:G18)+G7</f>
        <v>0.3</v>
      </c>
      <c r="H6" s="135">
        <f>SUM(H11:H18)+H7</f>
        <v>0</v>
      </c>
      <c r="I6" s="135">
        <f>SUM(I11:I18)+I7</f>
        <v>0</v>
      </c>
      <c r="J6" s="135">
        <f t="shared" ref="J6:Y6" si="0">SUM(J11:J18)+J7</f>
        <v>7.0000000000000007E-2</v>
      </c>
      <c r="K6" s="135">
        <f t="shared" si="0"/>
        <v>3.8699999999999997</v>
      </c>
      <c r="L6" s="135">
        <f t="shared" si="0"/>
        <v>0</v>
      </c>
      <c r="M6" s="135">
        <f t="shared" si="0"/>
        <v>1.33</v>
      </c>
      <c r="N6" s="135">
        <f t="shared" si="0"/>
        <v>0</v>
      </c>
      <c r="O6" s="135">
        <f t="shared" si="0"/>
        <v>0</v>
      </c>
      <c r="P6" s="135">
        <f t="shared" si="0"/>
        <v>0</v>
      </c>
      <c r="Q6" s="135">
        <f t="shared" si="0"/>
        <v>0</v>
      </c>
      <c r="R6" s="135">
        <f t="shared" si="0"/>
        <v>0</v>
      </c>
      <c r="S6" s="135">
        <f t="shared" si="0"/>
        <v>0</v>
      </c>
      <c r="T6" s="135">
        <f t="shared" si="0"/>
        <v>0</v>
      </c>
      <c r="U6" s="135">
        <f t="shared" si="0"/>
        <v>0</v>
      </c>
      <c r="V6" s="135">
        <f t="shared" si="0"/>
        <v>0</v>
      </c>
      <c r="W6" s="135">
        <f t="shared" si="0"/>
        <v>0</v>
      </c>
      <c r="X6" s="135">
        <f t="shared" si="0"/>
        <v>0</v>
      </c>
      <c r="Y6" s="135">
        <f t="shared" si="0"/>
        <v>0</v>
      </c>
    </row>
    <row r="7" spans="1:25" s="110" customFormat="1" ht="21" customHeight="1">
      <c r="A7" s="136" t="s">
        <v>30</v>
      </c>
      <c r="B7" s="48" t="s">
        <v>31</v>
      </c>
      <c r="C7" s="47" t="s">
        <v>32</v>
      </c>
      <c r="D7" s="137">
        <f>SUM(E7:Y7)</f>
        <v>0</v>
      </c>
      <c r="E7" s="137">
        <f t="shared" ref="E7:Y7" si="1">SUM(E8:E10)</f>
        <v>0</v>
      </c>
      <c r="F7" s="137">
        <f t="shared" si="1"/>
        <v>0</v>
      </c>
      <c r="G7" s="137">
        <f t="shared" si="1"/>
        <v>0</v>
      </c>
      <c r="H7" s="137">
        <f t="shared" si="1"/>
        <v>0</v>
      </c>
      <c r="I7" s="137">
        <f t="shared" si="1"/>
        <v>0</v>
      </c>
      <c r="J7" s="137">
        <f t="shared" si="1"/>
        <v>0</v>
      </c>
      <c r="K7" s="137">
        <f t="shared" si="1"/>
        <v>0</v>
      </c>
      <c r="L7" s="137">
        <f t="shared" si="1"/>
        <v>0</v>
      </c>
      <c r="M7" s="137">
        <f t="shared" si="1"/>
        <v>0</v>
      </c>
      <c r="N7" s="135">
        <f t="shared" si="1"/>
        <v>0</v>
      </c>
      <c r="O7" s="135">
        <f t="shared" si="1"/>
        <v>0</v>
      </c>
      <c r="P7" s="135">
        <f t="shared" si="1"/>
        <v>0</v>
      </c>
      <c r="Q7" s="135">
        <f t="shared" si="1"/>
        <v>0</v>
      </c>
      <c r="R7" s="135">
        <f t="shared" si="1"/>
        <v>0</v>
      </c>
      <c r="S7" s="135">
        <f t="shared" si="1"/>
        <v>0</v>
      </c>
      <c r="T7" s="135">
        <f t="shared" si="1"/>
        <v>0</v>
      </c>
      <c r="U7" s="135">
        <f t="shared" si="1"/>
        <v>0</v>
      </c>
      <c r="V7" s="135">
        <f t="shared" si="1"/>
        <v>0</v>
      </c>
      <c r="W7" s="135">
        <f t="shared" si="1"/>
        <v>0</v>
      </c>
      <c r="X7" s="135">
        <f t="shared" si="1"/>
        <v>0</v>
      </c>
      <c r="Y7" s="135">
        <f t="shared" si="1"/>
        <v>0</v>
      </c>
    </row>
    <row r="8" spans="1:25" s="110" customFormat="1" ht="21" customHeight="1">
      <c r="A8" s="138"/>
      <c r="B8" s="54" t="s">
        <v>33</v>
      </c>
      <c r="C8" s="53" t="s">
        <v>34</v>
      </c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</row>
    <row r="9" spans="1:25" s="110" customFormat="1" ht="21" customHeight="1">
      <c r="A9" s="138"/>
      <c r="B9" s="54" t="s">
        <v>35</v>
      </c>
      <c r="C9" s="53" t="s">
        <v>36</v>
      </c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</row>
    <row r="10" spans="1:25" s="110" customFormat="1" ht="21" customHeight="1">
      <c r="A10" s="138"/>
      <c r="B10" s="54" t="s">
        <v>37</v>
      </c>
      <c r="C10" s="53" t="s">
        <v>38</v>
      </c>
      <c r="D10" s="137">
        <f t="shared" ref="D10:D16" si="2">SUM(E10:Y10)</f>
        <v>0</v>
      </c>
      <c r="E10" s="137">
        <v>0</v>
      </c>
      <c r="F10" s="137">
        <v>0</v>
      </c>
      <c r="G10" s="137">
        <v>0</v>
      </c>
      <c r="H10" s="137">
        <v>0</v>
      </c>
      <c r="I10" s="137">
        <v>0</v>
      </c>
      <c r="J10" s="137">
        <v>0</v>
      </c>
      <c r="K10" s="137">
        <v>0</v>
      </c>
      <c r="L10" s="137">
        <v>0</v>
      </c>
      <c r="M10" s="137">
        <v>0</v>
      </c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</row>
    <row r="11" spans="1:25" s="110" customFormat="1" ht="21" customHeight="1">
      <c r="A11" s="140" t="s">
        <v>39</v>
      </c>
      <c r="B11" s="48" t="s">
        <v>40</v>
      </c>
      <c r="C11" s="47" t="s">
        <v>41</v>
      </c>
      <c r="D11" s="139">
        <f t="shared" si="2"/>
        <v>1.08</v>
      </c>
      <c r="E11" s="137">
        <v>0</v>
      </c>
      <c r="F11" s="137">
        <v>0</v>
      </c>
      <c r="G11" s="137">
        <v>0</v>
      </c>
      <c r="H11" s="137">
        <v>0</v>
      </c>
      <c r="I11" s="137">
        <v>0</v>
      </c>
      <c r="J11" s="137">
        <f>[308]ĐT_21!J59</f>
        <v>0</v>
      </c>
      <c r="K11" s="137">
        <f>[308]ĐG_21!J58</f>
        <v>1.04</v>
      </c>
      <c r="L11" s="137">
        <v>0</v>
      </c>
      <c r="M11" s="137">
        <f>[308]ĐL_21!J59</f>
        <v>0.04</v>
      </c>
      <c r="N11" s="139"/>
      <c r="O11" s="139"/>
      <c r="P11" s="139"/>
      <c r="Q11" s="139">
        <f>'[308]H.Thái 2016'!J59</f>
        <v>0</v>
      </c>
      <c r="R11" s="139">
        <f>'[308]L.Hải 2016'!J59</f>
        <v>0</v>
      </c>
      <c r="S11" s="139"/>
      <c r="T11" s="139"/>
      <c r="U11" s="139"/>
      <c r="V11" s="139"/>
      <c r="W11" s="139"/>
      <c r="X11" s="139"/>
      <c r="Y11" s="139"/>
    </row>
    <row r="12" spans="1:25" s="110" customFormat="1" ht="21" customHeight="1">
      <c r="A12" s="140" t="s">
        <v>42</v>
      </c>
      <c r="B12" s="61" t="s">
        <v>43</v>
      </c>
      <c r="C12" s="47" t="s">
        <v>44</v>
      </c>
      <c r="D12" s="139">
        <f t="shared" si="2"/>
        <v>0</v>
      </c>
      <c r="E12" s="137">
        <v>0</v>
      </c>
      <c r="F12" s="137">
        <v>0</v>
      </c>
      <c r="G12" s="137">
        <v>0</v>
      </c>
      <c r="H12" s="137">
        <v>0</v>
      </c>
      <c r="I12" s="137">
        <v>0</v>
      </c>
      <c r="J12" s="137">
        <v>0</v>
      </c>
      <c r="K12" s="137">
        <v>0</v>
      </c>
      <c r="L12" s="137">
        <v>0</v>
      </c>
      <c r="M12" s="137">
        <v>0</v>
      </c>
      <c r="N12" s="139"/>
      <c r="O12" s="139"/>
      <c r="P12" s="139"/>
      <c r="Q12" s="139"/>
      <c r="R12" s="139">
        <f>'[308]L.Hải 2016'!K59</f>
        <v>0</v>
      </c>
      <c r="S12" s="139"/>
      <c r="T12" s="139"/>
      <c r="U12" s="139"/>
      <c r="V12" s="139"/>
      <c r="W12" s="139"/>
      <c r="X12" s="139"/>
      <c r="Y12" s="139"/>
    </row>
    <row r="13" spans="1:25" s="110" customFormat="1" ht="21" customHeight="1">
      <c r="A13" s="140" t="s">
        <v>45</v>
      </c>
      <c r="B13" s="61" t="s">
        <v>46</v>
      </c>
      <c r="C13" s="47" t="s">
        <v>47</v>
      </c>
      <c r="D13" s="139">
        <f t="shared" si="2"/>
        <v>0</v>
      </c>
      <c r="E13" s="137">
        <v>0</v>
      </c>
      <c r="F13" s="137">
        <v>0</v>
      </c>
      <c r="G13" s="137">
        <v>0</v>
      </c>
      <c r="H13" s="137">
        <v>0</v>
      </c>
      <c r="I13" s="137">
        <v>0</v>
      </c>
      <c r="J13" s="137">
        <v>0</v>
      </c>
      <c r="K13" s="137">
        <v>0</v>
      </c>
      <c r="L13" s="137">
        <v>0</v>
      </c>
      <c r="M13" s="137">
        <v>0</v>
      </c>
      <c r="N13" s="139"/>
      <c r="O13" s="139">
        <f>'[308]G.Thanh 2016'!L59</f>
        <v>0</v>
      </c>
      <c r="P13" s="139"/>
      <c r="Q13" s="139"/>
      <c r="R13" s="139"/>
      <c r="S13" s="139"/>
      <c r="T13" s="139"/>
      <c r="U13" s="139"/>
      <c r="V13" s="139"/>
      <c r="W13" s="139"/>
      <c r="X13" s="139"/>
      <c r="Y13" s="139"/>
    </row>
    <row r="14" spans="1:25" s="114" customFormat="1" ht="21" customHeight="1">
      <c r="A14" s="136" t="s">
        <v>48</v>
      </c>
      <c r="B14" s="48" t="s">
        <v>49</v>
      </c>
      <c r="C14" s="47" t="s">
        <v>50</v>
      </c>
      <c r="D14" s="139">
        <f t="shared" si="2"/>
        <v>0</v>
      </c>
      <c r="E14" s="137">
        <v>0</v>
      </c>
      <c r="F14" s="137">
        <v>0</v>
      </c>
      <c r="G14" s="137">
        <v>0</v>
      </c>
      <c r="H14" s="137">
        <v>0</v>
      </c>
      <c r="I14" s="137">
        <v>0</v>
      </c>
      <c r="J14" s="137">
        <v>0</v>
      </c>
      <c r="K14" s="137">
        <v>0</v>
      </c>
      <c r="L14" s="137">
        <v>0</v>
      </c>
      <c r="M14" s="137">
        <v>0</v>
      </c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</row>
    <row r="15" spans="1:25" ht="21" customHeight="1">
      <c r="A15" s="136" t="s">
        <v>51</v>
      </c>
      <c r="B15" s="48" t="s">
        <v>52</v>
      </c>
      <c r="C15" s="47" t="s">
        <v>53</v>
      </c>
      <c r="D15" s="139">
        <f t="shared" si="2"/>
        <v>0</v>
      </c>
      <c r="E15" s="137">
        <v>0</v>
      </c>
      <c r="F15" s="137">
        <v>0</v>
      </c>
      <c r="G15" s="137">
        <v>0</v>
      </c>
      <c r="H15" s="137">
        <v>0</v>
      </c>
      <c r="I15" s="137">
        <v>0</v>
      </c>
      <c r="J15" s="137">
        <v>0</v>
      </c>
      <c r="K15" s="137">
        <v>0</v>
      </c>
      <c r="L15" s="137">
        <v>0</v>
      </c>
      <c r="M15" s="137">
        <v>0</v>
      </c>
      <c r="N15" s="139"/>
      <c r="O15" s="139"/>
      <c r="P15" s="139"/>
      <c r="Q15" s="139"/>
      <c r="R15" s="139">
        <f>'[308]L.Hải 2016'!N59</f>
        <v>0</v>
      </c>
      <c r="S15" s="139"/>
      <c r="T15" s="139"/>
      <c r="U15" s="139"/>
      <c r="V15" s="139"/>
      <c r="W15" s="139"/>
      <c r="X15" s="139"/>
      <c r="Y15" s="139"/>
    </row>
    <row r="16" spans="1:25" ht="21" customHeight="1">
      <c r="A16" s="136" t="s">
        <v>54</v>
      </c>
      <c r="B16" s="48" t="s">
        <v>55</v>
      </c>
      <c r="C16" s="47" t="s">
        <v>56</v>
      </c>
      <c r="D16" s="139">
        <f t="shared" si="2"/>
        <v>3.3699999999999997</v>
      </c>
      <c r="E16" s="137">
        <v>0</v>
      </c>
      <c r="F16" s="137">
        <v>0</v>
      </c>
      <c r="G16" s="137">
        <f>[308]P3_21!O58</f>
        <v>0.3</v>
      </c>
      <c r="H16" s="137">
        <v>0</v>
      </c>
      <c r="I16" s="137">
        <v>0</v>
      </c>
      <c r="J16" s="137">
        <f>[308]ĐT_21!O59</f>
        <v>7.0000000000000007E-2</v>
      </c>
      <c r="K16" s="137">
        <f>[308]ĐG_21!O58</f>
        <v>2.8299999999999996</v>
      </c>
      <c r="L16" s="137">
        <v>0</v>
      </c>
      <c r="M16" s="137">
        <f>[308]ĐL_21!O59</f>
        <v>0.17</v>
      </c>
      <c r="N16" s="139"/>
      <c r="O16" s="139"/>
      <c r="P16" s="139"/>
      <c r="Q16" s="139"/>
      <c r="R16" s="139">
        <v>0</v>
      </c>
      <c r="S16" s="139"/>
      <c r="T16" s="139"/>
      <c r="U16" s="139"/>
      <c r="V16" s="139"/>
      <c r="W16" s="139">
        <v>0</v>
      </c>
      <c r="X16" s="139"/>
      <c r="Y16" s="139"/>
    </row>
    <row r="17" spans="1:28" ht="21" customHeight="1">
      <c r="A17" s="136" t="s">
        <v>57</v>
      </c>
      <c r="B17" s="48" t="s">
        <v>58</v>
      </c>
      <c r="C17" s="47" t="s">
        <v>59</v>
      </c>
      <c r="D17" s="135">
        <f>D20</f>
        <v>0</v>
      </c>
      <c r="E17" s="137">
        <v>0</v>
      </c>
      <c r="F17" s="137">
        <v>0</v>
      </c>
      <c r="G17" s="137">
        <v>0</v>
      </c>
      <c r="H17" s="137">
        <v>0</v>
      </c>
      <c r="I17" s="137">
        <v>0</v>
      </c>
      <c r="J17" s="137">
        <v>0</v>
      </c>
      <c r="K17" s="137">
        <v>0</v>
      </c>
      <c r="L17" s="137">
        <v>0</v>
      </c>
      <c r="M17" s="137">
        <v>0</v>
      </c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</row>
    <row r="18" spans="1:28" ht="21" customHeight="1">
      <c r="A18" s="136" t="s">
        <v>60</v>
      </c>
      <c r="B18" s="48" t="s">
        <v>61</v>
      </c>
      <c r="C18" s="47" t="s">
        <v>62</v>
      </c>
      <c r="D18" s="137">
        <f>SUM(E18:Y18)</f>
        <v>1.1200000000000001</v>
      </c>
      <c r="E18" s="137">
        <v>0</v>
      </c>
      <c r="F18" s="137">
        <v>0</v>
      </c>
      <c r="G18" s="137">
        <v>0</v>
      </c>
      <c r="H18" s="137">
        <v>0</v>
      </c>
      <c r="I18" s="137">
        <v>0</v>
      </c>
      <c r="J18" s="137">
        <v>0</v>
      </c>
      <c r="K18" s="137">
        <v>0</v>
      </c>
      <c r="L18" s="137">
        <v>0</v>
      </c>
      <c r="M18" s="137">
        <f>[308]ĐL_21!Q59</f>
        <v>1.1200000000000001</v>
      </c>
      <c r="N18" s="139"/>
      <c r="O18" s="139">
        <f>'[308]G.Thanh 2016'!Q59</f>
        <v>0</v>
      </c>
      <c r="P18" s="139">
        <f>'[308]G.Việt 2016'!Q59</f>
        <v>0</v>
      </c>
      <c r="Q18" s="139">
        <f>'[308]H.Thái 2016'!Q60</f>
        <v>0</v>
      </c>
      <c r="R18" s="139">
        <f>'[308]L.Hải 2016'!Q59</f>
        <v>0</v>
      </c>
      <c r="S18" s="139"/>
      <c r="T18" s="139">
        <f>'[308]T.Giang 2016'!Q59</f>
        <v>0</v>
      </c>
      <c r="U18" s="139">
        <f>'[308]T.Hải 2016'!Q59</f>
        <v>0</v>
      </c>
      <c r="V18" s="139"/>
      <c r="W18" s="139"/>
      <c r="X18" s="139">
        <f>'[308]TT.Cửa Việt 2016'!Q59</f>
        <v>0</v>
      </c>
      <c r="Y18" s="139"/>
    </row>
    <row r="19" spans="1:28" ht="21" customHeight="1">
      <c r="A19" s="142">
        <v>2</v>
      </c>
      <c r="B19" s="45" t="s">
        <v>63</v>
      </c>
      <c r="C19" s="38" t="s">
        <v>64</v>
      </c>
      <c r="D19" s="135">
        <f>SUM(E19:Y19)</f>
        <v>82.65</v>
      </c>
      <c r="E19" s="135">
        <f>E20+E21+E22+E23+E24+E25+E26+E27+E28+E40+E41+E42+E43+E44+E45+E46+E47+E48+E49+E50+E51+E52+E54+E53+E55+E56</f>
        <v>2.74</v>
      </c>
      <c r="F19" s="135">
        <f t="shared" ref="F19:M19" si="3">F20+F21+F22+F23+F24+F25+F26+F27+F28+F40+F41+F42+F43+F44+F45+F46+F47+F48+F49+F50+F51+F52+F54+F53+F55+F56</f>
        <v>2.67</v>
      </c>
      <c r="G19" s="135">
        <f t="shared" si="3"/>
        <v>9.26</v>
      </c>
      <c r="H19" s="135">
        <f t="shared" si="3"/>
        <v>7.7599999999999989</v>
      </c>
      <c r="I19" s="135">
        <f t="shared" si="3"/>
        <v>3.84</v>
      </c>
      <c r="J19" s="135">
        <f t="shared" si="3"/>
        <v>10.039999999999999</v>
      </c>
      <c r="K19" s="135">
        <f t="shared" si="3"/>
        <v>15.78</v>
      </c>
      <c r="L19" s="135">
        <f t="shared" si="3"/>
        <v>8.4</v>
      </c>
      <c r="M19" s="135">
        <f t="shared" si="3"/>
        <v>22.16</v>
      </c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</row>
    <row r="20" spans="1:28" ht="21" customHeight="1">
      <c r="A20" s="136" t="s">
        <v>65</v>
      </c>
      <c r="B20" s="48" t="s">
        <v>66</v>
      </c>
      <c r="C20" s="47" t="s">
        <v>67</v>
      </c>
      <c r="D20" s="137">
        <f t="shared" ref="D20:D27" si="4">SUM(E20:Y20)</f>
        <v>0</v>
      </c>
      <c r="E20" s="135">
        <f>[308]P1_21!S59</f>
        <v>0</v>
      </c>
      <c r="F20" s="135">
        <f>[308]P1_21!T59</f>
        <v>0</v>
      </c>
      <c r="G20" s="135">
        <f>[308]P1_21!U59</f>
        <v>0</v>
      </c>
      <c r="H20" s="135">
        <f>[308]P1_21!V59</f>
        <v>0</v>
      </c>
      <c r="I20" s="135">
        <f>[308]P1_21!W59</f>
        <v>0</v>
      </c>
      <c r="J20" s="135">
        <f>[308]P1_21!X59</f>
        <v>0</v>
      </c>
      <c r="K20" s="135">
        <f>[308]P1_21!Y59</f>
        <v>0</v>
      </c>
      <c r="L20" s="135">
        <f>[308]P1_21!Z59</f>
        <v>0</v>
      </c>
      <c r="M20" s="135">
        <v>0</v>
      </c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</row>
    <row r="21" spans="1:28" ht="21" customHeight="1">
      <c r="A21" s="136" t="s">
        <v>68</v>
      </c>
      <c r="B21" s="48" t="s">
        <v>69</v>
      </c>
      <c r="C21" s="47" t="s">
        <v>70</v>
      </c>
      <c r="D21" s="137">
        <f t="shared" si="4"/>
        <v>0</v>
      </c>
      <c r="E21" s="135">
        <f>[308]P1_21!S60</f>
        <v>0</v>
      </c>
      <c r="F21" s="135">
        <f>[308]P1_21!T60</f>
        <v>0</v>
      </c>
      <c r="G21" s="135">
        <f>[308]P1_21!U60</f>
        <v>0</v>
      </c>
      <c r="H21" s="135">
        <f>[308]P1_21!V60</f>
        <v>0</v>
      </c>
      <c r="I21" s="135">
        <f>[308]P1_21!W60</f>
        <v>0</v>
      </c>
      <c r="J21" s="135">
        <f>[308]P1_21!X60</f>
        <v>0</v>
      </c>
      <c r="K21" s="135">
        <f>[308]P1_21!Y60</f>
        <v>0</v>
      </c>
      <c r="L21" s="135">
        <f>[308]P1_21!Z60</f>
        <v>0</v>
      </c>
      <c r="M21" s="135">
        <v>0</v>
      </c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</row>
    <row r="22" spans="1:28" ht="21" customHeight="1">
      <c r="A22" s="136" t="s">
        <v>71</v>
      </c>
      <c r="B22" s="48" t="s">
        <v>72</v>
      </c>
      <c r="C22" s="47" t="s">
        <v>73</v>
      </c>
      <c r="D22" s="137">
        <f t="shared" si="4"/>
        <v>0</v>
      </c>
      <c r="E22" s="135">
        <f>[308]P1_21!S61</f>
        <v>0</v>
      </c>
      <c r="F22" s="135">
        <f>[308]P1_21!T61</f>
        <v>0</v>
      </c>
      <c r="G22" s="135">
        <f>[308]P1_21!U61</f>
        <v>0</v>
      </c>
      <c r="H22" s="135">
        <f>[308]P1_21!V61</f>
        <v>0</v>
      </c>
      <c r="I22" s="135">
        <f>[308]P1_21!W61</f>
        <v>0</v>
      </c>
      <c r="J22" s="135">
        <f>[308]P1_21!X61</f>
        <v>0</v>
      </c>
      <c r="K22" s="135">
        <f>[308]P1_21!Y61</f>
        <v>0</v>
      </c>
      <c r="L22" s="135">
        <f>[308]P1_21!Z61</f>
        <v>0</v>
      </c>
      <c r="M22" s="135">
        <v>0</v>
      </c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</row>
    <row r="23" spans="1:28" ht="21" customHeight="1">
      <c r="A23" s="136" t="s">
        <v>74</v>
      </c>
      <c r="B23" s="61" t="s">
        <v>75</v>
      </c>
      <c r="C23" s="47" t="s">
        <v>76</v>
      </c>
      <c r="D23" s="137">
        <f t="shared" si="4"/>
        <v>0</v>
      </c>
      <c r="E23" s="135">
        <f>[308]P1_21!S62</f>
        <v>0</v>
      </c>
      <c r="F23" s="135">
        <f>[308]P1_21!T62</f>
        <v>0</v>
      </c>
      <c r="G23" s="135">
        <f>[308]P1_21!U62</f>
        <v>0</v>
      </c>
      <c r="H23" s="135">
        <f>[308]P1_21!V62</f>
        <v>0</v>
      </c>
      <c r="I23" s="135">
        <f>[308]P1_21!W62</f>
        <v>0</v>
      </c>
      <c r="J23" s="135">
        <f>[308]P1_21!X62</f>
        <v>0</v>
      </c>
      <c r="K23" s="135">
        <f>[308]P1_21!Y62</f>
        <v>0</v>
      </c>
      <c r="L23" s="135">
        <f>[308]P1_21!Z62</f>
        <v>0</v>
      </c>
      <c r="M23" s="135">
        <v>0</v>
      </c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</row>
    <row r="24" spans="1:28" ht="21" customHeight="1">
      <c r="A24" s="140" t="s">
        <v>77</v>
      </c>
      <c r="B24" s="48" t="s">
        <v>78</v>
      </c>
      <c r="C24" s="47" t="s">
        <v>79</v>
      </c>
      <c r="D24" s="137">
        <f t="shared" si="4"/>
        <v>0</v>
      </c>
      <c r="E24" s="135">
        <f>[308]P1_21!S63</f>
        <v>0</v>
      </c>
      <c r="F24" s="135">
        <f>[308]P2_21!W58</f>
        <v>0</v>
      </c>
      <c r="G24" s="135">
        <f>[308]P1_21!U63</f>
        <v>0</v>
      </c>
      <c r="H24" s="135">
        <f>[308]P4_21!W58</f>
        <v>0</v>
      </c>
      <c r="I24" s="135">
        <f>[308]P1_21!W63</f>
        <v>0</v>
      </c>
      <c r="J24" s="135">
        <v>0</v>
      </c>
      <c r="K24" s="135">
        <f>[308]P1_21!Y63</f>
        <v>0</v>
      </c>
      <c r="L24" s="135">
        <f>[308]P1_21!Z63</f>
        <v>0</v>
      </c>
      <c r="M24" s="135">
        <v>0</v>
      </c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</row>
    <row r="25" spans="1:28" ht="21" customHeight="1">
      <c r="A25" s="136" t="s">
        <v>80</v>
      </c>
      <c r="B25" s="48" t="s">
        <v>81</v>
      </c>
      <c r="C25" s="47" t="s">
        <v>82</v>
      </c>
      <c r="D25" s="137">
        <f t="shared" si="4"/>
        <v>0</v>
      </c>
      <c r="E25" s="135">
        <f>[308]P1_21!S64</f>
        <v>0</v>
      </c>
      <c r="F25" s="135">
        <f>[308]P1_21!T64</f>
        <v>0</v>
      </c>
      <c r="G25" s="135">
        <f>[308]P1_21!U64</f>
        <v>0</v>
      </c>
      <c r="H25" s="135">
        <f>[308]P1_21!V64</f>
        <v>0</v>
      </c>
      <c r="I25" s="135">
        <f>[308]P1_21!W64</f>
        <v>0</v>
      </c>
      <c r="J25" s="135">
        <f>[308]P1_21!X64</f>
        <v>0</v>
      </c>
      <c r="K25" s="135">
        <f>[308]P1_21!Y64</f>
        <v>0</v>
      </c>
      <c r="L25" s="135">
        <f>[308]P1_21!Z64</f>
        <v>0</v>
      </c>
      <c r="M25" s="135">
        <v>0</v>
      </c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</row>
    <row r="26" spans="1:28" ht="21" customHeight="1">
      <c r="A26" s="136" t="s">
        <v>83</v>
      </c>
      <c r="B26" s="48" t="s">
        <v>84</v>
      </c>
      <c r="C26" s="47" t="s">
        <v>85</v>
      </c>
      <c r="D26" s="137">
        <f t="shared" si="4"/>
        <v>0</v>
      </c>
      <c r="E26" s="135">
        <f>[308]P1_21!S65</f>
        <v>0</v>
      </c>
      <c r="F26" s="135">
        <f>[308]P1_21!T65</f>
        <v>0</v>
      </c>
      <c r="G26" s="135">
        <f>[308]P1_21!U65</f>
        <v>0</v>
      </c>
      <c r="H26" s="135">
        <f>[308]P1_21!V65</f>
        <v>0</v>
      </c>
      <c r="I26" s="135">
        <f>[308]P1_21!W65</f>
        <v>0</v>
      </c>
      <c r="J26" s="135">
        <f>[308]P1_21!X65</f>
        <v>0</v>
      </c>
      <c r="K26" s="135">
        <f>[308]P1_21!Y65</f>
        <v>0</v>
      </c>
      <c r="L26" s="135">
        <f>[308]P1_21!Z65</f>
        <v>0</v>
      </c>
      <c r="M26" s="135">
        <v>0</v>
      </c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</row>
    <row r="27" spans="1:28" ht="21" customHeight="1">
      <c r="A27" s="136" t="s">
        <v>86</v>
      </c>
      <c r="B27" s="48" t="s">
        <v>87</v>
      </c>
      <c r="C27" s="47" t="s">
        <v>88</v>
      </c>
      <c r="D27" s="137">
        <f t="shared" si="4"/>
        <v>0</v>
      </c>
      <c r="E27" s="135">
        <f>[308]P1_21!S66</f>
        <v>0</v>
      </c>
      <c r="F27" s="135">
        <f>[308]P1_21!T66</f>
        <v>0</v>
      </c>
      <c r="G27" s="135">
        <f>[308]P1_21!U66</f>
        <v>0</v>
      </c>
      <c r="H27" s="135">
        <f>[308]P1_21!V66</f>
        <v>0</v>
      </c>
      <c r="I27" s="135">
        <f>[308]P1_21!W66</f>
        <v>0</v>
      </c>
      <c r="J27" s="135">
        <f>[308]P1_21!X66</f>
        <v>0</v>
      </c>
      <c r="K27" s="135">
        <f>[308]P1_21!Y66</f>
        <v>0</v>
      </c>
      <c r="L27" s="135">
        <f>[308]P1_21!Z66</f>
        <v>0</v>
      </c>
      <c r="M27" s="135">
        <v>0</v>
      </c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</row>
    <row r="28" spans="1:28" ht="21" customHeight="1">
      <c r="A28" s="136" t="s">
        <v>89</v>
      </c>
      <c r="B28" s="61" t="s">
        <v>281</v>
      </c>
      <c r="C28" s="47" t="s">
        <v>91</v>
      </c>
      <c r="D28" s="137">
        <f>SUM(E28:M28)</f>
        <v>36.450000000000003</v>
      </c>
      <c r="E28" s="137">
        <f t="shared" ref="E28:M28" si="5">E29+E30+E31+E32+E33+E34+E35+E36+E37+E38+E39</f>
        <v>1.3800000000000001</v>
      </c>
      <c r="F28" s="137">
        <f t="shared" si="5"/>
        <v>2.54</v>
      </c>
      <c r="G28" s="137">
        <f t="shared" si="5"/>
        <v>1.41</v>
      </c>
      <c r="H28" s="137">
        <f t="shared" si="5"/>
        <v>2.3699999999999997</v>
      </c>
      <c r="I28" s="137">
        <f t="shared" si="5"/>
        <v>0.89000000000000012</v>
      </c>
      <c r="J28" s="137">
        <f t="shared" si="5"/>
        <v>3.6200000000000006</v>
      </c>
      <c r="K28" s="137">
        <f t="shared" si="5"/>
        <v>12.92</v>
      </c>
      <c r="L28" s="137">
        <f t="shared" si="5"/>
        <v>1.74</v>
      </c>
      <c r="M28" s="137">
        <f t="shared" si="5"/>
        <v>9.58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AB28" s="96"/>
    </row>
    <row r="29" spans="1:28" ht="21" customHeight="1">
      <c r="A29" s="136" t="s">
        <v>92</v>
      </c>
      <c r="B29" s="63" t="s">
        <v>93</v>
      </c>
      <c r="C29" s="47" t="s">
        <v>94</v>
      </c>
      <c r="D29" s="137">
        <f t="shared" ref="D29:D55" si="6">SUM(E29:M29)</f>
        <v>21.04</v>
      </c>
      <c r="E29" s="137">
        <f>[308]P1_21!AB59</f>
        <v>0.08</v>
      </c>
      <c r="F29" s="143">
        <f>[308]P2_21!AB58</f>
        <v>0.96</v>
      </c>
      <c r="G29" s="143">
        <f>[308]P3_21!AB58</f>
        <v>0.26</v>
      </c>
      <c r="H29" s="143">
        <f>[308]P4_21!AB58</f>
        <v>0.5</v>
      </c>
      <c r="I29" s="143">
        <f>[308]P5_21!AB58</f>
        <v>0.52</v>
      </c>
      <c r="J29" s="143">
        <f>[308]ĐT_21!AB59</f>
        <v>1.36</v>
      </c>
      <c r="K29" s="143">
        <f>[308]ĐG_21!AB58</f>
        <v>11.41</v>
      </c>
      <c r="L29" s="143">
        <f>[308]ĐLE_21!AB59</f>
        <v>0.48</v>
      </c>
      <c r="M29" s="143">
        <f>[308]ĐL_21!AB59</f>
        <v>5.4700000000000006</v>
      </c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</row>
    <row r="30" spans="1:28" ht="21" customHeight="1">
      <c r="A30" s="136" t="s">
        <v>95</v>
      </c>
      <c r="B30" s="63" t="s">
        <v>96</v>
      </c>
      <c r="C30" s="47" t="s">
        <v>97</v>
      </c>
      <c r="D30" s="137">
        <f t="shared" si="6"/>
        <v>11.15</v>
      </c>
      <c r="E30" s="137">
        <f>[308]P1_21!AC59</f>
        <v>1.2</v>
      </c>
      <c r="F30" s="143">
        <f>[308]P2_21!AC58</f>
        <v>1.5</v>
      </c>
      <c r="G30" s="143">
        <f>[308]P3_21!AC58</f>
        <v>1</v>
      </c>
      <c r="H30" s="143">
        <f>[308]P4_21!AC58</f>
        <v>1.51</v>
      </c>
      <c r="I30" s="143"/>
      <c r="J30" s="143">
        <f>[308]ĐT_21!AC59</f>
        <v>1.33</v>
      </c>
      <c r="K30" s="143">
        <f>[308]ĐG_21!AC58</f>
        <v>1.25</v>
      </c>
      <c r="L30" s="143">
        <f>[308]ĐLE_21!AC59</f>
        <v>1.26</v>
      </c>
      <c r="M30" s="143">
        <f>[308]ĐL_21!AC59</f>
        <v>2.1</v>
      </c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</row>
    <row r="31" spans="1:28" ht="21" customHeight="1">
      <c r="A31" s="136" t="s">
        <v>98</v>
      </c>
      <c r="B31" s="63" t="s">
        <v>99</v>
      </c>
      <c r="C31" s="47" t="s">
        <v>100</v>
      </c>
      <c r="D31" s="137">
        <f t="shared" si="6"/>
        <v>0</v>
      </c>
      <c r="E31" s="135"/>
      <c r="F31" s="143"/>
      <c r="G31" s="143"/>
      <c r="H31" s="143">
        <f>[308]P4_21!AD58</f>
        <v>0</v>
      </c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96"/>
    </row>
    <row r="32" spans="1:28" ht="21" customHeight="1">
      <c r="A32" s="136" t="s">
        <v>101</v>
      </c>
      <c r="B32" s="63" t="s">
        <v>102</v>
      </c>
      <c r="C32" s="47" t="s">
        <v>103</v>
      </c>
      <c r="D32" s="137">
        <f t="shared" si="6"/>
        <v>0.02</v>
      </c>
      <c r="E32" s="135"/>
      <c r="F32" s="143"/>
      <c r="G32" s="143"/>
      <c r="H32" s="143"/>
      <c r="I32" s="143"/>
      <c r="J32" s="143"/>
      <c r="K32" s="143">
        <f>[308]ĐG_21!AE58</f>
        <v>0.01</v>
      </c>
      <c r="L32" s="143"/>
      <c r="M32" s="143">
        <f>[308]ĐL_21!AE59</f>
        <v>0.01</v>
      </c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</row>
    <row r="33" spans="1:25" ht="21" customHeight="1">
      <c r="A33" s="136" t="s">
        <v>104</v>
      </c>
      <c r="B33" s="63" t="s">
        <v>105</v>
      </c>
      <c r="C33" s="47" t="s">
        <v>106</v>
      </c>
      <c r="D33" s="137">
        <f t="shared" si="6"/>
        <v>0.51</v>
      </c>
      <c r="E33" s="135">
        <f>[308]P1_21!AF59</f>
        <v>0.05</v>
      </c>
      <c r="F33" s="143"/>
      <c r="G33" s="143"/>
      <c r="H33" s="143">
        <f>[308]P4_21!AF58</f>
        <v>0.26</v>
      </c>
      <c r="I33" s="143">
        <f>[308]P5_21!AF58</f>
        <v>7.0000000000000007E-2</v>
      </c>
      <c r="J33" s="143"/>
      <c r="K33" s="143">
        <f>[308]ĐG_21!AE58</f>
        <v>0.01</v>
      </c>
      <c r="L33" s="143"/>
      <c r="M33" s="143">
        <f>[308]ĐL_21!AF59</f>
        <v>0.12</v>
      </c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</row>
    <row r="34" spans="1:25" ht="21" customHeight="1">
      <c r="A34" s="136" t="s">
        <v>107</v>
      </c>
      <c r="B34" s="63" t="s">
        <v>108</v>
      </c>
      <c r="C34" s="47" t="s">
        <v>109</v>
      </c>
      <c r="D34" s="137">
        <f t="shared" si="6"/>
        <v>0.08</v>
      </c>
      <c r="E34" s="135"/>
      <c r="F34" s="143">
        <f>[308]P2_21!AG58</f>
        <v>0.08</v>
      </c>
      <c r="G34" s="143"/>
      <c r="H34" s="143"/>
      <c r="I34" s="143"/>
      <c r="J34" s="143"/>
      <c r="K34" s="143">
        <f>[308]ĐG_21!AG58</f>
        <v>0</v>
      </c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</row>
    <row r="35" spans="1:25" ht="21" customHeight="1">
      <c r="A35" s="136" t="s">
        <v>110</v>
      </c>
      <c r="B35" s="63" t="s">
        <v>111</v>
      </c>
      <c r="C35" s="47" t="s">
        <v>112</v>
      </c>
      <c r="D35" s="137">
        <f t="shared" si="6"/>
        <v>3.21</v>
      </c>
      <c r="E35" s="137">
        <f>[308]P1_21!AH59</f>
        <v>0.05</v>
      </c>
      <c r="F35" s="143"/>
      <c r="G35" s="143">
        <f>[308]P3_21!AH58</f>
        <v>0.15</v>
      </c>
      <c r="H35" s="143">
        <f>[308]P4_21!AH58</f>
        <v>0.1</v>
      </c>
      <c r="I35" s="143">
        <f>[308]P5_21!AH58</f>
        <v>0.30000000000000004</v>
      </c>
      <c r="J35" s="143">
        <f>[308]ĐT_21!AH59</f>
        <v>0.49</v>
      </c>
      <c r="K35" s="143">
        <f>[308]ĐG_21!AH58</f>
        <v>0.24</v>
      </c>
      <c r="L35" s="143"/>
      <c r="M35" s="143">
        <f>[308]ĐL_21!AH59</f>
        <v>1.88</v>
      </c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</row>
    <row r="36" spans="1:25" ht="21" customHeight="1">
      <c r="A36" s="136" t="s">
        <v>113</v>
      </c>
      <c r="B36" s="63" t="s">
        <v>114</v>
      </c>
      <c r="C36" s="47" t="s">
        <v>115</v>
      </c>
      <c r="D36" s="137">
        <f t="shared" si="6"/>
        <v>0.44</v>
      </c>
      <c r="E36" s="137"/>
      <c r="F36" s="143"/>
      <c r="G36" s="143"/>
      <c r="H36" s="143"/>
      <c r="I36" s="143"/>
      <c r="J36" s="143">
        <f>[308]ĐT_21!AI59</f>
        <v>0.44</v>
      </c>
      <c r="K36" s="143">
        <f>[308]ĐG_21!AI58</f>
        <v>0</v>
      </c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</row>
    <row r="37" spans="1:25" ht="21" customHeight="1">
      <c r="A37" s="136" t="s">
        <v>116</v>
      </c>
      <c r="B37" s="63" t="s">
        <v>117</v>
      </c>
      <c r="C37" s="47" t="s">
        <v>118</v>
      </c>
      <c r="D37" s="137">
        <f t="shared" si="6"/>
        <v>0</v>
      </c>
      <c r="E37" s="137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</row>
    <row r="38" spans="1:25" ht="21" customHeight="1">
      <c r="A38" s="136" t="s">
        <v>119</v>
      </c>
      <c r="B38" s="63" t="s">
        <v>120</v>
      </c>
      <c r="C38" s="47" t="s">
        <v>121</v>
      </c>
      <c r="D38" s="137">
        <f t="shared" si="6"/>
        <v>0</v>
      </c>
      <c r="E38" s="137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</row>
    <row r="39" spans="1:25" ht="21" customHeight="1">
      <c r="A39" s="136" t="s">
        <v>122</v>
      </c>
      <c r="B39" s="63" t="s">
        <v>123</v>
      </c>
      <c r="C39" s="47" t="s">
        <v>124</v>
      </c>
      <c r="D39" s="137">
        <f t="shared" si="6"/>
        <v>0</v>
      </c>
      <c r="E39" s="137"/>
      <c r="F39" s="143"/>
      <c r="G39" s="143"/>
      <c r="H39" s="143"/>
      <c r="I39" s="143"/>
      <c r="J39" s="143">
        <f>[308]ĐT_21!AL59</f>
        <v>0</v>
      </c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</row>
    <row r="40" spans="1:25" ht="21" customHeight="1">
      <c r="A40" s="136" t="s">
        <v>125</v>
      </c>
      <c r="B40" s="48" t="s">
        <v>126</v>
      </c>
      <c r="C40" s="47" t="s">
        <v>127</v>
      </c>
      <c r="D40" s="137">
        <f t="shared" si="6"/>
        <v>1.08</v>
      </c>
      <c r="E40" s="137"/>
      <c r="F40" s="143"/>
      <c r="G40" s="143"/>
      <c r="H40" s="143"/>
      <c r="I40" s="143"/>
      <c r="J40" s="143">
        <f>[308]ĐT_21!AM59</f>
        <v>0.03</v>
      </c>
      <c r="K40" s="143">
        <f>[308]ĐG_21!AM58</f>
        <v>1.04</v>
      </c>
      <c r="L40" s="143">
        <f>[308]ĐLE_21!AM59</f>
        <v>0.01</v>
      </c>
      <c r="M40" s="143">
        <v>0</v>
      </c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</row>
    <row r="41" spans="1:25" ht="21" customHeight="1">
      <c r="A41" s="136" t="s">
        <v>128</v>
      </c>
      <c r="B41" s="48" t="s">
        <v>129</v>
      </c>
      <c r="C41" s="47" t="s">
        <v>130</v>
      </c>
      <c r="D41" s="137">
        <f t="shared" si="6"/>
        <v>0</v>
      </c>
      <c r="E41" s="137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</row>
    <row r="42" spans="1:25" ht="21" customHeight="1">
      <c r="A42" s="136" t="s">
        <v>131</v>
      </c>
      <c r="B42" s="48" t="s">
        <v>132</v>
      </c>
      <c r="C42" s="47" t="s">
        <v>133</v>
      </c>
      <c r="D42" s="137">
        <f t="shared" si="6"/>
        <v>0</v>
      </c>
      <c r="E42" s="137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</row>
    <row r="43" spans="1:25" ht="21" customHeight="1">
      <c r="A43" s="136" t="s">
        <v>134</v>
      </c>
      <c r="B43" s="48" t="s">
        <v>135</v>
      </c>
      <c r="C43" s="47" t="s">
        <v>136</v>
      </c>
      <c r="D43" s="137">
        <f t="shared" si="6"/>
        <v>0</v>
      </c>
      <c r="E43" s="137">
        <f>[308]P1_21!AP60</f>
        <v>0</v>
      </c>
      <c r="F43" s="143">
        <f>[308]P2_21!AP58</f>
        <v>0</v>
      </c>
      <c r="G43" s="143">
        <f>[308]P3_21!AP58</f>
        <v>0</v>
      </c>
      <c r="H43" s="143">
        <f>[308]P4_21!AP58</f>
        <v>0</v>
      </c>
      <c r="I43" s="143">
        <f>[308]P5_21!AP59</f>
        <v>0</v>
      </c>
      <c r="J43" s="143">
        <f>[308]ĐT_21!AP59</f>
        <v>0</v>
      </c>
      <c r="K43" s="143">
        <f>[308]ĐG_21!AP58</f>
        <v>0</v>
      </c>
      <c r="L43" s="143">
        <f>[308]ĐLE_21!AP59</f>
        <v>0</v>
      </c>
      <c r="M43" s="143">
        <f>[308]ĐL_21!AP59</f>
        <v>0</v>
      </c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</row>
    <row r="44" spans="1:25" ht="21" customHeight="1">
      <c r="A44" s="136" t="s">
        <v>137</v>
      </c>
      <c r="B44" s="48" t="s">
        <v>138</v>
      </c>
      <c r="C44" s="47" t="s">
        <v>139</v>
      </c>
      <c r="D44" s="137">
        <f t="shared" si="6"/>
        <v>27.39</v>
      </c>
      <c r="E44" s="137">
        <f>[308]P1_21!AQ59</f>
        <v>0.89999999999999991</v>
      </c>
      <c r="F44" s="143">
        <f>[308]P2_21!AQ58</f>
        <v>0.12</v>
      </c>
      <c r="G44" s="143">
        <f>[308]P3_21!AQ58</f>
        <v>4.0299999999999994</v>
      </c>
      <c r="H44" s="143">
        <f>[308]P4_21!AQ58</f>
        <v>2.2400000000000002</v>
      </c>
      <c r="I44" s="143">
        <f>[308]P5_21!AQ58</f>
        <v>0.95</v>
      </c>
      <c r="J44" s="143">
        <f>[308]ĐT_21!AQ59</f>
        <v>6.37</v>
      </c>
      <c r="K44" s="143">
        <f>[308]ĐG_21!AQ58</f>
        <v>0.78</v>
      </c>
      <c r="L44" s="143">
        <f>[308]ĐLE_21!AQ59</f>
        <v>2.8600000000000003</v>
      </c>
      <c r="M44" s="143">
        <f>[308]ĐL_21!AQ59</f>
        <v>9.14</v>
      </c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</row>
    <row r="45" spans="1:25" ht="21" customHeight="1">
      <c r="A45" s="136" t="s">
        <v>140</v>
      </c>
      <c r="B45" s="48" t="s">
        <v>141</v>
      </c>
      <c r="C45" s="47" t="s">
        <v>142</v>
      </c>
      <c r="D45" s="137">
        <f t="shared" si="6"/>
        <v>0.05</v>
      </c>
      <c r="E45" s="137"/>
      <c r="F45" s="143"/>
      <c r="G45" s="143"/>
      <c r="H45" s="143">
        <f>[308]P4_21!AR58</f>
        <v>0.05</v>
      </c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</row>
    <row r="46" spans="1:25" ht="21" customHeight="1">
      <c r="A46" s="136" t="s">
        <v>143</v>
      </c>
      <c r="B46" s="48" t="s">
        <v>144</v>
      </c>
      <c r="C46" s="47" t="s">
        <v>145</v>
      </c>
      <c r="D46" s="137">
        <f t="shared" si="6"/>
        <v>0</v>
      </c>
      <c r="E46" s="137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</row>
    <row r="47" spans="1:25" ht="21" customHeight="1">
      <c r="A47" s="136" t="s">
        <v>146</v>
      </c>
      <c r="B47" s="48" t="s">
        <v>147</v>
      </c>
      <c r="C47" s="47" t="s">
        <v>148</v>
      </c>
      <c r="D47" s="137">
        <f t="shared" si="6"/>
        <v>0</v>
      </c>
      <c r="E47" s="137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</row>
    <row r="48" spans="1:25" ht="21" customHeight="1">
      <c r="A48" s="136" t="s">
        <v>149</v>
      </c>
      <c r="B48" s="48" t="s">
        <v>150</v>
      </c>
      <c r="C48" s="47" t="s">
        <v>151</v>
      </c>
      <c r="D48" s="137">
        <f t="shared" si="6"/>
        <v>0.14000000000000001</v>
      </c>
      <c r="E48" s="137"/>
      <c r="F48" s="143">
        <v>0</v>
      </c>
      <c r="G48" s="143"/>
      <c r="H48" s="143">
        <f>[308]P4_21!AU58</f>
        <v>0.1</v>
      </c>
      <c r="I48" s="143">
        <v>0</v>
      </c>
      <c r="J48" s="143"/>
      <c r="K48" s="143">
        <f>[308]ĐG_21!AU58</f>
        <v>0.04</v>
      </c>
      <c r="L48" s="143">
        <f>[308]TON!AX266</f>
        <v>0</v>
      </c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</row>
    <row r="49" spans="1:25" ht="21" customHeight="1">
      <c r="A49" s="136" t="s">
        <v>152</v>
      </c>
      <c r="B49" s="61" t="s">
        <v>153</v>
      </c>
      <c r="C49" s="47" t="s">
        <v>154</v>
      </c>
      <c r="D49" s="137">
        <f t="shared" si="6"/>
        <v>3.02</v>
      </c>
      <c r="E49" s="137"/>
      <c r="F49" s="143"/>
      <c r="G49" s="143"/>
      <c r="H49" s="143">
        <f>[308]P4_21!AV58</f>
        <v>3</v>
      </c>
      <c r="I49" s="143"/>
      <c r="J49" s="143">
        <f>[308]ĐT_21!AV59</f>
        <v>0.02</v>
      </c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</row>
    <row r="50" spans="1:25" ht="21" customHeight="1">
      <c r="A50" s="136" t="s">
        <v>155</v>
      </c>
      <c r="B50" s="48" t="s">
        <v>156</v>
      </c>
      <c r="C50" s="47" t="s">
        <v>157</v>
      </c>
      <c r="D50" s="137">
        <f t="shared" si="6"/>
        <v>0</v>
      </c>
      <c r="E50" s="137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</row>
    <row r="51" spans="1:25" ht="21" customHeight="1">
      <c r="A51" s="136" t="s">
        <v>158</v>
      </c>
      <c r="B51" s="48" t="s">
        <v>159</v>
      </c>
      <c r="C51" s="47" t="s">
        <v>160</v>
      </c>
      <c r="D51" s="137">
        <f t="shared" si="6"/>
        <v>0</v>
      </c>
      <c r="E51" s="137">
        <f>[308]P1_21!AX59</f>
        <v>0</v>
      </c>
      <c r="F51" s="143">
        <f>[308]P2_21!AX58</f>
        <v>0</v>
      </c>
      <c r="G51" s="143">
        <f>[308]P3_21!AX58</f>
        <v>0</v>
      </c>
      <c r="H51" s="143">
        <f>[308]P4_21!AX58</f>
        <v>0</v>
      </c>
      <c r="I51" s="143">
        <f>[308]P5_21!AX58</f>
        <v>0</v>
      </c>
      <c r="J51" s="143">
        <f>[308]ĐT_21!AX59</f>
        <v>0</v>
      </c>
      <c r="K51" s="143"/>
      <c r="L51" s="143">
        <f>[308]ĐLE_21!AX59</f>
        <v>0</v>
      </c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</row>
    <row r="52" spans="1:25" ht="21" customHeight="1">
      <c r="A52" s="144" t="s">
        <v>161</v>
      </c>
      <c r="B52" s="48" t="s">
        <v>162</v>
      </c>
      <c r="C52" s="47" t="s">
        <v>163</v>
      </c>
      <c r="D52" s="137">
        <f t="shared" si="6"/>
        <v>14.52</v>
      </c>
      <c r="E52" s="137">
        <f>[308]P1_21!AY59</f>
        <v>0.45999999999999996</v>
      </c>
      <c r="F52" s="143">
        <f>[308]P2_21!AY58</f>
        <v>0.01</v>
      </c>
      <c r="G52" s="143">
        <f>[308]P3_21!AY58</f>
        <v>3.82</v>
      </c>
      <c r="H52" s="143">
        <f>[308]P4_21!AZ58</f>
        <v>0</v>
      </c>
      <c r="I52" s="143">
        <f>[308]P5_21!AY58</f>
        <v>2</v>
      </c>
      <c r="J52" s="143">
        <f>[308]ĐT_21!AY59</f>
        <v>0</v>
      </c>
      <c r="K52" s="143">
        <f>[308]ĐG_21!AY58</f>
        <v>1</v>
      </c>
      <c r="L52" s="143">
        <f>[308]ĐLE_21!AY59</f>
        <v>3.79</v>
      </c>
      <c r="M52" s="143">
        <f>[308]ĐL_21!AY59</f>
        <v>3.4400000000000004</v>
      </c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</row>
    <row r="53" spans="1:25" ht="21" customHeight="1">
      <c r="A53" s="136" t="s">
        <v>164</v>
      </c>
      <c r="B53" s="48" t="s">
        <v>165</v>
      </c>
      <c r="C53" s="47" t="s">
        <v>166</v>
      </c>
      <c r="D53" s="137">
        <f t="shared" si="6"/>
        <v>0</v>
      </c>
      <c r="E53" s="137"/>
      <c r="F53" s="143"/>
      <c r="G53" s="143"/>
      <c r="H53" s="143">
        <v>0</v>
      </c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</row>
    <row r="54" spans="1:25" ht="21" customHeight="1">
      <c r="A54" s="136" t="s">
        <v>167</v>
      </c>
      <c r="B54" s="48" t="s">
        <v>168</v>
      </c>
      <c r="C54" s="47" t="s">
        <v>169</v>
      </c>
      <c r="D54" s="137">
        <f t="shared" si="6"/>
        <v>0</v>
      </c>
      <c r="E54" s="137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</row>
    <row r="55" spans="1:25" ht="21" customHeight="1">
      <c r="A55" s="136" t="s">
        <v>170</v>
      </c>
      <c r="B55" s="48" t="s">
        <v>171</v>
      </c>
      <c r="C55" s="47" t="s">
        <v>172</v>
      </c>
      <c r="D55" s="137">
        <f t="shared" si="6"/>
        <v>0</v>
      </c>
      <c r="E55" s="137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</row>
    <row r="56" spans="1:25" ht="21" customHeight="1">
      <c r="A56" s="136" t="s">
        <v>173</v>
      </c>
      <c r="B56" s="48" t="s">
        <v>174</v>
      </c>
      <c r="C56" s="47" t="s">
        <v>175</v>
      </c>
      <c r="D56" s="137">
        <f>SUM(E56:M56)</f>
        <v>0</v>
      </c>
      <c r="E56" s="135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</row>
    <row r="58" spans="1:25">
      <c r="D58" s="96"/>
    </row>
  </sheetData>
  <mergeCells count="7">
    <mergeCell ref="A1:B1"/>
    <mergeCell ref="A2:Y2"/>
    <mergeCell ref="A4:A5"/>
    <mergeCell ref="B4:B5"/>
    <mergeCell ref="C4:C5"/>
    <mergeCell ref="D4:D5"/>
    <mergeCell ref="E4:Y4"/>
  </mergeCells>
  <pageMargins left="0.35" right="0.2" top="0.59" bottom="0.27" header="0.39" footer="0.17"/>
  <pageSetup paperSize="8" scale="9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BI66"/>
  <sheetViews>
    <sheetView zoomScale="120" zoomScaleNormal="120" workbookViewId="0">
      <pane xSplit="4" ySplit="5" topLeftCell="AP10" activePane="bottomRight" state="frozen"/>
      <selection pane="topRight" activeCell="E1" sqref="E1"/>
      <selection pane="bottomLeft" activeCell="A6" sqref="A6"/>
      <selection pane="bottomRight" activeCell="AU70" sqref="AU70"/>
    </sheetView>
  </sheetViews>
  <sheetFormatPr defaultColWidth="7.85546875" defaultRowHeight="12.75"/>
  <cols>
    <col min="1" max="1" width="4.5703125" style="146" customWidth="1"/>
    <col min="2" max="2" width="32.5703125" style="200" customWidth="1"/>
    <col min="3" max="3" width="6.28515625" style="200" hidden="1" customWidth="1"/>
    <col min="4" max="4" width="9.5703125" style="146" customWidth="1"/>
    <col min="5" max="5" width="9.28515625" style="150" bestFit="1" customWidth="1"/>
    <col min="6" max="6" width="6.5703125" style="146" customWidth="1"/>
    <col min="7" max="7" width="8.42578125" style="146" bestFit="1" customWidth="1"/>
    <col min="8" max="8" width="7.140625" style="146" bestFit="1" customWidth="1"/>
    <col min="9" max="9" width="5.140625" style="146" hidden="1" customWidth="1"/>
    <col min="10" max="10" width="6.7109375" style="146" customWidth="1"/>
    <col min="11" max="11" width="7.28515625" style="146" customWidth="1"/>
    <col min="12" max="12" width="7.42578125" style="146" customWidth="1"/>
    <col min="13" max="13" width="5.140625" style="146" hidden="1" customWidth="1"/>
    <col min="14" max="14" width="7" style="146" customWidth="1"/>
    <col min="15" max="15" width="6" style="146" customWidth="1"/>
    <col min="16" max="16" width="5.42578125" style="146" hidden="1" customWidth="1"/>
    <col min="17" max="17" width="6.85546875" style="146" customWidth="1"/>
    <col min="18" max="18" width="8.42578125" style="150" bestFit="1" customWidth="1"/>
    <col min="19" max="19" width="5.5703125" style="146" customWidth="1"/>
    <col min="20" max="20" width="5.140625" style="146" customWidth="1"/>
    <col min="21" max="21" width="6.85546875" style="146" customWidth="1"/>
    <col min="22" max="22" width="4.85546875" style="146" hidden="1" customWidth="1"/>
    <col min="23" max="23" width="5.7109375" style="146" customWidth="1"/>
    <col min="24" max="24" width="7" style="146" bestFit="1" customWidth="1"/>
    <col min="25" max="25" width="6.28515625" style="146" bestFit="1" customWidth="1"/>
    <col min="26" max="26" width="6.140625" style="146" bestFit="1" customWidth="1"/>
    <col min="27" max="27" width="6.7109375" style="146" customWidth="1"/>
    <col min="28" max="28" width="6.85546875" style="146" customWidth="1"/>
    <col min="29" max="29" width="7" style="146" customWidth="1"/>
    <col min="30" max="30" width="7.140625" style="146" bestFit="1" customWidth="1"/>
    <col min="31" max="31" width="5.42578125" style="146" bestFit="1" customWidth="1"/>
    <col min="32" max="32" width="6.28515625" style="146" bestFit="1" customWidth="1"/>
    <col min="33" max="33" width="6.140625" style="146" bestFit="1" customWidth="1"/>
    <col min="34" max="34" width="6.28515625" style="146" bestFit="1" customWidth="1"/>
    <col min="35" max="35" width="5.28515625" style="146" customWidth="1"/>
    <col min="36" max="36" width="5.42578125" style="146" hidden="1" customWidth="1"/>
    <col min="37" max="37" width="5.7109375" style="146" customWidth="1"/>
    <col min="38" max="38" width="5.28515625" style="146" customWidth="1"/>
    <col min="39" max="39" width="5" style="146" customWidth="1"/>
    <col min="40" max="40" width="5" style="146" hidden="1" customWidth="1"/>
    <col min="41" max="41" width="5" style="146" customWidth="1"/>
    <col min="42" max="42" width="6.42578125" style="146" customWidth="1"/>
    <col min="43" max="43" width="6.28515625" style="146" customWidth="1"/>
    <col min="44" max="44" width="6.28515625" style="146" bestFit="1" customWidth="1"/>
    <col min="45" max="45" width="4.85546875" style="146" customWidth="1"/>
    <col min="46" max="46" width="5.42578125" style="146" hidden="1" customWidth="1"/>
    <col min="47" max="47" width="6" style="146" bestFit="1" customWidth="1"/>
    <col min="48" max="48" width="6" style="146" customWidth="1"/>
    <col min="49" max="49" width="4.7109375" style="146" customWidth="1"/>
    <col min="50" max="50" width="5.28515625" style="146" customWidth="1"/>
    <col min="51" max="51" width="6.42578125" style="146" customWidth="1"/>
    <col min="52" max="52" width="6.28515625" style="146" bestFit="1" customWidth="1"/>
    <col min="53" max="53" width="6.85546875" style="146" customWidth="1"/>
    <col min="54" max="54" width="5.7109375" style="146" customWidth="1"/>
    <col min="55" max="55" width="5.5703125" style="146" bestFit="1" customWidth="1"/>
    <col min="56" max="56" width="7.5703125" style="150" customWidth="1"/>
    <col min="57" max="57" width="8.140625" style="146" hidden="1" customWidth="1"/>
    <col min="58" max="58" width="6.85546875" style="146" hidden="1" customWidth="1"/>
    <col min="59" max="59" width="5.140625" style="146" hidden="1" customWidth="1"/>
    <col min="60" max="60" width="8.85546875" style="146" customWidth="1"/>
    <col min="61" max="61" width="9.28515625" style="146" bestFit="1" customWidth="1"/>
    <col min="62" max="16384" width="7.85546875" style="146"/>
  </cols>
  <sheetData>
    <row r="1" spans="1:61" ht="22.5" customHeight="1">
      <c r="A1" s="270" t="s">
        <v>282</v>
      </c>
      <c r="B1" s="270"/>
      <c r="C1" s="145"/>
      <c r="E1" s="147"/>
      <c r="H1" s="148"/>
      <c r="R1" s="149"/>
      <c r="S1" s="148"/>
    </row>
    <row r="2" spans="1:61" ht="24.75" customHeight="1">
      <c r="A2" s="271" t="s">
        <v>283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</row>
    <row r="3" spans="1:61" ht="18.75" hidden="1" customHeight="1">
      <c r="A3" s="272" t="s">
        <v>284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2"/>
      <c r="AO3" s="272"/>
      <c r="AP3" s="272"/>
      <c r="AQ3" s="272"/>
      <c r="AR3" s="272"/>
      <c r="AS3" s="272"/>
      <c r="AT3" s="272"/>
      <c r="AU3" s="272"/>
      <c r="AV3" s="272"/>
      <c r="AW3" s="272"/>
      <c r="AX3" s="272"/>
      <c r="AY3" s="272"/>
      <c r="AZ3" s="272"/>
      <c r="BA3" s="272"/>
      <c r="BB3" s="272"/>
      <c r="BC3" s="272"/>
      <c r="BD3" s="272"/>
      <c r="BE3" s="272"/>
      <c r="BF3" s="272"/>
      <c r="BG3" s="272"/>
      <c r="BH3" s="272"/>
      <c r="BI3" s="272"/>
    </row>
    <row r="4" spans="1:61" ht="22.5" customHeight="1">
      <c r="A4" s="273" t="s">
        <v>2</v>
      </c>
      <c r="B4" s="275" t="s">
        <v>3</v>
      </c>
      <c r="C4" s="273" t="s">
        <v>4</v>
      </c>
      <c r="D4" s="277" t="s">
        <v>285</v>
      </c>
      <c r="E4" s="279" t="s">
        <v>286</v>
      </c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0"/>
      <c r="BB4" s="280"/>
      <c r="BC4" s="280"/>
      <c r="BD4" s="280"/>
      <c r="BE4" s="280"/>
      <c r="BF4" s="280"/>
      <c r="BG4" s="281"/>
      <c r="BH4" s="277" t="s">
        <v>287</v>
      </c>
      <c r="BI4" s="277" t="s">
        <v>288</v>
      </c>
    </row>
    <row r="5" spans="1:61" ht="23.25" customHeight="1">
      <c r="A5" s="274"/>
      <c r="B5" s="276"/>
      <c r="C5" s="274"/>
      <c r="D5" s="278"/>
      <c r="E5" s="151" t="s">
        <v>29</v>
      </c>
      <c r="F5" s="152" t="s">
        <v>32</v>
      </c>
      <c r="G5" s="152" t="s">
        <v>34</v>
      </c>
      <c r="H5" s="152" t="s">
        <v>36</v>
      </c>
      <c r="I5" s="152" t="s">
        <v>38</v>
      </c>
      <c r="J5" s="152" t="s">
        <v>41</v>
      </c>
      <c r="K5" s="152" t="s">
        <v>44</v>
      </c>
      <c r="L5" s="152" t="s">
        <v>47</v>
      </c>
      <c r="M5" s="152" t="s">
        <v>50</v>
      </c>
      <c r="N5" s="153" t="s">
        <v>53</v>
      </c>
      <c r="O5" s="152" t="s">
        <v>56</v>
      </c>
      <c r="P5" s="152" t="s">
        <v>59</v>
      </c>
      <c r="Q5" s="152" t="s">
        <v>62</v>
      </c>
      <c r="R5" s="154" t="s">
        <v>64</v>
      </c>
      <c r="S5" s="152" t="s">
        <v>67</v>
      </c>
      <c r="T5" s="152" t="s">
        <v>70</v>
      </c>
      <c r="U5" s="153" t="s">
        <v>73</v>
      </c>
      <c r="V5" s="152" t="s">
        <v>76</v>
      </c>
      <c r="W5" s="152" t="s">
        <v>79</v>
      </c>
      <c r="X5" s="153" t="s">
        <v>82</v>
      </c>
      <c r="Y5" s="152" t="s">
        <v>85</v>
      </c>
      <c r="Z5" s="152" t="s">
        <v>88</v>
      </c>
      <c r="AA5" s="152" t="s">
        <v>91</v>
      </c>
      <c r="AB5" s="155" t="s">
        <v>94</v>
      </c>
      <c r="AC5" s="155" t="s">
        <v>97</v>
      </c>
      <c r="AD5" s="155" t="s">
        <v>100</v>
      </c>
      <c r="AE5" s="155" t="s">
        <v>103</v>
      </c>
      <c r="AF5" s="155" t="s">
        <v>106</v>
      </c>
      <c r="AG5" s="155" t="s">
        <v>109</v>
      </c>
      <c r="AH5" s="155" t="s">
        <v>112</v>
      </c>
      <c r="AI5" s="155" t="s">
        <v>115</v>
      </c>
      <c r="AJ5" s="155" t="s">
        <v>118</v>
      </c>
      <c r="AK5" s="156" t="s">
        <v>121</v>
      </c>
      <c r="AL5" s="156" t="s">
        <v>124</v>
      </c>
      <c r="AM5" s="156" t="s">
        <v>127</v>
      </c>
      <c r="AN5" s="156" t="s">
        <v>130</v>
      </c>
      <c r="AO5" s="156" t="s">
        <v>133</v>
      </c>
      <c r="AP5" s="155" t="s">
        <v>136</v>
      </c>
      <c r="AQ5" s="152" t="s">
        <v>139</v>
      </c>
      <c r="AR5" s="152" t="s">
        <v>142</v>
      </c>
      <c r="AS5" s="152" t="s">
        <v>145</v>
      </c>
      <c r="AT5" s="152" t="s">
        <v>148</v>
      </c>
      <c r="AU5" s="152" t="s">
        <v>151</v>
      </c>
      <c r="AV5" s="152" t="s">
        <v>154</v>
      </c>
      <c r="AW5" s="157" t="s">
        <v>157</v>
      </c>
      <c r="AX5" s="152" t="s">
        <v>160</v>
      </c>
      <c r="AY5" s="152" t="s">
        <v>163</v>
      </c>
      <c r="AZ5" s="152" t="s">
        <v>166</v>
      </c>
      <c r="BA5" s="152" t="s">
        <v>169</v>
      </c>
      <c r="BB5" s="152" t="s">
        <v>172</v>
      </c>
      <c r="BC5" s="152" t="s">
        <v>175</v>
      </c>
      <c r="BD5" s="158" t="s">
        <v>177</v>
      </c>
      <c r="BE5" s="152" t="s">
        <v>180</v>
      </c>
      <c r="BF5" s="152" t="s">
        <v>183</v>
      </c>
      <c r="BG5" s="152" t="s">
        <v>208</v>
      </c>
      <c r="BH5" s="278"/>
      <c r="BI5" s="278"/>
    </row>
    <row r="6" spans="1:61" s="150" customFormat="1" ht="15.75" customHeight="1">
      <c r="A6" s="159"/>
      <c r="B6" s="160" t="s">
        <v>27</v>
      </c>
      <c r="C6" s="161"/>
      <c r="D6" s="162">
        <f>'[308]01 CH'!D4</f>
        <v>7308.5334679999987</v>
      </c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>
        <v>7308.53</v>
      </c>
    </row>
    <row r="7" spans="1:61" s="150" customFormat="1" ht="15.75" customHeight="1">
      <c r="A7" s="164">
        <v>1</v>
      </c>
      <c r="B7" s="165" t="s">
        <v>28</v>
      </c>
      <c r="C7" s="164" t="s">
        <v>29</v>
      </c>
      <c r="D7" s="166">
        <f>'[308]01 CH'!D5</f>
        <v>4000.8456799999999</v>
      </c>
      <c r="E7" s="163">
        <f>[308]P1_21!E8+[308]P2_21!E7+[308]P3_21!E7+[308]P4_21!E7+[308]P5_21!E7+[308]ĐT_21!E8+[308]ĐG_21!E7+[308]ĐLE_21!E8+[308]ĐL_21!E8+'[308]G.Sơn 2016'!E7+'[308]G.Thanh 2016'!E8+'[308]G.Việt 2016'!E8+'[308]H.Thái 2016'!E8+'[308]L.Hải 2016'!E8+'[308]L.Thượng 2016'!E8+'[308]T.Giang 2016'!E8+'[308]T.Hải 2016'!E8+'[308]T.Sơn 2016'!E8+'[308]V.Trường 2016'!E8+'[308]TT.Cửa Việt 2016'!E8+'[308]TT Gio Linh 2016'!E8</f>
        <v>3064.6456800000001</v>
      </c>
      <c r="F7" s="167">
        <f>[308]P1_21!F8+[308]P2_21!F7+[308]P3_21!F7+[308]P4_21!F7+[308]P5_21!F7+[308]ĐT_21!F8+[308]ĐG_21!F7+[308]ĐLE_21!F8+[308]ĐL_21!F8+'[308]G.Sơn 2016'!F7+'[308]G.Thanh 2016'!F8+'[308]G.Việt 2016'!F8+'[308]H.Thái 2016'!F8+'[308]L.Hải 2016'!F8+'[308]L.Thượng 2016'!F8+'[308]T.Giang 2016'!F8+'[308]T.Hải 2016'!F8+'[308]T.Sơn 2016'!F8+'[308]V.Trường 2016'!F8+'[308]TT.Cửa Việt 2016'!F8+'[308]TT Gio Linh 2016'!F8</f>
        <v>0</v>
      </c>
      <c r="G7" s="167">
        <f>[308]P1_21!G8+[308]P2_21!G7+[308]P3_21!G7+[308]P4_21!G7+[308]P5_21!G7+[308]ĐT_21!G8+[308]ĐG_21!G7+[308]ĐLE_21!G8+[308]ĐL_21!G8+'[308]G.Sơn 2016'!G7+'[308]G.Thanh 2016'!G8+'[308]G.Việt 2016'!G8+'[308]H.Thái 2016'!G8+'[308]L.Hải 2016'!G8+'[308]L.Thượng 2016'!G8+'[308]T.Giang 2016'!G8+'[308]T.Hải 2016'!G8+'[308]T.Sơn 2016'!G8+'[308]V.Trường 2016'!G8+'[308]TT.Cửa Việt 2016'!G8+'[308]TT Gio Linh 2016'!G8</f>
        <v>0</v>
      </c>
      <c r="H7" s="167">
        <f>[308]P1_21!H8+[308]P2_21!H7+[308]P3_21!H7+[308]P4_21!H7+[308]P5_21!H7+[308]ĐT_21!H8+[308]ĐG_21!H7+[308]ĐLE_21!H8+[308]ĐL_21!H8+'[308]G.Sơn 2016'!H7+'[308]G.Thanh 2016'!H8+'[308]G.Việt 2016'!H8+'[308]H.Thái 2016'!H8+'[308]L.Hải 2016'!H8+'[308]L.Thượng 2016'!H8+'[308]T.Giang 2016'!H8+'[308]T.Hải 2016'!H8+'[308]T.Sơn 2016'!H8+'[308]V.Trường 2016'!H8+'[308]TT.Cửa Việt 2016'!H8+'[308]TT Gio Linh 2016'!H8</f>
        <v>0</v>
      </c>
      <c r="I7" s="167">
        <f>[308]P1_21!I8+[308]P2_21!I7+[308]P3_21!I7+[308]P4_21!I7+[308]P5_21!I7+[308]ĐT_21!I8+[308]ĐG_21!I7+[308]ĐLE_21!I8+[308]ĐL_21!I8+'[308]G.Sơn 2016'!I7+'[308]G.Thanh 2016'!I8+'[308]G.Việt 2016'!I8+'[308]H.Thái 2016'!I8+'[308]L.Hải 2016'!I8+'[308]L.Thượng 2016'!I8+'[308]T.Giang 2016'!I8+'[308]T.Hải 2016'!I8+'[308]T.Sơn 2016'!I8+'[308]V.Trường 2016'!I8+'[308]TT.Cửa Việt 2016'!I8+'[308]TT Gio Linh 2016'!I8</f>
        <v>0</v>
      </c>
      <c r="J7" s="167">
        <f>[308]P1_21!J8+[308]P2_21!J7+[308]P3_21!J7+[308]P4_21!J7+[308]P5_21!J7+[308]ĐT_21!J8+[308]ĐG_21!J7+[308]ĐLE_21!J8+[308]ĐL_21!J8+'[308]G.Sơn 2016'!J7+'[308]G.Thanh 2016'!J8+'[308]G.Việt 2016'!J8+'[308]H.Thái 2016'!J8+'[308]L.Hải 2016'!J8+'[308]L.Thượng 2016'!J8+'[308]T.Giang 2016'!J8+'[308]T.Hải 2016'!J8+'[308]T.Sơn 2016'!J8+'[308]V.Trường 2016'!J8+'[308]TT.Cửa Việt 2016'!J8+'[308]TT Gio Linh 2016'!J8</f>
        <v>10.94</v>
      </c>
      <c r="K7" s="167">
        <f>[308]P1_21!K8+[308]P2_21!K7+[308]P3_21!K7+[308]P4_21!K7+[308]P5_21!K7+[308]ĐT_21!K8+[308]ĐG_21!K7+[308]ĐLE_21!K8+[308]ĐL_21!K8+'[308]G.Sơn 2016'!K7+'[308]G.Thanh 2016'!K8+'[308]G.Việt 2016'!K8+'[308]H.Thái 2016'!K8+'[308]L.Hải 2016'!K8+'[308]L.Thượng 2016'!K8+'[308]T.Giang 2016'!K8+'[308]T.Hải 2016'!K8+'[308]T.Sơn 2016'!K8+'[308]V.Trường 2016'!K8+'[308]TT.Cửa Việt 2016'!K8+'[308]TT Gio Linh 2016'!K8</f>
        <v>0</v>
      </c>
      <c r="L7" s="167">
        <f>[308]P1_21!L8+[308]P2_21!L7+[308]P3_21!L7+[308]P4_21!L7+[308]P5_21!L7+[308]ĐT_21!L8+[308]ĐG_21!L7+[308]ĐLE_21!L8+[308]ĐL_21!L8+'[308]G.Sơn 2016'!L7+'[308]G.Thanh 2016'!L8+'[308]G.Việt 2016'!L8+'[308]H.Thái 2016'!L8+'[308]L.Hải 2016'!L8+'[308]L.Thượng 2016'!L8+'[308]T.Giang 2016'!L8+'[308]T.Hải 2016'!L8+'[308]T.Sơn 2016'!L8+'[308]V.Trường 2016'!L8+'[308]TT.Cửa Việt 2016'!L8+'[308]TT Gio Linh 2016'!L8</f>
        <v>0</v>
      </c>
      <c r="M7" s="167">
        <f>[308]P1_21!M8+[308]P2_21!M7+[308]P3_21!M7+[308]P4_21!M7+[308]P5_21!M7+[308]ĐT_21!M8+[308]ĐG_21!M7+[308]ĐLE_21!M8+[308]ĐL_21!M8+'[308]G.Sơn 2016'!M7+'[308]G.Thanh 2016'!M8+'[308]G.Việt 2016'!M8+'[308]H.Thái 2016'!M8+'[308]L.Hải 2016'!M8+'[308]L.Thượng 2016'!M8+'[308]T.Giang 2016'!M8+'[308]T.Hải 2016'!M8+'[308]T.Sơn 2016'!M8+'[308]V.Trường 2016'!M8+'[308]TT.Cửa Việt 2016'!M8+'[308]TT Gio Linh 2016'!M8</f>
        <v>0</v>
      </c>
      <c r="N7" s="167">
        <f>[308]P1_21!N8+[308]P2_21!N7+[308]P3_21!N7+[308]P4_21!N7+[308]P5_21!N7+[308]ĐT_21!N8+[308]ĐG_21!N7+[308]ĐLE_21!N8+[308]ĐL_21!N8+'[308]G.Sơn 2016'!N7+'[308]G.Thanh 2016'!N8+'[308]G.Việt 2016'!N8+'[308]H.Thái 2016'!N8+'[308]L.Hải 2016'!N8+'[308]L.Thượng 2016'!N8+'[308]T.Giang 2016'!N8+'[308]T.Hải 2016'!N8+'[308]T.Sơn 2016'!N8+'[308]V.Trường 2016'!N8+'[308]TT.Cửa Việt 2016'!N8+'[308]TT Gio Linh 2016'!N8</f>
        <v>0</v>
      </c>
      <c r="O7" s="167">
        <f>[308]P1_21!O8+[308]P2_21!O7+[308]P3_21!O7+[308]P4_21!O7+[308]P5_21!O7+[308]ĐT_21!O8+[308]ĐG_21!O7+[308]ĐLE_21!O8+[308]ĐL_21!O8+'[308]G.Sơn 2016'!O7+'[308]G.Thanh 2016'!O8+'[308]G.Việt 2016'!O8+'[308]H.Thái 2016'!O8+'[308]L.Hải 2016'!O8+'[308]L.Thượng 2016'!O8+'[308]T.Giang 2016'!O8+'[308]T.Hải 2016'!O8+'[308]T.Sơn 2016'!O8+'[308]V.Trường 2016'!O8+'[308]TT.Cửa Việt 2016'!O8+'[308]TT Gio Linh 2016'!O8</f>
        <v>28.32</v>
      </c>
      <c r="P7" s="167">
        <f>[308]P1_21!P8+[308]P2_21!P7+[308]P3_21!P7+[308]P4_21!P7+[308]P5_21!P7+[308]ĐT_21!P8+[308]ĐG_21!P7+[308]ĐLE_21!P8+[308]ĐL_21!P8+'[308]G.Sơn 2016'!P7+'[308]G.Thanh 2016'!P8+'[308]G.Việt 2016'!P8+'[308]H.Thái 2016'!P8+'[308]L.Hải 2016'!P8+'[308]L.Thượng 2016'!P8+'[308]T.Giang 2016'!P8+'[308]T.Hải 2016'!P8+'[308]T.Sơn 2016'!P8+'[308]V.Trường 2016'!P8+'[308]TT.Cửa Việt 2016'!P8+'[308]TT Gio Linh 2016'!P8</f>
        <v>0</v>
      </c>
      <c r="Q7" s="167">
        <f>[308]P1_21!Q8+[308]P2_21!Q7+[308]P3_21!Q7+[308]P4_21!Q7+[308]P5_21!Q7+[308]ĐT_21!Q8+[308]ĐG_21!Q7+[308]ĐLE_21!Q8+[308]ĐL_21!Q8+'[308]G.Sơn 2016'!Q7+'[308]G.Thanh 2016'!Q8+'[308]G.Việt 2016'!Q8+'[308]H.Thái 2016'!Q8+'[308]L.Hải 2016'!Q8+'[308]L.Thượng 2016'!Q8+'[308]T.Giang 2016'!Q8+'[308]T.Hải 2016'!Q8+'[308]T.Sơn 2016'!Q8+'[308]V.Trường 2016'!Q8+'[308]TT.Cửa Việt 2016'!Q8+'[308]TT Gio Linh 2016'!Q8</f>
        <v>43.31</v>
      </c>
      <c r="R7" s="167">
        <f>[308]P1_21!R8+[308]P2_21!R7+[308]P3_21!R7+[308]P4_21!R7+[308]P5_21!R7+[308]ĐT_21!R8+[308]ĐG_21!R7+[308]ĐLE_21!R8+[308]ĐL_21!R8+'[308]G.Sơn 2016'!R7+'[308]G.Thanh 2016'!R8+'[308]G.Việt 2016'!R8+'[308]H.Thái 2016'!R8+'[308]L.Hải 2016'!R8+'[308]L.Thượng 2016'!R8+'[308]T.Giang 2016'!R8+'[308]T.Hải 2016'!R8+'[308]T.Sơn 2016'!R8+'[308]V.Trường 2016'!R8+'[308]TT.Cửa Việt 2016'!R8+'[308]TT Gio Linh 2016'!R8</f>
        <v>901.42</v>
      </c>
      <c r="S7" s="167">
        <f>[308]P1_21!S8+[308]P2_21!S7+[308]P3_21!S7+[308]P4_21!S7+[308]P5_21!S7+[308]ĐT_21!S8+[308]ĐG_21!S7+[308]ĐLE_21!S8+[308]ĐL_21!S8+'[308]G.Sơn 2016'!S7+'[308]G.Thanh 2016'!S8+'[308]G.Việt 2016'!S8+'[308]H.Thái 2016'!S8+'[308]L.Hải 2016'!S8+'[308]L.Thượng 2016'!S8+'[308]T.Giang 2016'!S8+'[308]T.Hải 2016'!S8+'[308]T.Sơn 2016'!S8+'[308]V.Trường 2016'!S8+'[308]TT.Cửa Việt 2016'!S8+'[308]TT Gio Linh 2016'!S8</f>
        <v>10.5</v>
      </c>
      <c r="T7" s="167">
        <f>[308]P1_21!T8+[308]P2_21!T7+[308]P3_21!T7+[308]P4_21!T7+[308]P5_21!T7+[308]ĐT_21!T8+[308]ĐG_21!T7+[308]ĐLE_21!T8+[308]ĐL_21!T8+'[308]G.Sơn 2016'!T7+'[308]G.Thanh 2016'!T8+'[308]G.Việt 2016'!T8+'[308]H.Thái 2016'!T8+'[308]L.Hải 2016'!T8+'[308]L.Thượng 2016'!T8+'[308]T.Giang 2016'!T8+'[308]T.Hải 2016'!T8+'[308]T.Sơn 2016'!T8+'[308]V.Trường 2016'!T8+'[308]TT.Cửa Việt 2016'!T8+'[308]TT Gio Linh 2016'!T8</f>
        <v>0</v>
      </c>
      <c r="U7" s="167">
        <f>[308]P1_21!U8+[308]P2_21!U7+[308]P3_21!U7+[308]P4_21!U7+[308]P5_21!U7+[308]ĐT_21!U8+[308]ĐG_21!U7+[308]ĐLE_21!U8+[308]ĐL_21!U8+'[308]G.Sơn 2016'!U7+'[308]G.Thanh 2016'!U8+'[308]G.Việt 2016'!U8+'[308]H.Thái 2016'!U8+'[308]L.Hải 2016'!U8+'[308]L.Thượng 2016'!U8+'[308]T.Giang 2016'!U8+'[308]T.Hải 2016'!U8+'[308]T.Sơn 2016'!U8+'[308]V.Trường 2016'!U8+'[308]TT.Cửa Việt 2016'!U8+'[308]TT Gio Linh 2016'!U8</f>
        <v>0</v>
      </c>
      <c r="V7" s="167">
        <f>[308]P1_21!V8+[308]P2_21!V7+[308]P3_21!V7+[308]P4_21!V7+[308]P5_21!V7+[308]ĐT_21!V8+[308]ĐG_21!V7+[308]ĐLE_21!V8+[308]ĐL_21!V8+'[308]G.Sơn 2016'!V7+'[308]G.Thanh 2016'!V8+'[308]G.Việt 2016'!V8+'[308]H.Thái 2016'!V8+'[308]L.Hải 2016'!V8+'[308]L.Thượng 2016'!V8+'[308]T.Giang 2016'!V8+'[308]T.Hải 2016'!V8+'[308]T.Sơn 2016'!V8+'[308]V.Trường 2016'!V8+'[308]TT.Cửa Việt 2016'!V8+'[308]TT Gio Linh 2016'!V8</f>
        <v>0</v>
      </c>
      <c r="W7" s="167">
        <f>[308]P1_21!W8+[308]P2_21!W7+[308]P3_21!W7+[308]P4_21!W7+[308]P5_21!W7+[308]ĐT_21!W8+[308]ĐG_21!W7+[308]ĐLE_21!W8+[308]ĐL_21!W8+'[308]G.Sơn 2016'!W7+'[308]G.Thanh 2016'!W8+'[308]G.Việt 2016'!W8+'[308]H.Thái 2016'!W8+'[308]L.Hải 2016'!W8+'[308]L.Thượng 2016'!W8+'[308]T.Giang 2016'!W8+'[308]T.Hải 2016'!W8+'[308]T.Sơn 2016'!W8+'[308]V.Trường 2016'!W8+'[308]TT.Cửa Việt 2016'!W8+'[308]TT Gio Linh 2016'!W8</f>
        <v>28.700000000000003</v>
      </c>
      <c r="X7" s="167">
        <f>[308]P1_21!X8+[308]P2_21!X7+[308]P3_21!X7+[308]P4_21!X7+[308]P5_21!X7+[308]ĐT_21!X8+[308]ĐG_21!X7+[308]ĐLE_21!X8+[308]ĐL_21!X8+'[308]G.Sơn 2016'!X7+'[308]G.Thanh 2016'!X8+'[308]G.Việt 2016'!X8+'[308]H.Thái 2016'!X8+'[308]L.Hải 2016'!X8+'[308]L.Thượng 2016'!X8+'[308]T.Giang 2016'!X8+'[308]T.Hải 2016'!X8+'[308]T.Sơn 2016'!X8+'[308]V.Trường 2016'!X8+'[308]TT.Cửa Việt 2016'!X8+'[308]TT Gio Linh 2016'!X8</f>
        <v>82.69</v>
      </c>
      <c r="Y7" s="167">
        <f>[308]P1_21!Y8+[308]P2_21!Y7+[308]P3_21!Y7+[308]P4_21!Y7+[308]P5_21!Y7+[308]ĐT_21!Y8+[308]ĐG_21!Y7+[308]ĐLE_21!Y8+[308]ĐL_21!Y8+'[308]G.Sơn 2016'!Y7+'[308]G.Thanh 2016'!Y8+'[308]G.Việt 2016'!Y8+'[308]H.Thái 2016'!Y8+'[308]L.Hải 2016'!Y8+'[308]L.Thượng 2016'!Y8+'[308]T.Giang 2016'!Y8+'[308]T.Hải 2016'!Y8+'[308]T.Sơn 2016'!Y8+'[308]V.Trường 2016'!Y8+'[308]TT.Cửa Việt 2016'!Y8+'[308]TT Gio Linh 2016'!Y8</f>
        <v>32.700000000000003</v>
      </c>
      <c r="Z7" s="167">
        <f>[308]P1_21!Z8+[308]P2_21!Z7+[308]P3_21!Z7+[308]P4_21!Z7+[308]P5_21!Z7+[308]ĐT_21!Z8+[308]ĐG_21!Z7+[308]ĐLE_21!Z8+[308]ĐL_21!Z8+'[308]G.Sơn 2016'!Z7+'[308]G.Thanh 2016'!Z8+'[308]G.Việt 2016'!Z8+'[308]H.Thái 2016'!Z8+'[308]L.Hải 2016'!Z8+'[308]L.Thượng 2016'!Z8+'[308]T.Giang 2016'!Z8+'[308]T.Hải 2016'!Z8+'[308]T.Sơn 2016'!Z8+'[308]V.Trường 2016'!Z8+'[308]TT.Cửa Việt 2016'!Z8+'[308]TT Gio Linh 2016'!Z8</f>
        <v>0</v>
      </c>
      <c r="AA7" s="167">
        <f>[308]P1_21!AA8+[308]P2_21!AA7+[308]P3_21!AA7+[308]P4_21!AA7+[308]P5_21!AA7+[308]ĐT_21!AA8+[308]ĐG_21!AA7+[308]ĐLE_21!AA8+[308]ĐL_21!AA8+'[308]G.Sơn 2016'!AA7+'[308]G.Thanh 2016'!AA8+'[308]G.Việt 2016'!AA8+'[308]H.Thái 2016'!AA8+'[308]L.Hải 2016'!AA8+'[308]L.Thượng 2016'!AA8+'[308]T.Giang 2016'!AA8+'[308]T.Hải 2016'!AA8+'[308]T.Sơn 2016'!AA8+'[308]V.Trường 2016'!AA8+'[308]TT.Cửa Việt 2016'!AA8+'[308]TT Gio Linh 2016'!AA8</f>
        <v>225.63</v>
      </c>
      <c r="AB7" s="167">
        <f>[308]P1_21!AB8+[308]P2_21!AB7+[308]P3_21!AB7+[308]P4_21!AB7+[308]P5_21!AB7+[308]ĐT_21!AB8+[308]ĐG_21!AB7+[308]ĐLE_21!AB8+[308]ĐL_21!AB8+'[308]G.Sơn 2016'!AB7+'[308]G.Thanh 2016'!AB8+'[308]G.Việt 2016'!AB8+'[308]H.Thái 2016'!AB8+'[308]L.Hải 2016'!AB8+'[308]L.Thượng 2016'!AB8+'[308]T.Giang 2016'!AB8+'[308]T.Hải 2016'!AB8+'[308]T.Sơn 2016'!AB8+'[308]V.Trường 2016'!AB8+'[308]TT.Cửa Việt 2016'!AB8+'[308]TT Gio Linh 2016'!AB8</f>
        <v>169.64999999999998</v>
      </c>
      <c r="AC7" s="167">
        <f>[308]P1_21!AC8+[308]P2_21!AC7+[308]P3_21!AC7+[308]P4_21!AC7+[308]P5_21!AC7+[308]ĐT_21!AC8+[308]ĐG_21!AC7+[308]ĐLE_21!AC8+[308]ĐL_21!AC8+'[308]G.Sơn 2016'!AC7+'[308]G.Thanh 2016'!AC8+'[308]G.Việt 2016'!AC8+'[308]H.Thái 2016'!AC8+'[308]L.Hải 2016'!AC8+'[308]L.Thượng 2016'!AC8+'[308]T.Giang 2016'!AC8+'[308]T.Hải 2016'!AC8+'[308]T.Sơn 2016'!AC8+'[308]V.Trường 2016'!AC8+'[308]TT.Cửa Việt 2016'!AC8+'[308]TT Gio Linh 2016'!AC8</f>
        <v>12.67</v>
      </c>
      <c r="AD7" s="167">
        <f>[308]P1_21!AD8+[308]P2_21!AD7+[308]P3_21!AD7+[308]P4_21!AD7+[308]P5_21!AD7+[308]ĐT_21!AD8+[308]ĐG_21!AD7+[308]ĐLE_21!AD8+[308]ĐL_21!AD8+'[308]G.Sơn 2016'!AD7+'[308]G.Thanh 2016'!AD8+'[308]G.Việt 2016'!AD8+'[308]H.Thái 2016'!AD8+'[308]L.Hải 2016'!AD8+'[308]L.Thượng 2016'!AD8+'[308]T.Giang 2016'!AD8+'[308]T.Hải 2016'!AD8+'[308]T.Sơn 2016'!AD8+'[308]V.Trường 2016'!AD8+'[308]TT.Cửa Việt 2016'!AD8+'[308]TT Gio Linh 2016'!AD8</f>
        <v>1.51</v>
      </c>
      <c r="AE7" s="167">
        <f>[308]P1_21!AE8+[308]P2_21!AE7+[308]P3_21!AE7+[308]P4_21!AE7+[308]P5_21!AE7+[308]ĐT_21!AE8+[308]ĐG_21!AE7+[308]ĐLE_21!AE8+[308]ĐL_21!AE8+'[308]G.Sơn 2016'!AE7+'[308]G.Thanh 2016'!AE8+'[308]G.Việt 2016'!AE8+'[308]H.Thái 2016'!AE8+'[308]L.Hải 2016'!AE8+'[308]L.Thượng 2016'!AE8+'[308]T.Giang 2016'!AE8+'[308]T.Hải 2016'!AE8+'[308]T.Sơn 2016'!AE8+'[308]V.Trường 2016'!AE8+'[308]TT.Cửa Việt 2016'!AE8+'[308]TT Gio Linh 2016'!AE8</f>
        <v>9.9999999999999992E-2</v>
      </c>
      <c r="AF7" s="167">
        <f>[308]P1_21!AF8+[308]P2_21!AF7+[308]P3_21!AF7+[308]P4_21!AF7+[308]P5_21!AF7+[308]ĐT_21!AF8+[308]ĐG_21!AF7+[308]ĐLE_21!AF8+[308]ĐL_21!AF8+'[308]G.Sơn 2016'!AF7+'[308]G.Thanh 2016'!AF8+'[308]G.Việt 2016'!AF8+'[308]H.Thái 2016'!AF8+'[308]L.Hải 2016'!AF8+'[308]L.Thượng 2016'!AF8+'[308]T.Giang 2016'!AF8+'[308]T.Hải 2016'!AF8+'[308]T.Sơn 2016'!AF8+'[308]V.Trường 2016'!AF8+'[308]TT.Cửa Việt 2016'!AF8+'[308]TT Gio Linh 2016'!AF8</f>
        <v>2.4</v>
      </c>
      <c r="AG7" s="167">
        <f>[308]P1_21!AG8+[308]P2_21!AG7+[308]P3_21!AG7+[308]P4_21!AG7+[308]P5_21!AG7+[308]ĐT_21!AG8+[308]ĐG_21!AG7+[308]ĐLE_21!AG8+[308]ĐL_21!AG8+'[308]G.Sơn 2016'!AG7+'[308]G.Thanh 2016'!AG8+'[308]G.Việt 2016'!AG8+'[308]H.Thái 2016'!AG8+'[308]L.Hải 2016'!AG8+'[308]L.Thượng 2016'!AG8+'[308]T.Giang 2016'!AG8+'[308]T.Hải 2016'!AG8+'[308]T.Sơn 2016'!AG8+'[308]V.Trường 2016'!AG8+'[308]TT.Cửa Việt 2016'!AG8+'[308]TT Gio Linh 2016'!AG8</f>
        <v>5.3999999999999995</v>
      </c>
      <c r="AH7" s="167">
        <f>[308]P1_21!AH8+[308]P2_21!AH7+[308]P3_21!AH7+[308]P4_21!AH7+[308]P5_21!AH7+[308]ĐT_21!AH8+[308]ĐG_21!AH7+[308]ĐLE_21!AH8+[308]ĐL_21!AH8+'[308]G.Sơn 2016'!AH7+'[308]G.Thanh 2016'!AH8+'[308]G.Việt 2016'!AH8+'[308]H.Thái 2016'!AH8+'[308]L.Hải 2016'!AH8+'[308]L.Thượng 2016'!AH8+'[308]T.Giang 2016'!AH8+'[308]T.Hải 2016'!AH8+'[308]T.Sơn 2016'!AH8+'[308]V.Trường 2016'!AH8+'[308]TT.Cửa Việt 2016'!AH8+'[308]TT Gio Linh 2016'!AH8</f>
        <v>16.25</v>
      </c>
      <c r="AI7" s="167">
        <f>[308]P1_21!AI8+[308]P2_21!AI7+[308]P3_21!AI7+[308]P4_21!AI7+[308]P5_21!AI7+[308]ĐT_21!AI8+[308]ĐG_21!AI7+[308]ĐLE_21!AI8+[308]ĐL_21!AI8+'[308]G.Sơn 2016'!AI7+'[308]G.Thanh 2016'!AI8+'[308]G.Việt 2016'!AI8+'[308]H.Thái 2016'!AI8+'[308]L.Hải 2016'!AI8+'[308]L.Thượng 2016'!AI8+'[308]T.Giang 2016'!AI8+'[308]T.Hải 2016'!AI8+'[308]T.Sơn 2016'!AI8+'[308]V.Trường 2016'!AI8+'[308]TT.Cửa Việt 2016'!AI8+'[308]TT Gio Linh 2016'!AI8</f>
        <v>11.32</v>
      </c>
      <c r="AJ7" s="167">
        <f>[308]P1_21!AJ8+[308]P2_21!AJ7+[308]P3_21!AJ7+[308]P4_21!AJ7+[308]P5_21!AJ7+[308]ĐT_21!AJ8+[308]ĐG_21!AJ7+[308]ĐLE_21!AJ8+[308]ĐL_21!AJ8+'[308]G.Sơn 2016'!AJ7+'[308]G.Thanh 2016'!AJ8+'[308]G.Việt 2016'!AJ8+'[308]H.Thái 2016'!AJ8+'[308]L.Hải 2016'!AJ8+'[308]L.Thượng 2016'!AJ8+'[308]T.Giang 2016'!AJ8+'[308]T.Hải 2016'!AJ8+'[308]T.Sơn 2016'!AJ8+'[308]V.Trường 2016'!AJ8+'[308]TT.Cửa Việt 2016'!AJ8+'[308]TT Gio Linh 2016'!AJ8</f>
        <v>0</v>
      </c>
      <c r="AK7" s="167">
        <f>[308]P1_21!AK8+[308]P2_21!AK7+[308]P3_21!AK7+[308]P4_21!AK7+[308]P5_21!AK7+[308]ĐT_21!AK8+[308]ĐG_21!AK7+[308]ĐLE_21!AK8+[308]ĐL_21!AK8+'[308]G.Sơn 2016'!AK7+'[308]G.Thanh 2016'!AK8+'[308]G.Việt 2016'!AK8+'[308]H.Thái 2016'!AK8+'[308]L.Hải 2016'!AK8+'[308]L.Thượng 2016'!AK8+'[308]T.Giang 2016'!AK8+'[308]T.Hải 2016'!AK8+'[308]T.Sơn 2016'!AK8+'[308]V.Trường 2016'!AK8+'[308]TT.Cửa Việt 2016'!AK8+'[308]TT Gio Linh 2016'!AK8</f>
        <v>0</v>
      </c>
      <c r="AL7" s="167">
        <f>[308]P1_21!AL8+[308]P2_21!AL7+[308]P3_21!AL7+[308]P4_21!AL7+[308]P5_21!AL7+[308]ĐT_21!AL8+[308]ĐG_21!AL7+[308]ĐLE_21!AL8+[308]ĐL_21!AL8+'[308]G.Sơn 2016'!AL7+'[308]G.Thanh 2016'!AL8+'[308]G.Việt 2016'!AL8+'[308]H.Thái 2016'!AL8+'[308]L.Hải 2016'!AL8+'[308]L.Thượng 2016'!AL8+'[308]T.Giang 2016'!AL8+'[308]T.Hải 2016'!AL8+'[308]T.Sơn 2016'!AL8+'[308]V.Trường 2016'!AL8+'[308]TT.Cửa Việt 2016'!AL8+'[308]TT Gio Linh 2016'!AL8</f>
        <v>6.33</v>
      </c>
      <c r="AM7" s="167">
        <f>[308]P1_21!AM8+[308]P2_21!AM7+[308]P3_21!AM7+[308]P4_21!AM7+[308]P5_21!AM7+[308]ĐT_21!AM8+[308]ĐG_21!AM7+[308]ĐLE_21!AM8+[308]ĐL_21!AM8+'[308]G.Sơn 2016'!AM7+'[308]G.Thanh 2016'!AM8+'[308]G.Việt 2016'!AM8+'[308]H.Thái 2016'!AM8+'[308]L.Hải 2016'!AM8+'[308]L.Thượng 2016'!AM8+'[308]T.Giang 2016'!AM8+'[308]T.Hải 2016'!AM8+'[308]T.Sơn 2016'!AM8+'[308]V.Trường 2016'!AM8+'[308]TT.Cửa Việt 2016'!AM8+'[308]TT Gio Linh 2016'!AM8</f>
        <v>0.99999999999999989</v>
      </c>
      <c r="AN7" s="167">
        <f>[308]P1_21!AN8+[308]P2_21!AN7+[308]P3_21!AN7+[308]P4_21!AN7+[308]P5_21!AN7+[308]ĐT_21!AN8+[308]ĐG_21!AN7+[308]ĐLE_21!AN8+[308]ĐL_21!AN8+'[308]G.Sơn 2016'!AN7+'[308]G.Thanh 2016'!AN8+'[308]G.Việt 2016'!AN8+'[308]H.Thái 2016'!AN8+'[308]L.Hải 2016'!AN8+'[308]L.Thượng 2016'!AN8+'[308]T.Giang 2016'!AN8+'[308]T.Hải 2016'!AN8+'[308]T.Sơn 2016'!AN8+'[308]V.Trường 2016'!AN8+'[308]TT.Cửa Việt 2016'!AN8+'[308]TT Gio Linh 2016'!AN8</f>
        <v>0</v>
      </c>
      <c r="AO7" s="167">
        <f>[308]P1_21!AO8+[308]P2_21!AO7+[308]P3_21!AO7+[308]P4_21!AO7+[308]P5_21!AO7+[308]ĐT_21!AO8+[308]ĐG_21!AO7+[308]ĐLE_21!AO8+[308]ĐL_21!AO8+'[308]G.Sơn 2016'!AO7+'[308]G.Thanh 2016'!AO8+'[308]G.Việt 2016'!AO8+'[308]H.Thái 2016'!AO8+'[308]L.Hải 2016'!AO8+'[308]L.Thượng 2016'!AO8+'[308]T.Giang 2016'!AO8+'[308]T.Hải 2016'!AO8+'[308]T.Sơn 2016'!AO8+'[308]V.Trường 2016'!AO8+'[308]TT.Cửa Việt 2016'!AO8+'[308]TT Gio Linh 2016'!AO8</f>
        <v>1.19</v>
      </c>
      <c r="AP7" s="167">
        <f>[308]P1_21!AP8+[308]P2_21!AP7+[308]P3_21!AP7+[308]P4_21!AP7+[308]P5_21!AP7+[308]ĐT_21!AP8+[308]ĐG_21!AP7+[308]ĐLE_21!AP8+[308]ĐL_21!AP8+'[308]G.Sơn 2016'!AP7+'[308]G.Thanh 2016'!AP8+'[308]G.Việt 2016'!AP8+'[308]H.Thái 2016'!AP8+'[308]L.Hải 2016'!AP8+'[308]L.Thượng 2016'!AP8+'[308]T.Giang 2016'!AP8+'[308]T.Hải 2016'!AP8+'[308]T.Sơn 2016'!AP8+'[308]V.Trường 2016'!AP8+'[308]TT.Cửa Việt 2016'!AP8+'[308]TT Gio Linh 2016'!AP8</f>
        <v>0</v>
      </c>
      <c r="AQ7" s="167">
        <f>[308]P1_21!AQ8+[308]P2_21!AQ7+[308]P3_21!AQ7+[308]P4_21!AQ7+[308]P5_21!AQ7+[308]ĐT_21!AQ8+[308]ĐG_21!AQ7+[308]ĐLE_21!AQ8+[308]ĐL_21!AQ8+'[308]G.Sơn 2016'!AQ7+'[308]G.Thanh 2016'!AQ8+'[308]G.Việt 2016'!AQ8+'[308]H.Thái 2016'!AQ8+'[308]L.Hải 2016'!AQ8+'[308]L.Thượng 2016'!AQ8+'[308]T.Giang 2016'!AQ8+'[308]T.Hải 2016'!AQ8+'[308]T.Sơn 2016'!AQ8+'[308]V.Trường 2016'!AQ8+'[308]TT.Cửa Việt 2016'!AQ8+'[308]TT Gio Linh 2016'!AQ8</f>
        <v>389.64000000000004</v>
      </c>
      <c r="AR7" s="167">
        <f>[308]P1_21!AR8+[308]P2_21!AR7+[308]P3_21!AR7+[308]P4_21!AR7+[308]P5_21!AR7+[308]ĐT_21!AR8+[308]ĐG_21!AR7+[308]ĐLE_21!AR8+[308]ĐL_21!AR8+'[308]G.Sơn 2016'!AR7+'[308]G.Thanh 2016'!AR8+'[308]G.Việt 2016'!AR8+'[308]H.Thái 2016'!AR8+'[308]L.Hải 2016'!AR8+'[308]L.Thượng 2016'!AR8+'[308]T.Giang 2016'!AR8+'[308]T.Hải 2016'!AR8+'[308]T.Sơn 2016'!AR8+'[308]V.Trường 2016'!AR8+'[308]TT.Cửa Việt 2016'!AR8+'[308]TT Gio Linh 2016'!AR8</f>
        <v>5.2299999999999995</v>
      </c>
      <c r="AS7" s="167">
        <f>[308]P1_21!AS8+[308]P2_21!AS7+[308]P3_21!AS7+[308]P4_21!AS7+[308]P5_21!AS7+[308]ĐT_21!AS8+[308]ĐG_21!AS7+[308]ĐLE_21!AS8+[308]ĐL_21!AS8+'[308]G.Sơn 2016'!AS7+'[308]G.Thanh 2016'!AS8+'[308]G.Việt 2016'!AS8+'[308]H.Thái 2016'!AS8+'[308]L.Hải 2016'!AS8+'[308]L.Thượng 2016'!AS8+'[308]T.Giang 2016'!AS8+'[308]T.Hải 2016'!AS8+'[308]T.Sơn 2016'!AS8+'[308]V.Trường 2016'!AS8+'[308]TT.Cửa Việt 2016'!AS8+'[308]TT Gio Linh 2016'!AS8</f>
        <v>0</v>
      </c>
      <c r="AT7" s="167">
        <f>[308]P1_21!AT8+[308]P2_21!AT7+[308]P3_21!AT7+[308]P4_21!AT7+[308]P5_21!AT7+[308]ĐT_21!AT8+[308]ĐG_21!AT7+[308]ĐLE_21!AT8+[308]ĐL_21!AT8+'[308]G.Sơn 2016'!AT7+'[308]G.Thanh 2016'!AT8+'[308]G.Việt 2016'!AT8+'[308]H.Thái 2016'!AT8+'[308]L.Hải 2016'!AT8+'[308]L.Thượng 2016'!AT8+'[308]T.Giang 2016'!AT8+'[308]T.Hải 2016'!AT8+'[308]T.Sơn 2016'!AT8+'[308]V.Trường 2016'!AT8+'[308]TT.Cửa Việt 2016'!AT8+'[308]TT Gio Linh 2016'!AT8</f>
        <v>0</v>
      </c>
      <c r="AU7" s="167">
        <f>[308]P1_21!AU8+[308]P2_21!AU7+[308]P3_21!AU7+[308]P4_21!AU7+[308]P5_21!AU7+[308]ĐT_21!AU8+[308]ĐG_21!AU7+[308]ĐLE_21!AU8+[308]ĐL_21!AU8+'[308]G.Sơn 2016'!AU7+'[308]G.Thanh 2016'!AU8+'[308]G.Việt 2016'!AU8+'[308]H.Thái 2016'!AU8+'[308]L.Hải 2016'!AU8+'[308]L.Thượng 2016'!AU8+'[308]T.Giang 2016'!AU8+'[308]T.Hải 2016'!AU8+'[308]T.Sơn 2016'!AU8+'[308]V.Trường 2016'!AU8+'[308]TT.Cửa Việt 2016'!AU8+'[308]TT Gio Linh 2016'!AU8</f>
        <v>0.60000000000000009</v>
      </c>
      <c r="AV7" s="167">
        <f>[308]P1_21!AV8+[308]P2_21!AV7+[308]P3_21!AV7+[308]P4_21!AV7+[308]P5_21!AV7+[308]ĐT_21!AV8+[308]ĐG_21!AV7+[308]ĐLE_21!AV8+[308]ĐL_21!AV8+'[308]G.Sơn 2016'!AV7+'[308]G.Thanh 2016'!AV8+'[308]G.Việt 2016'!AV8+'[308]H.Thái 2016'!AV8+'[308]L.Hải 2016'!AV8+'[308]L.Thượng 2016'!AV8+'[308]T.Giang 2016'!AV8+'[308]T.Hải 2016'!AV8+'[308]T.Sơn 2016'!AV8+'[308]V.Trường 2016'!AV8+'[308]TT.Cửa Việt 2016'!AV8+'[308]TT Gio Linh 2016'!AV8</f>
        <v>25.72</v>
      </c>
      <c r="AW7" s="167">
        <f>[308]P1_21!AW8+[308]P2_21!AW7+[308]P3_21!AW7+[308]P4_21!AW7+[308]P5_21!AW7+[308]ĐT_21!AW8+[308]ĐG_21!AW7+[308]ĐLE_21!AW8+[308]ĐL_21!AW8+'[308]G.Sơn 2016'!AW7+'[308]G.Thanh 2016'!AW8+'[308]G.Việt 2016'!AW8+'[308]H.Thái 2016'!AW8+'[308]L.Hải 2016'!AW8+'[308]L.Thượng 2016'!AW8+'[308]T.Giang 2016'!AW8+'[308]T.Hải 2016'!AW8+'[308]T.Sơn 2016'!AW8+'[308]V.Trường 2016'!AW8+'[308]TT.Cửa Việt 2016'!AW8+'[308]TT Gio Linh 2016'!AW8</f>
        <v>0</v>
      </c>
      <c r="AX7" s="167">
        <f>[308]P1_21!AX8+[308]P2_21!AX7+[308]P3_21!AX7+[308]P4_21!AX7+[308]P5_21!AX7+[308]ĐT_21!AX8+[308]ĐG_21!AX7+[308]ĐLE_21!AX8+[308]ĐL_21!AX8+'[308]G.Sơn 2016'!AX7+'[308]G.Thanh 2016'!AX8+'[308]G.Việt 2016'!AX8+'[308]H.Thái 2016'!AX8+'[308]L.Hải 2016'!AX8+'[308]L.Thượng 2016'!AX8+'[308]T.Giang 2016'!AX8+'[308]T.Hải 2016'!AX8+'[308]T.Sơn 2016'!AX8+'[308]V.Trường 2016'!AX8+'[308]TT.Cửa Việt 2016'!AX8+'[308]TT Gio Linh 2016'!AX8</f>
        <v>0</v>
      </c>
      <c r="AY7" s="167">
        <f>[308]P1_21!AY8+[308]P2_21!AY7+[308]P3_21!AY7+[308]P4_21!AY7+[308]P5_21!AY7+[308]ĐT_21!AY8+[308]ĐG_21!AY7+[308]ĐLE_21!AY8+[308]ĐL_21!AY8+'[308]G.Sơn 2016'!AY7+'[308]G.Thanh 2016'!AY8+'[308]G.Việt 2016'!AY8+'[308]H.Thái 2016'!AY8+'[308]L.Hải 2016'!AY8+'[308]L.Thượng 2016'!AY8+'[308]T.Giang 2016'!AY8+'[308]T.Hải 2016'!AY8+'[308]T.Sơn 2016'!AY8+'[308]V.Trường 2016'!AY8+'[308]TT.Cửa Việt 2016'!AY8+'[308]TT Gio Linh 2016'!AY8</f>
        <v>97.82</v>
      </c>
      <c r="AZ7" s="167">
        <f>[308]P1_21!AZ8+[308]P2_21!AZ7+[308]P3_21!AZ7+[308]P4_21!AZ7+[308]P5_21!AZ7+[308]ĐT_21!AZ8+[308]ĐG_21!AZ7+[308]ĐLE_21!AZ8+[308]ĐL_21!AZ8+'[308]G.Sơn 2016'!AZ7+'[308]G.Thanh 2016'!AZ8+'[308]G.Việt 2016'!AZ8+'[308]H.Thái 2016'!AZ8+'[308]L.Hải 2016'!AZ8+'[308]L.Thượng 2016'!AZ8+'[308]T.Giang 2016'!AZ8+'[308]T.Hải 2016'!AZ8+'[308]T.Sơn 2016'!AZ8+'[308]V.Trường 2016'!AZ8+'[308]TT.Cửa Việt 2016'!AZ8+'[308]TT Gio Linh 2016'!AZ8</f>
        <v>0</v>
      </c>
      <c r="BA7" s="167">
        <f>[308]P1_21!BA8+[308]P2_21!BA7+[308]P3_21!BA7+[308]P4_21!BA7+[308]P5_21!BA7+[308]ĐT_21!BA8+[308]ĐG_21!BA7+[308]ĐLE_21!BA8+[308]ĐL_21!BA8+'[308]G.Sơn 2016'!BA7+'[308]G.Thanh 2016'!BA8+'[308]G.Việt 2016'!BA8+'[308]H.Thái 2016'!BA8+'[308]L.Hải 2016'!BA8+'[308]L.Thượng 2016'!BA8+'[308]T.Giang 2016'!BA8+'[308]T.Hải 2016'!BA8+'[308]T.Sơn 2016'!BA8+'[308]V.Trường 2016'!BA8+'[308]TT.Cửa Việt 2016'!BA8+'[308]TT Gio Linh 2016'!BA8</f>
        <v>0</v>
      </c>
      <c r="BB7" s="167">
        <f>[308]P1_21!BB8+[308]P2_21!BB7+[308]P3_21!BB7+[308]P4_21!BB7+[308]P5_21!BB7+[308]ĐT_21!BB8+[308]ĐG_21!BB7+[308]ĐLE_21!BB8+[308]ĐL_21!BB8+'[308]G.Sơn 2016'!BB7+'[308]G.Thanh 2016'!BB8+'[308]G.Việt 2016'!BB8+'[308]H.Thái 2016'!BB8+'[308]L.Hải 2016'!BB8+'[308]L.Thượng 2016'!BB8+'[308]T.Giang 2016'!BB8+'[308]T.Hải 2016'!BB8+'[308]T.Sơn 2016'!BB8+'[308]V.Trường 2016'!BB8+'[308]TT.Cửa Việt 2016'!BB8+'[308]TT Gio Linh 2016'!BB8</f>
        <v>0</v>
      </c>
      <c r="BC7" s="167">
        <f>[308]P1_21!BC8+[308]P2_21!BC7+[308]P3_21!BC7+[308]P4_21!BC7+[308]P5_21!BC7+[308]ĐT_21!BC8+[308]ĐG_21!BC7+[308]ĐLE_21!BC8+[308]ĐL_21!BC8+'[308]G.Sơn 2016'!BC7+'[308]G.Thanh 2016'!BC8+'[308]G.Việt 2016'!BC8+'[308]H.Thái 2016'!BC8+'[308]L.Hải 2016'!BC8+'[308]L.Thượng 2016'!BC8+'[308]T.Giang 2016'!BC8+'[308]T.Hải 2016'!BC8+'[308]T.Sơn 2016'!BC8+'[308]V.Trường 2016'!BC8+'[308]TT.Cửa Việt 2016'!BC8+'[308]TT Gio Linh 2016'!BC8</f>
        <v>0</v>
      </c>
      <c r="BD7" s="167">
        <f>[308]P1_21!BD8+[308]P2_21!BD7+[308]P3_21!BD7+[308]P4_21!BD7+[308]P5_21!BD7+[308]ĐT_21!BD8+[308]ĐG_21!BD7+[308]ĐLE_21!BD8+[308]ĐL_21!BD8+'[308]G.Sơn 2016'!BD7+'[308]G.Thanh 2016'!BD8+'[308]G.Việt 2016'!BD8+'[308]H.Thái 2016'!BD8+'[308]L.Hải 2016'!BD8+'[308]L.Thượng 2016'!BD8+'[308]T.Giang 2016'!BD8+'[308]T.Hải 2016'!BD8+'[308]T.Sơn 2016'!BD8+'[308]V.Trường 2016'!BD8+'[308]TT.Cửa Việt 2016'!BD8+'[308]TT Gio Linh 2016'!BD8</f>
        <v>0</v>
      </c>
      <c r="BE7" s="163">
        <f>[308]P1_21!BE8+[308]P2_21!BE7+[308]P3_21!BE7+[308]P4_21!BE7+[308]P5_21!BE7+[308]ĐT_21!BE8+[308]ĐG_21!BE7+[308]ĐLE_21!BE8+[308]ĐL_21!BE8+'[308]G.Sơn 2016'!BE7+'[308]G.Thanh 2016'!BE8+'[308]G.Việt 2016'!BE8+'[308]H.Thái 2016'!BE8+'[308]L.Hải 2016'!BE8+'[308]L.Thượng 2016'!BE8+'[308]T.Giang 2016'!BE8+'[308]T.Hải 2016'!BE8+'[308]T.Sơn 2016'!BE8+'[308]V.Trường 2016'!BE8+'[308]TT.Cửa Việt 2016'!BE8+'[308]TT Gio Linh 2016'!BE8</f>
        <v>0</v>
      </c>
      <c r="BF7" s="163">
        <f>[308]P1_21!BF8+[308]P2_21!BF7+[308]P3_21!BF7+[308]P4_21!BF7+[308]P5_21!BF7+[308]ĐT_21!BF8+[308]ĐG_21!BF7+[308]ĐLE_21!BF8+[308]ĐL_21!BF8+'[308]G.Sơn 2016'!BF7+'[308]G.Thanh 2016'!BF8+'[308]G.Việt 2016'!BF8+'[308]H.Thái 2016'!BF8+'[308]L.Hải 2016'!BF8+'[308]L.Thượng 2016'!BF8+'[308]T.Giang 2016'!BF8+'[308]T.Hải 2016'!BF8+'[308]T.Sơn 2016'!BF8+'[308]V.Trường 2016'!BF8+'[308]TT.Cửa Việt 2016'!BF8+'[308]TT Gio Linh 2016'!BF8</f>
        <v>0</v>
      </c>
      <c r="BG7" s="163">
        <f>[308]P1_21!BG8+[308]P2_21!BG7+[308]P3_21!BG7+[308]P4_21!BG7+[308]P5_21!BG7+[308]ĐT_21!BG8+[308]ĐG_21!BG7+[308]ĐLE_21!BG8+[308]ĐL_21!BG8+'[308]G.Sơn 2016'!BG7+'[308]G.Thanh 2016'!BG8+'[308]G.Việt 2016'!BG8+'[308]H.Thái 2016'!BG8+'[308]L.Hải 2016'!BG8+'[308]L.Thượng 2016'!BG8+'[308]T.Giang 2016'!BG8+'[308]T.Hải 2016'!BG8+'[308]T.Sơn 2016'!BG8+'[308]V.Trường 2016'!BG8+'[308]TT.Cửa Việt 2016'!BG8+'[308]TT Gio Linh 2016'!BG8</f>
        <v>0</v>
      </c>
      <c r="BH7" s="163">
        <f>[308]P1_21!BH8+[308]P2_21!BH7+[308]P3_21!BH7+[308]P4_21!BH7+[308]P5_21!BH7+[308]ĐT_21!BH8+[308]ĐG_21!BH7+[308]ĐLE_21!BH8+[308]ĐL_21!BH8+'[308]G.Sơn 2016'!BH7+'[308]G.Thanh 2016'!BH8+'[308]G.Việt 2016'!BH8+'[308]H.Thái 2016'!BH8+'[308]L.Hải 2016'!BH8+'[308]L.Thượng 2016'!BH8+'[308]T.Giang 2016'!BH8+'[308]T.Hải 2016'!BH8+'[308]T.Sơn 2016'!BH8+'[308]V.Trường 2016'!BH8+'[308]TT.Cửa Việt 2016'!BH8+'[308]TT Gio Linh 2016'!BH8</f>
        <v>936.19999999999993</v>
      </c>
      <c r="BI7" s="163">
        <f>BI8+BI12+BI13+BI14+BI16+BI17+BI18+BI19</f>
        <v>3110.5356799999995</v>
      </c>
    </row>
    <row r="8" spans="1:61" ht="15.75" customHeight="1">
      <c r="A8" s="168" t="s">
        <v>30</v>
      </c>
      <c r="B8" s="169" t="s">
        <v>31</v>
      </c>
      <c r="C8" s="168" t="s">
        <v>32</v>
      </c>
      <c r="D8" s="170">
        <f>'[308]01 CH'!D6</f>
        <v>1075.8016400000001</v>
      </c>
      <c r="E8" s="167">
        <f>[308]P1_21!E9+[308]P2_21!E8+[308]P3_21!E8+[308]P4_21!E8+[308]P5_21!E8+[308]ĐT_21!E9+[308]ĐG_21!E8+[308]ĐLE_21!E9+[308]ĐL_21!E9+'[308]G.Sơn 2016'!E8+'[308]G.Thanh 2016'!E9+'[308]G.Việt 2016'!E9+'[308]H.Thái 2016'!E9+'[308]L.Hải 2016'!E9+'[308]L.Thượng 2016'!E9+'[308]T.Giang 2016'!E9+'[308]T.Hải 2016'!E9+'[308]T.Sơn 2016'!E9+'[308]V.Trường 2016'!E9+'[308]TT.Cửa Việt 2016'!E9+'[308]TT Gio Linh 2016'!E9</f>
        <v>37.33</v>
      </c>
      <c r="F8" s="167">
        <f>[308]P1_21!F9+[308]P2_21!F8+[308]P3_21!F8+[308]P4_21!F8+[308]P5_21!F8+[308]ĐT_21!F9+[308]ĐG_21!F8+[308]ĐLE_21!F9+[308]ĐL_21!F9+'[308]G.Sơn 2016'!F8+'[308]G.Thanh 2016'!F9+'[308]G.Việt 2016'!F9+'[308]H.Thái 2016'!F9+'[308]L.Hải 2016'!F9+'[308]L.Thượng 2016'!F9+'[308]T.Giang 2016'!F9+'[308]T.Hải 2016'!F9+'[308]T.Sơn 2016'!F9+'[308]V.Trường 2016'!F9+'[308]TT.Cửa Việt 2016'!F9+'[308]TT Gio Linh 2016'!F9</f>
        <v>555.08163999999988</v>
      </c>
      <c r="G8" s="167">
        <f>[308]P1_21!G9+[308]P2_21!G8+[308]P3_21!G8+[308]P4_21!G8+[308]P5_21!G8+[308]ĐT_21!G9+[308]ĐG_21!G8+[308]ĐLE_21!G9+[308]ĐL_21!G9+'[308]G.Sơn 2016'!G8+'[308]G.Thanh 2016'!G9+'[308]G.Việt 2016'!G9+'[308]H.Thái 2016'!G9+'[308]L.Hải 2016'!G9+'[308]L.Thượng 2016'!G9+'[308]T.Giang 2016'!G9+'[308]T.Hải 2016'!G9+'[308]T.Sơn 2016'!G9+'[308]V.Trường 2016'!G9+'[308]TT.Cửa Việt 2016'!G9+'[308]TT Gio Linh 2016'!G9</f>
        <v>0</v>
      </c>
      <c r="H8" s="167">
        <f>[308]P1_21!H9+[308]P2_21!H8+[308]P3_21!H8+[308]P4_21!H8+[308]P5_21!H8+[308]ĐT_21!H9+[308]ĐG_21!H8+[308]ĐLE_21!H9+[308]ĐL_21!H9+'[308]G.Sơn 2016'!H8+'[308]G.Thanh 2016'!H9+'[308]G.Việt 2016'!H9+'[308]H.Thái 2016'!H9+'[308]L.Hải 2016'!H9+'[308]L.Thượng 2016'!H9+'[308]T.Giang 2016'!H9+'[308]T.Hải 2016'!H9+'[308]T.Sơn 2016'!H9+'[308]V.Trường 2016'!H9+'[308]TT.Cửa Việt 2016'!H9+'[308]TT Gio Linh 2016'!H9</f>
        <v>0</v>
      </c>
      <c r="I8" s="167">
        <f>[308]P1_21!I9+[308]P2_21!I8+[308]P3_21!I8+[308]P4_21!I8+[308]P5_21!I8+[308]ĐT_21!I9+[308]ĐG_21!I8+[308]ĐLE_21!I9+[308]ĐL_21!I9+'[308]G.Sơn 2016'!I8+'[308]G.Thanh 2016'!I9+'[308]G.Việt 2016'!I9+'[308]H.Thái 2016'!I9+'[308]L.Hải 2016'!I9+'[308]L.Thượng 2016'!I9+'[308]T.Giang 2016'!I9+'[308]T.Hải 2016'!I9+'[308]T.Sơn 2016'!I9+'[308]V.Trường 2016'!I9+'[308]TT.Cửa Việt 2016'!I9+'[308]TT Gio Linh 2016'!I9</f>
        <v>0</v>
      </c>
      <c r="J8" s="167">
        <f>[308]P1_21!J9+[308]P2_21!J8+[308]P3_21!J8+[308]P4_21!J8+[308]P5_21!J8+[308]ĐT_21!J9+[308]ĐG_21!J8+[308]ĐLE_21!J9+[308]ĐL_21!J9+'[308]G.Sơn 2016'!J8+'[308]G.Thanh 2016'!J9+'[308]G.Việt 2016'!J9+'[308]H.Thái 2016'!J9+'[308]L.Hải 2016'!J9+'[308]L.Thượng 2016'!J9+'[308]T.Giang 2016'!J9+'[308]T.Hải 2016'!J9+'[308]T.Sơn 2016'!J9+'[308]V.Trường 2016'!J9+'[308]TT.Cửa Việt 2016'!J9+'[308]TT Gio Linh 2016'!J9</f>
        <v>10.94</v>
      </c>
      <c r="K8" s="167">
        <f>[308]P1_21!K9+[308]P2_21!K8+[308]P3_21!K8+[308]P4_21!K8+[308]P5_21!K8+[308]ĐT_21!K9+[308]ĐG_21!K8+[308]ĐLE_21!K9+[308]ĐL_21!K9+'[308]G.Sơn 2016'!K8+'[308]G.Thanh 2016'!K9+'[308]G.Việt 2016'!K9+'[308]H.Thái 2016'!K9+'[308]L.Hải 2016'!K9+'[308]L.Thượng 2016'!K9+'[308]T.Giang 2016'!K9+'[308]T.Hải 2016'!K9+'[308]T.Sơn 2016'!K9+'[308]V.Trường 2016'!K9+'[308]TT.Cửa Việt 2016'!K9+'[308]TT Gio Linh 2016'!K9</f>
        <v>0</v>
      </c>
      <c r="L8" s="167">
        <f>[308]P1_21!L9+[308]P2_21!L8+[308]P3_21!L8+[308]P4_21!L8+[308]P5_21!L8+[308]ĐT_21!L9+[308]ĐG_21!L8+[308]ĐLE_21!L9+[308]ĐL_21!L9+'[308]G.Sơn 2016'!L8+'[308]G.Thanh 2016'!L9+'[308]G.Việt 2016'!L9+'[308]H.Thái 2016'!L9+'[308]L.Hải 2016'!L9+'[308]L.Thượng 2016'!L9+'[308]T.Giang 2016'!L9+'[308]T.Hải 2016'!L9+'[308]T.Sơn 2016'!L9+'[308]V.Trường 2016'!L9+'[308]TT.Cửa Việt 2016'!L9+'[308]TT Gio Linh 2016'!L9</f>
        <v>0</v>
      </c>
      <c r="M8" s="167">
        <f>[308]P1_21!M9+[308]P2_21!M8+[308]P3_21!M8+[308]P4_21!M8+[308]P5_21!M8+[308]ĐT_21!M9+[308]ĐG_21!M8+[308]ĐLE_21!M9+[308]ĐL_21!M9+'[308]G.Sơn 2016'!M8+'[308]G.Thanh 2016'!M9+'[308]G.Việt 2016'!M9+'[308]H.Thái 2016'!M9+'[308]L.Hải 2016'!M9+'[308]L.Thượng 2016'!M9+'[308]T.Giang 2016'!M9+'[308]T.Hải 2016'!M9+'[308]T.Sơn 2016'!M9+'[308]V.Trường 2016'!M9+'[308]TT.Cửa Việt 2016'!M9+'[308]TT Gio Linh 2016'!M9</f>
        <v>0</v>
      </c>
      <c r="N8" s="167">
        <f>[308]P1_21!N9+[308]P2_21!N8+[308]P3_21!N8+[308]P4_21!N8+[308]P5_21!N8+[308]ĐT_21!N9+[308]ĐG_21!N8+[308]ĐLE_21!N9+[308]ĐL_21!N9+'[308]G.Sơn 2016'!N8+'[308]G.Thanh 2016'!N9+'[308]G.Việt 2016'!N9+'[308]H.Thái 2016'!N9+'[308]L.Hải 2016'!N9+'[308]L.Thượng 2016'!N9+'[308]T.Giang 2016'!N9+'[308]T.Hải 2016'!N9+'[308]T.Sơn 2016'!N9+'[308]V.Trường 2016'!N9+'[308]TT.Cửa Việt 2016'!N9+'[308]TT Gio Linh 2016'!N9</f>
        <v>0</v>
      </c>
      <c r="O8" s="167">
        <f>[308]P1_21!O9+[308]P2_21!O8+[308]P3_21!O8+[308]P4_21!O8+[308]P5_21!O8+[308]ĐT_21!O9+[308]ĐG_21!O8+[308]ĐLE_21!O9+[308]ĐL_21!O9+'[308]G.Sơn 2016'!O8+'[308]G.Thanh 2016'!O9+'[308]G.Việt 2016'!O9+'[308]H.Thái 2016'!O9+'[308]L.Hải 2016'!O9+'[308]L.Thượng 2016'!O9+'[308]T.Giang 2016'!O9+'[308]T.Hải 2016'!O9+'[308]T.Sơn 2016'!O9+'[308]V.Trường 2016'!O9+'[308]TT.Cửa Việt 2016'!O9+'[308]TT Gio Linh 2016'!O9</f>
        <v>26.230000000000004</v>
      </c>
      <c r="P8" s="167">
        <f>[308]P1_21!P9+[308]P2_21!P8+[308]P3_21!P8+[308]P4_21!P8+[308]P5_21!P8+[308]ĐT_21!P9+[308]ĐG_21!P8+[308]ĐLE_21!P9+[308]ĐL_21!P9+'[308]G.Sơn 2016'!P8+'[308]G.Thanh 2016'!P9+'[308]G.Việt 2016'!P9+'[308]H.Thái 2016'!P9+'[308]L.Hải 2016'!P9+'[308]L.Thượng 2016'!P9+'[308]T.Giang 2016'!P9+'[308]T.Hải 2016'!P9+'[308]T.Sơn 2016'!P9+'[308]V.Trường 2016'!P9+'[308]TT.Cửa Việt 2016'!P9+'[308]TT Gio Linh 2016'!P9</f>
        <v>0</v>
      </c>
      <c r="Q8" s="167">
        <f>[308]P1_21!Q9+[308]P2_21!Q8+[308]P3_21!Q8+[308]P4_21!Q8+[308]P5_21!Q8+[308]ĐT_21!Q9+[308]ĐG_21!Q8+[308]ĐLE_21!Q9+[308]ĐL_21!Q9+'[308]G.Sơn 2016'!Q8+'[308]G.Thanh 2016'!Q9+'[308]G.Việt 2016'!Q9+'[308]H.Thái 2016'!Q9+'[308]L.Hải 2016'!Q9+'[308]L.Thượng 2016'!Q9+'[308]T.Giang 2016'!Q9+'[308]T.Hải 2016'!Q9+'[308]T.Sơn 2016'!Q9+'[308]V.Trường 2016'!Q9+'[308]TT.Cửa Việt 2016'!Q9+'[308]TT Gio Linh 2016'!Q9</f>
        <v>0.16</v>
      </c>
      <c r="R8" s="167">
        <f>R9+R10+R11</f>
        <v>483.39000000000004</v>
      </c>
      <c r="S8" s="167">
        <f>[308]P1_21!S9+[308]P2_21!S8+[308]P3_21!S8+[308]P4_21!S8+[308]P5_21!S8+[308]ĐT_21!S9+[308]ĐG_21!S8+[308]ĐLE_21!S9+[308]ĐL_21!S9+'[308]G.Sơn 2016'!S8+'[308]G.Thanh 2016'!S9+'[308]G.Việt 2016'!S9+'[308]H.Thái 2016'!S9+'[308]L.Hải 2016'!S9+'[308]L.Thượng 2016'!S9+'[308]T.Giang 2016'!S9+'[308]T.Hải 2016'!S9+'[308]T.Sơn 2016'!S9+'[308]V.Trường 2016'!S9+'[308]TT.Cửa Việt 2016'!S9+'[308]TT Gio Linh 2016'!S9</f>
        <v>0</v>
      </c>
      <c r="T8" s="167">
        <f>[308]P1_21!T9+[308]P2_21!T8+[308]P3_21!T8+[308]P4_21!T8+[308]P5_21!T8+[308]ĐT_21!T9+[308]ĐG_21!T8+[308]ĐLE_21!T9+[308]ĐL_21!T9+'[308]G.Sơn 2016'!T8+'[308]G.Thanh 2016'!T9+'[308]G.Việt 2016'!T9+'[308]H.Thái 2016'!T9+'[308]L.Hải 2016'!T9+'[308]L.Thượng 2016'!T9+'[308]T.Giang 2016'!T9+'[308]T.Hải 2016'!T9+'[308]T.Sơn 2016'!T9+'[308]V.Trường 2016'!T9+'[308]TT.Cửa Việt 2016'!T9+'[308]TT Gio Linh 2016'!T9</f>
        <v>0</v>
      </c>
      <c r="U8" s="167">
        <f>[308]P1_21!U9+[308]P2_21!U8+[308]P3_21!U8+[308]P4_21!U8+[308]P5_21!U8+[308]ĐT_21!U9+[308]ĐG_21!U8+[308]ĐLE_21!U9+[308]ĐL_21!U9+'[308]G.Sơn 2016'!U8+'[308]G.Thanh 2016'!U9+'[308]G.Việt 2016'!U9+'[308]H.Thái 2016'!U9+'[308]L.Hải 2016'!U9+'[308]L.Thượng 2016'!U9+'[308]T.Giang 2016'!U9+'[308]T.Hải 2016'!U9+'[308]T.Sơn 2016'!U9+'[308]V.Trường 2016'!U9+'[308]TT.Cửa Việt 2016'!U9+'[308]TT Gio Linh 2016'!U9</f>
        <v>0</v>
      </c>
      <c r="V8" s="167">
        <f>[308]P1_21!V9+[308]P2_21!V8+[308]P3_21!V8+[308]P4_21!V8+[308]P5_21!V8+[308]ĐT_21!V9+[308]ĐG_21!V8+[308]ĐLE_21!V9+[308]ĐL_21!V9+'[308]G.Sơn 2016'!V8+'[308]G.Thanh 2016'!V9+'[308]G.Việt 2016'!V9+'[308]H.Thái 2016'!V9+'[308]L.Hải 2016'!V9+'[308]L.Thượng 2016'!V9+'[308]T.Giang 2016'!V9+'[308]T.Hải 2016'!V9+'[308]T.Sơn 2016'!V9+'[308]V.Trường 2016'!V9+'[308]TT.Cửa Việt 2016'!V9+'[308]TT Gio Linh 2016'!V9</f>
        <v>0</v>
      </c>
      <c r="W8" s="167">
        <f>[308]P1_21!W9+[308]P2_21!W8+[308]P3_21!W8+[308]P4_21!W8+[308]P5_21!W8+[308]ĐT_21!W9+[308]ĐG_21!W8+[308]ĐLE_21!W9+[308]ĐL_21!W9+'[308]G.Sơn 2016'!W8+'[308]G.Thanh 2016'!W9+'[308]G.Việt 2016'!W9+'[308]H.Thái 2016'!W9+'[308]L.Hải 2016'!W9+'[308]L.Thượng 2016'!W9+'[308]T.Giang 2016'!W9+'[308]T.Hải 2016'!W9+'[308]T.Sơn 2016'!W9+'[308]V.Trường 2016'!W9+'[308]TT.Cửa Việt 2016'!W9+'[308]TT Gio Linh 2016'!W9</f>
        <v>0</v>
      </c>
      <c r="X8" s="167">
        <f>[308]P1_21!X9+[308]P2_21!X8+[308]P3_21!X8+[308]P4_21!X8+[308]P5_21!X8+[308]ĐT_21!X9+[308]ĐG_21!X8+[308]ĐLE_21!X9+[308]ĐL_21!X9+'[308]G.Sơn 2016'!X8+'[308]G.Thanh 2016'!X9+'[308]G.Việt 2016'!X9+'[308]H.Thái 2016'!X9+'[308]L.Hải 2016'!X9+'[308]L.Thượng 2016'!X9+'[308]T.Giang 2016'!X9+'[308]T.Hải 2016'!X9+'[308]T.Sơn 2016'!X9+'[308]V.Trường 2016'!X9+'[308]TT.Cửa Việt 2016'!X9+'[308]TT Gio Linh 2016'!X9</f>
        <v>27.490000000000002</v>
      </c>
      <c r="Y8" s="167">
        <f>[308]P1_21!Y9+[308]P2_21!Y8+[308]P3_21!Y8+[308]P4_21!Y8+[308]P5_21!Y8+[308]ĐT_21!Y9+[308]ĐG_21!Y8+[308]ĐLE_21!Y9+[308]ĐL_21!Y9+'[308]G.Sơn 2016'!Y8+'[308]G.Thanh 2016'!Y9+'[308]G.Việt 2016'!Y9+'[308]H.Thái 2016'!Y9+'[308]L.Hải 2016'!Y9+'[308]L.Thượng 2016'!Y9+'[308]T.Giang 2016'!Y9+'[308]T.Hải 2016'!Y9+'[308]T.Sơn 2016'!Y9+'[308]V.Trường 2016'!Y9+'[308]TT.Cửa Việt 2016'!Y9+'[308]TT Gio Linh 2016'!Y9</f>
        <v>0</v>
      </c>
      <c r="Z8" s="167">
        <f>[308]P1_21!Z9+[308]P2_21!Z8+[308]P3_21!Z8+[308]P4_21!Z8+[308]P5_21!Z8+[308]ĐT_21!Z9+[308]ĐG_21!Z8+[308]ĐLE_21!Z9+[308]ĐL_21!Z9+'[308]G.Sơn 2016'!Z8+'[308]G.Thanh 2016'!Z9+'[308]G.Việt 2016'!Z9+'[308]H.Thái 2016'!Z9+'[308]L.Hải 2016'!Z9+'[308]L.Thượng 2016'!Z9+'[308]T.Giang 2016'!Z9+'[308]T.Hải 2016'!Z9+'[308]T.Sơn 2016'!Z9+'[308]V.Trường 2016'!Z9+'[308]TT.Cửa Việt 2016'!Z9+'[308]TT Gio Linh 2016'!Z9</f>
        <v>0</v>
      </c>
      <c r="AA8" s="167">
        <f>[308]P1_21!AA9+[308]P2_21!AA8+[308]P3_21!AA8+[308]P4_21!AA8+[308]P5_21!AA8+[308]ĐT_21!AA9+[308]ĐG_21!AA8+[308]ĐLE_21!AA9+[308]ĐL_21!AA9+'[308]G.Sơn 2016'!AA8+'[308]G.Thanh 2016'!AA9+'[308]G.Việt 2016'!AA9+'[308]H.Thái 2016'!AA9+'[308]L.Hải 2016'!AA9+'[308]L.Thượng 2016'!AA9+'[308]T.Giang 2016'!AA9+'[308]T.Hải 2016'!AA9+'[308]T.Sơn 2016'!AA9+'[308]V.Trường 2016'!AA9+'[308]TT.Cửa Việt 2016'!AA9+'[308]TT Gio Linh 2016'!AA9</f>
        <v>141.79000000000002</v>
      </c>
      <c r="AB8" s="167">
        <f>[308]P1_21!AB9+[308]P2_21!AB8+[308]P3_21!AB8+[308]P4_21!AB8+[308]P5_21!AB8+[308]ĐT_21!AB9+[308]ĐG_21!AB8+[308]ĐLE_21!AB9+[308]ĐL_21!AB9+'[308]G.Sơn 2016'!AB8+'[308]G.Thanh 2016'!AB9+'[308]G.Việt 2016'!AB9+'[308]H.Thái 2016'!AB9+'[308]L.Hải 2016'!AB9+'[308]L.Thượng 2016'!AB9+'[308]T.Giang 2016'!AB9+'[308]T.Hải 2016'!AB9+'[308]T.Sơn 2016'!AB9+'[308]V.Trường 2016'!AB9+'[308]TT.Cửa Việt 2016'!AB9+'[308]TT Gio Linh 2016'!AB9</f>
        <v>110.97</v>
      </c>
      <c r="AC8" s="167">
        <f>[308]P1_21!AC9+[308]P2_21!AC8+[308]P3_21!AC8+[308]P4_21!AC8+[308]P5_21!AC8+[308]ĐT_21!AC9+[308]ĐG_21!AC8+[308]ĐLE_21!AC9+[308]ĐL_21!AC9+'[308]G.Sơn 2016'!AC8+'[308]G.Thanh 2016'!AC9+'[308]G.Việt 2016'!AC9+'[308]H.Thái 2016'!AC9+'[308]L.Hải 2016'!AC9+'[308]L.Thượng 2016'!AC9+'[308]T.Giang 2016'!AC9+'[308]T.Hải 2016'!AC9+'[308]T.Sơn 2016'!AC9+'[308]V.Trường 2016'!AC9+'[308]TT.Cửa Việt 2016'!AC9+'[308]TT Gio Linh 2016'!AC9</f>
        <v>5.2</v>
      </c>
      <c r="AD8" s="167">
        <f>[308]P1_21!AD9+[308]P2_21!AD8+[308]P3_21!AD8+[308]P4_21!AD8+[308]P5_21!AD8+[308]ĐT_21!AD9+[308]ĐG_21!AD8+[308]ĐLE_21!AD9+[308]ĐL_21!AD9+'[308]G.Sơn 2016'!AD8+'[308]G.Thanh 2016'!AD9+'[308]G.Việt 2016'!AD9+'[308]H.Thái 2016'!AD9+'[308]L.Hải 2016'!AD9+'[308]L.Thượng 2016'!AD9+'[308]T.Giang 2016'!AD9+'[308]T.Hải 2016'!AD9+'[308]T.Sơn 2016'!AD9+'[308]V.Trường 2016'!AD9+'[308]TT.Cửa Việt 2016'!AD9+'[308]TT Gio Linh 2016'!AD9</f>
        <v>0.02</v>
      </c>
      <c r="AE8" s="167">
        <f>[308]P1_21!AE9+[308]P2_21!AE8+[308]P3_21!AE8+[308]P4_21!AE8+[308]P5_21!AE8+[308]ĐT_21!AE9+[308]ĐG_21!AE8+[308]ĐLE_21!AE9+[308]ĐL_21!AE9+'[308]G.Sơn 2016'!AE8+'[308]G.Thanh 2016'!AE9+'[308]G.Việt 2016'!AE9+'[308]H.Thái 2016'!AE9+'[308]L.Hải 2016'!AE9+'[308]L.Thượng 2016'!AE9+'[308]T.Giang 2016'!AE9+'[308]T.Hải 2016'!AE9+'[308]T.Sơn 2016'!AE9+'[308]V.Trường 2016'!AE9+'[308]TT.Cửa Việt 2016'!AE9+'[308]TT Gio Linh 2016'!AE9</f>
        <v>0</v>
      </c>
      <c r="AF8" s="167">
        <f>[308]P1_21!AF9+[308]P2_21!AF8+[308]P3_21!AF8+[308]P4_21!AF8+[308]P5_21!AF8+[308]ĐT_21!AF9+[308]ĐG_21!AF8+[308]ĐLE_21!AF9+[308]ĐL_21!AF9+'[308]G.Sơn 2016'!AF8+'[308]G.Thanh 2016'!AF9+'[308]G.Việt 2016'!AF9+'[308]H.Thái 2016'!AF9+'[308]L.Hải 2016'!AF9+'[308]L.Thượng 2016'!AF9+'[308]T.Giang 2016'!AF9+'[308]T.Hải 2016'!AF9+'[308]T.Sơn 2016'!AF9+'[308]V.Trường 2016'!AF9+'[308]TT.Cửa Việt 2016'!AF9+'[308]TT Gio Linh 2016'!AF9</f>
        <v>2.3099999999999996</v>
      </c>
      <c r="AG8" s="167">
        <f>[308]P1_21!AG9+[308]P2_21!AG8+[308]P3_21!AG8+[308]P4_21!AG8+[308]P5_21!AG8+[308]ĐT_21!AG9+[308]ĐG_21!AG8+[308]ĐLE_21!AG9+[308]ĐL_21!AG9+'[308]G.Sơn 2016'!AG8+'[308]G.Thanh 2016'!AG9+'[308]G.Việt 2016'!AG9+'[308]H.Thái 2016'!AG9+'[308]L.Hải 2016'!AG9+'[308]L.Thượng 2016'!AG9+'[308]T.Giang 2016'!AG9+'[308]T.Hải 2016'!AG9+'[308]T.Sơn 2016'!AG9+'[308]V.Trường 2016'!AG9+'[308]TT.Cửa Việt 2016'!AG9+'[308]TT Gio Linh 2016'!AG9</f>
        <v>5.3</v>
      </c>
      <c r="AH8" s="167">
        <f>[308]P1_21!AH9+[308]P2_21!AH8+[308]P3_21!AH8+[308]P4_21!AH8+[308]P5_21!AH8+[308]ĐT_21!AH9+[308]ĐG_21!AH8+[308]ĐLE_21!AH9+[308]ĐL_21!AH9+'[308]G.Sơn 2016'!AH8+'[308]G.Thanh 2016'!AH9+'[308]G.Việt 2016'!AH9+'[308]H.Thái 2016'!AH9+'[308]L.Hải 2016'!AH9+'[308]L.Thượng 2016'!AH9+'[308]T.Giang 2016'!AH9+'[308]T.Hải 2016'!AH9+'[308]T.Sơn 2016'!AH9+'[308]V.Trường 2016'!AH9+'[308]TT.Cửa Việt 2016'!AH9+'[308]TT Gio Linh 2016'!AH9</f>
        <v>10.79</v>
      </c>
      <c r="AI8" s="167">
        <f>[308]P1_21!AI9+[308]P2_21!AI8+[308]P3_21!AI8+[308]P4_21!AI8+[308]P5_21!AI8+[308]ĐT_21!AI9+[308]ĐG_21!AI8+[308]ĐLE_21!AI9+[308]ĐL_21!AI9+'[308]G.Sơn 2016'!AI8+'[308]G.Thanh 2016'!AI9+'[308]G.Việt 2016'!AI9+'[308]H.Thái 2016'!AI9+'[308]L.Hải 2016'!AI9+'[308]L.Thượng 2016'!AI9+'[308]T.Giang 2016'!AI9+'[308]T.Hải 2016'!AI9+'[308]T.Sơn 2016'!AI9+'[308]V.Trường 2016'!AI9+'[308]TT.Cửa Việt 2016'!AI9+'[308]TT Gio Linh 2016'!AI9</f>
        <v>2.95</v>
      </c>
      <c r="AJ8" s="167">
        <f>[308]P1_21!AJ9+[308]P2_21!AJ8+[308]P3_21!AJ8+[308]P4_21!AJ8+[308]P5_21!AJ8+[308]ĐT_21!AJ9+[308]ĐG_21!AJ8+[308]ĐLE_21!AJ9+[308]ĐL_21!AJ9+'[308]G.Sơn 2016'!AJ8+'[308]G.Thanh 2016'!AJ9+'[308]G.Việt 2016'!AJ9+'[308]H.Thái 2016'!AJ9+'[308]L.Hải 2016'!AJ9+'[308]L.Thượng 2016'!AJ9+'[308]T.Giang 2016'!AJ9+'[308]T.Hải 2016'!AJ9+'[308]T.Sơn 2016'!AJ9+'[308]V.Trường 2016'!AJ9+'[308]TT.Cửa Việt 2016'!AJ9+'[308]TT Gio Linh 2016'!AJ9</f>
        <v>0</v>
      </c>
      <c r="AK8" s="167">
        <f>[308]P1_21!AK9+[308]P2_21!AK8+[308]P3_21!AK8+[308]P4_21!AK8+[308]P5_21!AK8+[308]ĐT_21!AK9+[308]ĐG_21!AK8+[308]ĐLE_21!AK9+[308]ĐL_21!AK9+'[308]G.Sơn 2016'!AK8+'[308]G.Thanh 2016'!AK9+'[308]G.Việt 2016'!AK9+'[308]H.Thái 2016'!AK9+'[308]L.Hải 2016'!AK9+'[308]L.Thượng 2016'!AK9+'[308]T.Giang 2016'!AK9+'[308]T.Hải 2016'!AK9+'[308]T.Sơn 2016'!AK9+'[308]V.Trường 2016'!AK9+'[308]TT.Cửa Việt 2016'!AK9+'[308]TT Gio Linh 2016'!AK9</f>
        <v>0</v>
      </c>
      <c r="AL8" s="167">
        <f>[308]P1_21!AL9+[308]P2_21!AL8+[308]P3_21!AL8+[308]P4_21!AL8+[308]P5_21!AL8+[308]ĐT_21!AL9+[308]ĐG_21!AL8+[308]ĐLE_21!AL9+[308]ĐL_21!AL9+'[308]G.Sơn 2016'!AL8+'[308]G.Thanh 2016'!AL9+'[308]G.Việt 2016'!AL9+'[308]H.Thái 2016'!AL9+'[308]L.Hải 2016'!AL9+'[308]L.Thượng 2016'!AL9+'[308]T.Giang 2016'!AL9+'[308]T.Hải 2016'!AL9+'[308]T.Sơn 2016'!AL9+'[308]V.Trường 2016'!AL9+'[308]TT.Cửa Việt 2016'!AL9+'[308]TT Gio Linh 2016'!AL9</f>
        <v>4.25</v>
      </c>
      <c r="AM8" s="167">
        <f>[308]P1_21!AM9+[308]P2_21!AM8+[308]P3_21!AM8+[308]P4_21!AM8+[308]P5_21!AM8+[308]ĐT_21!AM9+[308]ĐG_21!AM8+[308]ĐLE_21!AM9+[308]ĐL_21!AM9+'[308]G.Sơn 2016'!AM8+'[308]G.Thanh 2016'!AM9+'[308]G.Việt 2016'!AM9+'[308]H.Thái 2016'!AM9+'[308]L.Hải 2016'!AM9+'[308]L.Thượng 2016'!AM9+'[308]T.Giang 2016'!AM9+'[308]T.Hải 2016'!AM9+'[308]T.Sơn 2016'!AM9+'[308]V.Trường 2016'!AM9+'[308]TT.Cửa Việt 2016'!AM9+'[308]TT Gio Linh 2016'!AM9</f>
        <v>0.26</v>
      </c>
      <c r="AN8" s="167">
        <f>[308]P1_21!AN9+[308]P2_21!AN8+[308]P3_21!AN8+[308]P4_21!AN8+[308]P5_21!AN8+[308]ĐT_21!AN9+[308]ĐG_21!AN8+[308]ĐLE_21!AN9+[308]ĐL_21!AN9+'[308]G.Sơn 2016'!AN8+'[308]G.Thanh 2016'!AN9+'[308]G.Việt 2016'!AN9+'[308]H.Thái 2016'!AN9+'[308]L.Hải 2016'!AN9+'[308]L.Thượng 2016'!AN9+'[308]T.Giang 2016'!AN9+'[308]T.Hải 2016'!AN9+'[308]T.Sơn 2016'!AN9+'[308]V.Trường 2016'!AN9+'[308]TT.Cửa Việt 2016'!AN9+'[308]TT Gio Linh 2016'!AN9</f>
        <v>0</v>
      </c>
      <c r="AO8" s="167">
        <f>[308]P1_21!AO9+[308]P2_21!AO8+[308]P3_21!AO8+[308]P4_21!AO8+[308]P5_21!AO8+[308]ĐT_21!AO9+[308]ĐG_21!AO8+[308]ĐLE_21!AO9+[308]ĐL_21!AO9+'[308]G.Sơn 2016'!AO8+'[308]G.Thanh 2016'!AO9+'[308]G.Việt 2016'!AO9+'[308]H.Thái 2016'!AO9+'[308]L.Hải 2016'!AO9+'[308]L.Thượng 2016'!AO9+'[308]T.Giang 2016'!AO9+'[308]T.Hải 2016'!AO9+'[308]T.Sơn 2016'!AO9+'[308]V.Trường 2016'!AO9+'[308]TT.Cửa Việt 2016'!AO9+'[308]TT Gio Linh 2016'!AO9</f>
        <v>0.42</v>
      </c>
      <c r="AP8" s="167">
        <f>[308]P1_21!AP9+[308]P2_21!AP8+[308]P3_21!AP8+[308]P4_21!AP8+[308]P5_21!AP8+[308]ĐT_21!AP9+[308]ĐG_21!AP8+[308]ĐLE_21!AP9+[308]ĐL_21!AP9+'[308]G.Sơn 2016'!AP8+'[308]G.Thanh 2016'!AP9+'[308]G.Việt 2016'!AP9+'[308]H.Thái 2016'!AP9+'[308]L.Hải 2016'!AP9+'[308]L.Thượng 2016'!AP9+'[308]T.Giang 2016'!AP9+'[308]T.Hải 2016'!AP9+'[308]T.Sơn 2016'!AP9+'[308]V.Trường 2016'!AP9+'[308]TT.Cửa Việt 2016'!AP9+'[308]TT Gio Linh 2016'!AP9</f>
        <v>0</v>
      </c>
      <c r="AQ8" s="167">
        <f>[308]P1_21!AQ9+[308]P2_21!AQ8+[308]P3_21!AQ8+[308]P4_21!AQ8+[308]P5_21!AQ8+[308]ĐT_21!AQ9+[308]ĐG_21!AQ8+[308]ĐLE_21!AQ9+[308]ĐL_21!AQ9+'[308]G.Sơn 2016'!AQ8+'[308]G.Thanh 2016'!AQ9+'[308]G.Việt 2016'!AQ9+'[308]H.Thái 2016'!AQ9+'[308]L.Hải 2016'!AQ9+'[308]L.Thượng 2016'!AQ9+'[308]T.Giang 2016'!AQ9+'[308]T.Hải 2016'!AQ9+'[308]T.Sơn 2016'!AQ9+'[308]V.Trường 2016'!AQ9+'[308]TT.Cửa Việt 2016'!AQ9+'[308]TT Gio Linh 2016'!AQ9</f>
        <v>239.81</v>
      </c>
      <c r="AR8" s="167">
        <f>[308]P1_21!AR9+[308]P2_21!AR8+[308]P3_21!AR8+[308]P4_21!AR8+[308]P5_21!AR8+[308]ĐT_21!AR9+[308]ĐG_21!AR8+[308]ĐLE_21!AR9+[308]ĐL_21!AR9+'[308]G.Sơn 2016'!AR8+'[308]G.Thanh 2016'!AR9+'[308]G.Việt 2016'!AR9+'[308]H.Thái 2016'!AR9+'[308]L.Hải 2016'!AR9+'[308]L.Thượng 2016'!AR9+'[308]T.Giang 2016'!AR9+'[308]T.Hải 2016'!AR9+'[308]T.Sơn 2016'!AR9+'[308]V.Trường 2016'!AR9+'[308]TT.Cửa Việt 2016'!AR9+'[308]TT Gio Linh 2016'!AR9</f>
        <v>4.93</v>
      </c>
      <c r="AS8" s="167">
        <f>[308]P1_21!AS9+[308]P2_21!AS8+[308]P3_21!AS8+[308]P4_21!AS8+[308]P5_21!AS8+[308]ĐT_21!AS9+[308]ĐG_21!AS8+[308]ĐLE_21!AS9+[308]ĐL_21!AS9+'[308]G.Sơn 2016'!AS8+'[308]G.Thanh 2016'!AS9+'[308]G.Việt 2016'!AS9+'[308]H.Thái 2016'!AS9+'[308]L.Hải 2016'!AS9+'[308]L.Thượng 2016'!AS9+'[308]T.Giang 2016'!AS9+'[308]T.Hải 2016'!AS9+'[308]T.Sơn 2016'!AS9+'[308]V.Trường 2016'!AS9+'[308]TT.Cửa Việt 2016'!AS9+'[308]TT Gio Linh 2016'!AS9</f>
        <v>0</v>
      </c>
      <c r="AT8" s="167">
        <f>[308]P1_21!AT9+[308]P2_21!AT8+[308]P3_21!AT8+[308]P4_21!AT8+[308]P5_21!AT8+[308]ĐT_21!AT9+[308]ĐG_21!AT8+[308]ĐLE_21!AT9+[308]ĐL_21!AT9+'[308]G.Sơn 2016'!AT8+'[308]G.Thanh 2016'!AT9+'[308]G.Việt 2016'!AT9+'[308]H.Thái 2016'!AT9+'[308]L.Hải 2016'!AT9+'[308]L.Thượng 2016'!AT9+'[308]T.Giang 2016'!AT9+'[308]T.Hải 2016'!AT9+'[308]T.Sơn 2016'!AT9+'[308]V.Trường 2016'!AT9+'[308]TT.Cửa Việt 2016'!AT9+'[308]TT Gio Linh 2016'!AT9</f>
        <v>0</v>
      </c>
      <c r="AU8" s="167">
        <f>[308]P1_21!AU9+[308]P2_21!AU8+[308]P3_21!AU8+[308]P4_21!AU8+[308]P5_21!AU8+[308]ĐT_21!AU9+[308]ĐG_21!AU8+[308]ĐLE_21!AU9+[308]ĐL_21!AU9+'[308]G.Sơn 2016'!AU8+'[308]G.Thanh 2016'!AU9+'[308]G.Việt 2016'!AU9+'[308]H.Thái 2016'!AU9+'[308]L.Hải 2016'!AU9+'[308]L.Thượng 2016'!AU9+'[308]T.Giang 2016'!AU9+'[308]T.Hải 2016'!AU9+'[308]T.Sơn 2016'!AU9+'[308]V.Trường 2016'!AU9+'[308]TT.Cửa Việt 2016'!AU9+'[308]TT Gio Linh 2016'!AU9</f>
        <v>0.35000000000000003</v>
      </c>
      <c r="AV8" s="167">
        <f>[308]P1_21!AV9+[308]P2_21!AV8+[308]P3_21!AV8+[308]P4_21!AV8+[308]P5_21!AV8+[308]ĐT_21!AV9+[308]ĐG_21!AV8+[308]ĐLE_21!AV9+[308]ĐL_21!AV9+'[308]G.Sơn 2016'!AV8+'[308]G.Thanh 2016'!AV9+'[308]G.Việt 2016'!AV9+'[308]H.Thái 2016'!AV9+'[308]L.Hải 2016'!AV9+'[308]L.Thượng 2016'!AV9+'[308]T.Giang 2016'!AV9+'[308]T.Hải 2016'!AV9+'[308]T.Sơn 2016'!AV9+'[308]V.Trường 2016'!AV9+'[308]TT.Cửa Việt 2016'!AV9+'[308]TT Gio Linh 2016'!AV9</f>
        <v>0.68</v>
      </c>
      <c r="AW8" s="167">
        <f>[308]P1_21!AW9+[308]P2_21!AW8+[308]P3_21!AW8+[308]P4_21!AW8+[308]P5_21!AW8+[308]ĐT_21!AW9+[308]ĐG_21!AW8+[308]ĐLE_21!AW9+[308]ĐL_21!AW9+'[308]G.Sơn 2016'!AW8+'[308]G.Thanh 2016'!AW9+'[308]G.Việt 2016'!AW9+'[308]H.Thái 2016'!AW9+'[308]L.Hải 2016'!AW9+'[308]L.Thượng 2016'!AW9+'[308]T.Giang 2016'!AW9+'[308]T.Hải 2016'!AW9+'[308]T.Sơn 2016'!AW9+'[308]V.Trường 2016'!AW9+'[308]TT.Cửa Việt 2016'!AW9+'[308]TT Gio Linh 2016'!AW9</f>
        <v>0</v>
      </c>
      <c r="AX8" s="167">
        <f>[308]P1_21!AX9+[308]P2_21!AX8+[308]P3_21!AX8+[308]P4_21!AX8+[308]P5_21!AX8+[308]ĐT_21!AX9+[308]ĐG_21!AX8+[308]ĐLE_21!AX9+[308]ĐL_21!AX9+'[308]G.Sơn 2016'!AX8+'[308]G.Thanh 2016'!AX9+'[308]G.Việt 2016'!AX9+'[308]H.Thái 2016'!AX9+'[308]L.Hải 2016'!AX9+'[308]L.Thượng 2016'!AX9+'[308]T.Giang 2016'!AX9+'[308]T.Hải 2016'!AX9+'[308]T.Sơn 2016'!AX9+'[308]V.Trường 2016'!AX9+'[308]TT.Cửa Việt 2016'!AX9+'[308]TT Gio Linh 2016'!AX9</f>
        <v>0</v>
      </c>
      <c r="AY8" s="167">
        <f>[308]P1_21!AY9+[308]P2_21!AY8+[308]P3_21!AY8+[308]P4_21!AY8+[308]P5_21!AY8+[308]ĐT_21!AY9+[308]ĐG_21!AY8+[308]ĐLE_21!AY9+[308]ĐL_21!AY9+'[308]G.Sơn 2016'!AY8+'[308]G.Thanh 2016'!AY9+'[308]G.Việt 2016'!AY9+'[308]H.Thái 2016'!AY9+'[308]L.Hải 2016'!AY9+'[308]L.Thượng 2016'!AY9+'[308]T.Giang 2016'!AY9+'[308]T.Hải 2016'!AY9+'[308]T.Sơn 2016'!AY9+'[308]V.Trường 2016'!AY9+'[308]TT.Cửa Việt 2016'!AY9+'[308]TT Gio Linh 2016'!AY9</f>
        <v>67.66</v>
      </c>
      <c r="AZ8" s="167">
        <f>[308]P1_21!AZ9+[308]P2_21!AZ8+[308]P3_21!AZ8+[308]P4_21!AZ8+[308]P5_21!AZ8+[308]ĐT_21!AZ9+[308]ĐG_21!AZ8+[308]ĐLE_21!AZ9+[308]ĐL_21!AZ9+'[308]G.Sơn 2016'!AZ8+'[308]G.Thanh 2016'!AZ9+'[308]G.Việt 2016'!AZ9+'[308]H.Thái 2016'!AZ9+'[308]L.Hải 2016'!AZ9+'[308]L.Thượng 2016'!AZ9+'[308]T.Giang 2016'!AZ9+'[308]T.Hải 2016'!AZ9+'[308]T.Sơn 2016'!AZ9+'[308]V.Trường 2016'!AZ9+'[308]TT.Cửa Việt 2016'!AZ9+'[308]TT Gio Linh 2016'!AZ9</f>
        <v>0</v>
      </c>
      <c r="BA8" s="167">
        <f>[308]P1_21!BA9+[308]P2_21!BA8+[308]P3_21!BA8+[308]P4_21!BA8+[308]P5_21!BA8+[308]ĐT_21!BA9+[308]ĐG_21!BA8+[308]ĐLE_21!BA9+[308]ĐL_21!BA9+'[308]G.Sơn 2016'!BA8+'[308]G.Thanh 2016'!BA9+'[308]G.Việt 2016'!BA9+'[308]H.Thái 2016'!BA9+'[308]L.Hải 2016'!BA9+'[308]L.Thượng 2016'!BA9+'[308]T.Giang 2016'!BA9+'[308]T.Hải 2016'!BA9+'[308]T.Sơn 2016'!BA9+'[308]V.Trường 2016'!BA9+'[308]TT.Cửa Việt 2016'!BA9+'[308]TT Gio Linh 2016'!BA9</f>
        <v>0</v>
      </c>
      <c r="BB8" s="167">
        <f>[308]P1_21!BB9+[308]P2_21!BB8+[308]P3_21!BB8+[308]P4_21!BB8+[308]P5_21!BB8+[308]ĐT_21!BB9+[308]ĐG_21!BB8+[308]ĐLE_21!BB9+[308]ĐL_21!BB9+'[308]G.Sơn 2016'!BB8+'[308]G.Thanh 2016'!BB9+'[308]G.Việt 2016'!BB9+'[308]H.Thái 2016'!BB9+'[308]L.Hải 2016'!BB9+'[308]L.Thượng 2016'!BB9+'[308]T.Giang 2016'!BB9+'[308]T.Hải 2016'!BB9+'[308]T.Sơn 2016'!BB9+'[308]V.Trường 2016'!BB9+'[308]TT.Cửa Việt 2016'!BB9+'[308]TT Gio Linh 2016'!BB9</f>
        <v>0</v>
      </c>
      <c r="BC8" s="167">
        <f>[308]P1_21!BC9+[308]P2_21!BC8+[308]P3_21!BC8+[308]P4_21!BC8+[308]P5_21!BC8+[308]ĐT_21!BC9+[308]ĐG_21!BC8+[308]ĐLE_21!BC9+[308]ĐL_21!BC9+'[308]G.Sơn 2016'!BC8+'[308]G.Thanh 2016'!BC9+'[308]G.Việt 2016'!BC9+'[308]H.Thái 2016'!BC9+'[308]L.Hải 2016'!BC9+'[308]L.Thượng 2016'!BC9+'[308]T.Giang 2016'!BC9+'[308]T.Hải 2016'!BC9+'[308]T.Sơn 2016'!BC9+'[308]V.Trường 2016'!BC9+'[308]TT.Cửa Việt 2016'!BC9+'[308]TT Gio Linh 2016'!BC9</f>
        <v>0</v>
      </c>
      <c r="BD8" s="167">
        <f>[308]P1_21!BD9+[308]P2_21!BD8+[308]P3_21!BD8+[308]P4_21!BD8+[308]P5_21!BD8+[308]ĐT_21!BD9+[308]ĐG_21!BD8+[308]ĐLE_21!BD9+[308]ĐL_21!BD9+'[308]G.Sơn 2016'!BD8+'[308]G.Thanh 2016'!BD9+'[308]G.Việt 2016'!BD9+'[308]H.Thái 2016'!BD9+'[308]L.Hải 2016'!BD9+'[308]L.Thượng 2016'!BD9+'[308]T.Giang 2016'!BD9+'[308]T.Hải 2016'!BD9+'[308]T.Sơn 2016'!BD9+'[308]V.Trường 2016'!BD9+'[308]TT.Cửa Việt 2016'!BD9+'[308]TT Gio Linh 2016'!BD9</f>
        <v>0</v>
      </c>
      <c r="BE8" s="167">
        <f>[308]P1_21!BE9+[308]P2_21!BE8+[308]P3_21!BE8+[308]P4_21!BE8+[308]P5_21!BE8+[308]ĐT_21!BE9+[308]ĐG_21!BE8+[308]ĐLE_21!BE9+[308]ĐL_21!BE9+'[308]G.Sơn 2016'!BE8+'[308]G.Thanh 2016'!BE9+'[308]G.Việt 2016'!BE9+'[308]H.Thái 2016'!BE9+'[308]L.Hải 2016'!BE9+'[308]L.Thượng 2016'!BE9+'[308]T.Giang 2016'!BE9+'[308]T.Hải 2016'!BE9+'[308]T.Sơn 2016'!BE9+'[308]V.Trường 2016'!BE9+'[308]TT.Cửa Việt 2016'!BE9+'[308]TT Gio Linh 2016'!BE9</f>
        <v>0</v>
      </c>
      <c r="BF8" s="167">
        <f>[308]P1_21!BF9+[308]P2_21!BF8+[308]P3_21!BF8+[308]P4_21!BF8+[308]P5_21!BF8+[308]ĐT_21!BF9+[308]ĐG_21!BF8+[308]ĐLE_21!BF9+[308]ĐL_21!BF9+'[308]G.Sơn 2016'!BF8+'[308]G.Thanh 2016'!BF9+'[308]G.Việt 2016'!BF9+'[308]H.Thái 2016'!BF9+'[308]L.Hải 2016'!BF9+'[308]L.Thượng 2016'!BF9+'[308]T.Giang 2016'!BF9+'[308]T.Hải 2016'!BF9+'[308]T.Sơn 2016'!BF9+'[308]V.Trường 2016'!BF9+'[308]TT.Cửa Việt 2016'!BF9+'[308]TT Gio Linh 2016'!BF9</f>
        <v>0</v>
      </c>
      <c r="BG8" s="167">
        <f>[308]P1_21!BG9+[308]P2_21!BG8+[308]P3_21!BG8+[308]P4_21!BG8+[308]P5_21!BG8+[308]ĐT_21!BG9+[308]ĐG_21!BG8+[308]ĐLE_21!BG9+[308]ĐL_21!BG9+'[308]G.Sơn 2016'!BG8+'[308]G.Thanh 2016'!BG9+'[308]G.Việt 2016'!BG9+'[308]H.Thái 2016'!BG9+'[308]L.Hải 2016'!BG9+'[308]L.Thượng 2016'!BG9+'[308]T.Giang 2016'!BG9+'[308]T.Hải 2016'!BG9+'[308]T.Sơn 2016'!BG9+'[308]V.Trường 2016'!BG9+'[308]TT.Cửa Việt 2016'!BG9+'[308]TT Gio Linh 2016'!BG9</f>
        <v>0</v>
      </c>
      <c r="BH8" s="167">
        <f>[308]P1_21!BH9+[308]P2_21!BH8+[308]P3_21!BH8+[308]P4_21!BH8+[308]P5_21!BH8+[308]ĐT_21!BH9+[308]ĐG_21!BH8+[308]ĐLE_21!BH9+[308]ĐL_21!BH9+'[308]G.Sơn 2016'!BH8+'[308]G.Thanh 2016'!BH9+'[308]G.Việt 2016'!BH9+'[308]H.Thái 2016'!BH9+'[308]L.Hải 2016'!BH9+'[308]L.Thượng 2016'!BH9+'[308]T.Giang 2016'!BH9+'[308]T.Hải 2016'!BH9+'[308]T.Sơn 2016'!BH9+'[308]V.Trường 2016'!BH9+'[308]TT.Cửa Việt 2016'!BH9+'[308]TT Gio Linh 2016'!BH9</f>
        <v>520.72</v>
      </c>
      <c r="BI8" s="167">
        <f>BI9+BI10</f>
        <v>555.08163999999999</v>
      </c>
    </row>
    <row r="9" spans="1:61" ht="18" customHeight="1">
      <c r="A9" s="171"/>
      <c r="B9" s="172" t="s">
        <v>289</v>
      </c>
      <c r="C9" s="171" t="s">
        <v>34</v>
      </c>
      <c r="D9" s="170">
        <f>'[308]01 CH'!D7</f>
        <v>1065.8897499999998</v>
      </c>
      <c r="E9" s="167">
        <f>[308]P1_21!E10+[308]P2_21!E9+[308]P3_21!E9+[308]P4_21!E9+[308]P5_21!E9+[308]ĐT_21!E10+[308]ĐG_21!E9+[308]ĐLE_21!E10+[308]ĐL_21!E10+'[308]G.Sơn 2016'!E9+'[308]G.Thanh 2016'!E10+'[308]G.Việt 2016'!E10+'[308]H.Thái 2016'!E10+'[308]L.Hải 2016'!E10+'[308]L.Thượng 2016'!E10+'[308]T.Giang 2016'!E10+'[308]T.Hải 2016'!E10+'[308]T.Sơn 2016'!E10+'[308]V.Trường 2016'!E10+'[308]TT.Cửa Việt 2016'!E10+'[308]TT Gio Linh 2016'!E10</f>
        <v>37.33</v>
      </c>
      <c r="F9" s="167">
        <f>[308]P1_21!F10+[308]P2_21!F9+[308]P3_21!F9+[308]P4_21!F9+[308]P5_21!F9+[308]ĐT_21!F10+[308]ĐG_21!F9+[308]ĐLE_21!F10+[308]ĐL_21!F10+'[308]G.Sơn 2016'!F9+'[308]G.Thanh 2016'!F10+'[308]G.Việt 2016'!F10+'[308]H.Thái 2016'!F10+'[308]L.Hải 2016'!F10+'[308]L.Thượng 2016'!F10+'[308]T.Giang 2016'!F10+'[308]T.Hải 2016'!F10+'[308]T.Sơn 2016'!F10+'[308]V.Trường 2016'!F10+'[308]TT.Cửa Việt 2016'!F10+'[308]TT Gio Linh 2016'!F10</f>
        <v>0</v>
      </c>
      <c r="G9" s="167">
        <f>[308]P1_21!G10+[308]P2_21!G9+[308]P3_21!G9+[308]P4_21!G9+[308]P5_21!G9+[308]ĐT_21!G10+[308]ĐG_21!G9+[308]ĐLE_21!G10+[308]ĐL_21!G10+'[308]G.Sơn 2016'!G9+'[308]G.Thanh 2016'!G10+'[308]G.Việt 2016'!G10+'[308]H.Thái 2016'!G10+'[308]L.Hải 2016'!G10+'[308]L.Thượng 2016'!G10+'[308]T.Giang 2016'!G10+'[308]T.Hải 2016'!G10+'[308]T.Sơn 2016'!G10+'[308]V.Trường 2016'!G10+'[308]TT.Cửa Việt 2016'!G10+'[308]TT Gio Linh 2016'!G10</f>
        <v>548.95974999999999</v>
      </c>
      <c r="H9" s="167">
        <f>[308]P1_21!H10+[308]P2_21!H9+[308]P3_21!H9+[308]P4_21!H9+[308]P5_21!H9+[308]ĐT_21!H10+[308]ĐG_21!H9+[308]ĐLE_21!H10+[308]ĐL_21!H10+'[308]G.Sơn 2016'!H9+'[308]G.Thanh 2016'!H10+'[308]G.Việt 2016'!H10+'[308]H.Thái 2016'!H10+'[308]L.Hải 2016'!H10+'[308]L.Thượng 2016'!H10+'[308]T.Giang 2016'!H10+'[308]T.Hải 2016'!H10+'[308]T.Sơn 2016'!H10+'[308]V.Trường 2016'!H10+'[308]TT.Cửa Việt 2016'!H10+'[308]TT Gio Linh 2016'!H10</f>
        <v>0</v>
      </c>
      <c r="I9" s="167">
        <f>[308]P1_21!I10+[308]P2_21!I9+[308]P3_21!I9+[308]P4_21!I9+[308]P5_21!I9+[308]ĐT_21!I10+[308]ĐG_21!I9+[308]ĐLE_21!I10+[308]ĐL_21!I10+'[308]G.Sơn 2016'!I9+'[308]G.Thanh 2016'!I10+'[308]G.Việt 2016'!I10+'[308]H.Thái 2016'!I10+'[308]L.Hải 2016'!I10+'[308]L.Thượng 2016'!I10+'[308]T.Giang 2016'!I10+'[308]T.Hải 2016'!I10+'[308]T.Sơn 2016'!I10+'[308]V.Trường 2016'!I10+'[308]TT.Cửa Việt 2016'!I10+'[308]TT Gio Linh 2016'!I10</f>
        <v>0</v>
      </c>
      <c r="J9" s="167">
        <f>[308]P1_21!J10+[308]P2_21!J9+[308]P3_21!J9+[308]P4_21!J9+[308]P5_21!J9+[308]ĐT_21!J10+[308]ĐG_21!J9+[308]ĐLE_21!J10+[308]ĐL_21!J10+'[308]G.Sơn 2016'!J9+'[308]G.Thanh 2016'!J10+'[308]G.Việt 2016'!J10+'[308]H.Thái 2016'!J10+'[308]L.Hải 2016'!J10+'[308]L.Thượng 2016'!J10+'[308]T.Giang 2016'!J10+'[308]T.Hải 2016'!J10+'[308]T.Sơn 2016'!J10+'[308]V.Trường 2016'!J10+'[308]TT.Cửa Việt 2016'!J10+'[308]TT Gio Linh 2016'!J10</f>
        <v>10.94</v>
      </c>
      <c r="K9" s="167">
        <f>[308]P1_21!K10+[308]P2_21!K9+[308]P3_21!K9+[308]P4_21!K9+[308]P5_21!K9+[308]ĐT_21!K10+[308]ĐG_21!K9+[308]ĐLE_21!K10+[308]ĐL_21!K10+'[308]G.Sơn 2016'!K9+'[308]G.Thanh 2016'!K10+'[308]G.Việt 2016'!K10+'[308]H.Thái 2016'!K10+'[308]L.Hải 2016'!K10+'[308]L.Thượng 2016'!K10+'[308]T.Giang 2016'!K10+'[308]T.Hải 2016'!K10+'[308]T.Sơn 2016'!K10+'[308]V.Trường 2016'!K10+'[308]TT.Cửa Việt 2016'!K10+'[308]TT Gio Linh 2016'!K10</f>
        <v>0</v>
      </c>
      <c r="L9" s="167">
        <f>[308]P1_21!L10+[308]P2_21!L9+[308]P3_21!L9+[308]P4_21!L9+[308]P5_21!L9+[308]ĐT_21!L10+[308]ĐG_21!L9+[308]ĐLE_21!L10+[308]ĐL_21!L10+'[308]G.Sơn 2016'!L9+'[308]G.Thanh 2016'!L10+'[308]G.Việt 2016'!L10+'[308]H.Thái 2016'!L10+'[308]L.Hải 2016'!L10+'[308]L.Thượng 2016'!L10+'[308]T.Giang 2016'!L10+'[308]T.Hải 2016'!L10+'[308]T.Sơn 2016'!L10+'[308]V.Trường 2016'!L10+'[308]TT.Cửa Việt 2016'!L10+'[308]TT Gio Linh 2016'!L10</f>
        <v>0</v>
      </c>
      <c r="M9" s="167">
        <f>[308]P1_21!M10+[308]P2_21!M9+[308]P3_21!M9+[308]P4_21!M9+[308]P5_21!M9+[308]ĐT_21!M10+[308]ĐG_21!M9+[308]ĐLE_21!M10+[308]ĐL_21!M10+'[308]G.Sơn 2016'!M9+'[308]G.Thanh 2016'!M10+'[308]G.Việt 2016'!M10+'[308]H.Thái 2016'!M10+'[308]L.Hải 2016'!M10+'[308]L.Thượng 2016'!M10+'[308]T.Giang 2016'!M10+'[308]T.Hải 2016'!M10+'[308]T.Sơn 2016'!M10+'[308]V.Trường 2016'!M10+'[308]TT.Cửa Việt 2016'!M10+'[308]TT Gio Linh 2016'!M10</f>
        <v>0</v>
      </c>
      <c r="N9" s="167">
        <f>[308]P1_21!N10+[308]P2_21!N9+[308]P3_21!N9+[308]P4_21!N9+[308]P5_21!N9+[308]ĐT_21!N10+[308]ĐG_21!N9+[308]ĐLE_21!N10+[308]ĐL_21!N10+'[308]G.Sơn 2016'!N9+'[308]G.Thanh 2016'!N10+'[308]G.Việt 2016'!N10+'[308]H.Thái 2016'!N10+'[308]L.Hải 2016'!N10+'[308]L.Thượng 2016'!N10+'[308]T.Giang 2016'!N10+'[308]T.Hải 2016'!N10+'[308]T.Sơn 2016'!N10+'[308]V.Trường 2016'!N10+'[308]TT.Cửa Việt 2016'!N10+'[308]TT Gio Linh 2016'!N10</f>
        <v>0</v>
      </c>
      <c r="O9" s="167">
        <f>[308]P1_21!O10+[308]P2_21!O9+[308]P3_21!O9+[308]P4_21!O9+[308]P5_21!O9+[308]ĐT_21!O10+[308]ĐG_21!O9+[308]ĐLE_21!O10+[308]ĐL_21!O10+'[308]G.Sơn 2016'!O9+'[308]G.Thanh 2016'!O10+'[308]G.Việt 2016'!O10+'[308]H.Thái 2016'!O10+'[308]L.Hải 2016'!O10+'[308]L.Thượng 2016'!O10+'[308]T.Giang 2016'!O10+'[308]T.Hải 2016'!O10+'[308]T.Sơn 2016'!O10+'[308]V.Trường 2016'!O10+'[308]TT.Cửa Việt 2016'!O10+'[308]TT Gio Linh 2016'!O10</f>
        <v>26.230000000000004</v>
      </c>
      <c r="P9" s="167">
        <f>[308]P1_21!P10+[308]P2_21!P9+[308]P3_21!P9+[308]P4_21!P9+[308]P5_21!P9+[308]ĐT_21!P10+[308]ĐG_21!P9+[308]ĐLE_21!P10+[308]ĐL_21!P10+'[308]G.Sơn 2016'!P9+'[308]G.Thanh 2016'!P10+'[308]G.Việt 2016'!P10+'[308]H.Thái 2016'!P10+'[308]L.Hải 2016'!P10+'[308]L.Thượng 2016'!P10+'[308]T.Giang 2016'!P10+'[308]T.Hải 2016'!P10+'[308]T.Sơn 2016'!P10+'[308]V.Trường 2016'!P10+'[308]TT.Cửa Việt 2016'!P10+'[308]TT Gio Linh 2016'!P10</f>
        <v>0</v>
      </c>
      <c r="Q9" s="167">
        <f>[308]P1_21!Q10+[308]P2_21!Q9+[308]P3_21!Q9+[308]P4_21!Q9+[308]P5_21!Q9+[308]ĐT_21!Q10+[308]ĐG_21!Q9+[308]ĐLE_21!Q10+[308]ĐL_21!Q10+'[308]G.Sơn 2016'!Q9+'[308]G.Thanh 2016'!Q10+'[308]G.Việt 2016'!Q10+'[308]H.Thái 2016'!Q10+'[308]L.Hải 2016'!Q10+'[308]L.Thượng 2016'!Q10+'[308]T.Giang 2016'!Q10+'[308]T.Hải 2016'!Q10+'[308]T.Sơn 2016'!Q10+'[308]V.Trường 2016'!Q10+'[308]TT.Cửa Việt 2016'!Q10+'[308]TT Gio Linh 2016'!Q10</f>
        <v>0.16</v>
      </c>
      <c r="R9" s="167">
        <f>[308]P1_21!R10+[308]P2_21!R9+[308]P3_21!R9+[308]P4_21!R9+[308]P5_21!R9+[308]ĐT_21!R10+[308]ĐG_21!R9+[308]ĐLE_21!R10+[308]ĐL_21!R10+'[308]G.Sơn 2016'!R9+'[308]G.Thanh 2016'!R10+'[308]G.Việt 2016'!R10+'[308]H.Thái 2016'!R10+'[308]L.Hải 2016'!R10+'[308]L.Thượng 2016'!R10+'[308]T.Giang 2016'!R10+'[308]T.Hải 2016'!R10+'[308]T.Sơn 2016'!R10+'[308]V.Trường 2016'!R10+'[308]TT.Cửa Việt 2016'!R10+'[308]TT Gio Linh 2016'!R10</f>
        <v>479.6</v>
      </c>
      <c r="S9" s="167">
        <f>[308]P1_21!S10+[308]P2_21!S9+[308]P3_21!S9+[308]P4_21!S9+[308]P5_21!S9+[308]ĐT_21!S10+[308]ĐG_21!S9+[308]ĐLE_21!S10+[308]ĐL_21!S10+'[308]G.Sơn 2016'!S9+'[308]G.Thanh 2016'!S10+'[308]G.Việt 2016'!S10+'[308]H.Thái 2016'!S10+'[308]L.Hải 2016'!S10+'[308]L.Thượng 2016'!S10+'[308]T.Giang 2016'!S10+'[308]T.Hải 2016'!S10+'[308]T.Sơn 2016'!S10+'[308]V.Trường 2016'!S10+'[308]TT.Cửa Việt 2016'!S10+'[308]TT Gio Linh 2016'!S10</f>
        <v>0</v>
      </c>
      <c r="T9" s="167">
        <f>[308]P1_21!T10+[308]P2_21!T9+[308]P3_21!T9+[308]P4_21!T9+[308]P5_21!T9+[308]ĐT_21!T10+[308]ĐG_21!T9+[308]ĐLE_21!T10+[308]ĐL_21!T10+'[308]G.Sơn 2016'!T9+'[308]G.Thanh 2016'!T10+'[308]G.Việt 2016'!T10+'[308]H.Thái 2016'!T10+'[308]L.Hải 2016'!T10+'[308]L.Thượng 2016'!T10+'[308]T.Giang 2016'!T10+'[308]T.Hải 2016'!T10+'[308]T.Sơn 2016'!T10+'[308]V.Trường 2016'!T10+'[308]TT.Cửa Việt 2016'!T10+'[308]TT Gio Linh 2016'!T10</f>
        <v>0</v>
      </c>
      <c r="U9" s="167">
        <f>[308]P1_21!U10+[308]P2_21!U9+[308]P3_21!U9+[308]P4_21!U9+[308]P5_21!U9+[308]ĐT_21!U10+[308]ĐG_21!U9+[308]ĐLE_21!U10+[308]ĐL_21!U10+'[308]G.Sơn 2016'!U9+'[308]G.Thanh 2016'!U10+'[308]G.Việt 2016'!U10+'[308]H.Thái 2016'!U10+'[308]L.Hải 2016'!U10+'[308]L.Thượng 2016'!U10+'[308]T.Giang 2016'!U10+'[308]T.Hải 2016'!U10+'[308]T.Sơn 2016'!U10+'[308]V.Trường 2016'!U10+'[308]TT.Cửa Việt 2016'!U10+'[308]TT Gio Linh 2016'!U10</f>
        <v>0</v>
      </c>
      <c r="V9" s="167">
        <f>[308]P1_21!V10+[308]P2_21!V9+[308]P3_21!V9+[308]P4_21!V9+[308]P5_21!V9+[308]ĐT_21!V10+[308]ĐG_21!V9+[308]ĐLE_21!V10+[308]ĐL_21!V10+'[308]G.Sơn 2016'!V9+'[308]G.Thanh 2016'!V10+'[308]G.Việt 2016'!V10+'[308]H.Thái 2016'!V10+'[308]L.Hải 2016'!V10+'[308]L.Thượng 2016'!V10+'[308]T.Giang 2016'!V10+'[308]T.Hải 2016'!V10+'[308]T.Sơn 2016'!V10+'[308]V.Trường 2016'!V10+'[308]TT.Cửa Việt 2016'!V10+'[308]TT Gio Linh 2016'!V10</f>
        <v>0</v>
      </c>
      <c r="W9" s="167">
        <f>[308]P1_21!W10+[308]P2_21!W9+[308]P3_21!W9+[308]P4_21!W9+[308]P5_21!W9+[308]ĐT_21!W10+[308]ĐG_21!W9+[308]ĐLE_21!W10+[308]ĐL_21!W10+'[308]G.Sơn 2016'!W9+'[308]G.Thanh 2016'!W10+'[308]G.Việt 2016'!W10+'[308]H.Thái 2016'!W10+'[308]L.Hải 2016'!W10+'[308]L.Thượng 2016'!W10+'[308]T.Giang 2016'!W10+'[308]T.Hải 2016'!W10+'[308]T.Sơn 2016'!W10+'[308]V.Trường 2016'!W10+'[308]TT.Cửa Việt 2016'!W10+'[308]TT Gio Linh 2016'!W10</f>
        <v>0</v>
      </c>
      <c r="X9" s="167">
        <f>[308]P1_21!X10+[308]P2_21!X9+[308]P3_21!X9+[308]P4_21!X9+[308]P5_21!X9+[308]ĐT_21!X10+[308]ĐG_21!X9+[308]ĐLE_21!X10+[308]ĐL_21!X10+'[308]G.Sơn 2016'!X9+'[308]G.Thanh 2016'!X10+'[308]G.Việt 2016'!X10+'[308]H.Thái 2016'!X10+'[308]L.Hải 2016'!X10+'[308]L.Thượng 2016'!X10+'[308]T.Giang 2016'!X10+'[308]T.Hải 2016'!X10+'[308]T.Sơn 2016'!X10+'[308]V.Trường 2016'!X10+'[308]TT.Cửa Việt 2016'!X10+'[308]TT Gio Linh 2016'!X10</f>
        <v>27.19</v>
      </c>
      <c r="Y9" s="167">
        <f>[308]P1_21!Y10+[308]P2_21!Y9+[308]P3_21!Y9+[308]P4_21!Y9+[308]P5_21!Y9+[308]ĐT_21!Y10+[308]ĐG_21!Y9+[308]ĐLE_21!Y10+[308]ĐL_21!Y10+'[308]G.Sơn 2016'!Y9+'[308]G.Thanh 2016'!Y10+'[308]G.Việt 2016'!Y10+'[308]H.Thái 2016'!Y10+'[308]L.Hải 2016'!Y10+'[308]L.Thượng 2016'!Y10+'[308]T.Giang 2016'!Y10+'[308]T.Hải 2016'!Y10+'[308]T.Sơn 2016'!Y10+'[308]V.Trường 2016'!Y10+'[308]TT.Cửa Việt 2016'!Y10+'[308]TT Gio Linh 2016'!Y10</f>
        <v>0</v>
      </c>
      <c r="Z9" s="167">
        <f>[308]P1_21!Z10+[308]P2_21!Z9+[308]P3_21!Z9+[308]P4_21!Z9+[308]P5_21!Z9+[308]ĐT_21!Z10+[308]ĐG_21!Z9+[308]ĐLE_21!Z10+[308]ĐL_21!Z10+'[308]G.Sơn 2016'!Z9+'[308]G.Thanh 2016'!Z10+'[308]G.Việt 2016'!Z10+'[308]H.Thái 2016'!Z10+'[308]L.Hải 2016'!Z10+'[308]L.Thượng 2016'!Z10+'[308]T.Giang 2016'!Z10+'[308]T.Hải 2016'!Z10+'[308]T.Sơn 2016'!Z10+'[308]V.Trường 2016'!Z10+'[308]TT.Cửa Việt 2016'!Z10+'[308]TT Gio Linh 2016'!Z10</f>
        <v>0</v>
      </c>
      <c r="AA9" s="167">
        <f>[308]P1_21!AA10+[308]P2_21!AA9+[308]P3_21!AA9+[308]P4_21!AA9+[308]P5_21!AA9+[308]ĐT_21!AA10+[308]ĐG_21!AA9+[308]ĐLE_21!AA10+[308]ĐL_21!AA10+'[308]G.Sơn 2016'!AA9+'[308]G.Thanh 2016'!AA10+'[308]G.Việt 2016'!AA10+'[308]H.Thái 2016'!AA10+'[308]L.Hải 2016'!AA10+'[308]L.Thượng 2016'!AA10+'[308]T.Giang 2016'!AA10+'[308]T.Hải 2016'!AA10+'[308]T.Sơn 2016'!AA10+'[308]V.Trường 2016'!AA10+'[308]TT.Cửa Việt 2016'!AA10+'[308]TT Gio Linh 2016'!AA10</f>
        <v>140.91000000000003</v>
      </c>
      <c r="AB9" s="167">
        <f>[308]P1_21!AB10+[308]P2_21!AB9+[308]P3_21!AB9+[308]P4_21!AB9+[308]P5_21!AB9+[308]ĐT_21!AB10+[308]ĐG_21!AB9+[308]ĐLE_21!AB10+[308]ĐL_21!AB10+'[308]G.Sơn 2016'!AB9+'[308]G.Thanh 2016'!AB10+'[308]G.Việt 2016'!AB10+'[308]H.Thái 2016'!AB10+'[308]L.Hải 2016'!AB10+'[308]L.Thượng 2016'!AB10+'[308]T.Giang 2016'!AB10+'[308]T.Hải 2016'!AB10+'[308]T.Sơn 2016'!AB10+'[308]V.Trường 2016'!AB10+'[308]TT.Cửa Việt 2016'!AB10+'[308]TT Gio Linh 2016'!AB10</f>
        <v>110.32999999999998</v>
      </c>
      <c r="AC9" s="167">
        <f>[308]P1_21!AC10+[308]P2_21!AC9+[308]P3_21!AC9+[308]P4_21!AC9+[308]P5_21!AC9+[308]ĐT_21!AC10+[308]ĐG_21!AC9+[308]ĐLE_21!AC10+[308]ĐL_21!AC10+'[308]G.Sơn 2016'!AC9+'[308]G.Thanh 2016'!AC10+'[308]G.Việt 2016'!AC10+'[308]H.Thái 2016'!AC10+'[308]L.Hải 2016'!AC10+'[308]L.Thượng 2016'!AC10+'[308]T.Giang 2016'!AC10+'[308]T.Hải 2016'!AC10+'[308]T.Sơn 2016'!AC10+'[308]V.Trường 2016'!AC10+'[308]TT.Cửa Việt 2016'!AC10+'[308]TT Gio Linh 2016'!AC10</f>
        <v>5.2</v>
      </c>
      <c r="AD9" s="167">
        <f>[308]P1_21!AD10+[308]P2_21!AD9+[308]P3_21!AD9+[308]P4_21!AD9+[308]P5_21!AD9+[308]ĐT_21!AD10+[308]ĐG_21!AD9+[308]ĐLE_21!AD10+[308]ĐL_21!AD10+'[308]G.Sơn 2016'!AD9+'[308]G.Thanh 2016'!AD10+'[308]G.Việt 2016'!AD10+'[308]H.Thái 2016'!AD10+'[308]L.Hải 2016'!AD10+'[308]L.Thượng 2016'!AD10+'[308]T.Giang 2016'!AD10+'[308]T.Hải 2016'!AD10+'[308]T.Sơn 2016'!AD10+'[308]V.Trường 2016'!AD10+'[308]TT.Cửa Việt 2016'!AD10+'[308]TT Gio Linh 2016'!AD10</f>
        <v>0.02</v>
      </c>
      <c r="AE9" s="167">
        <f>[308]P1_21!AE10+[308]P2_21!AE9+[308]P3_21!AE9+[308]P4_21!AE9+[308]P5_21!AE9+[308]ĐT_21!AE10+[308]ĐG_21!AE9+[308]ĐLE_21!AE10+[308]ĐL_21!AE10+'[308]G.Sơn 2016'!AE9+'[308]G.Thanh 2016'!AE10+'[308]G.Việt 2016'!AE10+'[308]H.Thái 2016'!AE10+'[308]L.Hải 2016'!AE10+'[308]L.Thượng 2016'!AE10+'[308]T.Giang 2016'!AE10+'[308]T.Hải 2016'!AE10+'[308]T.Sơn 2016'!AE10+'[308]V.Trường 2016'!AE10+'[308]TT.Cửa Việt 2016'!AE10+'[308]TT Gio Linh 2016'!AE10</f>
        <v>0</v>
      </c>
      <c r="AF9" s="167">
        <f>[308]P1_21!AF10+[308]P2_21!AF9+[308]P3_21!AF9+[308]P4_21!AF9+[308]P5_21!AF9+[308]ĐT_21!AF10+[308]ĐG_21!AF9+[308]ĐLE_21!AF10+[308]ĐL_21!AF10+'[308]G.Sơn 2016'!AF9+'[308]G.Thanh 2016'!AF10+'[308]G.Việt 2016'!AF10+'[308]H.Thái 2016'!AF10+'[308]L.Hải 2016'!AF10+'[308]L.Thượng 2016'!AF10+'[308]T.Giang 2016'!AF10+'[308]T.Hải 2016'!AF10+'[308]T.Sơn 2016'!AF10+'[308]V.Trường 2016'!AF10+'[308]TT.Cửa Việt 2016'!AF10+'[308]TT Gio Linh 2016'!AF10</f>
        <v>2.3099999999999996</v>
      </c>
      <c r="AG9" s="167">
        <f>[308]P1_21!AG10+[308]P2_21!AG9+[308]P3_21!AG9+[308]P4_21!AG9+[308]P5_21!AG9+[308]ĐT_21!AG10+[308]ĐG_21!AG9+[308]ĐLE_21!AG10+[308]ĐL_21!AG10+'[308]G.Sơn 2016'!AG9+'[308]G.Thanh 2016'!AG10+'[308]G.Việt 2016'!AG10+'[308]H.Thái 2016'!AG10+'[308]L.Hải 2016'!AG10+'[308]L.Thượng 2016'!AG10+'[308]T.Giang 2016'!AG10+'[308]T.Hải 2016'!AG10+'[308]T.Sơn 2016'!AG10+'[308]V.Trường 2016'!AG10+'[308]TT.Cửa Việt 2016'!AG10+'[308]TT Gio Linh 2016'!AG10</f>
        <v>5.3</v>
      </c>
      <c r="AH9" s="167">
        <f>[308]P1_21!AH10+[308]P2_21!AH9+[308]P3_21!AH9+[308]P4_21!AH9+[308]P5_21!AH9+[308]ĐT_21!AH10+[308]ĐG_21!AH9+[308]ĐLE_21!AH10+[308]ĐL_21!AH10+'[308]G.Sơn 2016'!AH9+'[308]G.Thanh 2016'!AH10+'[308]G.Việt 2016'!AH10+'[308]H.Thái 2016'!AH10+'[308]L.Hải 2016'!AH10+'[308]L.Thượng 2016'!AH10+'[308]T.Giang 2016'!AH10+'[308]T.Hải 2016'!AH10+'[308]T.Sơn 2016'!AH10+'[308]V.Trường 2016'!AH10+'[308]TT.Cửa Việt 2016'!AH10+'[308]TT Gio Linh 2016'!AH10</f>
        <v>10.79</v>
      </c>
      <c r="AI9" s="167">
        <f>[308]P1_21!AI10+[308]P2_21!AI9+[308]P3_21!AI9+[308]P4_21!AI9+[308]P5_21!AI9+[308]ĐT_21!AI10+[308]ĐG_21!AI9+[308]ĐLE_21!AI10+[308]ĐL_21!AI10+'[308]G.Sơn 2016'!AI9+'[308]G.Thanh 2016'!AI10+'[308]G.Việt 2016'!AI10+'[308]H.Thái 2016'!AI10+'[308]L.Hải 2016'!AI10+'[308]L.Thượng 2016'!AI10+'[308]T.Giang 2016'!AI10+'[308]T.Hải 2016'!AI10+'[308]T.Sơn 2016'!AI10+'[308]V.Trường 2016'!AI10+'[308]TT.Cửa Việt 2016'!AI10+'[308]TT Gio Linh 2016'!AI10</f>
        <v>2.71</v>
      </c>
      <c r="AJ9" s="167">
        <f>[308]P1_21!AJ10+[308]P2_21!AJ9+[308]P3_21!AJ9+[308]P4_21!AJ9+[308]P5_21!AJ9+[308]ĐT_21!AJ10+[308]ĐG_21!AJ9+[308]ĐLE_21!AJ10+[308]ĐL_21!AJ10+'[308]G.Sơn 2016'!AJ9+'[308]G.Thanh 2016'!AJ10+'[308]G.Việt 2016'!AJ10+'[308]H.Thái 2016'!AJ10+'[308]L.Hải 2016'!AJ10+'[308]L.Thượng 2016'!AJ10+'[308]T.Giang 2016'!AJ10+'[308]T.Hải 2016'!AJ10+'[308]T.Sơn 2016'!AJ10+'[308]V.Trường 2016'!AJ10+'[308]TT.Cửa Việt 2016'!AJ10+'[308]TT Gio Linh 2016'!AJ10</f>
        <v>0</v>
      </c>
      <c r="AK9" s="167">
        <f>[308]P1_21!AK10+[308]P2_21!AK9+[308]P3_21!AK9+[308]P4_21!AK9+[308]P5_21!AK9+[308]ĐT_21!AK10+[308]ĐG_21!AK9+[308]ĐLE_21!AK10+[308]ĐL_21!AK10+'[308]G.Sơn 2016'!AK9+'[308]G.Thanh 2016'!AK10+'[308]G.Việt 2016'!AK10+'[308]H.Thái 2016'!AK10+'[308]L.Hải 2016'!AK10+'[308]L.Thượng 2016'!AK10+'[308]T.Giang 2016'!AK10+'[308]T.Hải 2016'!AK10+'[308]T.Sơn 2016'!AK10+'[308]V.Trường 2016'!AK10+'[308]TT.Cửa Việt 2016'!AK10+'[308]TT Gio Linh 2016'!AK10</f>
        <v>0</v>
      </c>
      <c r="AL9" s="167">
        <f>[308]P1_21!AL10+[308]P2_21!AL9+[308]P3_21!AL9+[308]P4_21!AL9+[308]P5_21!AL9+[308]ĐT_21!AL10+[308]ĐG_21!AL9+[308]ĐLE_21!AL10+[308]ĐL_21!AL10+'[308]G.Sơn 2016'!AL9+'[308]G.Thanh 2016'!AL10+'[308]G.Việt 2016'!AL10+'[308]H.Thái 2016'!AL10+'[308]L.Hải 2016'!AL10+'[308]L.Thượng 2016'!AL10+'[308]T.Giang 2016'!AL10+'[308]T.Hải 2016'!AL10+'[308]T.Sơn 2016'!AL10+'[308]V.Trường 2016'!AL10+'[308]TT.Cửa Việt 2016'!AL10+'[308]TT Gio Linh 2016'!AL10</f>
        <v>4.25</v>
      </c>
      <c r="AM9" s="167">
        <f>[308]P1_21!AM10+[308]P2_21!AM9+[308]P3_21!AM9+[308]P4_21!AM9+[308]P5_21!AM9+[308]ĐT_21!AM10+[308]ĐG_21!AM9+[308]ĐLE_21!AM10+[308]ĐL_21!AM10+'[308]G.Sơn 2016'!AM9+'[308]G.Thanh 2016'!AM10+'[308]G.Việt 2016'!AM10+'[308]H.Thái 2016'!AM10+'[308]L.Hải 2016'!AM10+'[308]L.Thượng 2016'!AM10+'[308]T.Giang 2016'!AM10+'[308]T.Hải 2016'!AM10+'[308]T.Sơn 2016'!AM10+'[308]V.Trường 2016'!AM10+'[308]TT.Cửa Việt 2016'!AM10+'[308]TT Gio Linh 2016'!AM10</f>
        <v>0.26</v>
      </c>
      <c r="AN9" s="167">
        <f>[308]P1_21!AN10+[308]P2_21!AN9+[308]P3_21!AN9+[308]P4_21!AN9+[308]P5_21!AN9+[308]ĐT_21!AN10+[308]ĐG_21!AN9+[308]ĐLE_21!AN10+[308]ĐL_21!AN10+'[308]G.Sơn 2016'!AN9+'[308]G.Thanh 2016'!AN10+'[308]G.Việt 2016'!AN10+'[308]H.Thái 2016'!AN10+'[308]L.Hải 2016'!AN10+'[308]L.Thượng 2016'!AN10+'[308]T.Giang 2016'!AN10+'[308]T.Hải 2016'!AN10+'[308]T.Sơn 2016'!AN10+'[308]V.Trường 2016'!AN10+'[308]TT.Cửa Việt 2016'!AN10+'[308]TT Gio Linh 2016'!AN10</f>
        <v>0</v>
      </c>
      <c r="AO9" s="167">
        <f>[308]P1_21!AO10+[308]P2_21!AO9+[308]P3_21!AO9+[308]P4_21!AO9+[308]P5_21!AO9+[308]ĐT_21!AO10+[308]ĐG_21!AO9+[308]ĐLE_21!AO10+[308]ĐL_21!AO10+'[308]G.Sơn 2016'!AO9+'[308]G.Thanh 2016'!AO10+'[308]G.Việt 2016'!AO10+'[308]H.Thái 2016'!AO10+'[308]L.Hải 2016'!AO10+'[308]L.Thượng 2016'!AO10+'[308]T.Giang 2016'!AO10+'[308]T.Hải 2016'!AO10+'[308]T.Sơn 2016'!AO10+'[308]V.Trường 2016'!AO10+'[308]TT.Cửa Việt 2016'!AO10+'[308]TT Gio Linh 2016'!AO10</f>
        <v>0.42</v>
      </c>
      <c r="AP9" s="167">
        <f>[308]P1_21!AP10+[308]P2_21!AP9+[308]P3_21!AP9+[308]P4_21!AP9+[308]P5_21!AP9+[308]ĐT_21!AP10+[308]ĐG_21!AP9+[308]ĐLE_21!AP10+[308]ĐL_21!AP10+'[308]G.Sơn 2016'!AP9+'[308]G.Thanh 2016'!AP10+'[308]G.Việt 2016'!AP10+'[308]H.Thái 2016'!AP10+'[308]L.Hải 2016'!AP10+'[308]L.Thượng 2016'!AP10+'[308]T.Giang 2016'!AP10+'[308]T.Hải 2016'!AP10+'[308]T.Sơn 2016'!AP10+'[308]V.Trường 2016'!AP10+'[308]TT.Cửa Việt 2016'!AP10+'[308]TT Gio Linh 2016'!AP10</f>
        <v>0</v>
      </c>
      <c r="AQ9" s="167">
        <f>[308]P1_21!AQ10+[308]P2_21!AQ9+[308]P3_21!AQ9+[308]P4_21!AQ9+[308]P5_21!AQ9+[308]ĐT_21!AQ10+[308]ĐG_21!AQ9+[308]ĐLE_21!AQ10+[308]ĐL_21!AQ10+'[308]G.Sơn 2016'!AQ9+'[308]G.Thanh 2016'!AQ10+'[308]G.Việt 2016'!AQ10+'[308]H.Thái 2016'!AQ10+'[308]L.Hải 2016'!AQ10+'[308]L.Thượng 2016'!AQ10+'[308]T.Giang 2016'!AQ10+'[308]T.Hải 2016'!AQ10+'[308]T.Sơn 2016'!AQ10+'[308]V.Trường 2016'!AQ10+'[308]TT.Cửa Việt 2016'!AQ10+'[308]TT Gio Linh 2016'!AQ10</f>
        <v>238.2</v>
      </c>
      <c r="AR9" s="167">
        <f>[308]P1_21!AR10+[308]P2_21!AR9+[308]P3_21!AR9+[308]P4_21!AR9+[308]P5_21!AR9+[308]ĐT_21!AR10+[308]ĐG_21!AR9+[308]ĐLE_21!AR10+[308]ĐL_21!AR10+'[308]G.Sơn 2016'!AR9+'[308]G.Thanh 2016'!AR10+'[308]G.Việt 2016'!AR10+'[308]H.Thái 2016'!AR10+'[308]L.Hải 2016'!AR10+'[308]L.Thượng 2016'!AR10+'[308]T.Giang 2016'!AR10+'[308]T.Hải 2016'!AR10+'[308]T.Sơn 2016'!AR10+'[308]V.Trường 2016'!AR10+'[308]TT.Cửa Việt 2016'!AR10+'[308]TT Gio Linh 2016'!AR10</f>
        <v>4.93</v>
      </c>
      <c r="AS9" s="167">
        <f>[308]P1_21!AS10+[308]P2_21!AS9+[308]P3_21!AS9+[308]P4_21!AS9+[308]P5_21!AS9+[308]ĐT_21!AS10+[308]ĐG_21!AS9+[308]ĐLE_21!AS10+[308]ĐL_21!AS10+'[308]G.Sơn 2016'!AS9+'[308]G.Thanh 2016'!AS10+'[308]G.Việt 2016'!AS10+'[308]H.Thái 2016'!AS10+'[308]L.Hải 2016'!AS10+'[308]L.Thượng 2016'!AS10+'[308]T.Giang 2016'!AS10+'[308]T.Hải 2016'!AS10+'[308]T.Sơn 2016'!AS10+'[308]V.Trường 2016'!AS10+'[308]TT.Cửa Việt 2016'!AS10+'[308]TT Gio Linh 2016'!AS10</f>
        <v>0</v>
      </c>
      <c r="AT9" s="167">
        <f>[308]P1_21!AT10+[308]P2_21!AT9+[308]P3_21!AT9+[308]P4_21!AT9+[308]P5_21!AT9+[308]ĐT_21!AT10+[308]ĐG_21!AT9+[308]ĐLE_21!AT10+[308]ĐL_21!AT10+'[308]G.Sơn 2016'!AT9+'[308]G.Thanh 2016'!AT10+'[308]G.Việt 2016'!AT10+'[308]H.Thái 2016'!AT10+'[308]L.Hải 2016'!AT10+'[308]L.Thượng 2016'!AT10+'[308]T.Giang 2016'!AT10+'[308]T.Hải 2016'!AT10+'[308]T.Sơn 2016'!AT10+'[308]V.Trường 2016'!AT10+'[308]TT.Cửa Việt 2016'!AT10+'[308]TT Gio Linh 2016'!AT10</f>
        <v>0</v>
      </c>
      <c r="AU9" s="167">
        <f>[308]P1_21!AU10+[308]P2_21!AU9+[308]P3_21!AU9+[308]P4_21!AU9+[308]P5_21!AU9+[308]ĐT_21!AU10+[308]ĐG_21!AU9+[308]ĐLE_21!AU10+[308]ĐL_21!AU10+'[308]G.Sơn 2016'!AU9+'[308]G.Thanh 2016'!AU10+'[308]G.Việt 2016'!AU10+'[308]H.Thái 2016'!AU10+'[308]L.Hải 2016'!AU10+'[308]L.Thượng 2016'!AU10+'[308]T.Giang 2016'!AU10+'[308]T.Hải 2016'!AU10+'[308]T.Sơn 2016'!AU10+'[308]V.Trường 2016'!AU10+'[308]TT.Cửa Việt 2016'!AU10+'[308]TT Gio Linh 2016'!AU10</f>
        <v>0.35000000000000003</v>
      </c>
      <c r="AV9" s="167">
        <f>[308]P1_21!AV10+[308]P2_21!AV9+[308]P3_21!AV9+[308]P4_21!AV9+[308]P5_21!AV9+[308]ĐT_21!AV10+[308]ĐG_21!AV9+[308]ĐLE_21!AV10+[308]ĐL_21!AV10+'[308]G.Sơn 2016'!AV9+'[308]G.Thanh 2016'!AV10+'[308]G.Việt 2016'!AV10+'[308]H.Thái 2016'!AV10+'[308]L.Hải 2016'!AV10+'[308]L.Thượng 2016'!AV10+'[308]T.Giang 2016'!AV10+'[308]T.Hải 2016'!AV10+'[308]T.Sơn 2016'!AV10+'[308]V.Trường 2016'!AV10+'[308]TT.Cửa Việt 2016'!AV10+'[308]TT Gio Linh 2016'!AV10</f>
        <v>0.68</v>
      </c>
      <c r="AW9" s="167">
        <f>[308]P1_21!AW10+[308]P2_21!AW9+[308]P3_21!AW9+[308]P4_21!AW9+[308]P5_21!AW9+[308]ĐT_21!AW10+[308]ĐG_21!AW9+[308]ĐLE_21!AW10+[308]ĐL_21!AW10+'[308]G.Sơn 2016'!AW9+'[308]G.Thanh 2016'!AW10+'[308]G.Việt 2016'!AW10+'[308]H.Thái 2016'!AW10+'[308]L.Hải 2016'!AW10+'[308]L.Thượng 2016'!AW10+'[308]T.Giang 2016'!AW10+'[308]T.Hải 2016'!AW10+'[308]T.Sơn 2016'!AW10+'[308]V.Trường 2016'!AW10+'[308]TT.Cửa Việt 2016'!AW10+'[308]TT Gio Linh 2016'!AW10</f>
        <v>0</v>
      </c>
      <c r="AX9" s="167">
        <f>[308]P1_21!AX10+[308]P2_21!AX9+[308]P3_21!AX9+[308]P4_21!AX9+[308]P5_21!AX9+[308]ĐT_21!AX10+[308]ĐG_21!AX9+[308]ĐLE_21!AX10+[308]ĐL_21!AX10+'[308]G.Sơn 2016'!AX9+'[308]G.Thanh 2016'!AX10+'[308]G.Việt 2016'!AX10+'[308]H.Thái 2016'!AX10+'[308]L.Hải 2016'!AX10+'[308]L.Thượng 2016'!AX10+'[308]T.Giang 2016'!AX10+'[308]T.Hải 2016'!AX10+'[308]T.Sơn 2016'!AX10+'[308]V.Trường 2016'!AX10+'[308]TT.Cửa Việt 2016'!AX10+'[308]TT Gio Linh 2016'!AX10</f>
        <v>0</v>
      </c>
      <c r="AY9" s="167">
        <f>[308]P1_21!AY10+[308]P2_21!AY9+[308]P3_21!AY9+[308]P4_21!AY9+[308]P5_21!AY9+[308]ĐT_21!AY10+[308]ĐG_21!AY9+[308]ĐLE_21!AY10+[308]ĐL_21!AY10+'[308]G.Sơn 2016'!AY9+'[308]G.Thanh 2016'!AY10+'[308]G.Việt 2016'!AY10+'[308]H.Thái 2016'!AY10+'[308]L.Hải 2016'!AY10+'[308]L.Thượng 2016'!AY10+'[308]T.Giang 2016'!AY10+'[308]T.Hải 2016'!AY10+'[308]T.Sơn 2016'!AY10+'[308]V.Trường 2016'!AY10+'[308]TT.Cửa Việt 2016'!AY10+'[308]TT Gio Linh 2016'!AY10</f>
        <v>66.66</v>
      </c>
      <c r="AZ9" s="167">
        <f>[308]P1_21!AZ10+[308]P2_21!AZ9+[308]P3_21!AZ9+[308]P4_21!AZ9+[308]P5_21!AZ9+[308]ĐT_21!AZ10+[308]ĐG_21!AZ9+[308]ĐLE_21!AZ10+[308]ĐL_21!AZ10+'[308]G.Sơn 2016'!AZ9+'[308]G.Thanh 2016'!AZ10+'[308]G.Việt 2016'!AZ10+'[308]H.Thái 2016'!AZ10+'[308]L.Hải 2016'!AZ10+'[308]L.Thượng 2016'!AZ10+'[308]T.Giang 2016'!AZ10+'[308]T.Hải 2016'!AZ10+'[308]T.Sơn 2016'!AZ10+'[308]V.Trường 2016'!AZ10+'[308]TT.Cửa Việt 2016'!AZ10+'[308]TT Gio Linh 2016'!AZ10</f>
        <v>0</v>
      </c>
      <c r="BA9" s="167">
        <f>[308]P1_21!BA10+[308]P2_21!BA9+[308]P3_21!BA9+[308]P4_21!BA9+[308]P5_21!BA9+[308]ĐT_21!BA10+[308]ĐG_21!BA9+[308]ĐLE_21!BA10+[308]ĐL_21!BA10+'[308]G.Sơn 2016'!BA9+'[308]G.Thanh 2016'!BA10+'[308]G.Việt 2016'!BA10+'[308]H.Thái 2016'!BA10+'[308]L.Hải 2016'!BA10+'[308]L.Thượng 2016'!BA10+'[308]T.Giang 2016'!BA10+'[308]T.Hải 2016'!BA10+'[308]T.Sơn 2016'!BA10+'[308]V.Trường 2016'!BA10+'[308]TT.Cửa Việt 2016'!BA10+'[308]TT Gio Linh 2016'!BA10</f>
        <v>0</v>
      </c>
      <c r="BB9" s="167">
        <f>[308]P1_21!BB10+[308]P2_21!BB9+[308]P3_21!BB9+[308]P4_21!BB9+[308]P5_21!BB9+[308]ĐT_21!BB10+[308]ĐG_21!BB9+[308]ĐLE_21!BB10+[308]ĐL_21!BB10+'[308]G.Sơn 2016'!BB9+'[308]G.Thanh 2016'!BB10+'[308]G.Việt 2016'!BB10+'[308]H.Thái 2016'!BB10+'[308]L.Hải 2016'!BB10+'[308]L.Thượng 2016'!BB10+'[308]T.Giang 2016'!BB10+'[308]T.Hải 2016'!BB10+'[308]T.Sơn 2016'!BB10+'[308]V.Trường 2016'!BB10+'[308]TT.Cửa Việt 2016'!BB10+'[308]TT Gio Linh 2016'!BB10</f>
        <v>0</v>
      </c>
      <c r="BC9" s="167">
        <f>[308]P1_21!BC10+[308]P2_21!BC9+[308]P3_21!BC9+[308]P4_21!BC9+[308]P5_21!BC9+[308]ĐT_21!BC10+[308]ĐG_21!BC9+[308]ĐLE_21!BC10+[308]ĐL_21!BC10+'[308]G.Sơn 2016'!BC9+'[308]G.Thanh 2016'!BC10+'[308]G.Việt 2016'!BC10+'[308]H.Thái 2016'!BC10+'[308]L.Hải 2016'!BC10+'[308]L.Thượng 2016'!BC10+'[308]T.Giang 2016'!BC10+'[308]T.Hải 2016'!BC10+'[308]T.Sơn 2016'!BC10+'[308]V.Trường 2016'!BC10+'[308]TT.Cửa Việt 2016'!BC10+'[308]TT Gio Linh 2016'!BC10</f>
        <v>0</v>
      </c>
      <c r="BD9" s="167">
        <f>[308]P1_21!BD10+[308]P2_21!BD9+[308]P3_21!BD9+[308]P4_21!BD9+[308]P5_21!BD9+[308]ĐT_21!BD10+[308]ĐG_21!BD9+[308]ĐLE_21!BD10+[308]ĐL_21!BD10+'[308]G.Sơn 2016'!BD9+'[308]G.Thanh 2016'!BD10+'[308]G.Việt 2016'!BD10+'[308]H.Thái 2016'!BD10+'[308]L.Hải 2016'!BD10+'[308]L.Thượng 2016'!BD10+'[308]T.Giang 2016'!BD10+'[308]T.Hải 2016'!BD10+'[308]T.Sơn 2016'!BD10+'[308]V.Trường 2016'!BD10+'[308]TT.Cửa Việt 2016'!BD10+'[308]TT Gio Linh 2016'!BD10</f>
        <v>0</v>
      </c>
      <c r="BE9" s="167">
        <f>[308]P1_21!BE10+[308]P2_21!BE9+[308]P3_21!BE9+[308]P4_21!BE9+[308]P5_21!BE9+[308]ĐT_21!BE10+[308]ĐG_21!BE9+[308]ĐLE_21!BE10+[308]ĐL_21!BE10+'[308]G.Sơn 2016'!BE9+'[308]G.Thanh 2016'!BE10+'[308]G.Việt 2016'!BE10+'[308]H.Thái 2016'!BE10+'[308]L.Hải 2016'!BE10+'[308]L.Thượng 2016'!BE10+'[308]T.Giang 2016'!BE10+'[308]T.Hải 2016'!BE10+'[308]T.Sơn 2016'!BE10+'[308]V.Trường 2016'!BE10+'[308]TT.Cửa Việt 2016'!BE10+'[308]TT Gio Linh 2016'!BE10</f>
        <v>0</v>
      </c>
      <c r="BF9" s="167">
        <f>[308]P1_21!BF10+[308]P2_21!BF9+[308]P3_21!BF9+[308]P4_21!BF9+[308]P5_21!BF9+[308]ĐT_21!BF10+[308]ĐG_21!BF9+[308]ĐLE_21!BF10+[308]ĐL_21!BF10+'[308]G.Sơn 2016'!BF9+'[308]G.Thanh 2016'!BF10+'[308]G.Việt 2016'!BF10+'[308]H.Thái 2016'!BF10+'[308]L.Hải 2016'!BF10+'[308]L.Thượng 2016'!BF10+'[308]T.Giang 2016'!BF10+'[308]T.Hải 2016'!BF10+'[308]T.Sơn 2016'!BF10+'[308]V.Trường 2016'!BF10+'[308]TT.Cửa Việt 2016'!BF10+'[308]TT Gio Linh 2016'!BF10</f>
        <v>0</v>
      </c>
      <c r="BG9" s="167">
        <f>[308]P1_21!BG10+[308]P2_21!BG9+[308]P3_21!BG9+[308]P4_21!BG9+[308]P5_21!BG9+[308]ĐT_21!BG10+[308]ĐG_21!BG9+[308]ĐLE_21!BG10+[308]ĐL_21!BG10+'[308]G.Sơn 2016'!BG9+'[308]G.Thanh 2016'!BG10+'[308]G.Việt 2016'!BG10+'[308]H.Thái 2016'!BG10+'[308]L.Hải 2016'!BG10+'[308]L.Thượng 2016'!BG10+'[308]T.Giang 2016'!BG10+'[308]T.Hải 2016'!BG10+'[308]T.Sơn 2016'!BG10+'[308]V.Trường 2016'!BG10+'[308]TT.Cửa Việt 2016'!BG10+'[308]TT Gio Linh 2016'!BG10</f>
        <v>0</v>
      </c>
      <c r="BH9" s="167">
        <f>[308]P1_21!BH10+[308]P2_21!BH9+[308]P3_21!BH9+[308]P4_21!BH9+[308]P5_21!BH9+[308]ĐT_21!BH10+[308]ĐG_21!BH9+[308]ĐLE_21!BH10+[308]ĐL_21!BH10+'[308]G.Sơn 2016'!BH9+'[308]G.Thanh 2016'!BH10+'[308]G.Việt 2016'!BH10+'[308]H.Thái 2016'!BH10+'[308]L.Hải 2016'!BH10+'[308]L.Thượng 2016'!BH10+'[308]T.Giang 2016'!BH10+'[308]T.Hải 2016'!BH10+'[308]T.Sơn 2016'!BH10+'[308]V.Trường 2016'!BH10+'[308]TT.Cửa Việt 2016'!BH10+'[308]TT Gio Linh 2016'!BH10</f>
        <v>516.93000000000006</v>
      </c>
      <c r="BI9" s="167">
        <f>[308]P1_21!BI10+[308]P2_21!BI9+[308]P3_21!BI9+[308]P4_21!BI9+[308]P5_21!BI9+[308]ĐT_21!BI10+[308]ĐG_21!BI9+[308]ĐLE_21!BI10+[308]ĐL_21!BI10+'[308]G.Sơn 2016'!BI9+'[308]G.Thanh 2016'!BI10+'[308]G.Việt 2016'!BI10+'[308]H.Thái 2016'!BI10+'[308]L.Hải 2016'!BI10+'[308]L.Thượng 2016'!BI10+'[308]T.Giang 2016'!BI10+'[308]T.Hải 2016'!BI10+'[308]T.Sơn 2016'!BI10+'[308]V.Trường 2016'!BI10+'[308]TT.Cửa Việt 2016'!BI10+'[308]TT Gio Linh 2016'!BI10</f>
        <v>548.95974999999999</v>
      </c>
    </row>
    <row r="10" spans="1:61" ht="15.75" customHeight="1">
      <c r="A10" s="171"/>
      <c r="B10" s="173" t="s">
        <v>35</v>
      </c>
      <c r="C10" s="171" t="s">
        <v>36</v>
      </c>
      <c r="D10" s="170">
        <f>'[308]01 CH'!D8</f>
        <v>9.9118899999999996</v>
      </c>
      <c r="E10" s="167">
        <f>[308]P1_21!E11+[308]P2_21!E10+[308]P3_21!E10+[308]P4_21!E10+[308]P5_21!E10+[308]ĐT_21!E11+[308]ĐG_21!E10+[308]ĐLE_21!E11+[308]ĐL_21!E11+'[308]G.Sơn 2016'!E10+'[308]G.Thanh 2016'!E11+'[308]G.Việt 2016'!E11+'[308]H.Thái 2016'!E11+'[308]L.Hải 2016'!E11+'[308]L.Thượng 2016'!E11+'[308]T.Giang 2016'!E11+'[308]T.Hải 2016'!E11+'[308]T.Sơn 2016'!E11+'[308]V.Trường 2016'!E11+'[308]TT.Cửa Việt 2016'!E11+'[308]TT Gio Linh 2016'!E11</f>
        <v>0</v>
      </c>
      <c r="F10" s="167">
        <f>[308]P1_21!F11+[308]P2_21!F10+[308]P3_21!F10+[308]P4_21!F10+[308]P5_21!F10+[308]ĐT_21!F11+[308]ĐG_21!F10+[308]ĐLE_21!F11+[308]ĐL_21!F11+'[308]G.Sơn 2016'!F10+'[308]G.Thanh 2016'!F11+'[308]G.Việt 2016'!F11+'[308]H.Thái 2016'!F11+'[308]L.Hải 2016'!F11+'[308]L.Thượng 2016'!F11+'[308]T.Giang 2016'!F11+'[308]T.Hải 2016'!F11+'[308]T.Sơn 2016'!F11+'[308]V.Trường 2016'!F11+'[308]TT.Cửa Việt 2016'!F11+'[308]TT Gio Linh 2016'!F11</f>
        <v>0</v>
      </c>
      <c r="G10" s="167">
        <f>[308]P1_21!G11+[308]P2_21!G10+[308]P3_21!G10+[308]P4_21!G10+[308]P5_21!G10+[308]ĐT_21!G11+[308]ĐG_21!G10+[308]ĐLE_21!G11+[308]ĐL_21!G11+'[308]G.Sơn 2016'!G10+'[308]G.Thanh 2016'!G11+'[308]G.Việt 2016'!G11+'[308]H.Thái 2016'!G11+'[308]L.Hải 2016'!G11+'[308]L.Thượng 2016'!G11+'[308]T.Giang 2016'!G11+'[308]T.Hải 2016'!G11+'[308]T.Sơn 2016'!G11+'[308]V.Trường 2016'!G11+'[308]TT.Cửa Việt 2016'!G11+'[308]TT Gio Linh 2016'!G11</f>
        <v>0</v>
      </c>
      <c r="H10" s="167">
        <f>[308]P1_21!H11+[308]P2_21!H10+[308]P3_21!H10+[308]P4_21!H10+[308]P5_21!H10+[308]ĐT_21!H11+[308]ĐG_21!H10+[308]ĐLE_21!H11+[308]ĐL_21!H11+'[308]G.Sơn 2016'!H10+'[308]G.Thanh 2016'!H11+'[308]G.Việt 2016'!H11+'[308]H.Thái 2016'!H11+'[308]L.Hải 2016'!H11+'[308]L.Thượng 2016'!H11+'[308]T.Giang 2016'!H11+'[308]T.Hải 2016'!H11+'[308]T.Sơn 2016'!H11+'[308]V.Trường 2016'!H11+'[308]TT.Cửa Việt 2016'!H11+'[308]TT Gio Linh 2016'!H11</f>
        <v>6.1218900000000005</v>
      </c>
      <c r="I10" s="167">
        <f>[308]P1_21!I11+[308]P2_21!I10+[308]P3_21!I10+[308]P4_21!I10+[308]P5_21!I10+[308]ĐT_21!I11+[308]ĐG_21!I10+[308]ĐLE_21!I11+[308]ĐL_21!I11+'[308]G.Sơn 2016'!I10+'[308]G.Thanh 2016'!I11+'[308]G.Việt 2016'!I11+'[308]H.Thái 2016'!I11+'[308]L.Hải 2016'!I11+'[308]L.Thượng 2016'!I11+'[308]T.Giang 2016'!I11+'[308]T.Hải 2016'!I11+'[308]T.Sơn 2016'!I11+'[308]V.Trường 2016'!I11+'[308]TT.Cửa Việt 2016'!I11+'[308]TT Gio Linh 2016'!I11</f>
        <v>0</v>
      </c>
      <c r="J10" s="167">
        <f>[308]P1_21!J11+[308]P2_21!J10+[308]P3_21!J10+[308]P4_21!J10+[308]P5_21!J10+[308]ĐT_21!J11+[308]ĐG_21!J10+[308]ĐLE_21!J11+[308]ĐL_21!J11+'[308]G.Sơn 2016'!J10+'[308]G.Thanh 2016'!J11+'[308]G.Việt 2016'!J11+'[308]H.Thái 2016'!J11+'[308]L.Hải 2016'!J11+'[308]L.Thượng 2016'!J11+'[308]T.Giang 2016'!J11+'[308]T.Hải 2016'!J11+'[308]T.Sơn 2016'!J11+'[308]V.Trường 2016'!J11+'[308]TT.Cửa Việt 2016'!J11+'[308]TT Gio Linh 2016'!J11</f>
        <v>0</v>
      </c>
      <c r="K10" s="167">
        <f>[308]P1_21!K11+[308]P2_21!K10+[308]P3_21!K10+[308]P4_21!K10+[308]P5_21!K10+[308]ĐT_21!K11+[308]ĐG_21!K10+[308]ĐLE_21!K11+[308]ĐL_21!K11+'[308]G.Sơn 2016'!K10+'[308]G.Thanh 2016'!K11+'[308]G.Việt 2016'!K11+'[308]H.Thái 2016'!K11+'[308]L.Hải 2016'!K11+'[308]L.Thượng 2016'!K11+'[308]T.Giang 2016'!K11+'[308]T.Hải 2016'!K11+'[308]T.Sơn 2016'!K11+'[308]V.Trường 2016'!K11+'[308]TT.Cửa Việt 2016'!K11+'[308]TT Gio Linh 2016'!K11</f>
        <v>0</v>
      </c>
      <c r="L10" s="167">
        <f>[308]P1_21!L11+[308]P2_21!L10+[308]P3_21!L10+[308]P4_21!L10+[308]P5_21!L10+[308]ĐT_21!L11+[308]ĐG_21!L10+[308]ĐLE_21!L11+[308]ĐL_21!L11+'[308]G.Sơn 2016'!L10+'[308]G.Thanh 2016'!L11+'[308]G.Việt 2016'!L11+'[308]H.Thái 2016'!L11+'[308]L.Hải 2016'!L11+'[308]L.Thượng 2016'!L11+'[308]T.Giang 2016'!L11+'[308]T.Hải 2016'!L11+'[308]T.Sơn 2016'!L11+'[308]V.Trường 2016'!L11+'[308]TT.Cửa Việt 2016'!L11+'[308]TT Gio Linh 2016'!L11</f>
        <v>0</v>
      </c>
      <c r="M10" s="167">
        <f>[308]P1_21!M11+[308]P2_21!M10+[308]P3_21!M10+[308]P4_21!M10+[308]P5_21!M10+[308]ĐT_21!M11+[308]ĐG_21!M10+[308]ĐLE_21!M11+[308]ĐL_21!M11+'[308]G.Sơn 2016'!M10+'[308]G.Thanh 2016'!M11+'[308]G.Việt 2016'!M11+'[308]H.Thái 2016'!M11+'[308]L.Hải 2016'!M11+'[308]L.Thượng 2016'!M11+'[308]T.Giang 2016'!M11+'[308]T.Hải 2016'!M11+'[308]T.Sơn 2016'!M11+'[308]V.Trường 2016'!M11+'[308]TT.Cửa Việt 2016'!M11+'[308]TT Gio Linh 2016'!M11</f>
        <v>0</v>
      </c>
      <c r="N10" s="167">
        <f>[308]P1_21!N11+[308]P2_21!N10+[308]P3_21!N10+[308]P4_21!N10+[308]P5_21!N10+[308]ĐT_21!N11+[308]ĐG_21!N10+[308]ĐLE_21!N11+[308]ĐL_21!N11+'[308]G.Sơn 2016'!N10+'[308]G.Thanh 2016'!N11+'[308]G.Việt 2016'!N11+'[308]H.Thái 2016'!N11+'[308]L.Hải 2016'!N11+'[308]L.Thượng 2016'!N11+'[308]T.Giang 2016'!N11+'[308]T.Hải 2016'!N11+'[308]T.Sơn 2016'!N11+'[308]V.Trường 2016'!N11+'[308]TT.Cửa Việt 2016'!N11+'[308]TT Gio Linh 2016'!N11</f>
        <v>0</v>
      </c>
      <c r="O10" s="167">
        <f>[308]P1_21!O11+[308]P2_21!O10+[308]P3_21!O10+[308]P4_21!O10+[308]P5_21!O10+[308]ĐT_21!O11+[308]ĐG_21!O10+[308]ĐLE_21!O11+[308]ĐL_21!O11+'[308]G.Sơn 2016'!O10+'[308]G.Thanh 2016'!O11+'[308]G.Việt 2016'!O11+'[308]H.Thái 2016'!O11+'[308]L.Hải 2016'!O11+'[308]L.Thượng 2016'!O11+'[308]T.Giang 2016'!O11+'[308]T.Hải 2016'!O11+'[308]T.Sơn 2016'!O11+'[308]V.Trường 2016'!O11+'[308]TT.Cửa Việt 2016'!O11+'[308]TT Gio Linh 2016'!O11</f>
        <v>0</v>
      </c>
      <c r="P10" s="167">
        <f>[308]P1_21!P11+[308]P2_21!P10+[308]P3_21!P10+[308]P4_21!P10+[308]P5_21!P10+[308]ĐT_21!P11+[308]ĐG_21!P10+[308]ĐLE_21!P11+[308]ĐL_21!P11+'[308]G.Sơn 2016'!P10+'[308]G.Thanh 2016'!P11+'[308]G.Việt 2016'!P11+'[308]H.Thái 2016'!P11+'[308]L.Hải 2016'!P11+'[308]L.Thượng 2016'!P11+'[308]T.Giang 2016'!P11+'[308]T.Hải 2016'!P11+'[308]T.Sơn 2016'!P11+'[308]V.Trường 2016'!P11+'[308]TT.Cửa Việt 2016'!P11+'[308]TT Gio Linh 2016'!P11</f>
        <v>0</v>
      </c>
      <c r="Q10" s="167">
        <f>[308]P1_21!Q11+[308]P2_21!Q10+[308]P3_21!Q10+[308]P4_21!Q10+[308]P5_21!Q10+[308]ĐT_21!Q11+[308]ĐG_21!Q10+[308]ĐLE_21!Q11+[308]ĐL_21!Q11+'[308]G.Sơn 2016'!Q10+'[308]G.Thanh 2016'!Q11+'[308]G.Việt 2016'!Q11+'[308]H.Thái 2016'!Q11+'[308]L.Hải 2016'!Q11+'[308]L.Thượng 2016'!Q11+'[308]T.Giang 2016'!Q11+'[308]T.Hải 2016'!Q11+'[308]T.Sơn 2016'!Q11+'[308]V.Trường 2016'!Q11+'[308]TT.Cửa Việt 2016'!Q11+'[308]TT Gio Linh 2016'!Q11</f>
        <v>0</v>
      </c>
      <c r="R10" s="167">
        <f>[308]P1_21!R11+[308]P2_21!R10+[308]P3_21!R10+[308]P4_21!R10+[308]P5_21!R10+[308]ĐT_21!R11+[308]ĐG_21!R10+[308]ĐLE_21!R11+[308]ĐL_21!R11+'[308]G.Sơn 2016'!R10+'[308]G.Thanh 2016'!R11+'[308]G.Việt 2016'!R11+'[308]H.Thái 2016'!R11+'[308]L.Hải 2016'!R11+'[308]L.Thượng 2016'!R11+'[308]T.Giang 2016'!R11+'[308]T.Hải 2016'!R11+'[308]T.Sơn 2016'!R11+'[308]V.Trường 2016'!R11+'[308]TT.Cửa Việt 2016'!R11+'[308]TT Gio Linh 2016'!R11</f>
        <v>3.79</v>
      </c>
      <c r="S10" s="167">
        <f>[308]P1_21!S11+[308]P2_21!S10+[308]P3_21!S10+[308]P4_21!S10+[308]P5_21!S10+[308]ĐT_21!S11+[308]ĐG_21!S10+[308]ĐLE_21!S11+[308]ĐL_21!S11+'[308]G.Sơn 2016'!S10+'[308]G.Thanh 2016'!S11+'[308]G.Việt 2016'!S11+'[308]H.Thái 2016'!S11+'[308]L.Hải 2016'!S11+'[308]L.Thượng 2016'!S11+'[308]T.Giang 2016'!S11+'[308]T.Hải 2016'!S11+'[308]T.Sơn 2016'!S11+'[308]V.Trường 2016'!S11+'[308]TT.Cửa Việt 2016'!S11+'[308]TT Gio Linh 2016'!S11</f>
        <v>0</v>
      </c>
      <c r="T10" s="167">
        <f>[308]P1_21!T11+[308]P2_21!T10+[308]P3_21!T10+[308]P4_21!T10+[308]P5_21!T10+[308]ĐT_21!T11+[308]ĐG_21!T10+[308]ĐLE_21!T11+[308]ĐL_21!T11+'[308]G.Sơn 2016'!T10+'[308]G.Thanh 2016'!T11+'[308]G.Việt 2016'!T11+'[308]H.Thái 2016'!T11+'[308]L.Hải 2016'!T11+'[308]L.Thượng 2016'!T11+'[308]T.Giang 2016'!T11+'[308]T.Hải 2016'!T11+'[308]T.Sơn 2016'!T11+'[308]V.Trường 2016'!T11+'[308]TT.Cửa Việt 2016'!T11+'[308]TT Gio Linh 2016'!T11</f>
        <v>0</v>
      </c>
      <c r="U10" s="167">
        <f>[308]P1_21!U11+[308]P2_21!U10+[308]P3_21!U10+[308]P4_21!U10+[308]P5_21!U10+[308]ĐT_21!U11+[308]ĐG_21!U10+[308]ĐLE_21!U11+[308]ĐL_21!U11+'[308]G.Sơn 2016'!U10+'[308]G.Thanh 2016'!U11+'[308]G.Việt 2016'!U11+'[308]H.Thái 2016'!U11+'[308]L.Hải 2016'!U11+'[308]L.Thượng 2016'!U11+'[308]T.Giang 2016'!U11+'[308]T.Hải 2016'!U11+'[308]T.Sơn 2016'!U11+'[308]V.Trường 2016'!U11+'[308]TT.Cửa Việt 2016'!U11+'[308]TT Gio Linh 2016'!U11</f>
        <v>0</v>
      </c>
      <c r="V10" s="167">
        <f>[308]P1_21!V11+[308]P2_21!V10+[308]P3_21!V10+[308]P4_21!V10+[308]P5_21!V10+[308]ĐT_21!V11+[308]ĐG_21!V10+[308]ĐLE_21!V11+[308]ĐL_21!V11+'[308]G.Sơn 2016'!V10+'[308]G.Thanh 2016'!V11+'[308]G.Việt 2016'!V11+'[308]H.Thái 2016'!V11+'[308]L.Hải 2016'!V11+'[308]L.Thượng 2016'!V11+'[308]T.Giang 2016'!V11+'[308]T.Hải 2016'!V11+'[308]T.Sơn 2016'!V11+'[308]V.Trường 2016'!V11+'[308]TT.Cửa Việt 2016'!V11+'[308]TT Gio Linh 2016'!V11</f>
        <v>0</v>
      </c>
      <c r="W10" s="167">
        <f>[308]P1_21!W11+[308]P2_21!W10+[308]P3_21!W10+[308]P4_21!W10+[308]P5_21!W10+[308]ĐT_21!W11+[308]ĐG_21!W10+[308]ĐLE_21!W11+[308]ĐL_21!W11+'[308]G.Sơn 2016'!W10+'[308]G.Thanh 2016'!W11+'[308]G.Việt 2016'!W11+'[308]H.Thái 2016'!W11+'[308]L.Hải 2016'!W11+'[308]L.Thượng 2016'!W11+'[308]T.Giang 2016'!W11+'[308]T.Hải 2016'!W11+'[308]T.Sơn 2016'!W11+'[308]V.Trường 2016'!W11+'[308]TT.Cửa Việt 2016'!W11+'[308]TT Gio Linh 2016'!W11</f>
        <v>0</v>
      </c>
      <c r="X10" s="167">
        <f>[308]P1_21!X11+[308]P2_21!X10+[308]P3_21!X10+[308]P4_21!X10+[308]P5_21!X10+[308]ĐT_21!X11+[308]ĐG_21!X10+[308]ĐLE_21!X11+[308]ĐL_21!X11+'[308]G.Sơn 2016'!X10+'[308]G.Thanh 2016'!X11+'[308]G.Việt 2016'!X11+'[308]H.Thái 2016'!X11+'[308]L.Hải 2016'!X11+'[308]L.Thượng 2016'!X11+'[308]T.Giang 2016'!X11+'[308]T.Hải 2016'!X11+'[308]T.Sơn 2016'!X11+'[308]V.Trường 2016'!X11+'[308]TT.Cửa Việt 2016'!X11+'[308]TT Gio Linh 2016'!X11</f>
        <v>0.3</v>
      </c>
      <c r="Y10" s="167">
        <f>[308]P1_21!Y11+[308]P2_21!Y10+[308]P3_21!Y10+[308]P4_21!Y10+[308]P5_21!Y10+[308]ĐT_21!Y11+[308]ĐG_21!Y10+[308]ĐLE_21!Y11+[308]ĐL_21!Y11+'[308]G.Sơn 2016'!Y10+'[308]G.Thanh 2016'!Y11+'[308]G.Việt 2016'!Y11+'[308]H.Thái 2016'!Y11+'[308]L.Hải 2016'!Y11+'[308]L.Thượng 2016'!Y11+'[308]T.Giang 2016'!Y11+'[308]T.Hải 2016'!Y11+'[308]T.Sơn 2016'!Y11+'[308]V.Trường 2016'!Y11+'[308]TT.Cửa Việt 2016'!Y11+'[308]TT Gio Linh 2016'!Y11</f>
        <v>0</v>
      </c>
      <c r="Z10" s="167">
        <f>[308]P1_21!Z11+[308]P2_21!Z10+[308]P3_21!Z10+[308]P4_21!Z10+[308]P5_21!Z10+[308]ĐT_21!Z11+[308]ĐG_21!Z10+[308]ĐLE_21!Z11+[308]ĐL_21!Z11+'[308]G.Sơn 2016'!Z10+'[308]G.Thanh 2016'!Z11+'[308]G.Việt 2016'!Z11+'[308]H.Thái 2016'!Z11+'[308]L.Hải 2016'!Z11+'[308]L.Thượng 2016'!Z11+'[308]T.Giang 2016'!Z11+'[308]T.Hải 2016'!Z11+'[308]T.Sơn 2016'!Z11+'[308]V.Trường 2016'!Z11+'[308]TT.Cửa Việt 2016'!Z11+'[308]TT Gio Linh 2016'!Z11</f>
        <v>0</v>
      </c>
      <c r="AA10" s="167">
        <f>[308]P1_21!AA11+[308]P2_21!AA10+[308]P3_21!AA10+[308]P4_21!AA10+[308]P5_21!AA10+[308]ĐT_21!AA11+[308]ĐG_21!AA10+[308]ĐLE_21!AA11+[308]ĐL_21!AA11+'[308]G.Sơn 2016'!AA10+'[308]G.Thanh 2016'!AA11+'[308]G.Việt 2016'!AA11+'[308]H.Thái 2016'!AA11+'[308]L.Hải 2016'!AA11+'[308]L.Thượng 2016'!AA11+'[308]T.Giang 2016'!AA11+'[308]T.Hải 2016'!AA11+'[308]T.Sơn 2016'!AA11+'[308]V.Trường 2016'!AA11+'[308]TT.Cửa Việt 2016'!AA11+'[308]TT Gio Linh 2016'!AA11</f>
        <v>0.88</v>
      </c>
      <c r="AB10" s="167">
        <f>[308]P1_21!AB11+[308]P2_21!AB10+[308]P3_21!AB10+[308]P4_21!AB10+[308]P5_21!AB10+[308]ĐT_21!AB11+[308]ĐG_21!AB10+[308]ĐLE_21!AB11+[308]ĐL_21!AB11+'[308]G.Sơn 2016'!AB10+'[308]G.Thanh 2016'!AB11+'[308]G.Việt 2016'!AB11+'[308]H.Thái 2016'!AB11+'[308]L.Hải 2016'!AB11+'[308]L.Thượng 2016'!AB11+'[308]T.Giang 2016'!AB11+'[308]T.Hải 2016'!AB11+'[308]T.Sơn 2016'!AB11+'[308]V.Trường 2016'!AB11+'[308]TT.Cửa Việt 2016'!AB11+'[308]TT Gio Linh 2016'!AB11</f>
        <v>0.64</v>
      </c>
      <c r="AC10" s="167">
        <f>[308]P1_21!AC11+[308]P2_21!AC10+[308]P3_21!AC10+[308]P4_21!AC10+[308]P5_21!AC10+[308]ĐT_21!AC11+[308]ĐG_21!AC10+[308]ĐLE_21!AC11+[308]ĐL_21!AC11+'[308]G.Sơn 2016'!AC10+'[308]G.Thanh 2016'!AC11+'[308]G.Việt 2016'!AC11+'[308]H.Thái 2016'!AC11+'[308]L.Hải 2016'!AC11+'[308]L.Thượng 2016'!AC11+'[308]T.Giang 2016'!AC11+'[308]T.Hải 2016'!AC11+'[308]T.Sơn 2016'!AC11+'[308]V.Trường 2016'!AC11+'[308]TT.Cửa Việt 2016'!AC11+'[308]TT Gio Linh 2016'!AC11</f>
        <v>0</v>
      </c>
      <c r="AD10" s="167">
        <f>[308]P1_21!AD11+[308]P2_21!AD10+[308]P3_21!AD10+[308]P4_21!AD10+[308]P5_21!AD10+[308]ĐT_21!AD11+[308]ĐG_21!AD10+[308]ĐLE_21!AD11+[308]ĐL_21!AD11+'[308]G.Sơn 2016'!AD10+'[308]G.Thanh 2016'!AD11+'[308]G.Việt 2016'!AD11+'[308]H.Thái 2016'!AD11+'[308]L.Hải 2016'!AD11+'[308]L.Thượng 2016'!AD11+'[308]T.Giang 2016'!AD11+'[308]T.Hải 2016'!AD11+'[308]T.Sơn 2016'!AD11+'[308]V.Trường 2016'!AD11+'[308]TT.Cửa Việt 2016'!AD11+'[308]TT Gio Linh 2016'!AD11</f>
        <v>0</v>
      </c>
      <c r="AE10" s="167">
        <f>[308]P1_21!AE11+[308]P2_21!AE10+[308]P3_21!AE10+[308]P4_21!AE10+[308]P5_21!AE10+[308]ĐT_21!AE11+[308]ĐG_21!AE10+[308]ĐLE_21!AE11+[308]ĐL_21!AE11+'[308]G.Sơn 2016'!AE10+'[308]G.Thanh 2016'!AE11+'[308]G.Việt 2016'!AE11+'[308]H.Thái 2016'!AE11+'[308]L.Hải 2016'!AE11+'[308]L.Thượng 2016'!AE11+'[308]T.Giang 2016'!AE11+'[308]T.Hải 2016'!AE11+'[308]T.Sơn 2016'!AE11+'[308]V.Trường 2016'!AE11+'[308]TT.Cửa Việt 2016'!AE11+'[308]TT Gio Linh 2016'!AE11</f>
        <v>0</v>
      </c>
      <c r="AF10" s="167">
        <f>[308]P1_21!AF11+[308]P2_21!AF10+[308]P3_21!AF10+[308]P4_21!AF10+[308]P5_21!AF10+[308]ĐT_21!AF11+[308]ĐG_21!AF10+[308]ĐLE_21!AF11+[308]ĐL_21!AF11+'[308]G.Sơn 2016'!AF10+'[308]G.Thanh 2016'!AF11+'[308]G.Việt 2016'!AF11+'[308]H.Thái 2016'!AF11+'[308]L.Hải 2016'!AF11+'[308]L.Thượng 2016'!AF11+'[308]T.Giang 2016'!AF11+'[308]T.Hải 2016'!AF11+'[308]T.Sơn 2016'!AF11+'[308]V.Trường 2016'!AF11+'[308]TT.Cửa Việt 2016'!AF11+'[308]TT Gio Linh 2016'!AF11</f>
        <v>0</v>
      </c>
      <c r="AG10" s="167">
        <f>[308]P1_21!AG11+[308]P2_21!AG10+[308]P3_21!AG10+[308]P4_21!AG10+[308]P5_21!AG10+[308]ĐT_21!AG11+[308]ĐG_21!AG10+[308]ĐLE_21!AG11+[308]ĐL_21!AG11+'[308]G.Sơn 2016'!AG10+'[308]G.Thanh 2016'!AG11+'[308]G.Việt 2016'!AG11+'[308]H.Thái 2016'!AG11+'[308]L.Hải 2016'!AG11+'[308]L.Thượng 2016'!AG11+'[308]T.Giang 2016'!AG11+'[308]T.Hải 2016'!AG11+'[308]T.Sơn 2016'!AG11+'[308]V.Trường 2016'!AG11+'[308]TT.Cửa Việt 2016'!AG11+'[308]TT Gio Linh 2016'!AG11</f>
        <v>0</v>
      </c>
      <c r="AH10" s="167">
        <f>[308]P1_21!AH11+[308]P2_21!AH10+[308]P3_21!AH10+[308]P4_21!AH10+[308]P5_21!AH10+[308]ĐT_21!AH11+[308]ĐG_21!AH10+[308]ĐLE_21!AH11+[308]ĐL_21!AH11+'[308]G.Sơn 2016'!AH10+'[308]G.Thanh 2016'!AH11+'[308]G.Việt 2016'!AH11+'[308]H.Thái 2016'!AH11+'[308]L.Hải 2016'!AH11+'[308]L.Thượng 2016'!AH11+'[308]T.Giang 2016'!AH11+'[308]T.Hải 2016'!AH11+'[308]T.Sơn 2016'!AH11+'[308]V.Trường 2016'!AH11+'[308]TT.Cửa Việt 2016'!AH11+'[308]TT Gio Linh 2016'!AH11</f>
        <v>0</v>
      </c>
      <c r="AI10" s="167">
        <f>[308]P1_21!AI11+[308]P2_21!AI10+[308]P3_21!AI10+[308]P4_21!AI10+[308]P5_21!AI10+[308]ĐT_21!AI11+[308]ĐG_21!AI10+[308]ĐLE_21!AI11+[308]ĐL_21!AI11+'[308]G.Sơn 2016'!AI10+'[308]G.Thanh 2016'!AI11+'[308]G.Việt 2016'!AI11+'[308]H.Thái 2016'!AI11+'[308]L.Hải 2016'!AI11+'[308]L.Thượng 2016'!AI11+'[308]T.Giang 2016'!AI11+'[308]T.Hải 2016'!AI11+'[308]T.Sơn 2016'!AI11+'[308]V.Trường 2016'!AI11+'[308]TT.Cửa Việt 2016'!AI11+'[308]TT Gio Linh 2016'!AI11</f>
        <v>0.24</v>
      </c>
      <c r="AJ10" s="167">
        <f>[308]P1_21!AJ11+[308]P2_21!AJ10+[308]P3_21!AJ10+[308]P4_21!AJ10+[308]P5_21!AJ10+[308]ĐT_21!AJ11+[308]ĐG_21!AJ10+[308]ĐLE_21!AJ11+[308]ĐL_21!AJ11+'[308]G.Sơn 2016'!AJ10+'[308]G.Thanh 2016'!AJ11+'[308]G.Việt 2016'!AJ11+'[308]H.Thái 2016'!AJ11+'[308]L.Hải 2016'!AJ11+'[308]L.Thượng 2016'!AJ11+'[308]T.Giang 2016'!AJ11+'[308]T.Hải 2016'!AJ11+'[308]T.Sơn 2016'!AJ11+'[308]V.Trường 2016'!AJ11+'[308]TT.Cửa Việt 2016'!AJ11+'[308]TT Gio Linh 2016'!AJ11</f>
        <v>0</v>
      </c>
      <c r="AK10" s="167">
        <f>[308]P1_21!AK11+[308]P2_21!AK10+[308]P3_21!AK10+[308]P4_21!AK10+[308]P5_21!AK10+[308]ĐT_21!AK11+[308]ĐG_21!AK10+[308]ĐLE_21!AK11+[308]ĐL_21!AK11+'[308]G.Sơn 2016'!AK10+'[308]G.Thanh 2016'!AK11+'[308]G.Việt 2016'!AK11+'[308]H.Thái 2016'!AK11+'[308]L.Hải 2016'!AK11+'[308]L.Thượng 2016'!AK11+'[308]T.Giang 2016'!AK11+'[308]T.Hải 2016'!AK11+'[308]T.Sơn 2016'!AK11+'[308]V.Trường 2016'!AK11+'[308]TT.Cửa Việt 2016'!AK11+'[308]TT Gio Linh 2016'!AK11</f>
        <v>0</v>
      </c>
      <c r="AL10" s="167">
        <f>[308]P1_21!AL11+[308]P2_21!AL10+[308]P3_21!AL10+[308]P4_21!AL10+[308]P5_21!AL10+[308]ĐT_21!AL11+[308]ĐG_21!AL10+[308]ĐLE_21!AL11+[308]ĐL_21!AL11+'[308]G.Sơn 2016'!AL10+'[308]G.Thanh 2016'!AL11+'[308]G.Việt 2016'!AL11+'[308]H.Thái 2016'!AL11+'[308]L.Hải 2016'!AL11+'[308]L.Thượng 2016'!AL11+'[308]T.Giang 2016'!AL11+'[308]T.Hải 2016'!AL11+'[308]T.Sơn 2016'!AL11+'[308]V.Trường 2016'!AL11+'[308]TT.Cửa Việt 2016'!AL11+'[308]TT Gio Linh 2016'!AL11</f>
        <v>0</v>
      </c>
      <c r="AM10" s="167">
        <f>[308]P1_21!AM11+[308]P2_21!AM10+[308]P3_21!AM10+[308]P4_21!AM10+[308]P5_21!AM10+[308]ĐT_21!AM11+[308]ĐG_21!AM10+[308]ĐLE_21!AM11+[308]ĐL_21!AM11+'[308]G.Sơn 2016'!AM10+'[308]G.Thanh 2016'!AM11+'[308]G.Việt 2016'!AM11+'[308]H.Thái 2016'!AM11+'[308]L.Hải 2016'!AM11+'[308]L.Thượng 2016'!AM11+'[308]T.Giang 2016'!AM11+'[308]T.Hải 2016'!AM11+'[308]T.Sơn 2016'!AM11+'[308]V.Trường 2016'!AM11+'[308]TT.Cửa Việt 2016'!AM11+'[308]TT Gio Linh 2016'!AM11</f>
        <v>0</v>
      </c>
      <c r="AN10" s="167">
        <f>[308]P1_21!AN11+[308]P2_21!AN10+[308]P3_21!AN10+[308]P4_21!AN10+[308]P5_21!AN10+[308]ĐT_21!AN11+[308]ĐG_21!AN10+[308]ĐLE_21!AN11+[308]ĐL_21!AN11+'[308]G.Sơn 2016'!AN10+'[308]G.Thanh 2016'!AN11+'[308]G.Việt 2016'!AN11+'[308]H.Thái 2016'!AN11+'[308]L.Hải 2016'!AN11+'[308]L.Thượng 2016'!AN11+'[308]T.Giang 2016'!AN11+'[308]T.Hải 2016'!AN11+'[308]T.Sơn 2016'!AN11+'[308]V.Trường 2016'!AN11+'[308]TT.Cửa Việt 2016'!AN11+'[308]TT Gio Linh 2016'!AN11</f>
        <v>0</v>
      </c>
      <c r="AO10" s="167">
        <f>[308]P1_21!AO11+[308]P2_21!AO10+[308]P3_21!AO10+[308]P4_21!AO10+[308]P5_21!AO10+[308]ĐT_21!AO11+[308]ĐG_21!AO10+[308]ĐLE_21!AO11+[308]ĐL_21!AO11+'[308]G.Sơn 2016'!AO10+'[308]G.Thanh 2016'!AO11+'[308]G.Việt 2016'!AO11+'[308]H.Thái 2016'!AO11+'[308]L.Hải 2016'!AO11+'[308]L.Thượng 2016'!AO11+'[308]T.Giang 2016'!AO11+'[308]T.Hải 2016'!AO11+'[308]T.Sơn 2016'!AO11+'[308]V.Trường 2016'!AO11+'[308]TT.Cửa Việt 2016'!AO11+'[308]TT Gio Linh 2016'!AO11</f>
        <v>0</v>
      </c>
      <c r="AP10" s="167">
        <f>[308]P1_21!AP11+[308]P2_21!AP10+[308]P3_21!AP10+[308]P4_21!AP10+[308]P5_21!AP10+[308]ĐT_21!AP11+[308]ĐG_21!AP10+[308]ĐLE_21!AP11+[308]ĐL_21!AP11+'[308]G.Sơn 2016'!AP10+'[308]G.Thanh 2016'!AP11+'[308]G.Việt 2016'!AP11+'[308]H.Thái 2016'!AP11+'[308]L.Hải 2016'!AP11+'[308]L.Thượng 2016'!AP11+'[308]T.Giang 2016'!AP11+'[308]T.Hải 2016'!AP11+'[308]T.Sơn 2016'!AP11+'[308]V.Trường 2016'!AP11+'[308]TT.Cửa Việt 2016'!AP11+'[308]TT Gio Linh 2016'!AP11</f>
        <v>0</v>
      </c>
      <c r="AQ10" s="167">
        <f>[308]P1_21!AQ11+[308]P2_21!AQ10+[308]P3_21!AQ10+[308]P4_21!AQ10+[308]P5_21!AQ10+[308]ĐT_21!AQ11+[308]ĐG_21!AQ10+[308]ĐLE_21!AQ11+[308]ĐL_21!AQ11+'[308]G.Sơn 2016'!AQ10+'[308]G.Thanh 2016'!AQ11+'[308]G.Việt 2016'!AQ11+'[308]H.Thái 2016'!AQ11+'[308]L.Hải 2016'!AQ11+'[308]L.Thượng 2016'!AQ11+'[308]T.Giang 2016'!AQ11+'[308]T.Hải 2016'!AQ11+'[308]T.Sơn 2016'!AQ11+'[308]V.Trường 2016'!AQ11+'[308]TT.Cửa Việt 2016'!AQ11+'[308]TT Gio Linh 2016'!AQ11</f>
        <v>1.61</v>
      </c>
      <c r="AR10" s="167">
        <f>[308]P1_21!AR11+[308]P2_21!AR10+[308]P3_21!AR10+[308]P4_21!AR10+[308]P5_21!AR10+[308]ĐT_21!AR11+[308]ĐG_21!AR10+[308]ĐLE_21!AR11+[308]ĐL_21!AR11+'[308]G.Sơn 2016'!AR10+'[308]G.Thanh 2016'!AR11+'[308]G.Việt 2016'!AR11+'[308]H.Thái 2016'!AR11+'[308]L.Hải 2016'!AR11+'[308]L.Thượng 2016'!AR11+'[308]T.Giang 2016'!AR11+'[308]T.Hải 2016'!AR11+'[308]T.Sơn 2016'!AR11+'[308]V.Trường 2016'!AR11+'[308]TT.Cửa Việt 2016'!AR11+'[308]TT Gio Linh 2016'!AR11</f>
        <v>0</v>
      </c>
      <c r="AS10" s="167">
        <f>[308]P1_21!AS11+[308]P2_21!AS10+[308]P3_21!AS10+[308]P4_21!AS10+[308]P5_21!AS10+[308]ĐT_21!AS11+[308]ĐG_21!AS10+[308]ĐLE_21!AS11+[308]ĐL_21!AS11+'[308]G.Sơn 2016'!AS10+'[308]G.Thanh 2016'!AS11+'[308]G.Việt 2016'!AS11+'[308]H.Thái 2016'!AS11+'[308]L.Hải 2016'!AS11+'[308]L.Thượng 2016'!AS11+'[308]T.Giang 2016'!AS11+'[308]T.Hải 2016'!AS11+'[308]T.Sơn 2016'!AS11+'[308]V.Trường 2016'!AS11+'[308]TT.Cửa Việt 2016'!AS11+'[308]TT Gio Linh 2016'!AS11</f>
        <v>0</v>
      </c>
      <c r="AT10" s="167">
        <f>[308]P1_21!AT11+[308]P2_21!AT10+[308]P3_21!AT10+[308]P4_21!AT10+[308]P5_21!AT10+[308]ĐT_21!AT11+[308]ĐG_21!AT10+[308]ĐLE_21!AT11+[308]ĐL_21!AT11+'[308]G.Sơn 2016'!AT10+'[308]G.Thanh 2016'!AT11+'[308]G.Việt 2016'!AT11+'[308]H.Thái 2016'!AT11+'[308]L.Hải 2016'!AT11+'[308]L.Thượng 2016'!AT11+'[308]T.Giang 2016'!AT11+'[308]T.Hải 2016'!AT11+'[308]T.Sơn 2016'!AT11+'[308]V.Trường 2016'!AT11+'[308]TT.Cửa Việt 2016'!AT11+'[308]TT Gio Linh 2016'!AT11</f>
        <v>0</v>
      </c>
      <c r="AU10" s="167">
        <f>[308]P1_21!AU11+[308]P2_21!AU10+[308]P3_21!AU10+[308]P4_21!AU10+[308]P5_21!AU10+[308]ĐT_21!AU11+[308]ĐG_21!AU10+[308]ĐLE_21!AU11+[308]ĐL_21!AU11+'[308]G.Sơn 2016'!AU10+'[308]G.Thanh 2016'!AU11+'[308]G.Việt 2016'!AU11+'[308]H.Thái 2016'!AU11+'[308]L.Hải 2016'!AU11+'[308]L.Thượng 2016'!AU11+'[308]T.Giang 2016'!AU11+'[308]T.Hải 2016'!AU11+'[308]T.Sơn 2016'!AU11+'[308]V.Trường 2016'!AU11+'[308]TT.Cửa Việt 2016'!AU11+'[308]TT Gio Linh 2016'!AU11</f>
        <v>0</v>
      </c>
      <c r="AV10" s="167">
        <f>[308]P1_21!AV11+[308]P2_21!AV10+[308]P3_21!AV10+[308]P4_21!AV10+[308]P5_21!AV10+[308]ĐT_21!AV11+[308]ĐG_21!AV10+[308]ĐLE_21!AV11+[308]ĐL_21!AV11+'[308]G.Sơn 2016'!AV10+'[308]G.Thanh 2016'!AV11+'[308]G.Việt 2016'!AV11+'[308]H.Thái 2016'!AV11+'[308]L.Hải 2016'!AV11+'[308]L.Thượng 2016'!AV11+'[308]T.Giang 2016'!AV11+'[308]T.Hải 2016'!AV11+'[308]T.Sơn 2016'!AV11+'[308]V.Trường 2016'!AV11+'[308]TT.Cửa Việt 2016'!AV11+'[308]TT Gio Linh 2016'!AV11</f>
        <v>0</v>
      </c>
      <c r="AW10" s="167">
        <f>[308]P1_21!AW11+[308]P2_21!AW10+[308]P3_21!AW10+[308]P4_21!AW10+[308]P5_21!AW10+[308]ĐT_21!AW11+[308]ĐG_21!AW10+[308]ĐLE_21!AW11+[308]ĐL_21!AW11+'[308]G.Sơn 2016'!AW10+'[308]G.Thanh 2016'!AW11+'[308]G.Việt 2016'!AW11+'[308]H.Thái 2016'!AW11+'[308]L.Hải 2016'!AW11+'[308]L.Thượng 2016'!AW11+'[308]T.Giang 2016'!AW11+'[308]T.Hải 2016'!AW11+'[308]T.Sơn 2016'!AW11+'[308]V.Trường 2016'!AW11+'[308]TT.Cửa Việt 2016'!AW11+'[308]TT Gio Linh 2016'!AW11</f>
        <v>0</v>
      </c>
      <c r="AX10" s="167">
        <f>[308]P1_21!AX11+[308]P2_21!AX10+[308]P3_21!AX10+[308]P4_21!AX10+[308]P5_21!AX10+[308]ĐT_21!AX11+[308]ĐG_21!AX10+[308]ĐLE_21!AX11+[308]ĐL_21!AX11+'[308]G.Sơn 2016'!AX10+'[308]G.Thanh 2016'!AX11+'[308]G.Việt 2016'!AX11+'[308]H.Thái 2016'!AX11+'[308]L.Hải 2016'!AX11+'[308]L.Thượng 2016'!AX11+'[308]T.Giang 2016'!AX11+'[308]T.Hải 2016'!AX11+'[308]T.Sơn 2016'!AX11+'[308]V.Trường 2016'!AX11+'[308]TT.Cửa Việt 2016'!AX11+'[308]TT Gio Linh 2016'!AX11</f>
        <v>0</v>
      </c>
      <c r="AY10" s="167">
        <f>[308]P1_21!AY11+[308]P2_21!AY10+[308]P3_21!AY10+[308]P4_21!AY10+[308]P5_21!AY10+[308]ĐT_21!AY11+[308]ĐG_21!AY10+[308]ĐLE_21!AY11+[308]ĐL_21!AY11+'[308]G.Sơn 2016'!AY10+'[308]G.Thanh 2016'!AY11+'[308]G.Việt 2016'!AY11+'[308]H.Thái 2016'!AY11+'[308]L.Hải 2016'!AY11+'[308]L.Thượng 2016'!AY11+'[308]T.Giang 2016'!AY11+'[308]T.Hải 2016'!AY11+'[308]T.Sơn 2016'!AY11+'[308]V.Trường 2016'!AY11+'[308]TT.Cửa Việt 2016'!AY11+'[308]TT Gio Linh 2016'!AY11</f>
        <v>1</v>
      </c>
      <c r="AZ10" s="167">
        <f>[308]P1_21!AZ11+[308]P2_21!AZ10+[308]P3_21!AZ10+[308]P4_21!AZ10+[308]P5_21!AZ10+[308]ĐT_21!AZ11+[308]ĐG_21!AZ10+[308]ĐLE_21!AZ11+[308]ĐL_21!AZ11+'[308]G.Sơn 2016'!AZ10+'[308]G.Thanh 2016'!AZ11+'[308]G.Việt 2016'!AZ11+'[308]H.Thái 2016'!AZ11+'[308]L.Hải 2016'!AZ11+'[308]L.Thượng 2016'!AZ11+'[308]T.Giang 2016'!AZ11+'[308]T.Hải 2016'!AZ11+'[308]T.Sơn 2016'!AZ11+'[308]V.Trường 2016'!AZ11+'[308]TT.Cửa Việt 2016'!AZ11+'[308]TT Gio Linh 2016'!AZ11</f>
        <v>0</v>
      </c>
      <c r="BA10" s="167">
        <f>[308]P1_21!BA11+[308]P2_21!BA10+[308]P3_21!BA10+[308]P4_21!BA10+[308]P5_21!BA10+[308]ĐT_21!BA11+[308]ĐG_21!BA10+[308]ĐLE_21!BA11+[308]ĐL_21!BA11+'[308]G.Sơn 2016'!BA10+'[308]G.Thanh 2016'!BA11+'[308]G.Việt 2016'!BA11+'[308]H.Thái 2016'!BA11+'[308]L.Hải 2016'!BA11+'[308]L.Thượng 2016'!BA11+'[308]T.Giang 2016'!BA11+'[308]T.Hải 2016'!BA11+'[308]T.Sơn 2016'!BA11+'[308]V.Trường 2016'!BA11+'[308]TT.Cửa Việt 2016'!BA11+'[308]TT Gio Linh 2016'!BA11</f>
        <v>0</v>
      </c>
      <c r="BB10" s="167">
        <f>[308]P1_21!BB11+[308]P2_21!BB10+[308]P3_21!BB10+[308]P4_21!BB10+[308]P5_21!BB10+[308]ĐT_21!BB11+[308]ĐG_21!BB10+[308]ĐLE_21!BB11+[308]ĐL_21!BB11+'[308]G.Sơn 2016'!BB10+'[308]G.Thanh 2016'!BB11+'[308]G.Việt 2016'!BB11+'[308]H.Thái 2016'!BB11+'[308]L.Hải 2016'!BB11+'[308]L.Thượng 2016'!BB11+'[308]T.Giang 2016'!BB11+'[308]T.Hải 2016'!BB11+'[308]T.Sơn 2016'!BB11+'[308]V.Trường 2016'!BB11+'[308]TT.Cửa Việt 2016'!BB11+'[308]TT Gio Linh 2016'!BB11</f>
        <v>0</v>
      </c>
      <c r="BC10" s="167">
        <f>[308]P1_21!BC11+[308]P2_21!BC10+[308]P3_21!BC10+[308]P4_21!BC10+[308]P5_21!BC10+[308]ĐT_21!BC11+[308]ĐG_21!BC10+[308]ĐLE_21!BC11+[308]ĐL_21!BC11+'[308]G.Sơn 2016'!BC10+'[308]G.Thanh 2016'!BC11+'[308]G.Việt 2016'!BC11+'[308]H.Thái 2016'!BC11+'[308]L.Hải 2016'!BC11+'[308]L.Thượng 2016'!BC11+'[308]T.Giang 2016'!BC11+'[308]T.Hải 2016'!BC11+'[308]T.Sơn 2016'!BC11+'[308]V.Trường 2016'!BC11+'[308]TT.Cửa Việt 2016'!BC11+'[308]TT Gio Linh 2016'!BC11</f>
        <v>0</v>
      </c>
      <c r="BD10" s="167">
        <f>[308]P1_21!BD11+[308]P2_21!BD10+[308]P3_21!BD10+[308]P4_21!BD10+[308]P5_21!BD10+[308]ĐT_21!BD11+[308]ĐG_21!BD10+[308]ĐLE_21!BD11+[308]ĐL_21!BD11+'[308]G.Sơn 2016'!BD10+'[308]G.Thanh 2016'!BD11+'[308]G.Việt 2016'!BD11+'[308]H.Thái 2016'!BD11+'[308]L.Hải 2016'!BD11+'[308]L.Thượng 2016'!BD11+'[308]T.Giang 2016'!BD11+'[308]T.Hải 2016'!BD11+'[308]T.Sơn 2016'!BD11+'[308]V.Trường 2016'!BD11+'[308]TT.Cửa Việt 2016'!BD11+'[308]TT Gio Linh 2016'!BD11</f>
        <v>0</v>
      </c>
      <c r="BE10" s="167">
        <f>[308]P1_21!BE11+[308]P2_21!BE10+[308]P3_21!BE10+[308]P4_21!BE10+[308]P5_21!BE10+[308]ĐT_21!BE11+[308]ĐG_21!BE10+[308]ĐLE_21!BE11+[308]ĐL_21!BE11+'[308]G.Sơn 2016'!BE10+'[308]G.Thanh 2016'!BE11+'[308]G.Việt 2016'!BE11+'[308]H.Thái 2016'!BE11+'[308]L.Hải 2016'!BE11+'[308]L.Thượng 2016'!BE11+'[308]T.Giang 2016'!BE11+'[308]T.Hải 2016'!BE11+'[308]T.Sơn 2016'!BE11+'[308]V.Trường 2016'!BE11+'[308]TT.Cửa Việt 2016'!BE11+'[308]TT Gio Linh 2016'!BE11</f>
        <v>0</v>
      </c>
      <c r="BF10" s="167">
        <f>[308]P1_21!BF11+[308]P2_21!BF10+[308]P3_21!BF10+[308]P4_21!BF10+[308]P5_21!BF10+[308]ĐT_21!BF11+[308]ĐG_21!BF10+[308]ĐLE_21!BF11+[308]ĐL_21!BF11+'[308]G.Sơn 2016'!BF10+'[308]G.Thanh 2016'!BF11+'[308]G.Việt 2016'!BF11+'[308]H.Thái 2016'!BF11+'[308]L.Hải 2016'!BF11+'[308]L.Thượng 2016'!BF11+'[308]T.Giang 2016'!BF11+'[308]T.Hải 2016'!BF11+'[308]T.Sơn 2016'!BF11+'[308]V.Trường 2016'!BF11+'[308]TT.Cửa Việt 2016'!BF11+'[308]TT Gio Linh 2016'!BF11</f>
        <v>0</v>
      </c>
      <c r="BG10" s="167">
        <f>[308]P1_21!BG11+[308]P2_21!BG10+[308]P3_21!BG10+[308]P4_21!BG10+[308]P5_21!BG10+[308]ĐT_21!BG11+[308]ĐG_21!BG10+[308]ĐLE_21!BG11+[308]ĐL_21!BG11+'[308]G.Sơn 2016'!BG10+'[308]G.Thanh 2016'!BG11+'[308]G.Việt 2016'!BG11+'[308]H.Thái 2016'!BG11+'[308]L.Hải 2016'!BG11+'[308]L.Thượng 2016'!BG11+'[308]T.Giang 2016'!BG11+'[308]T.Hải 2016'!BG11+'[308]T.Sơn 2016'!BG11+'[308]V.Trường 2016'!BG11+'[308]TT.Cửa Việt 2016'!BG11+'[308]TT Gio Linh 2016'!BG11</f>
        <v>0</v>
      </c>
      <c r="BH10" s="167">
        <f>[308]P1_21!BH11+[308]P2_21!BH10+[308]P3_21!BH10+[308]P4_21!BH10+[308]P5_21!BH10+[308]ĐT_21!BH11+[308]ĐG_21!BH10+[308]ĐLE_21!BH11+[308]ĐL_21!BH11+'[308]G.Sơn 2016'!BH10+'[308]G.Thanh 2016'!BH11+'[308]G.Việt 2016'!BH11+'[308]H.Thái 2016'!BH11+'[308]L.Hải 2016'!BH11+'[308]L.Thượng 2016'!BH11+'[308]T.Giang 2016'!BH11+'[308]T.Hải 2016'!BH11+'[308]T.Sơn 2016'!BH11+'[308]V.Trường 2016'!BH11+'[308]TT.Cửa Việt 2016'!BH11+'[308]TT Gio Linh 2016'!BH11</f>
        <v>3.79</v>
      </c>
      <c r="BI10" s="167">
        <f>[308]P1_21!BI11+[308]P2_21!BI10+[308]P3_21!BI10+[308]P4_21!BI10+[308]P5_21!BI10+[308]ĐT_21!BI11+[308]ĐG_21!BI10+[308]ĐLE_21!BI11+[308]ĐL_21!BI11+'[308]G.Sơn 2016'!BI10+'[308]G.Thanh 2016'!BI11+'[308]G.Việt 2016'!BI11+'[308]H.Thái 2016'!BI11+'[308]L.Hải 2016'!BI11+'[308]L.Thượng 2016'!BI11+'[308]T.Giang 2016'!BI11+'[308]T.Hải 2016'!BI11+'[308]T.Sơn 2016'!BI11+'[308]V.Trường 2016'!BI11+'[308]TT.Cửa Việt 2016'!BI11+'[308]TT Gio Linh 2016'!BI11</f>
        <v>6.1218900000000005</v>
      </c>
    </row>
    <row r="11" spans="1:61" ht="15.75" hidden="1" customHeight="1">
      <c r="A11" s="171"/>
      <c r="B11" s="173" t="s">
        <v>37</v>
      </c>
      <c r="C11" s="171" t="s">
        <v>38</v>
      </c>
      <c r="D11" s="170"/>
      <c r="E11" s="167">
        <f>[308]P1_21!E12+[308]P2_21!E11+[308]P3_21!E11+[308]P4_21!E11+[308]P5_21!E11+[308]ĐT_21!E12+[308]ĐG_21!E11+[308]ĐLE_21!E12+[308]ĐL_21!E12+'[308]G.Sơn 2016'!E11+'[308]G.Thanh 2016'!E12+'[308]G.Việt 2016'!E12+'[308]H.Thái 2016'!E12+'[308]L.Hải 2016'!E12+'[308]L.Thượng 2016'!E12+'[308]T.Giang 2016'!E12+'[308]T.Hải 2016'!E12+'[308]T.Sơn 2016'!E12+'[308]V.Trường 2016'!E12+'[308]TT.Cửa Việt 2016'!E12+'[308]TT Gio Linh 2016'!E12</f>
        <v>0</v>
      </c>
      <c r="F11" s="167">
        <f>[308]P1_21!F12+[308]P2_21!F11+[308]P3_21!F11+[308]P4_21!F11+[308]P5_21!F11+[308]ĐT_21!F12+[308]ĐG_21!F11+[308]ĐLE_21!F12+[308]ĐL_21!F12+'[308]G.Sơn 2016'!F11+'[308]G.Thanh 2016'!F12+'[308]G.Việt 2016'!F12+'[308]H.Thái 2016'!F12+'[308]L.Hải 2016'!F12+'[308]L.Thượng 2016'!F12+'[308]T.Giang 2016'!F12+'[308]T.Hải 2016'!F12+'[308]T.Sơn 2016'!F12+'[308]V.Trường 2016'!F12+'[308]TT.Cửa Việt 2016'!F12+'[308]TT Gio Linh 2016'!F12</f>
        <v>0</v>
      </c>
      <c r="G11" s="167">
        <f>[308]P1_21!G12+[308]P2_21!G11+[308]P3_21!G11+[308]P4_21!G11+[308]P5_21!G11+[308]ĐT_21!G12+[308]ĐG_21!G11+[308]ĐLE_21!G12+[308]ĐL_21!G12+'[308]G.Sơn 2016'!G11+'[308]G.Thanh 2016'!G12+'[308]G.Việt 2016'!G12+'[308]H.Thái 2016'!G12+'[308]L.Hải 2016'!G12+'[308]L.Thượng 2016'!G12+'[308]T.Giang 2016'!G12+'[308]T.Hải 2016'!G12+'[308]T.Sơn 2016'!G12+'[308]V.Trường 2016'!G12+'[308]TT.Cửa Việt 2016'!G12+'[308]TT Gio Linh 2016'!G12</f>
        <v>0</v>
      </c>
      <c r="H11" s="167">
        <f>[308]P1_21!H12+[308]P2_21!H11+[308]P3_21!H11+[308]P4_21!H11+[308]P5_21!H11+[308]ĐT_21!H12+[308]ĐG_21!H11+[308]ĐLE_21!H12+[308]ĐL_21!H12+'[308]G.Sơn 2016'!H11+'[308]G.Thanh 2016'!H12+'[308]G.Việt 2016'!H12+'[308]H.Thái 2016'!H12+'[308]L.Hải 2016'!H12+'[308]L.Thượng 2016'!H12+'[308]T.Giang 2016'!H12+'[308]T.Hải 2016'!H12+'[308]T.Sơn 2016'!H12+'[308]V.Trường 2016'!H12+'[308]TT.Cửa Việt 2016'!H12+'[308]TT Gio Linh 2016'!H12</f>
        <v>0</v>
      </c>
      <c r="I11" s="167">
        <f>[308]P1_21!I12+[308]P2_21!I11+[308]P3_21!I11+[308]P4_21!I11+[308]P5_21!I11+[308]ĐT_21!I12+[308]ĐG_21!I11+[308]ĐLE_21!I12+[308]ĐL_21!I12+'[308]G.Sơn 2016'!I11+'[308]G.Thanh 2016'!I12+'[308]G.Việt 2016'!I12+'[308]H.Thái 2016'!I12+'[308]L.Hải 2016'!I12+'[308]L.Thượng 2016'!I12+'[308]T.Giang 2016'!I12+'[308]T.Hải 2016'!I12+'[308]T.Sơn 2016'!I12+'[308]V.Trường 2016'!I12+'[308]TT.Cửa Việt 2016'!I12+'[308]TT Gio Linh 2016'!I12</f>
        <v>0</v>
      </c>
      <c r="J11" s="167">
        <f>[308]P1_21!J12+[308]P2_21!J11+[308]P3_21!J11+[308]P4_21!J11+[308]P5_21!J11+[308]ĐT_21!J12+[308]ĐG_21!J11+[308]ĐLE_21!J12+[308]ĐL_21!J12+'[308]G.Sơn 2016'!J11+'[308]G.Thanh 2016'!J12+'[308]G.Việt 2016'!J12+'[308]H.Thái 2016'!J12+'[308]L.Hải 2016'!J12+'[308]L.Thượng 2016'!J12+'[308]T.Giang 2016'!J12+'[308]T.Hải 2016'!J12+'[308]T.Sơn 2016'!J12+'[308]V.Trường 2016'!J12+'[308]TT.Cửa Việt 2016'!J12+'[308]TT Gio Linh 2016'!J12</f>
        <v>0</v>
      </c>
      <c r="K11" s="167">
        <f>[308]P1_21!K12+[308]P2_21!K11+[308]P3_21!K11+[308]P4_21!K11+[308]P5_21!K11+[308]ĐT_21!K12+[308]ĐG_21!K11+[308]ĐLE_21!K12+[308]ĐL_21!K12+'[308]G.Sơn 2016'!K11+'[308]G.Thanh 2016'!K12+'[308]G.Việt 2016'!K12+'[308]H.Thái 2016'!K12+'[308]L.Hải 2016'!K12+'[308]L.Thượng 2016'!K12+'[308]T.Giang 2016'!K12+'[308]T.Hải 2016'!K12+'[308]T.Sơn 2016'!K12+'[308]V.Trường 2016'!K12+'[308]TT.Cửa Việt 2016'!K12+'[308]TT Gio Linh 2016'!K12</f>
        <v>0</v>
      </c>
      <c r="L11" s="167">
        <f>[308]P1_21!L12+[308]P2_21!L11+[308]P3_21!L11+[308]P4_21!L11+[308]P5_21!L11+[308]ĐT_21!L12+[308]ĐG_21!L11+[308]ĐLE_21!L12+[308]ĐL_21!L12+'[308]G.Sơn 2016'!L11+'[308]G.Thanh 2016'!L12+'[308]G.Việt 2016'!L12+'[308]H.Thái 2016'!L12+'[308]L.Hải 2016'!L12+'[308]L.Thượng 2016'!L12+'[308]T.Giang 2016'!L12+'[308]T.Hải 2016'!L12+'[308]T.Sơn 2016'!L12+'[308]V.Trường 2016'!L12+'[308]TT.Cửa Việt 2016'!L12+'[308]TT Gio Linh 2016'!L12</f>
        <v>0</v>
      </c>
      <c r="M11" s="167">
        <f>[308]P1_21!M12+[308]P2_21!M11+[308]P3_21!M11+[308]P4_21!M11+[308]P5_21!M11+[308]ĐT_21!M12+[308]ĐG_21!M11+[308]ĐLE_21!M12+[308]ĐL_21!M12+'[308]G.Sơn 2016'!M11+'[308]G.Thanh 2016'!M12+'[308]G.Việt 2016'!M12+'[308]H.Thái 2016'!M12+'[308]L.Hải 2016'!M12+'[308]L.Thượng 2016'!M12+'[308]T.Giang 2016'!M12+'[308]T.Hải 2016'!M12+'[308]T.Sơn 2016'!M12+'[308]V.Trường 2016'!M12+'[308]TT.Cửa Việt 2016'!M12+'[308]TT Gio Linh 2016'!M12</f>
        <v>0</v>
      </c>
      <c r="N11" s="167">
        <f>[308]P1_21!N12+[308]P2_21!N11+[308]P3_21!N11+[308]P4_21!N11+[308]P5_21!N11+[308]ĐT_21!N12+[308]ĐG_21!N11+[308]ĐLE_21!N12+[308]ĐL_21!N12+'[308]G.Sơn 2016'!N11+'[308]G.Thanh 2016'!N12+'[308]G.Việt 2016'!N12+'[308]H.Thái 2016'!N12+'[308]L.Hải 2016'!N12+'[308]L.Thượng 2016'!N12+'[308]T.Giang 2016'!N12+'[308]T.Hải 2016'!N12+'[308]T.Sơn 2016'!N12+'[308]V.Trường 2016'!N12+'[308]TT.Cửa Việt 2016'!N12+'[308]TT Gio Linh 2016'!N12</f>
        <v>0</v>
      </c>
      <c r="O11" s="167">
        <f>[308]P1_21!O12+[308]P2_21!O11+[308]P3_21!O11+[308]P4_21!O11+[308]P5_21!O11+[308]ĐT_21!O12+[308]ĐG_21!O11+[308]ĐLE_21!O12+[308]ĐL_21!O12+'[308]G.Sơn 2016'!O11+'[308]G.Thanh 2016'!O12+'[308]G.Việt 2016'!O12+'[308]H.Thái 2016'!O12+'[308]L.Hải 2016'!O12+'[308]L.Thượng 2016'!O12+'[308]T.Giang 2016'!O12+'[308]T.Hải 2016'!O12+'[308]T.Sơn 2016'!O12+'[308]V.Trường 2016'!O12+'[308]TT.Cửa Việt 2016'!O12+'[308]TT Gio Linh 2016'!O12</f>
        <v>0</v>
      </c>
      <c r="P11" s="167">
        <f>[308]P1_21!P12+[308]P2_21!P11+[308]P3_21!P11+[308]P4_21!P11+[308]P5_21!P11+[308]ĐT_21!P12+[308]ĐG_21!P11+[308]ĐLE_21!P12+[308]ĐL_21!P12+'[308]G.Sơn 2016'!P11+'[308]G.Thanh 2016'!P12+'[308]G.Việt 2016'!P12+'[308]H.Thái 2016'!P12+'[308]L.Hải 2016'!P12+'[308]L.Thượng 2016'!P12+'[308]T.Giang 2016'!P12+'[308]T.Hải 2016'!P12+'[308]T.Sơn 2016'!P12+'[308]V.Trường 2016'!P12+'[308]TT.Cửa Việt 2016'!P12+'[308]TT Gio Linh 2016'!P12</f>
        <v>0</v>
      </c>
      <c r="Q11" s="167">
        <f>[308]P1_21!Q12+[308]P2_21!Q11+[308]P3_21!Q11+[308]P4_21!Q11+[308]P5_21!Q11+[308]ĐT_21!Q12+[308]ĐG_21!Q11+[308]ĐLE_21!Q12+[308]ĐL_21!Q12+'[308]G.Sơn 2016'!Q11+'[308]G.Thanh 2016'!Q12+'[308]G.Việt 2016'!Q12+'[308]H.Thái 2016'!Q12+'[308]L.Hải 2016'!Q12+'[308]L.Thượng 2016'!Q12+'[308]T.Giang 2016'!Q12+'[308]T.Hải 2016'!Q12+'[308]T.Sơn 2016'!Q12+'[308]V.Trường 2016'!Q12+'[308]TT.Cửa Việt 2016'!Q12+'[308]TT Gio Linh 2016'!Q12</f>
        <v>0</v>
      </c>
      <c r="R11" s="167">
        <f>[308]P1_21!R12+[308]P2_21!R11+[308]P3_21!R11+[308]P4_21!R11+[308]P5_21!R11+[308]ĐT_21!R12+[308]ĐG_21!R11+[308]ĐLE_21!R12+[308]ĐL_21!R12+'[308]G.Sơn 2016'!R11+'[308]G.Thanh 2016'!R12+'[308]G.Việt 2016'!R12+'[308]H.Thái 2016'!R12+'[308]L.Hải 2016'!R12+'[308]L.Thượng 2016'!R12+'[308]T.Giang 2016'!R12+'[308]T.Hải 2016'!R12+'[308]T.Sơn 2016'!R12+'[308]V.Trường 2016'!R12+'[308]TT.Cửa Việt 2016'!R12+'[308]TT Gio Linh 2016'!R12</f>
        <v>0</v>
      </c>
      <c r="S11" s="167">
        <f>[308]P1_21!S12+[308]P2_21!S11+[308]P3_21!S11+[308]P4_21!S11+[308]P5_21!S11+[308]ĐT_21!S12+[308]ĐG_21!S11+[308]ĐLE_21!S12+[308]ĐL_21!S12+'[308]G.Sơn 2016'!S11+'[308]G.Thanh 2016'!S12+'[308]G.Việt 2016'!S12+'[308]H.Thái 2016'!S12+'[308]L.Hải 2016'!S12+'[308]L.Thượng 2016'!S12+'[308]T.Giang 2016'!S12+'[308]T.Hải 2016'!S12+'[308]T.Sơn 2016'!S12+'[308]V.Trường 2016'!S12+'[308]TT.Cửa Việt 2016'!S12+'[308]TT Gio Linh 2016'!S12</f>
        <v>0</v>
      </c>
      <c r="T11" s="167">
        <f>[308]P1_21!T12+[308]P2_21!T11+[308]P3_21!T11+[308]P4_21!T11+[308]P5_21!T11+[308]ĐT_21!T12+[308]ĐG_21!T11+[308]ĐLE_21!T12+[308]ĐL_21!T12+'[308]G.Sơn 2016'!T11+'[308]G.Thanh 2016'!T12+'[308]G.Việt 2016'!T12+'[308]H.Thái 2016'!T12+'[308]L.Hải 2016'!T12+'[308]L.Thượng 2016'!T12+'[308]T.Giang 2016'!T12+'[308]T.Hải 2016'!T12+'[308]T.Sơn 2016'!T12+'[308]V.Trường 2016'!T12+'[308]TT.Cửa Việt 2016'!T12+'[308]TT Gio Linh 2016'!T12</f>
        <v>0</v>
      </c>
      <c r="U11" s="167">
        <f>[308]P1_21!U12+[308]P2_21!U11+[308]P3_21!U11+[308]P4_21!U11+[308]P5_21!U11+[308]ĐT_21!U12+[308]ĐG_21!U11+[308]ĐLE_21!U12+[308]ĐL_21!U12+'[308]G.Sơn 2016'!U11+'[308]G.Thanh 2016'!U12+'[308]G.Việt 2016'!U12+'[308]H.Thái 2016'!U12+'[308]L.Hải 2016'!U12+'[308]L.Thượng 2016'!U12+'[308]T.Giang 2016'!U12+'[308]T.Hải 2016'!U12+'[308]T.Sơn 2016'!U12+'[308]V.Trường 2016'!U12+'[308]TT.Cửa Việt 2016'!U12+'[308]TT Gio Linh 2016'!U12</f>
        <v>0</v>
      </c>
      <c r="V11" s="167">
        <f>[308]P1_21!V12+[308]P2_21!V11+[308]P3_21!V11+[308]P4_21!V11+[308]P5_21!V11+[308]ĐT_21!V12+[308]ĐG_21!V11+[308]ĐLE_21!V12+[308]ĐL_21!V12+'[308]G.Sơn 2016'!V11+'[308]G.Thanh 2016'!V12+'[308]G.Việt 2016'!V12+'[308]H.Thái 2016'!V12+'[308]L.Hải 2016'!V12+'[308]L.Thượng 2016'!V12+'[308]T.Giang 2016'!V12+'[308]T.Hải 2016'!V12+'[308]T.Sơn 2016'!V12+'[308]V.Trường 2016'!V12+'[308]TT.Cửa Việt 2016'!V12+'[308]TT Gio Linh 2016'!V12</f>
        <v>0</v>
      </c>
      <c r="W11" s="167">
        <f>[308]P1_21!W12+[308]P2_21!W11+[308]P3_21!W11+[308]P4_21!W11+[308]P5_21!W11+[308]ĐT_21!W12+[308]ĐG_21!W11+[308]ĐLE_21!W12+[308]ĐL_21!W12+'[308]G.Sơn 2016'!W11+'[308]G.Thanh 2016'!W12+'[308]G.Việt 2016'!W12+'[308]H.Thái 2016'!W12+'[308]L.Hải 2016'!W12+'[308]L.Thượng 2016'!W12+'[308]T.Giang 2016'!W12+'[308]T.Hải 2016'!W12+'[308]T.Sơn 2016'!W12+'[308]V.Trường 2016'!W12+'[308]TT.Cửa Việt 2016'!W12+'[308]TT Gio Linh 2016'!W12</f>
        <v>0</v>
      </c>
      <c r="X11" s="167">
        <f>[308]P1_21!X12+[308]P2_21!X11+[308]P3_21!X11+[308]P4_21!X11+[308]P5_21!X11+[308]ĐT_21!X12+[308]ĐG_21!X11+[308]ĐLE_21!X12+[308]ĐL_21!X12+'[308]G.Sơn 2016'!X11+'[308]G.Thanh 2016'!X12+'[308]G.Việt 2016'!X12+'[308]H.Thái 2016'!X12+'[308]L.Hải 2016'!X12+'[308]L.Thượng 2016'!X12+'[308]T.Giang 2016'!X12+'[308]T.Hải 2016'!X12+'[308]T.Sơn 2016'!X12+'[308]V.Trường 2016'!X12+'[308]TT.Cửa Việt 2016'!X12+'[308]TT Gio Linh 2016'!X12</f>
        <v>0</v>
      </c>
      <c r="Y11" s="167">
        <f>[308]P1_21!Y12+[308]P2_21!Y11+[308]P3_21!Y11+[308]P4_21!Y11+[308]P5_21!Y11+[308]ĐT_21!Y12+[308]ĐG_21!Y11+[308]ĐLE_21!Y12+[308]ĐL_21!Y12+'[308]G.Sơn 2016'!Y11+'[308]G.Thanh 2016'!Y12+'[308]G.Việt 2016'!Y12+'[308]H.Thái 2016'!Y12+'[308]L.Hải 2016'!Y12+'[308]L.Thượng 2016'!Y12+'[308]T.Giang 2016'!Y12+'[308]T.Hải 2016'!Y12+'[308]T.Sơn 2016'!Y12+'[308]V.Trường 2016'!Y12+'[308]TT.Cửa Việt 2016'!Y12+'[308]TT Gio Linh 2016'!Y12</f>
        <v>0</v>
      </c>
      <c r="Z11" s="167">
        <f>[308]P1_21!Z12+[308]P2_21!Z11+[308]P3_21!Z11+[308]P4_21!Z11+[308]P5_21!Z11+[308]ĐT_21!Z12+[308]ĐG_21!Z11+[308]ĐLE_21!Z12+[308]ĐL_21!Z12+'[308]G.Sơn 2016'!Z11+'[308]G.Thanh 2016'!Z12+'[308]G.Việt 2016'!Z12+'[308]H.Thái 2016'!Z12+'[308]L.Hải 2016'!Z12+'[308]L.Thượng 2016'!Z12+'[308]T.Giang 2016'!Z12+'[308]T.Hải 2016'!Z12+'[308]T.Sơn 2016'!Z12+'[308]V.Trường 2016'!Z12+'[308]TT.Cửa Việt 2016'!Z12+'[308]TT Gio Linh 2016'!Z12</f>
        <v>0</v>
      </c>
      <c r="AA11" s="167">
        <f>[308]P1_21!AA12+[308]P2_21!AA11+[308]P3_21!AA11+[308]P4_21!AA11+[308]P5_21!AA11+[308]ĐT_21!AA12+[308]ĐG_21!AA11+[308]ĐLE_21!AA12+[308]ĐL_21!AA12+'[308]G.Sơn 2016'!AA11+'[308]G.Thanh 2016'!AA12+'[308]G.Việt 2016'!AA12+'[308]H.Thái 2016'!AA12+'[308]L.Hải 2016'!AA12+'[308]L.Thượng 2016'!AA12+'[308]T.Giang 2016'!AA12+'[308]T.Hải 2016'!AA12+'[308]T.Sơn 2016'!AA12+'[308]V.Trường 2016'!AA12+'[308]TT.Cửa Việt 2016'!AA12+'[308]TT Gio Linh 2016'!AA12</f>
        <v>0</v>
      </c>
      <c r="AB11" s="167">
        <f>[308]P1_21!AB12+[308]P2_21!AB11+[308]P3_21!AB11+[308]P4_21!AB11+[308]P5_21!AB11+[308]ĐT_21!AB12+[308]ĐG_21!AB11+[308]ĐLE_21!AB12+[308]ĐL_21!AB12+'[308]G.Sơn 2016'!AB11+'[308]G.Thanh 2016'!AB12+'[308]G.Việt 2016'!AB12+'[308]H.Thái 2016'!AB12+'[308]L.Hải 2016'!AB12+'[308]L.Thượng 2016'!AB12+'[308]T.Giang 2016'!AB12+'[308]T.Hải 2016'!AB12+'[308]T.Sơn 2016'!AB12+'[308]V.Trường 2016'!AB12+'[308]TT.Cửa Việt 2016'!AB12+'[308]TT Gio Linh 2016'!AB12</f>
        <v>0</v>
      </c>
      <c r="AC11" s="167">
        <f>[308]P1_21!AC12+[308]P2_21!AC11+[308]P3_21!AC11+[308]P4_21!AC11+[308]P5_21!AC11+[308]ĐT_21!AC12+[308]ĐG_21!AC11+[308]ĐLE_21!AC12+[308]ĐL_21!AC12+'[308]G.Sơn 2016'!AC11+'[308]G.Thanh 2016'!AC12+'[308]G.Việt 2016'!AC12+'[308]H.Thái 2016'!AC12+'[308]L.Hải 2016'!AC12+'[308]L.Thượng 2016'!AC12+'[308]T.Giang 2016'!AC12+'[308]T.Hải 2016'!AC12+'[308]T.Sơn 2016'!AC12+'[308]V.Trường 2016'!AC12+'[308]TT.Cửa Việt 2016'!AC12+'[308]TT Gio Linh 2016'!AC12</f>
        <v>0</v>
      </c>
      <c r="AD11" s="167">
        <f>[308]P1_21!AD12+[308]P2_21!AD11+[308]P3_21!AD11+[308]P4_21!AD11+[308]P5_21!AD11+[308]ĐT_21!AD12+[308]ĐG_21!AD11+[308]ĐLE_21!AD12+[308]ĐL_21!AD12+'[308]G.Sơn 2016'!AD11+'[308]G.Thanh 2016'!AD12+'[308]G.Việt 2016'!AD12+'[308]H.Thái 2016'!AD12+'[308]L.Hải 2016'!AD12+'[308]L.Thượng 2016'!AD12+'[308]T.Giang 2016'!AD12+'[308]T.Hải 2016'!AD12+'[308]T.Sơn 2016'!AD12+'[308]V.Trường 2016'!AD12+'[308]TT.Cửa Việt 2016'!AD12+'[308]TT Gio Linh 2016'!AD12</f>
        <v>0</v>
      </c>
      <c r="AE11" s="167">
        <f>[308]P1_21!AE12+[308]P2_21!AE11+[308]P3_21!AE11+[308]P4_21!AE11+[308]P5_21!AE11+[308]ĐT_21!AE12+[308]ĐG_21!AE11+[308]ĐLE_21!AE12+[308]ĐL_21!AE12+'[308]G.Sơn 2016'!AE11+'[308]G.Thanh 2016'!AE12+'[308]G.Việt 2016'!AE12+'[308]H.Thái 2016'!AE12+'[308]L.Hải 2016'!AE12+'[308]L.Thượng 2016'!AE12+'[308]T.Giang 2016'!AE12+'[308]T.Hải 2016'!AE12+'[308]T.Sơn 2016'!AE12+'[308]V.Trường 2016'!AE12+'[308]TT.Cửa Việt 2016'!AE12+'[308]TT Gio Linh 2016'!AE12</f>
        <v>0</v>
      </c>
      <c r="AF11" s="167">
        <f>[308]P1_21!AF12+[308]P2_21!AF11+[308]P3_21!AF11+[308]P4_21!AF11+[308]P5_21!AF11+[308]ĐT_21!AF12+[308]ĐG_21!AF11+[308]ĐLE_21!AF12+[308]ĐL_21!AF12+'[308]G.Sơn 2016'!AF11+'[308]G.Thanh 2016'!AF12+'[308]G.Việt 2016'!AF12+'[308]H.Thái 2016'!AF12+'[308]L.Hải 2016'!AF12+'[308]L.Thượng 2016'!AF12+'[308]T.Giang 2016'!AF12+'[308]T.Hải 2016'!AF12+'[308]T.Sơn 2016'!AF12+'[308]V.Trường 2016'!AF12+'[308]TT.Cửa Việt 2016'!AF12+'[308]TT Gio Linh 2016'!AF12</f>
        <v>0</v>
      </c>
      <c r="AG11" s="167">
        <f>[308]P1_21!AG12+[308]P2_21!AG11+[308]P3_21!AG11+[308]P4_21!AG11+[308]P5_21!AG11+[308]ĐT_21!AG12+[308]ĐG_21!AG11+[308]ĐLE_21!AG12+[308]ĐL_21!AG12+'[308]G.Sơn 2016'!AG11+'[308]G.Thanh 2016'!AG12+'[308]G.Việt 2016'!AG12+'[308]H.Thái 2016'!AG12+'[308]L.Hải 2016'!AG12+'[308]L.Thượng 2016'!AG12+'[308]T.Giang 2016'!AG12+'[308]T.Hải 2016'!AG12+'[308]T.Sơn 2016'!AG12+'[308]V.Trường 2016'!AG12+'[308]TT.Cửa Việt 2016'!AG12+'[308]TT Gio Linh 2016'!AG12</f>
        <v>0</v>
      </c>
      <c r="AH11" s="167">
        <f>[308]P1_21!AH12+[308]P2_21!AH11+[308]P3_21!AH11+[308]P4_21!AH11+[308]P5_21!AH11+[308]ĐT_21!AH12+[308]ĐG_21!AH11+[308]ĐLE_21!AH12+[308]ĐL_21!AH12+'[308]G.Sơn 2016'!AH11+'[308]G.Thanh 2016'!AH12+'[308]G.Việt 2016'!AH12+'[308]H.Thái 2016'!AH12+'[308]L.Hải 2016'!AH12+'[308]L.Thượng 2016'!AH12+'[308]T.Giang 2016'!AH12+'[308]T.Hải 2016'!AH12+'[308]T.Sơn 2016'!AH12+'[308]V.Trường 2016'!AH12+'[308]TT.Cửa Việt 2016'!AH12+'[308]TT Gio Linh 2016'!AH12</f>
        <v>0</v>
      </c>
      <c r="AI11" s="167">
        <f>[308]P1_21!AI12+[308]P2_21!AI11+[308]P3_21!AI11+[308]P4_21!AI11+[308]P5_21!AI11+[308]ĐT_21!AI12+[308]ĐG_21!AI11+[308]ĐLE_21!AI12+[308]ĐL_21!AI12+'[308]G.Sơn 2016'!AI11+'[308]G.Thanh 2016'!AI12+'[308]G.Việt 2016'!AI12+'[308]H.Thái 2016'!AI12+'[308]L.Hải 2016'!AI12+'[308]L.Thượng 2016'!AI12+'[308]T.Giang 2016'!AI12+'[308]T.Hải 2016'!AI12+'[308]T.Sơn 2016'!AI12+'[308]V.Trường 2016'!AI12+'[308]TT.Cửa Việt 2016'!AI12+'[308]TT Gio Linh 2016'!AI12</f>
        <v>0</v>
      </c>
      <c r="AJ11" s="167">
        <f>[308]P1_21!AJ12+[308]P2_21!AJ11+[308]P3_21!AJ11+[308]P4_21!AJ11+[308]P5_21!AJ11+[308]ĐT_21!AJ12+[308]ĐG_21!AJ11+[308]ĐLE_21!AJ12+[308]ĐL_21!AJ12+'[308]G.Sơn 2016'!AJ11+'[308]G.Thanh 2016'!AJ12+'[308]G.Việt 2016'!AJ12+'[308]H.Thái 2016'!AJ12+'[308]L.Hải 2016'!AJ12+'[308]L.Thượng 2016'!AJ12+'[308]T.Giang 2016'!AJ12+'[308]T.Hải 2016'!AJ12+'[308]T.Sơn 2016'!AJ12+'[308]V.Trường 2016'!AJ12+'[308]TT.Cửa Việt 2016'!AJ12+'[308]TT Gio Linh 2016'!AJ12</f>
        <v>0</v>
      </c>
      <c r="AK11" s="167">
        <f>[308]P1_21!AK12+[308]P2_21!AK11+[308]P3_21!AK11+[308]P4_21!AK11+[308]P5_21!AK11+[308]ĐT_21!AK12+[308]ĐG_21!AK11+[308]ĐLE_21!AK12+[308]ĐL_21!AK12+'[308]G.Sơn 2016'!AK11+'[308]G.Thanh 2016'!AK12+'[308]G.Việt 2016'!AK12+'[308]H.Thái 2016'!AK12+'[308]L.Hải 2016'!AK12+'[308]L.Thượng 2016'!AK12+'[308]T.Giang 2016'!AK12+'[308]T.Hải 2016'!AK12+'[308]T.Sơn 2016'!AK12+'[308]V.Trường 2016'!AK12+'[308]TT.Cửa Việt 2016'!AK12+'[308]TT Gio Linh 2016'!AK12</f>
        <v>0</v>
      </c>
      <c r="AL11" s="167">
        <f>[308]P1_21!AL12+[308]P2_21!AL11+[308]P3_21!AL11+[308]P4_21!AL11+[308]P5_21!AL11+[308]ĐT_21!AL12+[308]ĐG_21!AL11+[308]ĐLE_21!AL12+[308]ĐL_21!AL12+'[308]G.Sơn 2016'!AL11+'[308]G.Thanh 2016'!AL12+'[308]G.Việt 2016'!AL12+'[308]H.Thái 2016'!AL12+'[308]L.Hải 2016'!AL12+'[308]L.Thượng 2016'!AL12+'[308]T.Giang 2016'!AL12+'[308]T.Hải 2016'!AL12+'[308]T.Sơn 2016'!AL12+'[308]V.Trường 2016'!AL12+'[308]TT.Cửa Việt 2016'!AL12+'[308]TT Gio Linh 2016'!AL12</f>
        <v>0</v>
      </c>
      <c r="AM11" s="167">
        <f>[308]P1_21!AM12+[308]P2_21!AM11+[308]P3_21!AM11+[308]P4_21!AM11+[308]P5_21!AM11+[308]ĐT_21!AM12+[308]ĐG_21!AM11+[308]ĐLE_21!AM12+[308]ĐL_21!AM12+'[308]G.Sơn 2016'!AM11+'[308]G.Thanh 2016'!AM12+'[308]G.Việt 2016'!AM12+'[308]H.Thái 2016'!AM12+'[308]L.Hải 2016'!AM12+'[308]L.Thượng 2016'!AM12+'[308]T.Giang 2016'!AM12+'[308]T.Hải 2016'!AM12+'[308]T.Sơn 2016'!AM12+'[308]V.Trường 2016'!AM12+'[308]TT.Cửa Việt 2016'!AM12+'[308]TT Gio Linh 2016'!AM12</f>
        <v>0</v>
      </c>
      <c r="AN11" s="167">
        <f>[308]P1_21!AN12+[308]P2_21!AN11+[308]P3_21!AN11+[308]P4_21!AN11+[308]P5_21!AN11+[308]ĐT_21!AN12+[308]ĐG_21!AN11+[308]ĐLE_21!AN12+[308]ĐL_21!AN12+'[308]G.Sơn 2016'!AN11+'[308]G.Thanh 2016'!AN12+'[308]G.Việt 2016'!AN12+'[308]H.Thái 2016'!AN12+'[308]L.Hải 2016'!AN12+'[308]L.Thượng 2016'!AN12+'[308]T.Giang 2016'!AN12+'[308]T.Hải 2016'!AN12+'[308]T.Sơn 2016'!AN12+'[308]V.Trường 2016'!AN12+'[308]TT.Cửa Việt 2016'!AN12+'[308]TT Gio Linh 2016'!AN12</f>
        <v>0</v>
      </c>
      <c r="AO11" s="167">
        <f>[308]P1_21!AO12+[308]P2_21!AO11+[308]P3_21!AO11+[308]P4_21!AO11+[308]P5_21!AO11+[308]ĐT_21!AO12+[308]ĐG_21!AO11+[308]ĐLE_21!AO12+[308]ĐL_21!AO12+'[308]G.Sơn 2016'!AO11+'[308]G.Thanh 2016'!AO12+'[308]G.Việt 2016'!AO12+'[308]H.Thái 2016'!AO12+'[308]L.Hải 2016'!AO12+'[308]L.Thượng 2016'!AO12+'[308]T.Giang 2016'!AO12+'[308]T.Hải 2016'!AO12+'[308]T.Sơn 2016'!AO12+'[308]V.Trường 2016'!AO12+'[308]TT.Cửa Việt 2016'!AO12+'[308]TT Gio Linh 2016'!AO12</f>
        <v>0</v>
      </c>
      <c r="AP11" s="167">
        <f>[308]P1_21!AP12+[308]P2_21!AP11+[308]P3_21!AP11+[308]P4_21!AP11+[308]P5_21!AP11+[308]ĐT_21!AP12+[308]ĐG_21!AP11+[308]ĐLE_21!AP12+[308]ĐL_21!AP12+'[308]G.Sơn 2016'!AP11+'[308]G.Thanh 2016'!AP12+'[308]G.Việt 2016'!AP12+'[308]H.Thái 2016'!AP12+'[308]L.Hải 2016'!AP12+'[308]L.Thượng 2016'!AP12+'[308]T.Giang 2016'!AP12+'[308]T.Hải 2016'!AP12+'[308]T.Sơn 2016'!AP12+'[308]V.Trường 2016'!AP12+'[308]TT.Cửa Việt 2016'!AP12+'[308]TT Gio Linh 2016'!AP12</f>
        <v>0</v>
      </c>
      <c r="AQ11" s="167">
        <f>[308]P1_21!AQ12+[308]P2_21!AQ11+[308]P3_21!AQ11+[308]P4_21!AQ11+[308]P5_21!AQ11+[308]ĐT_21!AQ12+[308]ĐG_21!AQ11+[308]ĐLE_21!AQ12+[308]ĐL_21!AQ12+'[308]G.Sơn 2016'!AQ11+'[308]G.Thanh 2016'!AQ12+'[308]G.Việt 2016'!AQ12+'[308]H.Thái 2016'!AQ12+'[308]L.Hải 2016'!AQ12+'[308]L.Thượng 2016'!AQ12+'[308]T.Giang 2016'!AQ12+'[308]T.Hải 2016'!AQ12+'[308]T.Sơn 2016'!AQ12+'[308]V.Trường 2016'!AQ12+'[308]TT.Cửa Việt 2016'!AQ12+'[308]TT Gio Linh 2016'!AQ12</f>
        <v>0</v>
      </c>
      <c r="AR11" s="167">
        <f>[308]P1_21!AR12+[308]P2_21!AR11+[308]P3_21!AR11+[308]P4_21!AR11+[308]P5_21!AR11+[308]ĐT_21!AR12+[308]ĐG_21!AR11+[308]ĐLE_21!AR12+[308]ĐL_21!AR12+'[308]G.Sơn 2016'!AR11+'[308]G.Thanh 2016'!AR12+'[308]G.Việt 2016'!AR12+'[308]H.Thái 2016'!AR12+'[308]L.Hải 2016'!AR12+'[308]L.Thượng 2016'!AR12+'[308]T.Giang 2016'!AR12+'[308]T.Hải 2016'!AR12+'[308]T.Sơn 2016'!AR12+'[308]V.Trường 2016'!AR12+'[308]TT.Cửa Việt 2016'!AR12+'[308]TT Gio Linh 2016'!AR12</f>
        <v>0</v>
      </c>
      <c r="AS11" s="167">
        <f>[308]P1_21!AS12+[308]P2_21!AS11+[308]P3_21!AS11+[308]P4_21!AS11+[308]P5_21!AS11+[308]ĐT_21!AS12+[308]ĐG_21!AS11+[308]ĐLE_21!AS12+[308]ĐL_21!AS12+'[308]G.Sơn 2016'!AS11+'[308]G.Thanh 2016'!AS12+'[308]G.Việt 2016'!AS12+'[308]H.Thái 2016'!AS12+'[308]L.Hải 2016'!AS12+'[308]L.Thượng 2016'!AS12+'[308]T.Giang 2016'!AS12+'[308]T.Hải 2016'!AS12+'[308]T.Sơn 2016'!AS12+'[308]V.Trường 2016'!AS12+'[308]TT.Cửa Việt 2016'!AS12+'[308]TT Gio Linh 2016'!AS12</f>
        <v>0</v>
      </c>
      <c r="AT11" s="167">
        <f>[308]P1_21!AT12+[308]P2_21!AT11+[308]P3_21!AT11+[308]P4_21!AT11+[308]P5_21!AT11+[308]ĐT_21!AT12+[308]ĐG_21!AT11+[308]ĐLE_21!AT12+[308]ĐL_21!AT12+'[308]G.Sơn 2016'!AT11+'[308]G.Thanh 2016'!AT12+'[308]G.Việt 2016'!AT12+'[308]H.Thái 2016'!AT12+'[308]L.Hải 2016'!AT12+'[308]L.Thượng 2016'!AT12+'[308]T.Giang 2016'!AT12+'[308]T.Hải 2016'!AT12+'[308]T.Sơn 2016'!AT12+'[308]V.Trường 2016'!AT12+'[308]TT.Cửa Việt 2016'!AT12+'[308]TT Gio Linh 2016'!AT12</f>
        <v>0</v>
      </c>
      <c r="AU11" s="167">
        <f>[308]P1_21!AU12+[308]P2_21!AU11+[308]P3_21!AU11+[308]P4_21!AU11+[308]P5_21!AU11+[308]ĐT_21!AU12+[308]ĐG_21!AU11+[308]ĐLE_21!AU12+[308]ĐL_21!AU12+'[308]G.Sơn 2016'!AU11+'[308]G.Thanh 2016'!AU12+'[308]G.Việt 2016'!AU12+'[308]H.Thái 2016'!AU12+'[308]L.Hải 2016'!AU12+'[308]L.Thượng 2016'!AU12+'[308]T.Giang 2016'!AU12+'[308]T.Hải 2016'!AU12+'[308]T.Sơn 2016'!AU12+'[308]V.Trường 2016'!AU12+'[308]TT.Cửa Việt 2016'!AU12+'[308]TT Gio Linh 2016'!AU12</f>
        <v>0</v>
      </c>
      <c r="AV11" s="167">
        <f>[308]P1_21!AV12+[308]P2_21!AV11+[308]P3_21!AV11+[308]P4_21!AV11+[308]P5_21!AV11+[308]ĐT_21!AV12+[308]ĐG_21!AV11+[308]ĐLE_21!AV12+[308]ĐL_21!AV12+'[308]G.Sơn 2016'!AV11+'[308]G.Thanh 2016'!AV12+'[308]G.Việt 2016'!AV12+'[308]H.Thái 2016'!AV12+'[308]L.Hải 2016'!AV12+'[308]L.Thượng 2016'!AV12+'[308]T.Giang 2016'!AV12+'[308]T.Hải 2016'!AV12+'[308]T.Sơn 2016'!AV12+'[308]V.Trường 2016'!AV12+'[308]TT.Cửa Việt 2016'!AV12+'[308]TT Gio Linh 2016'!AV12</f>
        <v>0</v>
      </c>
      <c r="AW11" s="167">
        <f>[308]P1_21!AW12+[308]P2_21!AW11+[308]P3_21!AW11+[308]P4_21!AW11+[308]P5_21!AW11+[308]ĐT_21!AW12+[308]ĐG_21!AW11+[308]ĐLE_21!AW12+[308]ĐL_21!AW12+'[308]G.Sơn 2016'!AW11+'[308]G.Thanh 2016'!AW12+'[308]G.Việt 2016'!AW12+'[308]H.Thái 2016'!AW12+'[308]L.Hải 2016'!AW12+'[308]L.Thượng 2016'!AW12+'[308]T.Giang 2016'!AW12+'[308]T.Hải 2016'!AW12+'[308]T.Sơn 2016'!AW12+'[308]V.Trường 2016'!AW12+'[308]TT.Cửa Việt 2016'!AW12+'[308]TT Gio Linh 2016'!AW12</f>
        <v>0</v>
      </c>
      <c r="AX11" s="167">
        <f>[308]P1_21!AX12+[308]P2_21!AX11+[308]P3_21!AX11+[308]P4_21!AX11+[308]P5_21!AX11+[308]ĐT_21!AX12+[308]ĐG_21!AX11+[308]ĐLE_21!AX12+[308]ĐL_21!AX12+'[308]G.Sơn 2016'!AX11+'[308]G.Thanh 2016'!AX12+'[308]G.Việt 2016'!AX12+'[308]H.Thái 2016'!AX12+'[308]L.Hải 2016'!AX12+'[308]L.Thượng 2016'!AX12+'[308]T.Giang 2016'!AX12+'[308]T.Hải 2016'!AX12+'[308]T.Sơn 2016'!AX12+'[308]V.Trường 2016'!AX12+'[308]TT.Cửa Việt 2016'!AX12+'[308]TT Gio Linh 2016'!AX12</f>
        <v>0</v>
      </c>
      <c r="AY11" s="167">
        <f>[308]P1_21!AY12+[308]P2_21!AY11+[308]P3_21!AY11+[308]P4_21!AY11+[308]P5_21!AY11+[308]ĐT_21!AY12+[308]ĐG_21!AY11+[308]ĐLE_21!AY12+[308]ĐL_21!AY12+'[308]G.Sơn 2016'!AY11+'[308]G.Thanh 2016'!AY12+'[308]G.Việt 2016'!AY12+'[308]H.Thái 2016'!AY12+'[308]L.Hải 2016'!AY12+'[308]L.Thượng 2016'!AY12+'[308]T.Giang 2016'!AY12+'[308]T.Hải 2016'!AY12+'[308]T.Sơn 2016'!AY12+'[308]V.Trường 2016'!AY12+'[308]TT.Cửa Việt 2016'!AY12+'[308]TT Gio Linh 2016'!AY12</f>
        <v>0</v>
      </c>
      <c r="AZ11" s="167">
        <f>[308]P1_21!AZ12+[308]P2_21!AZ11+[308]P3_21!AZ11+[308]P4_21!AZ11+[308]P5_21!AZ11+[308]ĐT_21!AZ12+[308]ĐG_21!AZ11+[308]ĐLE_21!AZ12+[308]ĐL_21!AZ12+'[308]G.Sơn 2016'!AZ11+'[308]G.Thanh 2016'!AZ12+'[308]G.Việt 2016'!AZ12+'[308]H.Thái 2016'!AZ12+'[308]L.Hải 2016'!AZ12+'[308]L.Thượng 2016'!AZ12+'[308]T.Giang 2016'!AZ12+'[308]T.Hải 2016'!AZ12+'[308]T.Sơn 2016'!AZ12+'[308]V.Trường 2016'!AZ12+'[308]TT.Cửa Việt 2016'!AZ12+'[308]TT Gio Linh 2016'!AZ12</f>
        <v>0</v>
      </c>
      <c r="BA11" s="167">
        <f>[308]P1_21!BA12+[308]P2_21!BA11+[308]P3_21!BA11+[308]P4_21!BA11+[308]P5_21!BA11+[308]ĐT_21!BA12+[308]ĐG_21!BA11+[308]ĐLE_21!BA12+[308]ĐL_21!BA12+'[308]G.Sơn 2016'!BA11+'[308]G.Thanh 2016'!BA12+'[308]G.Việt 2016'!BA12+'[308]H.Thái 2016'!BA12+'[308]L.Hải 2016'!BA12+'[308]L.Thượng 2016'!BA12+'[308]T.Giang 2016'!BA12+'[308]T.Hải 2016'!BA12+'[308]T.Sơn 2016'!BA12+'[308]V.Trường 2016'!BA12+'[308]TT.Cửa Việt 2016'!BA12+'[308]TT Gio Linh 2016'!BA12</f>
        <v>0</v>
      </c>
      <c r="BB11" s="167">
        <f>[308]P1_21!BB12+[308]P2_21!BB11+[308]P3_21!BB11+[308]P4_21!BB11+[308]P5_21!BB11+[308]ĐT_21!BB12+[308]ĐG_21!BB11+[308]ĐLE_21!BB12+[308]ĐL_21!BB12+'[308]G.Sơn 2016'!BB11+'[308]G.Thanh 2016'!BB12+'[308]G.Việt 2016'!BB12+'[308]H.Thái 2016'!BB12+'[308]L.Hải 2016'!BB12+'[308]L.Thượng 2016'!BB12+'[308]T.Giang 2016'!BB12+'[308]T.Hải 2016'!BB12+'[308]T.Sơn 2016'!BB12+'[308]V.Trường 2016'!BB12+'[308]TT.Cửa Việt 2016'!BB12+'[308]TT Gio Linh 2016'!BB12</f>
        <v>0</v>
      </c>
      <c r="BC11" s="167">
        <f>[308]P1_21!BC12+[308]P2_21!BC11+[308]P3_21!BC11+[308]P4_21!BC11+[308]P5_21!BC11+[308]ĐT_21!BC12+[308]ĐG_21!BC11+[308]ĐLE_21!BC12+[308]ĐL_21!BC12+'[308]G.Sơn 2016'!BC11+'[308]G.Thanh 2016'!BC12+'[308]G.Việt 2016'!BC12+'[308]H.Thái 2016'!BC12+'[308]L.Hải 2016'!BC12+'[308]L.Thượng 2016'!BC12+'[308]T.Giang 2016'!BC12+'[308]T.Hải 2016'!BC12+'[308]T.Sơn 2016'!BC12+'[308]V.Trường 2016'!BC12+'[308]TT.Cửa Việt 2016'!BC12+'[308]TT Gio Linh 2016'!BC12</f>
        <v>0</v>
      </c>
      <c r="BD11" s="167">
        <f>[308]P1_21!BD12+[308]P2_21!BD11+[308]P3_21!BD11+[308]P4_21!BD11+[308]P5_21!BD11+[308]ĐT_21!BD12+[308]ĐG_21!BD11+[308]ĐLE_21!BD12+[308]ĐL_21!BD12+'[308]G.Sơn 2016'!BD11+'[308]G.Thanh 2016'!BD12+'[308]G.Việt 2016'!BD12+'[308]H.Thái 2016'!BD12+'[308]L.Hải 2016'!BD12+'[308]L.Thượng 2016'!BD12+'[308]T.Giang 2016'!BD12+'[308]T.Hải 2016'!BD12+'[308]T.Sơn 2016'!BD12+'[308]V.Trường 2016'!BD12+'[308]TT.Cửa Việt 2016'!BD12+'[308]TT Gio Linh 2016'!BD12</f>
        <v>0</v>
      </c>
      <c r="BE11" s="167">
        <f>[308]P1_21!BE12+[308]P2_21!BE11+[308]P3_21!BE11+[308]P4_21!BE11+[308]P5_21!BE11+[308]ĐT_21!BE12+[308]ĐG_21!BE11+[308]ĐLE_21!BE12+[308]ĐL_21!BE12+'[308]G.Sơn 2016'!BE11+'[308]G.Thanh 2016'!BE12+'[308]G.Việt 2016'!BE12+'[308]H.Thái 2016'!BE12+'[308]L.Hải 2016'!BE12+'[308]L.Thượng 2016'!BE12+'[308]T.Giang 2016'!BE12+'[308]T.Hải 2016'!BE12+'[308]T.Sơn 2016'!BE12+'[308]V.Trường 2016'!BE12+'[308]TT.Cửa Việt 2016'!BE12+'[308]TT Gio Linh 2016'!BE12</f>
        <v>0</v>
      </c>
      <c r="BF11" s="167">
        <f>[308]P1_21!BF12+[308]P2_21!BF11+[308]P3_21!BF11+[308]P4_21!BF11+[308]P5_21!BF11+[308]ĐT_21!BF12+[308]ĐG_21!BF11+[308]ĐLE_21!BF12+[308]ĐL_21!BF12+'[308]G.Sơn 2016'!BF11+'[308]G.Thanh 2016'!BF12+'[308]G.Việt 2016'!BF12+'[308]H.Thái 2016'!BF12+'[308]L.Hải 2016'!BF12+'[308]L.Thượng 2016'!BF12+'[308]T.Giang 2016'!BF12+'[308]T.Hải 2016'!BF12+'[308]T.Sơn 2016'!BF12+'[308]V.Trường 2016'!BF12+'[308]TT.Cửa Việt 2016'!BF12+'[308]TT Gio Linh 2016'!BF12</f>
        <v>0</v>
      </c>
      <c r="BG11" s="167">
        <f>[308]P1_21!BG12+[308]P2_21!BG11+[308]P3_21!BG11+[308]P4_21!BG11+[308]P5_21!BG11+[308]ĐT_21!BG12+[308]ĐG_21!BG11+[308]ĐLE_21!BG12+[308]ĐL_21!BG12+'[308]G.Sơn 2016'!BG11+'[308]G.Thanh 2016'!BG12+'[308]G.Việt 2016'!BG12+'[308]H.Thái 2016'!BG12+'[308]L.Hải 2016'!BG12+'[308]L.Thượng 2016'!BG12+'[308]T.Giang 2016'!BG12+'[308]T.Hải 2016'!BG12+'[308]T.Sơn 2016'!BG12+'[308]V.Trường 2016'!BG12+'[308]TT.Cửa Việt 2016'!BG12+'[308]TT Gio Linh 2016'!BG12</f>
        <v>0</v>
      </c>
      <c r="BH11" s="167">
        <f>[308]P1_21!BH12+[308]P2_21!BH11+[308]P3_21!BH11+[308]P4_21!BH11+[308]P5_21!BH11+[308]ĐT_21!BH12+[308]ĐG_21!BH11+[308]ĐLE_21!BH12+[308]ĐL_21!BH12+'[308]G.Sơn 2016'!BH11+'[308]G.Thanh 2016'!BH12+'[308]G.Việt 2016'!BH12+'[308]H.Thái 2016'!BH12+'[308]L.Hải 2016'!BH12+'[308]L.Thượng 2016'!BH12+'[308]T.Giang 2016'!BH12+'[308]T.Hải 2016'!BH12+'[308]T.Sơn 2016'!BH12+'[308]V.Trường 2016'!BH12+'[308]TT.Cửa Việt 2016'!BH12+'[308]TT Gio Linh 2016'!BH12</f>
        <v>0</v>
      </c>
      <c r="BI11" s="167">
        <f>[308]P1_21!BI12+[308]P2_21!BI11+[308]P3_21!BI11+[308]P4_21!BI11+[308]P5_21!BI11+[308]ĐT_21!BI12+[308]ĐG_21!BI11+[308]ĐLE_21!BI12+[308]ĐL_21!BI12+'[308]G.Sơn 2016'!BI11+'[308]G.Thanh 2016'!BI12+'[308]G.Việt 2016'!BI12+'[308]H.Thái 2016'!BI12+'[308]L.Hải 2016'!BI12+'[308]L.Thượng 2016'!BI12+'[308]T.Giang 2016'!BI12+'[308]T.Hải 2016'!BI12+'[308]T.Sơn 2016'!BI12+'[308]V.Trường 2016'!BI12+'[308]TT.Cửa Việt 2016'!BI12+'[308]TT Gio Linh 2016'!BI12</f>
        <v>0</v>
      </c>
    </row>
    <row r="12" spans="1:61" ht="15.75" customHeight="1">
      <c r="A12" s="174" t="s">
        <v>39</v>
      </c>
      <c r="B12" s="169" t="s">
        <v>40</v>
      </c>
      <c r="C12" s="168" t="s">
        <v>41</v>
      </c>
      <c r="D12" s="170">
        <f>'[308]01 CH'!D10</f>
        <v>451.92584000000005</v>
      </c>
      <c r="E12" s="167">
        <f>[308]P1_21!E13+[308]P2_21!E12+[308]P3_21!E12+[308]P4_21!E12+[308]P5_21!E12+[308]ĐT_21!E13+[308]ĐG_21!E12+[308]ĐLE_21!E13+[308]ĐL_21!E13+'[308]G.Sơn 2016'!E12+'[308]G.Thanh 2016'!E13+'[308]G.Việt 2016'!E13+'[308]H.Thái 2016'!E13+'[308]L.Hải 2016'!E13+'[308]L.Thượng 2016'!E13+'[308]T.Giang 2016'!E13+'[308]T.Hải 2016'!E13+'[308]T.Sơn 2016'!E13+'[308]V.Trường 2016'!E13+'[308]TT.Cửa Việt 2016'!E13+'[308]TT Gio Linh 2016'!E13</f>
        <v>0.41000000000000003</v>
      </c>
      <c r="F12" s="167">
        <f>[308]P1_21!F13+[308]P2_21!F12+[308]P3_21!F12+[308]P4_21!F12+[308]P5_21!F12+[308]ĐT_21!F13+[308]ĐG_21!F12+[308]ĐLE_21!F13+[308]ĐL_21!F13+'[308]G.Sơn 2016'!F12+'[308]G.Thanh 2016'!F13+'[308]G.Việt 2016'!F13+'[308]H.Thái 2016'!F13+'[308]L.Hải 2016'!F13+'[308]L.Thượng 2016'!F13+'[308]T.Giang 2016'!F13+'[308]T.Hải 2016'!F13+'[308]T.Sơn 2016'!F13+'[308]V.Trường 2016'!F13+'[308]TT.Cửa Việt 2016'!F13+'[308]TT Gio Linh 2016'!F13</f>
        <v>0</v>
      </c>
      <c r="G12" s="167">
        <f>[308]P1_21!G13+[308]P2_21!G12+[308]P3_21!G12+[308]P4_21!G12+[308]P5_21!G12+[308]ĐT_21!G13+[308]ĐG_21!G12+[308]ĐLE_21!G13+[308]ĐL_21!G13+'[308]G.Sơn 2016'!G12+'[308]G.Thanh 2016'!G13+'[308]G.Việt 2016'!G13+'[308]H.Thái 2016'!G13+'[308]L.Hải 2016'!G13+'[308]L.Thượng 2016'!G13+'[308]T.Giang 2016'!G13+'[308]T.Hải 2016'!G13+'[308]T.Sơn 2016'!G13+'[308]V.Trường 2016'!G13+'[308]TT.Cửa Việt 2016'!G13+'[308]TT Gio Linh 2016'!G13</f>
        <v>0</v>
      </c>
      <c r="H12" s="167">
        <f>[308]P1_21!H13+[308]P2_21!H12+[308]P3_21!H12+[308]P4_21!H12+[308]P5_21!H12+[308]ĐT_21!H13+[308]ĐG_21!H12+[308]ĐLE_21!H13+[308]ĐL_21!H13+'[308]G.Sơn 2016'!H12+'[308]G.Thanh 2016'!H13+'[308]G.Việt 2016'!H13+'[308]H.Thái 2016'!H13+'[308]L.Hải 2016'!H13+'[308]L.Thượng 2016'!H13+'[308]T.Giang 2016'!H13+'[308]T.Hải 2016'!H13+'[308]T.Sơn 2016'!H13+'[308]V.Trường 2016'!H13+'[308]TT.Cửa Việt 2016'!H13+'[308]TT Gio Linh 2016'!H13</f>
        <v>0</v>
      </c>
      <c r="I12" s="167">
        <f>[308]P1_21!I13+[308]P2_21!I12+[308]P3_21!I12+[308]P4_21!I12+[308]P5_21!I12+[308]ĐT_21!I13+[308]ĐG_21!I12+[308]ĐLE_21!I13+[308]ĐL_21!I13+'[308]G.Sơn 2016'!I12+'[308]G.Thanh 2016'!I13+'[308]G.Việt 2016'!I13+'[308]H.Thái 2016'!I13+'[308]L.Hải 2016'!I13+'[308]L.Thượng 2016'!I13+'[308]T.Giang 2016'!I13+'[308]T.Hải 2016'!I13+'[308]T.Sơn 2016'!I13+'[308]V.Trường 2016'!I13+'[308]TT.Cửa Việt 2016'!I13+'[308]TT Gio Linh 2016'!I13</f>
        <v>0</v>
      </c>
      <c r="J12" s="167">
        <f>[308]P1_21!J13+[308]P2_21!J12+[308]P3_21!J12+[308]P4_21!J12+[308]P5_21!J12+[308]ĐT_21!J13+[308]ĐG_21!J12+[308]ĐLE_21!J13+[308]ĐL_21!J13+'[308]G.Sơn 2016'!J12+'[308]G.Thanh 2016'!J13+'[308]G.Việt 2016'!J13+'[308]H.Thái 2016'!J13+'[308]L.Hải 2016'!J13+'[308]L.Thượng 2016'!J13+'[308]T.Giang 2016'!J13+'[308]T.Hải 2016'!J13+'[308]T.Sơn 2016'!J13+'[308]V.Trường 2016'!J13+'[308]TT.Cửa Việt 2016'!J13+'[308]TT Gio Linh 2016'!J13</f>
        <v>314.97584000000001</v>
      </c>
      <c r="K12" s="167">
        <f>[308]P1_21!K13+[308]P2_21!K12+[308]P3_21!K12+[308]P4_21!K12+[308]P5_21!K12+[308]ĐT_21!K13+[308]ĐG_21!K12+[308]ĐLE_21!K13+[308]ĐL_21!K13+'[308]G.Sơn 2016'!K12+'[308]G.Thanh 2016'!K13+'[308]G.Việt 2016'!K13+'[308]H.Thái 2016'!K13+'[308]L.Hải 2016'!K13+'[308]L.Thượng 2016'!K13+'[308]T.Giang 2016'!K13+'[308]T.Hải 2016'!K13+'[308]T.Sơn 2016'!K13+'[308]V.Trường 2016'!K13+'[308]TT.Cửa Việt 2016'!K13+'[308]TT Gio Linh 2016'!K13</f>
        <v>0</v>
      </c>
      <c r="L12" s="167">
        <f>[308]P1_21!L13+[308]P2_21!L12+[308]P3_21!L12+[308]P4_21!L12+[308]P5_21!L12+[308]ĐT_21!L13+[308]ĐG_21!L12+[308]ĐLE_21!L13+[308]ĐL_21!L13+'[308]G.Sơn 2016'!L12+'[308]G.Thanh 2016'!L13+'[308]G.Việt 2016'!L13+'[308]H.Thái 2016'!L13+'[308]L.Hải 2016'!L13+'[308]L.Thượng 2016'!L13+'[308]T.Giang 2016'!L13+'[308]T.Hải 2016'!L13+'[308]T.Sơn 2016'!L13+'[308]V.Trường 2016'!L13+'[308]TT.Cửa Việt 2016'!L13+'[308]TT Gio Linh 2016'!L13</f>
        <v>0</v>
      </c>
      <c r="M12" s="167">
        <f>[308]P1_21!M13+[308]P2_21!M12+[308]P3_21!M12+[308]P4_21!M12+[308]P5_21!M12+[308]ĐT_21!M13+[308]ĐG_21!M12+[308]ĐLE_21!M13+[308]ĐL_21!M13+'[308]G.Sơn 2016'!M12+'[308]G.Thanh 2016'!M13+'[308]G.Việt 2016'!M13+'[308]H.Thái 2016'!M13+'[308]L.Hải 2016'!M13+'[308]L.Thượng 2016'!M13+'[308]T.Giang 2016'!M13+'[308]T.Hải 2016'!M13+'[308]T.Sơn 2016'!M13+'[308]V.Trường 2016'!M13+'[308]TT.Cửa Việt 2016'!M13+'[308]TT Gio Linh 2016'!M13</f>
        <v>0</v>
      </c>
      <c r="N12" s="167">
        <f>[308]P1_21!N13+[308]P2_21!N12+[308]P3_21!N12+[308]P4_21!N12+[308]P5_21!N12+[308]ĐT_21!N13+[308]ĐG_21!N12+[308]ĐLE_21!N13+[308]ĐL_21!N13+'[308]G.Sơn 2016'!N12+'[308]G.Thanh 2016'!N13+'[308]G.Việt 2016'!N13+'[308]H.Thái 2016'!N13+'[308]L.Hải 2016'!N13+'[308]L.Thượng 2016'!N13+'[308]T.Giang 2016'!N13+'[308]T.Hải 2016'!N13+'[308]T.Sơn 2016'!N13+'[308]V.Trường 2016'!N13+'[308]TT.Cửa Việt 2016'!N13+'[308]TT Gio Linh 2016'!N13</f>
        <v>0</v>
      </c>
      <c r="O12" s="167">
        <f>[308]P1_21!O13+[308]P2_21!O12+[308]P3_21!O12+[308]P4_21!O12+[308]P5_21!O12+[308]ĐT_21!O13+[308]ĐG_21!O12+[308]ĐLE_21!O13+[308]ĐL_21!O13+'[308]G.Sơn 2016'!O12+'[308]G.Thanh 2016'!O13+'[308]G.Việt 2016'!O13+'[308]H.Thái 2016'!O13+'[308]L.Hải 2016'!O13+'[308]L.Thượng 2016'!O13+'[308]T.Giang 2016'!O13+'[308]T.Hải 2016'!O13+'[308]T.Sơn 2016'!O13+'[308]V.Trường 2016'!O13+'[308]TT.Cửa Việt 2016'!O13+'[308]TT Gio Linh 2016'!O13</f>
        <v>0.19</v>
      </c>
      <c r="P12" s="167">
        <f>[308]P1_21!P13+[308]P2_21!P12+[308]P3_21!P12+[308]P4_21!P12+[308]P5_21!P12+[308]ĐT_21!P13+[308]ĐG_21!P12+[308]ĐLE_21!P13+[308]ĐL_21!P13+'[308]G.Sơn 2016'!P12+'[308]G.Thanh 2016'!P13+'[308]G.Việt 2016'!P13+'[308]H.Thái 2016'!P13+'[308]L.Hải 2016'!P13+'[308]L.Thượng 2016'!P13+'[308]T.Giang 2016'!P13+'[308]T.Hải 2016'!P13+'[308]T.Sơn 2016'!P13+'[308]V.Trường 2016'!P13+'[308]TT.Cửa Việt 2016'!P13+'[308]TT Gio Linh 2016'!P13</f>
        <v>0</v>
      </c>
      <c r="Q12" s="167">
        <f>[308]P1_21!Q13+[308]P2_21!Q12+[308]P3_21!Q12+[308]P4_21!Q12+[308]P5_21!Q12+[308]ĐT_21!Q13+[308]ĐG_21!Q12+[308]ĐLE_21!Q13+[308]ĐL_21!Q13+'[308]G.Sơn 2016'!Q12+'[308]G.Thanh 2016'!Q13+'[308]G.Việt 2016'!Q13+'[308]H.Thái 2016'!Q13+'[308]L.Hải 2016'!Q13+'[308]L.Thượng 2016'!Q13+'[308]T.Giang 2016'!Q13+'[308]T.Hải 2016'!Q13+'[308]T.Sơn 2016'!Q13+'[308]V.Trường 2016'!Q13+'[308]TT.Cửa Việt 2016'!Q13+'[308]TT Gio Linh 2016'!Q13</f>
        <v>0.22</v>
      </c>
      <c r="R12" s="167">
        <f>[308]P1_21!R13+[308]P2_21!R12+[308]P3_21!R12+[308]P4_21!R12+[308]P5_21!R12+[308]ĐT_21!R13+[308]ĐG_21!R12+[308]ĐLE_21!R13+[308]ĐL_21!R13+'[308]G.Sơn 2016'!R12+'[308]G.Thanh 2016'!R13+'[308]G.Việt 2016'!R13+'[308]H.Thái 2016'!R13+'[308]L.Hải 2016'!R13+'[308]L.Thượng 2016'!R13+'[308]T.Giang 2016'!R13+'[308]T.Hải 2016'!R13+'[308]T.Sơn 2016'!R13+'[308]V.Trường 2016'!R13+'[308]TT.Cửa Việt 2016'!R13+'[308]TT Gio Linh 2016'!R13</f>
        <v>136.54000000000002</v>
      </c>
      <c r="S12" s="167">
        <f>[308]P1_21!S13+[308]P2_21!S12+[308]P3_21!S12+[308]P4_21!S12+[308]P5_21!S12+[308]ĐT_21!S13+[308]ĐG_21!S12+[308]ĐLE_21!S13+[308]ĐL_21!S13+'[308]G.Sơn 2016'!S12+'[308]G.Thanh 2016'!S13+'[308]G.Việt 2016'!S13+'[308]H.Thái 2016'!S13+'[308]L.Hải 2016'!S13+'[308]L.Thượng 2016'!S13+'[308]T.Giang 2016'!S13+'[308]T.Hải 2016'!S13+'[308]T.Sơn 2016'!S13+'[308]V.Trường 2016'!S13+'[308]TT.Cửa Việt 2016'!S13+'[308]TT Gio Linh 2016'!S13</f>
        <v>0</v>
      </c>
      <c r="T12" s="167">
        <f>[308]P1_21!T13+[308]P2_21!T12+[308]P3_21!T12+[308]P4_21!T12+[308]P5_21!T12+[308]ĐT_21!T13+[308]ĐG_21!T12+[308]ĐLE_21!T13+[308]ĐL_21!T13+'[308]G.Sơn 2016'!T12+'[308]G.Thanh 2016'!T13+'[308]G.Việt 2016'!T13+'[308]H.Thái 2016'!T13+'[308]L.Hải 2016'!T13+'[308]L.Thượng 2016'!T13+'[308]T.Giang 2016'!T13+'[308]T.Hải 2016'!T13+'[308]T.Sơn 2016'!T13+'[308]V.Trường 2016'!T13+'[308]TT.Cửa Việt 2016'!T13+'[308]TT Gio Linh 2016'!T13</f>
        <v>0</v>
      </c>
      <c r="U12" s="167">
        <f>[308]P1_21!U13+[308]P2_21!U12+[308]P3_21!U12+[308]P4_21!U12+[308]P5_21!U12+[308]ĐT_21!U13+[308]ĐG_21!U12+[308]ĐLE_21!U13+[308]ĐL_21!U13+'[308]G.Sơn 2016'!U12+'[308]G.Thanh 2016'!U13+'[308]G.Việt 2016'!U13+'[308]H.Thái 2016'!U13+'[308]L.Hải 2016'!U13+'[308]L.Thượng 2016'!U13+'[308]T.Giang 2016'!U13+'[308]T.Hải 2016'!U13+'[308]T.Sơn 2016'!U13+'[308]V.Trường 2016'!U13+'[308]TT.Cửa Việt 2016'!U13+'[308]TT Gio Linh 2016'!U13</f>
        <v>0</v>
      </c>
      <c r="V12" s="167">
        <f>[308]P1_21!V13+[308]P2_21!V12+[308]P3_21!V12+[308]P4_21!V12+[308]P5_21!V12+[308]ĐT_21!V13+[308]ĐG_21!V12+[308]ĐLE_21!V13+[308]ĐL_21!V13+'[308]G.Sơn 2016'!V12+'[308]G.Thanh 2016'!V13+'[308]G.Việt 2016'!V13+'[308]H.Thái 2016'!V13+'[308]L.Hải 2016'!V13+'[308]L.Thượng 2016'!V13+'[308]T.Giang 2016'!V13+'[308]T.Hải 2016'!V13+'[308]T.Sơn 2016'!V13+'[308]V.Trường 2016'!V13+'[308]TT.Cửa Việt 2016'!V13+'[308]TT Gio Linh 2016'!V13</f>
        <v>0</v>
      </c>
      <c r="W12" s="167">
        <f>[308]P1_21!W13+[308]P2_21!W12+[308]P3_21!W12+[308]P4_21!W12+[308]P5_21!W12+[308]ĐT_21!W13+[308]ĐG_21!W12+[308]ĐLE_21!W13+[308]ĐL_21!W13+'[308]G.Sơn 2016'!W12+'[308]G.Thanh 2016'!W13+'[308]G.Việt 2016'!W13+'[308]H.Thái 2016'!W13+'[308]L.Hải 2016'!W13+'[308]L.Thượng 2016'!W13+'[308]T.Giang 2016'!W13+'[308]T.Hải 2016'!W13+'[308]T.Sơn 2016'!W13+'[308]V.Trường 2016'!W13+'[308]TT.Cửa Việt 2016'!W13+'[308]TT Gio Linh 2016'!W13</f>
        <v>1.1000000000000001</v>
      </c>
      <c r="X12" s="167">
        <f>[308]P1_21!X13+[308]P2_21!X12+[308]P3_21!X12+[308]P4_21!X12+[308]P5_21!X12+[308]ĐT_21!X13+[308]ĐG_21!X12+[308]ĐLE_21!X13+[308]ĐL_21!X13+'[308]G.Sơn 2016'!X12+'[308]G.Thanh 2016'!X13+'[308]G.Việt 2016'!X13+'[308]H.Thái 2016'!X13+'[308]L.Hải 2016'!X13+'[308]L.Thượng 2016'!X13+'[308]T.Giang 2016'!X13+'[308]T.Hải 2016'!X13+'[308]T.Sơn 2016'!X13+'[308]V.Trường 2016'!X13+'[308]TT.Cửa Việt 2016'!X13+'[308]TT Gio Linh 2016'!X13</f>
        <v>6.52</v>
      </c>
      <c r="Y12" s="167">
        <f>[308]P1_21!Y13+[308]P2_21!Y12+[308]P3_21!Y12+[308]P4_21!Y12+[308]P5_21!Y12+[308]ĐT_21!Y13+[308]ĐG_21!Y12+[308]ĐLE_21!Y13+[308]ĐL_21!Y13+'[308]G.Sơn 2016'!Y12+'[308]G.Thanh 2016'!Y13+'[308]G.Việt 2016'!Y13+'[308]H.Thái 2016'!Y13+'[308]L.Hải 2016'!Y13+'[308]L.Thượng 2016'!Y13+'[308]T.Giang 2016'!Y13+'[308]T.Hải 2016'!Y13+'[308]T.Sơn 2016'!Y13+'[308]V.Trường 2016'!Y13+'[308]TT.Cửa Việt 2016'!Y13+'[308]TT Gio Linh 2016'!Y13</f>
        <v>0</v>
      </c>
      <c r="Z12" s="167">
        <f>[308]P1_21!Z13+[308]P2_21!Z12+[308]P3_21!Z12+[308]P4_21!Z12+[308]P5_21!Z12+[308]ĐT_21!Z13+[308]ĐG_21!Z12+[308]ĐLE_21!Z13+[308]ĐL_21!Z13+'[308]G.Sơn 2016'!Z12+'[308]G.Thanh 2016'!Z13+'[308]G.Việt 2016'!Z13+'[308]H.Thái 2016'!Z13+'[308]L.Hải 2016'!Z13+'[308]L.Thượng 2016'!Z13+'[308]T.Giang 2016'!Z13+'[308]T.Hải 2016'!Z13+'[308]T.Sơn 2016'!Z13+'[308]V.Trường 2016'!Z13+'[308]TT.Cửa Việt 2016'!Z13+'[308]TT Gio Linh 2016'!Z13</f>
        <v>0</v>
      </c>
      <c r="AA12" s="167">
        <f>[308]P1_21!AA13+[308]P2_21!AA12+[308]P3_21!AA12+[308]P4_21!AA12+[308]P5_21!AA12+[308]ĐT_21!AA13+[308]ĐG_21!AA12+[308]ĐLE_21!AA13+[308]ĐL_21!AA13+'[308]G.Sơn 2016'!AA12+'[308]G.Thanh 2016'!AA13+'[308]G.Việt 2016'!AA13+'[308]H.Thái 2016'!AA13+'[308]L.Hải 2016'!AA13+'[308]L.Thượng 2016'!AA13+'[308]T.Giang 2016'!AA13+'[308]T.Hải 2016'!AA13+'[308]T.Sơn 2016'!AA13+'[308]V.Trường 2016'!AA13+'[308]TT.Cửa Việt 2016'!AA13+'[308]TT Gio Linh 2016'!AA13</f>
        <v>37.76</v>
      </c>
      <c r="AB12" s="167">
        <f>[308]P1_21!AB13+[308]P2_21!AB12+[308]P3_21!AB12+[308]P4_21!AB12+[308]P5_21!AB12+[308]ĐT_21!AB13+[308]ĐG_21!AB12+[308]ĐLE_21!AB13+[308]ĐL_21!AB13+'[308]G.Sơn 2016'!AB12+'[308]G.Thanh 2016'!AB13+'[308]G.Việt 2016'!AB13+'[308]H.Thái 2016'!AB13+'[308]L.Hải 2016'!AB13+'[308]L.Thượng 2016'!AB13+'[308]T.Giang 2016'!AB13+'[308]T.Hải 2016'!AB13+'[308]T.Sơn 2016'!AB13+'[308]V.Trường 2016'!AB13+'[308]TT.Cửa Việt 2016'!AB13+'[308]TT Gio Linh 2016'!AB13</f>
        <v>25.93</v>
      </c>
      <c r="AC12" s="167">
        <f>[308]P1_21!AC13+[308]P2_21!AC12+[308]P3_21!AC12+[308]P4_21!AC12+[308]P5_21!AC12+[308]ĐT_21!AC13+[308]ĐG_21!AC12+[308]ĐLE_21!AC13+[308]ĐL_21!AC13+'[308]G.Sơn 2016'!AC12+'[308]G.Thanh 2016'!AC13+'[308]G.Việt 2016'!AC13+'[308]H.Thái 2016'!AC13+'[308]L.Hải 2016'!AC13+'[308]L.Thượng 2016'!AC13+'[308]T.Giang 2016'!AC13+'[308]T.Hải 2016'!AC13+'[308]T.Sơn 2016'!AC13+'[308]V.Trường 2016'!AC13+'[308]TT.Cửa Việt 2016'!AC13+'[308]TT Gio Linh 2016'!AC13</f>
        <v>6.46</v>
      </c>
      <c r="AD12" s="167">
        <f>[308]P1_21!AD13+[308]P2_21!AD12+[308]P3_21!AD12+[308]P4_21!AD12+[308]P5_21!AD12+[308]ĐT_21!AD13+[308]ĐG_21!AD12+[308]ĐLE_21!AD13+[308]ĐL_21!AD13+'[308]G.Sơn 2016'!AD12+'[308]G.Thanh 2016'!AD13+'[308]G.Việt 2016'!AD13+'[308]H.Thái 2016'!AD13+'[308]L.Hải 2016'!AD13+'[308]L.Thượng 2016'!AD13+'[308]T.Giang 2016'!AD13+'[308]T.Hải 2016'!AD13+'[308]T.Sơn 2016'!AD13+'[308]V.Trường 2016'!AD13+'[308]TT.Cửa Việt 2016'!AD13+'[308]TT Gio Linh 2016'!AD13</f>
        <v>0.83</v>
      </c>
      <c r="AE12" s="167">
        <f>[308]P1_21!AE13+[308]P2_21!AE12+[308]P3_21!AE12+[308]P4_21!AE12+[308]P5_21!AE12+[308]ĐT_21!AE13+[308]ĐG_21!AE12+[308]ĐLE_21!AE13+[308]ĐL_21!AE13+'[308]G.Sơn 2016'!AE12+'[308]G.Thanh 2016'!AE13+'[308]G.Việt 2016'!AE13+'[308]H.Thái 2016'!AE13+'[308]L.Hải 2016'!AE13+'[308]L.Thượng 2016'!AE13+'[308]T.Giang 2016'!AE13+'[308]T.Hải 2016'!AE13+'[308]T.Sơn 2016'!AE13+'[308]V.Trường 2016'!AE13+'[308]TT.Cửa Việt 2016'!AE13+'[308]TT Gio Linh 2016'!AE13</f>
        <v>0.04</v>
      </c>
      <c r="AF12" s="167">
        <f>[308]P1_21!AF13+[308]P2_21!AF12+[308]P3_21!AF12+[308]P4_21!AF12+[308]P5_21!AF12+[308]ĐT_21!AF13+[308]ĐG_21!AF12+[308]ĐLE_21!AF13+[308]ĐL_21!AF13+'[308]G.Sơn 2016'!AF12+'[308]G.Thanh 2016'!AF13+'[308]G.Việt 2016'!AF13+'[308]H.Thái 2016'!AF13+'[308]L.Hải 2016'!AF13+'[308]L.Thượng 2016'!AF13+'[308]T.Giang 2016'!AF13+'[308]T.Hải 2016'!AF13+'[308]T.Sơn 2016'!AF13+'[308]V.Trường 2016'!AF13+'[308]TT.Cửa Việt 2016'!AF13+'[308]TT Gio Linh 2016'!AF13</f>
        <v>0.09</v>
      </c>
      <c r="AG12" s="167">
        <f>[308]P1_21!AG13+[308]P2_21!AG12+[308]P3_21!AG12+[308]P4_21!AG12+[308]P5_21!AG12+[308]ĐT_21!AG13+[308]ĐG_21!AG12+[308]ĐLE_21!AG13+[308]ĐL_21!AG13+'[308]G.Sơn 2016'!AG12+'[308]G.Thanh 2016'!AG13+'[308]G.Việt 2016'!AG13+'[308]H.Thái 2016'!AG13+'[308]L.Hải 2016'!AG13+'[308]L.Thượng 2016'!AG13+'[308]T.Giang 2016'!AG13+'[308]T.Hải 2016'!AG13+'[308]T.Sơn 2016'!AG13+'[308]V.Trường 2016'!AG13+'[308]TT.Cửa Việt 2016'!AG13+'[308]TT Gio Linh 2016'!AG13</f>
        <v>0.1</v>
      </c>
      <c r="AH12" s="167">
        <f>[308]P1_21!AH13+[308]P2_21!AH12+[308]P3_21!AH12+[308]P4_21!AH12+[308]P5_21!AH12+[308]ĐT_21!AH13+[308]ĐG_21!AH12+[308]ĐLE_21!AH13+[308]ĐL_21!AH13+'[308]G.Sơn 2016'!AH12+'[308]G.Thanh 2016'!AH13+'[308]G.Việt 2016'!AH13+'[308]H.Thái 2016'!AH13+'[308]L.Hải 2016'!AH13+'[308]L.Thượng 2016'!AH13+'[308]T.Giang 2016'!AH13+'[308]T.Hải 2016'!AH13+'[308]T.Sơn 2016'!AH13+'[308]V.Trường 2016'!AH13+'[308]TT.Cửa Việt 2016'!AH13+'[308]TT Gio Linh 2016'!AH13</f>
        <v>1.24</v>
      </c>
      <c r="AI12" s="167">
        <f>[308]P1_21!AI13+[308]P2_21!AI12+[308]P3_21!AI12+[308]P4_21!AI12+[308]P5_21!AI12+[308]ĐT_21!AI13+[308]ĐG_21!AI12+[308]ĐLE_21!AI13+[308]ĐL_21!AI13+'[308]G.Sơn 2016'!AI12+'[308]G.Thanh 2016'!AI13+'[308]G.Việt 2016'!AI13+'[308]H.Thái 2016'!AI13+'[308]L.Hải 2016'!AI13+'[308]L.Thượng 2016'!AI13+'[308]T.Giang 2016'!AI13+'[308]T.Hải 2016'!AI13+'[308]T.Sơn 2016'!AI13+'[308]V.Trường 2016'!AI13+'[308]TT.Cửa Việt 2016'!AI13+'[308]TT Gio Linh 2016'!AI13</f>
        <v>2.37</v>
      </c>
      <c r="AJ12" s="167">
        <f>[308]P1_21!AJ13+[308]P2_21!AJ12+[308]P3_21!AJ12+[308]P4_21!AJ12+[308]P5_21!AJ12+[308]ĐT_21!AJ13+[308]ĐG_21!AJ12+[308]ĐLE_21!AJ13+[308]ĐL_21!AJ13+'[308]G.Sơn 2016'!AJ12+'[308]G.Thanh 2016'!AJ13+'[308]G.Việt 2016'!AJ13+'[308]H.Thái 2016'!AJ13+'[308]L.Hải 2016'!AJ13+'[308]L.Thượng 2016'!AJ13+'[308]T.Giang 2016'!AJ13+'[308]T.Hải 2016'!AJ13+'[308]T.Sơn 2016'!AJ13+'[308]V.Trường 2016'!AJ13+'[308]TT.Cửa Việt 2016'!AJ13+'[308]TT Gio Linh 2016'!AJ13</f>
        <v>0</v>
      </c>
      <c r="AK12" s="167">
        <f>[308]P1_21!AK13+[308]P2_21!AK12+[308]P3_21!AK12+[308]P4_21!AK12+[308]P5_21!AK12+[308]ĐT_21!AK13+[308]ĐG_21!AK12+[308]ĐLE_21!AK13+[308]ĐL_21!AK13+'[308]G.Sơn 2016'!AK12+'[308]G.Thanh 2016'!AK13+'[308]G.Việt 2016'!AK13+'[308]H.Thái 2016'!AK13+'[308]L.Hải 2016'!AK13+'[308]L.Thượng 2016'!AK13+'[308]T.Giang 2016'!AK13+'[308]T.Hải 2016'!AK13+'[308]T.Sơn 2016'!AK13+'[308]V.Trường 2016'!AK13+'[308]TT.Cửa Việt 2016'!AK13+'[308]TT Gio Linh 2016'!AK13</f>
        <v>0</v>
      </c>
      <c r="AL12" s="167">
        <f>[308]P1_21!AL13+[308]P2_21!AL12+[308]P3_21!AL12+[308]P4_21!AL12+[308]P5_21!AL12+[308]ĐT_21!AL13+[308]ĐG_21!AL12+[308]ĐLE_21!AL13+[308]ĐL_21!AL13+'[308]G.Sơn 2016'!AL12+'[308]G.Thanh 2016'!AL13+'[308]G.Việt 2016'!AL13+'[308]H.Thái 2016'!AL13+'[308]L.Hải 2016'!AL13+'[308]L.Thượng 2016'!AL13+'[308]T.Giang 2016'!AL13+'[308]T.Hải 2016'!AL13+'[308]T.Sơn 2016'!AL13+'[308]V.Trường 2016'!AL13+'[308]TT.Cửa Việt 2016'!AL13+'[308]TT Gio Linh 2016'!AL13</f>
        <v>0.7</v>
      </c>
      <c r="AM12" s="167">
        <f>[308]P1_21!AM13+[308]P2_21!AM12+[308]P3_21!AM12+[308]P4_21!AM12+[308]P5_21!AM12+[308]ĐT_21!AM13+[308]ĐG_21!AM12+[308]ĐLE_21!AM13+[308]ĐL_21!AM13+'[308]G.Sơn 2016'!AM12+'[308]G.Thanh 2016'!AM13+'[308]G.Việt 2016'!AM13+'[308]H.Thái 2016'!AM13+'[308]L.Hải 2016'!AM13+'[308]L.Thượng 2016'!AM13+'[308]T.Giang 2016'!AM13+'[308]T.Hải 2016'!AM13+'[308]T.Sơn 2016'!AM13+'[308]V.Trường 2016'!AM13+'[308]TT.Cửa Việt 2016'!AM13+'[308]TT Gio Linh 2016'!AM13</f>
        <v>0.32</v>
      </c>
      <c r="AN12" s="167">
        <f>[308]P1_21!AN13+[308]P2_21!AN12+[308]P3_21!AN12+[308]P4_21!AN12+[308]P5_21!AN12+[308]ĐT_21!AN13+[308]ĐG_21!AN12+[308]ĐLE_21!AN13+[308]ĐL_21!AN13+'[308]G.Sơn 2016'!AN12+'[308]G.Thanh 2016'!AN13+'[308]G.Việt 2016'!AN13+'[308]H.Thái 2016'!AN13+'[308]L.Hải 2016'!AN13+'[308]L.Thượng 2016'!AN13+'[308]T.Giang 2016'!AN13+'[308]T.Hải 2016'!AN13+'[308]T.Sơn 2016'!AN13+'[308]V.Trường 2016'!AN13+'[308]TT.Cửa Việt 2016'!AN13+'[308]TT Gio Linh 2016'!AN13</f>
        <v>0</v>
      </c>
      <c r="AO12" s="167">
        <f>[308]P1_21!AO13+[308]P2_21!AO12+[308]P3_21!AO12+[308]P4_21!AO12+[308]P5_21!AO12+[308]ĐT_21!AO13+[308]ĐG_21!AO12+[308]ĐLE_21!AO13+[308]ĐL_21!AO13+'[308]G.Sơn 2016'!AO12+'[308]G.Thanh 2016'!AO13+'[308]G.Việt 2016'!AO13+'[308]H.Thái 2016'!AO13+'[308]L.Hải 2016'!AO13+'[308]L.Thượng 2016'!AO13+'[308]T.Giang 2016'!AO13+'[308]T.Hải 2016'!AO13+'[308]T.Sơn 2016'!AO13+'[308]V.Trường 2016'!AO13+'[308]TT.Cửa Việt 2016'!AO13+'[308]TT Gio Linh 2016'!AO13</f>
        <v>0.77</v>
      </c>
      <c r="AP12" s="167">
        <f>[308]P1_21!AP13+[308]P2_21!AP12+[308]P3_21!AP12+[308]P4_21!AP12+[308]P5_21!AP12+[308]ĐT_21!AP13+[308]ĐG_21!AP12+[308]ĐLE_21!AP13+[308]ĐL_21!AP13+'[308]G.Sơn 2016'!AP12+'[308]G.Thanh 2016'!AP13+'[308]G.Việt 2016'!AP13+'[308]H.Thái 2016'!AP13+'[308]L.Hải 2016'!AP13+'[308]L.Thượng 2016'!AP13+'[308]T.Giang 2016'!AP13+'[308]T.Hải 2016'!AP13+'[308]T.Sơn 2016'!AP13+'[308]V.Trường 2016'!AP13+'[308]TT.Cửa Việt 2016'!AP13+'[308]TT Gio Linh 2016'!AP13</f>
        <v>0</v>
      </c>
      <c r="AQ12" s="167">
        <f>[308]P1_21!AQ13+[308]P2_21!AQ12+[308]P3_21!AQ12+[308]P4_21!AQ12+[308]P5_21!AQ12+[308]ĐT_21!AQ13+[308]ĐG_21!AQ12+[308]ĐLE_21!AQ13+[308]ĐL_21!AQ13+'[308]G.Sơn 2016'!AQ12+'[308]G.Thanh 2016'!AQ13+'[308]G.Việt 2016'!AQ13+'[308]H.Thái 2016'!AQ13+'[308]L.Hải 2016'!AQ13+'[308]L.Thượng 2016'!AQ13+'[308]T.Giang 2016'!AQ13+'[308]T.Hải 2016'!AQ13+'[308]T.Sơn 2016'!AQ13+'[308]V.Trường 2016'!AQ13+'[308]TT.Cửa Việt 2016'!AQ13+'[308]TT Gio Linh 2016'!AQ13</f>
        <v>83.92</v>
      </c>
      <c r="AR12" s="167">
        <f>[308]P1_21!AR13+[308]P2_21!AR12+[308]P3_21!AR12+[308]P4_21!AR12+[308]P5_21!AR12+[308]ĐT_21!AR13+[308]ĐG_21!AR12+[308]ĐLE_21!AR13+[308]ĐL_21!AR13+'[308]G.Sơn 2016'!AR12+'[308]G.Thanh 2016'!AR13+'[308]G.Việt 2016'!AR13+'[308]H.Thái 2016'!AR13+'[308]L.Hải 2016'!AR13+'[308]L.Thượng 2016'!AR13+'[308]T.Giang 2016'!AR13+'[308]T.Hải 2016'!AR13+'[308]T.Sơn 2016'!AR13+'[308]V.Trường 2016'!AR13+'[308]TT.Cửa Việt 2016'!AR13+'[308]TT Gio Linh 2016'!AR13</f>
        <v>0.3</v>
      </c>
      <c r="AS12" s="167">
        <f>[308]P1_21!AS13+[308]P2_21!AS12+[308]P3_21!AS12+[308]P4_21!AS12+[308]P5_21!AS12+[308]ĐT_21!AS13+[308]ĐG_21!AS12+[308]ĐLE_21!AS13+[308]ĐL_21!AS13+'[308]G.Sơn 2016'!AS12+'[308]G.Thanh 2016'!AS13+'[308]G.Việt 2016'!AS13+'[308]H.Thái 2016'!AS13+'[308]L.Hải 2016'!AS13+'[308]L.Thượng 2016'!AS13+'[308]T.Giang 2016'!AS13+'[308]T.Hải 2016'!AS13+'[308]T.Sơn 2016'!AS13+'[308]V.Trường 2016'!AS13+'[308]TT.Cửa Việt 2016'!AS13+'[308]TT Gio Linh 2016'!AS13</f>
        <v>0</v>
      </c>
      <c r="AT12" s="167">
        <f>[308]P1_21!AT13+[308]P2_21!AT12+[308]P3_21!AT12+[308]P4_21!AT12+[308]P5_21!AT12+[308]ĐT_21!AT13+[308]ĐG_21!AT12+[308]ĐLE_21!AT13+[308]ĐL_21!AT13+'[308]G.Sơn 2016'!AT12+'[308]G.Thanh 2016'!AT13+'[308]G.Việt 2016'!AT13+'[308]H.Thái 2016'!AT13+'[308]L.Hải 2016'!AT13+'[308]L.Thượng 2016'!AT13+'[308]T.Giang 2016'!AT13+'[308]T.Hải 2016'!AT13+'[308]T.Sơn 2016'!AT13+'[308]V.Trường 2016'!AT13+'[308]TT.Cửa Việt 2016'!AT13+'[308]TT Gio Linh 2016'!AT13</f>
        <v>0</v>
      </c>
      <c r="AU12" s="167">
        <f>[308]P1_21!AU13+[308]P2_21!AU12+[308]P3_21!AU12+[308]P4_21!AU12+[308]P5_21!AU12+[308]ĐT_21!AU13+[308]ĐG_21!AU12+[308]ĐLE_21!AU13+[308]ĐL_21!AU13+'[308]G.Sơn 2016'!AU12+'[308]G.Thanh 2016'!AU13+'[308]G.Việt 2016'!AU13+'[308]H.Thái 2016'!AU13+'[308]L.Hải 2016'!AU13+'[308]L.Thượng 2016'!AU13+'[308]T.Giang 2016'!AU13+'[308]T.Hải 2016'!AU13+'[308]T.Sơn 2016'!AU13+'[308]V.Trường 2016'!AU13+'[308]TT.Cửa Việt 2016'!AU13+'[308]TT Gio Linh 2016'!AU13</f>
        <v>0.1</v>
      </c>
      <c r="AV12" s="167">
        <f>[308]P1_21!AV13+[308]P2_21!AV12+[308]P3_21!AV12+[308]P4_21!AV12+[308]P5_21!AV12+[308]ĐT_21!AV13+[308]ĐG_21!AV12+[308]ĐLE_21!AV13+[308]ĐL_21!AV13+'[308]G.Sơn 2016'!AV12+'[308]G.Thanh 2016'!AV13+'[308]G.Việt 2016'!AV13+'[308]H.Thái 2016'!AV13+'[308]L.Hải 2016'!AV13+'[308]L.Thượng 2016'!AV13+'[308]T.Giang 2016'!AV13+'[308]T.Hải 2016'!AV13+'[308]T.Sơn 2016'!AV13+'[308]V.Trường 2016'!AV13+'[308]TT.Cửa Việt 2016'!AV13+'[308]TT Gio Linh 2016'!AV13</f>
        <v>0.45</v>
      </c>
      <c r="AW12" s="167">
        <f>[308]P1_21!AW13+[308]P2_21!AW12+[308]P3_21!AW12+[308]P4_21!AW12+[308]P5_21!AW12+[308]ĐT_21!AW13+[308]ĐG_21!AW12+[308]ĐLE_21!AW13+[308]ĐL_21!AW13+'[308]G.Sơn 2016'!AW12+'[308]G.Thanh 2016'!AW13+'[308]G.Việt 2016'!AW13+'[308]H.Thái 2016'!AW13+'[308]L.Hải 2016'!AW13+'[308]L.Thượng 2016'!AW13+'[308]T.Giang 2016'!AW13+'[308]T.Hải 2016'!AW13+'[308]T.Sơn 2016'!AW13+'[308]V.Trường 2016'!AW13+'[308]TT.Cửa Việt 2016'!AW13+'[308]TT Gio Linh 2016'!AW13</f>
        <v>0</v>
      </c>
      <c r="AX12" s="167">
        <f>[308]P1_21!AX13+[308]P2_21!AX12+[308]P3_21!AX12+[308]P4_21!AX12+[308]P5_21!AX12+[308]ĐT_21!AX13+[308]ĐG_21!AX12+[308]ĐLE_21!AX13+[308]ĐL_21!AX13+'[308]G.Sơn 2016'!AX12+'[308]G.Thanh 2016'!AX13+'[308]G.Việt 2016'!AX13+'[308]H.Thái 2016'!AX13+'[308]L.Hải 2016'!AX13+'[308]L.Thượng 2016'!AX13+'[308]T.Giang 2016'!AX13+'[308]T.Hải 2016'!AX13+'[308]T.Sơn 2016'!AX13+'[308]V.Trường 2016'!AX13+'[308]TT.Cửa Việt 2016'!AX13+'[308]TT Gio Linh 2016'!AX13</f>
        <v>0</v>
      </c>
      <c r="AY12" s="167">
        <f>[308]P1_21!AY13+[308]P2_21!AY12+[308]P3_21!AY12+[308]P4_21!AY12+[308]P5_21!AY12+[308]ĐT_21!AY13+[308]ĐG_21!AY12+[308]ĐLE_21!AY13+[308]ĐL_21!AY13+'[308]G.Sơn 2016'!AY12+'[308]G.Thanh 2016'!AY13+'[308]G.Việt 2016'!AY13+'[308]H.Thái 2016'!AY13+'[308]L.Hải 2016'!AY13+'[308]L.Thượng 2016'!AY13+'[308]T.Giang 2016'!AY13+'[308]T.Hải 2016'!AY13+'[308]T.Sơn 2016'!AY13+'[308]V.Trường 2016'!AY13+'[308]TT.Cửa Việt 2016'!AY13+'[308]TT Gio Linh 2016'!AY13</f>
        <v>5.3</v>
      </c>
      <c r="AZ12" s="167">
        <f>[308]P1_21!AZ13+[308]P2_21!AZ12+[308]P3_21!AZ12+[308]P4_21!AZ12+[308]P5_21!AZ12+[308]ĐT_21!AZ13+[308]ĐG_21!AZ12+[308]ĐLE_21!AZ13+[308]ĐL_21!AZ13+'[308]G.Sơn 2016'!AZ12+'[308]G.Thanh 2016'!AZ13+'[308]G.Việt 2016'!AZ13+'[308]H.Thái 2016'!AZ13+'[308]L.Hải 2016'!AZ13+'[308]L.Thượng 2016'!AZ13+'[308]T.Giang 2016'!AZ13+'[308]T.Hải 2016'!AZ13+'[308]T.Sơn 2016'!AZ13+'[308]V.Trường 2016'!AZ13+'[308]TT.Cửa Việt 2016'!AZ13+'[308]TT Gio Linh 2016'!AZ13</f>
        <v>0</v>
      </c>
      <c r="BA12" s="167">
        <f>[308]P1_21!BA13+[308]P2_21!BA12+[308]P3_21!BA12+[308]P4_21!BA12+[308]P5_21!BA12+[308]ĐT_21!BA13+[308]ĐG_21!BA12+[308]ĐLE_21!BA13+[308]ĐL_21!BA13+'[308]G.Sơn 2016'!BA12+'[308]G.Thanh 2016'!BA13+'[308]G.Việt 2016'!BA13+'[308]H.Thái 2016'!BA13+'[308]L.Hải 2016'!BA13+'[308]L.Thượng 2016'!BA13+'[308]T.Giang 2016'!BA13+'[308]T.Hải 2016'!BA13+'[308]T.Sơn 2016'!BA13+'[308]V.Trường 2016'!BA13+'[308]TT.Cửa Việt 2016'!BA13+'[308]TT Gio Linh 2016'!BA13</f>
        <v>0</v>
      </c>
      <c r="BB12" s="167">
        <f>[308]P1_21!BB13+[308]P2_21!BB12+[308]P3_21!BB12+[308]P4_21!BB12+[308]P5_21!BB12+[308]ĐT_21!BB13+[308]ĐG_21!BB12+[308]ĐLE_21!BB13+[308]ĐL_21!BB13+'[308]G.Sơn 2016'!BB12+'[308]G.Thanh 2016'!BB13+'[308]G.Việt 2016'!BB13+'[308]H.Thái 2016'!BB13+'[308]L.Hải 2016'!BB13+'[308]L.Thượng 2016'!BB13+'[308]T.Giang 2016'!BB13+'[308]T.Hải 2016'!BB13+'[308]T.Sơn 2016'!BB13+'[308]V.Trường 2016'!BB13+'[308]TT.Cửa Việt 2016'!BB13+'[308]TT Gio Linh 2016'!BB13</f>
        <v>0</v>
      </c>
      <c r="BC12" s="167">
        <f>[308]P1_21!BC13+[308]P2_21!BC12+[308]P3_21!BC12+[308]P4_21!BC12+[308]P5_21!BC12+[308]ĐT_21!BC13+[308]ĐG_21!BC12+[308]ĐLE_21!BC13+[308]ĐL_21!BC13+'[308]G.Sơn 2016'!BC12+'[308]G.Thanh 2016'!BC13+'[308]G.Việt 2016'!BC13+'[308]H.Thái 2016'!BC13+'[308]L.Hải 2016'!BC13+'[308]L.Thượng 2016'!BC13+'[308]T.Giang 2016'!BC13+'[308]T.Hải 2016'!BC13+'[308]T.Sơn 2016'!BC13+'[308]V.Trường 2016'!BC13+'[308]TT.Cửa Việt 2016'!BC13+'[308]TT Gio Linh 2016'!BC13</f>
        <v>0</v>
      </c>
      <c r="BD12" s="167">
        <f>[308]P1_21!BD13+[308]P2_21!BD12+[308]P3_21!BD12+[308]P4_21!BD12+[308]P5_21!BD12+[308]ĐT_21!BD13+[308]ĐG_21!BD12+[308]ĐLE_21!BD13+[308]ĐL_21!BD13+'[308]G.Sơn 2016'!BD12+'[308]G.Thanh 2016'!BD13+'[308]G.Việt 2016'!BD13+'[308]H.Thái 2016'!BD13+'[308]L.Hải 2016'!BD13+'[308]L.Thượng 2016'!BD13+'[308]T.Giang 2016'!BD13+'[308]T.Hải 2016'!BD13+'[308]T.Sơn 2016'!BD13+'[308]V.Trường 2016'!BD13+'[308]TT.Cửa Việt 2016'!BD13+'[308]TT Gio Linh 2016'!BD13</f>
        <v>0</v>
      </c>
      <c r="BE12" s="167">
        <f>[308]P1_21!BE13+[308]P2_21!BE12+[308]P3_21!BE12+[308]P4_21!BE12+[308]P5_21!BE12+[308]ĐT_21!BE13+[308]ĐG_21!BE12+[308]ĐLE_21!BE13+[308]ĐL_21!BE13+'[308]G.Sơn 2016'!BE12+'[308]G.Thanh 2016'!BE13+'[308]G.Việt 2016'!BE13+'[308]H.Thái 2016'!BE13+'[308]L.Hải 2016'!BE13+'[308]L.Thượng 2016'!BE13+'[308]T.Giang 2016'!BE13+'[308]T.Hải 2016'!BE13+'[308]T.Sơn 2016'!BE13+'[308]V.Trường 2016'!BE13+'[308]TT.Cửa Việt 2016'!BE13+'[308]TT Gio Linh 2016'!BE13</f>
        <v>0</v>
      </c>
      <c r="BF12" s="167">
        <f>[308]P1_21!BF13+[308]P2_21!BF12+[308]P3_21!BF12+[308]P4_21!BF12+[308]P5_21!BF12+[308]ĐT_21!BF13+[308]ĐG_21!BF12+[308]ĐLE_21!BF13+[308]ĐL_21!BF13+'[308]G.Sơn 2016'!BF12+'[308]G.Thanh 2016'!BF13+'[308]G.Việt 2016'!BF13+'[308]H.Thái 2016'!BF13+'[308]L.Hải 2016'!BF13+'[308]L.Thượng 2016'!BF13+'[308]T.Giang 2016'!BF13+'[308]T.Hải 2016'!BF13+'[308]T.Sơn 2016'!BF13+'[308]V.Trường 2016'!BF13+'[308]TT.Cửa Việt 2016'!BF13+'[308]TT Gio Linh 2016'!BF13</f>
        <v>0</v>
      </c>
      <c r="BG12" s="167">
        <f>[308]P1_21!BG13+[308]P2_21!BG12+[308]P3_21!BG12+[308]P4_21!BG12+[308]P5_21!BG12+[308]ĐT_21!BG13+[308]ĐG_21!BG12+[308]ĐLE_21!BG13+[308]ĐL_21!BG13+'[308]G.Sơn 2016'!BG12+'[308]G.Thanh 2016'!BG13+'[308]G.Việt 2016'!BG13+'[308]H.Thái 2016'!BG13+'[308]L.Hải 2016'!BG13+'[308]L.Thượng 2016'!BG13+'[308]T.Giang 2016'!BG13+'[308]T.Hải 2016'!BG13+'[308]T.Sơn 2016'!BG13+'[308]V.Trường 2016'!BG13+'[308]TT.Cửa Việt 2016'!BG13+'[308]TT Gio Linh 2016'!BG13</f>
        <v>0</v>
      </c>
      <c r="BH12" s="167">
        <f>[308]P1_21!BH13+[308]P2_21!BH12+[308]P3_21!BH12+[308]P4_21!BH12+[308]P5_21!BH12+[308]ĐT_21!BH13+[308]ĐG_21!BH12+[308]ĐLE_21!BH13+[308]ĐL_21!BH13+'[308]G.Sơn 2016'!BH12+'[308]G.Thanh 2016'!BH13+'[308]G.Việt 2016'!BH13+'[308]H.Thái 2016'!BH13+'[308]L.Hải 2016'!BH13+'[308]L.Thượng 2016'!BH13+'[308]T.Giang 2016'!BH13+'[308]T.Hải 2016'!BH13+'[308]T.Sơn 2016'!BH13+'[308]V.Trường 2016'!BH13+'[308]TT.Cửa Việt 2016'!BH13+'[308]TT Gio Linh 2016'!BH13</f>
        <v>136.95000000000002</v>
      </c>
      <c r="BI12" s="167">
        <f>[308]P1_21!BI13+[308]P2_21!BI12+[308]P3_21!BI12+[308]P4_21!BI12+[308]P5_21!BI12+[308]ĐT_21!BI13+[308]ĐG_21!BI12+[308]ĐLE_21!BI13+[308]ĐL_21!BI13+'[308]G.Sơn 2016'!BI12+'[308]G.Thanh 2016'!BI13+'[308]G.Việt 2016'!BI13+'[308]H.Thái 2016'!BI13+'[308]L.Hải 2016'!BI13+'[308]L.Thượng 2016'!BI13+'[308]T.Giang 2016'!BI13+'[308]T.Hải 2016'!BI13+'[308]T.Sơn 2016'!BI13+'[308]V.Trường 2016'!BI13+'[308]TT.Cửa Việt 2016'!BI13+'[308]TT Gio Linh 2016'!BI13</f>
        <v>328.72584000000001</v>
      </c>
    </row>
    <row r="13" spans="1:61" ht="15.75" customHeight="1">
      <c r="A13" s="174" t="s">
        <v>42</v>
      </c>
      <c r="B13" s="175" t="s">
        <v>43</v>
      </c>
      <c r="C13" s="168" t="s">
        <v>44</v>
      </c>
      <c r="D13" s="170">
        <f>'[308]01 CH'!D11</f>
        <v>15.826350000000001</v>
      </c>
      <c r="E13" s="167">
        <f>[308]P1_21!E14+[308]P2_21!E13+[308]P3_21!E13+[308]P4_21!E13+[308]P5_21!E13+[308]ĐT_21!E14+[308]ĐG_21!E13+[308]ĐLE_21!E14+[308]ĐL_21!E14+'[308]G.Sơn 2016'!E13+'[308]G.Thanh 2016'!E14+'[308]G.Việt 2016'!E14+'[308]H.Thái 2016'!E14+'[308]L.Hải 2016'!E14+'[308]L.Thượng 2016'!E14+'[308]T.Giang 2016'!E14+'[308]T.Hải 2016'!E14+'[308]T.Sơn 2016'!E14+'[308]V.Trường 2016'!E14+'[308]TT.Cửa Việt 2016'!E14+'[308]TT Gio Linh 2016'!E14</f>
        <v>0</v>
      </c>
      <c r="F13" s="167">
        <f>[308]P1_21!F14+[308]P2_21!F13+[308]P3_21!F13+[308]P4_21!F13+[308]P5_21!F13+[308]ĐT_21!F14+[308]ĐG_21!F13+[308]ĐLE_21!F14+[308]ĐL_21!F14+'[308]G.Sơn 2016'!F13+'[308]G.Thanh 2016'!F14+'[308]G.Việt 2016'!F14+'[308]H.Thái 2016'!F14+'[308]L.Hải 2016'!F14+'[308]L.Thượng 2016'!F14+'[308]T.Giang 2016'!F14+'[308]T.Hải 2016'!F14+'[308]T.Sơn 2016'!F14+'[308]V.Trường 2016'!F14+'[308]TT.Cửa Việt 2016'!F14+'[308]TT Gio Linh 2016'!F14</f>
        <v>0</v>
      </c>
      <c r="G13" s="167">
        <f>[308]P1_21!G14+[308]P2_21!G13+[308]P3_21!G13+[308]P4_21!G13+[308]P5_21!G13+[308]ĐT_21!G14+[308]ĐG_21!G13+[308]ĐLE_21!G14+[308]ĐL_21!G14+'[308]G.Sơn 2016'!G13+'[308]G.Thanh 2016'!G14+'[308]G.Việt 2016'!G14+'[308]H.Thái 2016'!G14+'[308]L.Hải 2016'!G14+'[308]L.Thượng 2016'!G14+'[308]T.Giang 2016'!G14+'[308]T.Hải 2016'!G14+'[308]T.Sơn 2016'!G14+'[308]V.Trường 2016'!G14+'[308]TT.Cửa Việt 2016'!G14+'[308]TT Gio Linh 2016'!G14</f>
        <v>0</v>
      </c>
      <c r="H13" s="167">
        <f>[308]P1_21!H14+[308]P2_21!H13+[308]P3_21!H13+[308]P4_21!H13+[308]P5_21!H13+[308]ĐT_21!H14+[308]ĐG_21!H13+[308]ĐLE_21!H14+[308]ĐL_21!H14+'[308]G.Sơn 2016'!H13+'[308]G.Thanh 2016'!H14+'[308]G.Việt 2016'!H14+'[308]H.Thái 2016'!H14+'[308]L.Hải 2016'!H14+'[308]L.Thượng 2016'!H14+'[308]T.Giang 2016'!H14+'[308]T.Hải 2016'!H14+'[308]T.Sơn 2016'!H14+'[308]V.Trường 2016'!H14+'[308]TT.Cửa Việt 2016'!H14+'[308]TT Gio Linh 2016'!H14</f>
        <v>0</v>
      </c>
      <c r="I13" s="167">
        <f>[308]P1_21!I14+[308]P2_21!I13+[308]P3_21!I13+[308]P4_21!I13+[308]P5_21!I13+[308]ĐT_21!I14+[308]ĐG_21!I13+[308]ĐLE_21!I14+[308]ĐL_21!I14+'[308]G.Sơn 2016'!I13+'[308]G.Thanh 2016'!I14+'[308]G.Việt 2016'!I14+'[308]H.Thái 2016'!I14+'[308]L.Hải 2016'!I14+'[308]L.Thượng 2016'!I14+'[308]T.Giang 2016'!I14+'[308]T.Hải 2016'!I14+'[308]T.Sơn 2016'!I14+'[308]V.Trường 2016'!I14+'[308]TT.Cửa Việt 2016'!I14+'[308]TT Gio Linh 2016'!I14</f>
        <v>0</v>
      </c>
      <c r="J13" s="167">
        <f>[308]P1_21!J14+[308]P2_21!J13+[308]P3_21!J13+[308]P4_21!J13+[308]P5_21!J13+[308]ĐT_21!J14+[308]ĐG_21!J13+[308]ĐLE_21!J14+[308]ĐL_21!J14+'[308]G.Sơn 2016'!J13+'[308]G.Thanh 2016'!J14+'[308]G.Việt 2016'!J14+'[308]H.Thái 2016'!J14+'[308]L.Hải 2016'!J14+'[308]L.Thượng 2016'!J14+'[308]T.Giang 2016'!J14+'[308]T.Hải 2016'!J14+'[308]T.Sơn 2016'!J14+'[308]V.Trường 2016'!J14+'[308]TT.Cửa Việt 2016'!J14+'[308]TT Gio Linh 2016'!J14</f>
        <v>0</v>
      </c>
      <c r="K13" s="167">
        <f>[308]P1_21!K14+[308]P2_21!K13+[308]P3_21!K13+[308]P4_21!K13+[308]P5_21!K13+[308]ĐT_21!K14+[308]ĐG_21!K13+[308]ĐLE_21!K14+[308]ĐL_21!K14+'[308]G.Sơn 2016'!K13+'[308]G.Thanh 2016'!K14+'[308]G.Việt 2016'!K14+'[308]H.Thái 2016'!K14+'[308]L.Hải 2016'!K14+'[308]L.Thượng 2016'!K14+'[308]T.Giang 2016'!K14+'[308]T.Hải 2016'!K14+'[308]T.Sơn 2016'!K14+'[308]V.Trường 2016'!K14+'[308]TT.Cửa Việt 2016'!K14+'[308]TT Gio Linh 2016'!K14</f>
        <v>14.12635</v>
      </c>
      <c r="L13" s="167">
        <f>[308]P1_21!L14+[308]P2_21!L13+[308]P3_21!L13+[308]P4_21!L13+[308]P5_21!L13+[308]ĐT_21!L14+[308]ĐG_21!L13+[308]ĐLE_21!L14+[308]ĐL_21!L14+'[308]G.Sơn 2016'!L13+'[308]G.Thanh 2016'!L14+'[308]G.Việt 2016'!L14+'[308]H.Thái 2016'!L14+'[308]L.Hải 2016'!L14+'[308]L.Thượng 2016'!L14+'[308]T.Giang 2016'!L14+'[308]T.Hải 2016'!L14+'[308]T.Sơn 2016'!L14+'[308]V.Trường 2016'!L14+'[308]TT.Cửa Việt 2016'!L14+'[308]TT Gio Linh 2016'!L14</f>
        <v>0</v>
      </c>
      <c r="M13" s="167">
        <f>[308]P1_21!M14+[308]P2_21!M13+[308]P3_21!M13+[308]P4_21!M13+[308]P5_21!M13+[308]ĐT_21!M14+[308]ĐG_21!M13+[308]ĐLE_21!M14+[308]ĐL_21!M14+'[308]G.Sơn 2016'!M13+'[308]G.Thanh 2016'!M14+'[308]G.Việt 2016'!M14+'[308]H.Thái 2016'!M14+'[308]L.Hải 2016'!M14+'[308]L.Thượng 2016'!M14+'[308]T.Giang 2016'!M14+'[308]T.Hải 2016'!M14+'[308]T.Sơn 2016'!M14+'[308]V.Trường 2016'!M14+'[308]TT.Cửa Việt 2016'!M14+'[308]TT Gio Linh 2016'!M14</f>
        <v>0</v>
      </c>
      <c r="N13" s="167">
        <f>[308]P1_21!N14+[308]P2_21!N13+[308]P3_21!N13+[308]P4_21!N13+[308]P5_21!N13+[308]ĐT_21!N14+[308]ĐG_21!N13+[308]ĐLE_21!N14+[308]ĐL_21!N14+'[308]G.Sơn 2016'!N13+'[308]G.Thanh 2016'!N14+'[308]G.Việt 2016'!N14+'[308]H.Thái 2016'!N14+'[308]L.Hải 2016'!N14+'[308]L.Thượng 2016'!N14+'[308]T.Giang 2016'!N14+'[308]T.Hải 2016'!N14+'[308]T.Sơn 2016'!N14+'[308]V.Trường 2016'!N14+'[308]TT.Cửa Việt 2016'!N14+'[308]TT Gio Linh 2016'!N14</f>
        <v>0</v>
      </c>
      <c r="O13" s="167">
        <f>[308]P1_21!O14+[308]P2_21!O13+[308]P3_21!O13+[308]P4_21!O13+[308]P5_21!O13+[308]ĐT_21!O14+[308]ĐG_21!O13+[308]ĐLE_21!O14+[308]ĐL_21!O14+'[308]G.Sơn 2016'!O13+'[308]G.Thanh 2016'!O14+'[308]G.Việt 2016'!O14+'[308]H.Thái 2016'!O14+'[308]L.Hải 2016'!O14+'[308]L.Thượng 2016'!O14+'[308]T.Giang 2016'!O14+'[308]T.Hải 2016'!O14+'[308]T.Sơn 2016'!O14+'[308]V.Trường 2016'!O14+'[308]TT.Cửa Việt 2016'!O14+'[308]TT Gio Linh 2016'!O14</f>
        <v>0</v>
      </c>
      <c r="P13" s="167">
        <f>[308]P1_21!P14+[308]P2_21!P13+[308]P3_21!P13+[308]P4_21!P13+[308]P5_21!P13+[308]ĐT_21!P14+[308]ĐG_21!P13+[308]ĐLE_21!P14+[308]ĐL_21!P14+'[308]G.Sơn 2016'!P13+'[308]G.Thanh 2016'!P14+'[308]G.Việt 2016'!P14+'[308]H.Thái 2016'!P14+'[308]L.Hải 2016'!P14+'[308]L.Thượng 2016'!P14+'[308]T.Giang 2016'!P14+'[308]T.Hải 2016'!P14+'[308]T.Sơn 2016'!P14+'[308]V.Trường 2016'!P14+'[308]TT.Cửa Việt 2016'!P14+'[308]TT Gio Linh 2016'!P14</f>
        <v>0</v>
      </c>
      <c r="Q13" s="167">
        <f>[308]P1_21!Q14+[308]P2_21!Q13+[308]P3_21!Q13+[308]P4_21!Q13+[308]P5_21!Q13+[308]ĐT_21!Q14+[308]ĐG_21!Q13+[308]ĐLE_21!Q14+[308]ĐL_21!Q14+'[308]G.Sơn 2016'!Q13+'[308]G.Thanh 2016'!Q14+'[308]G.Việt 2016'!Q14+'[308]H.Thái 2016'!Q14+'[308]L.Hải 2016'!Q14+'[308]L.Thượng 2016'!Q14+'[308]T.Giang 2016'!Q14+'[308]T.Hải 2016'!Q14+'[308]T.Sơn 2016'!Q14+'[308]V.Trường 2016'!Q14+'[308]TT.Cửa Việt 2016'!Q14+'[308]TT Gio Linh 2016'!Q14</f>
        <v>0</v>
      </c>
      <c r="R13" s="167">
        <f>[308]P1_21!R14+[308]P2_21!R13+[308]P3_21!R13+[308]P4_21!R13+[308]P5_21!R13+[308]ĐT_21!R14+[308]ĐG_21!R13+[308]ĐLE_21!R14+[308]ĐL_21!R14+'[308]G.Sơn 2016'!R13+'[308]G.Thanh 2016'!R14+'[308]G.Việt 2016'!R14+'[308]H.Thái 2016'!R14+'[308]L.Hải 2016'!R14+'[308]L.Thượng 2016'!R14+'[308]T.Giang 2016'!R14+'[308]T.Hải 2016'!R14+'[308]T.Sơn 2016'!R14+'[308]V.Trường 2016'!R14+'[308]TT.Cửa Việt 2016'!R14+'[308]TT Gio Linh 2016'!R14</f>
        <v>1.7</v>
      </c>
      <c r="S13" s="167">
        <f>[308]P1_21!S14+[308]P2_21!S13+[308]P3_21!S13+[308]P4_21!S13+[308]P5_21!S13+[308]ĐT_21!S14+[308]ĐG_21!S13+[308]ĐLE_21!S14+[308]ĐL_21!S14+'[308]G.Sơn 2016'!S13+'[308]G.Thanh 2016'!S14+'[308]G.Việt 2016'!S14+'[308]H.Thái 2016'!S14+'[308]L.Hải 2016'!S14+'[308]L.Thượng 2016'!S14+'[308]T.Giang 2016'!S14+'[308]T.Hải 2016'!S14+'[308]T.Sơn 2016'!S14+'[308]V.Trường 2016'!S14+'[308]TT.Cửa Việt 2016'!S14+'[308]TT Gio Linh 2016'!S14</f>
        <v>0</v>
      </c>
      <c r="T13" s="167">
        <f>[308]P1_21!T14+[308]P2_21!T13+[308]P3_21!T13+[308]P4_21!T13+[308]P5_21!T13+[308]ĐT_21!T14+[308]ĐG_21!T13+[308]ĐLE_21!T14+[308]ĐL_21!T14+'[308]G.Sơn 2016'!T13+'[308]G.Thanh 2016'!T14+'[308]G.Việt 2016'!T14+'[308]H.Thái 2016'!T14+'[308]L.Hải 2016'!T14+'[308]L.Thượng 2016'!T14+'[308]T.Giang 2016'!T14+'[308]T.Hải 2016'!T14+'[308]T.Sơn 2016'!T14+'[308]V.Trường 2016'!T14+'[308]TT.Cửa Việt 2016'!T14+'[308]TT Gio Linh 2016'!T14</f>
        <v>0</v>
      </c>
      <c r="U13" s="167">
        <f>[308]P1_21!U14+[308]P2_21!U13+[308]P3_21!U13+[308]P4_21!U13+[308]P5_21!U13+[308]ĐT_21!U14+[308]ĐG_21!U13+[308]ĐLE_21!U14+[308]ĐL_21!U14+'[308]G.Sơn 2016'!U13+'[308]G.Thanh 2016'!U14+'[308]G.Việt 2016'!U14+'[308]H.Thái 2016'!U14+'[308]L.Hải 2016'!U14+'[308]L.Thượng 2016'!U14+'[308]T.Giang 2016'!U14+'[308]T.Hải 2016'!U14+'[308]T.Sơn 2016'!U14+'[308]V.Trường 2016'!U14+'[308]TT.Cửa Việt 2016'!U14+'[308]TT Gio Linh 2016'!U14</f>
        <v>0</v>
      </c>
      <c r="V13" s="167">
        <f>[308]P1_21!V14+[308]P2_21!V13+[308]P3_21!V13+[308]P4_21!V13+[308]P5_21!V13+[308]ĐT_21!V14+[308]ĐG_21!V13+[308]ĐLE_21!V14+[308]ĐL_21!V14+'[308]G.Sơn 2016'!V13+'[308]G.Thanh 2016'!V14+'[308]G.Việt 2016'!V14+'[308]H.Thái 2016'!V14+'[308]L.Hải 2016'!V14+'[308]L.Thượng 2016'!V14+'[308]T.Giang 2016'!V14+'[308]T.Hải 2016'!V14+'[308]T.Sơn 2016'!V14+'[308]V.Trường 2016'!V14+'[308]TT.Cửa Việt 2016'!V14+'[308]TT Gio Linh 2016'!V14</f>
        <v>0</v>
      </c>
      <c r="W13" s="167">
        <f>[308]P1_21!W14+[308]P2_21!W13+[308]P3_21!W13+[308]P4_21!W13+[308]P5_21!W13+[308]ĐT_21!W14+[308]ĐG_21!W13+[308]ĐLE_21!W14+[308]ĐL_21!W14+'[308]G.Sơn 2016'!W13+'[308]G.Thanh 2016'!W14+'[308]G.Việt 2016'!W14+'[308]H.Thái 2016'!W14+'[308]L.Hải 2016'!W14+'[308]L.Thượng 2016'!W14+'[308]T.Giang 2016'!W14+'[308]T.Hải 2016'!W14+'[308]T.Sơn 2016'!W14+'[308]V.Trường 2016'!W14+'[308]TT.Cửa Việt 2016'!W14+'[308]TT Gio Linh 2016'!W14</f>
        <v>0</v>
      </c>
      <c r="X13" s="167">
        <f>[308]P1_21!X14+[308]P2_21!X13+[308]P3_21!X13+[308]P4_21!X13+[308]P5_21!X13+[308]ĐT_21!X14+[308]ĐG_21!X13+[308]ĐLE_21!X14+[308]ĐL_21!X14+'[308]G.Sơn 2016'!X13+'[308]G.Thanh 2016'!X14+'[308]G.Việt 2016'!X14+'[308]H.Thái 2016'!X14+'[308]L.Hải 2016'!X14+'[308]L.Thượng 2016'!X14+'[308]T.Giang 2016'!X14+'[308]T.Hải 2016'!X14+'[308]T.Sơn 2016'!X14+'[308]V.Trường 2016'!X14+'[308]TT.Cửa Việt 2016'!X14+'[308]TT Gio Linh 2016'!X14</f>
        <v>0.5</v>
      </c>
      <c r="Y13" s="167">
        <f>[308]P1_21!Y14+[308]P2_21!Y13+[308]P3_21!Y13+[308]P4_21!Y13+[308]P5_21!Y13+[308]ĐT_21!Y14+[308]ĐG_21!Y13+[308]ĐLE_21!Y14+[308]ĐL_21!Y14+'[308]G.Sơn 2016'!Y13+'[308]G.Thanh 2016'!Y14+'[308]G.Việt 2016'!Y14+'[308]H.Thái 2016'!Y14+'[308]L.Hải 2016'!Y14+'[308]L.Thượng 2016'!Y14+'[308]T.Giang 2016'!Y14+'[308]T.Hải 2016'!Y14+'[308]T.Sơn 2016'!Y14+'[308]V.Trường 2016'!Y14+'[308]TT.Cửa Việt 2016'!Y14+'[308]TT Gio Linh 2016'!Y14</f>
        <v>0</v>
      </c>
      <c r="Z13" s="167">
        <f>[308]P1_21!Z14+[308]P2_21!Z13+[308]P3_21!Z13+[308]P4_21!Z13+[308]P5_21!Z13+[308]ĐT_21!Z14+[308]ĐG_21!Z13+[308]ĐLE_21!Z14+[308]ĐL_21!Z14+'[308]G.Sơn 2016'!Z13+'[308]G.Thanh 2016'!Z14+'[308]G.Việt 2016'!Z14+'[308]H.Thái 2016'!Z14+'[308]L.Hải 2016'!Z14+'[308]L.Thượng 2016'!Z14+'[308]T.Giang 2016'!Z14+'[308]T.Hải 2016'!Z14+'[308]T.Sơn 2016'!Z14+'[308]V.Trường 2016'!Z14+'[308]TT.Cửa Việt 2016'!Z14+'[308]TT Gio Linh 2016'!Z14</f>
        <v>0</v>
      </c>
      <c r="AA13" s="167">
        <f>[308]P1_21!AA14+[308]P2_21!AA13+[308]P3_21!AA13+[308]P4_21!AA13+[308]P5_21!AA13+[308]ĐT_21!AA14+[308]ĐG_21!AA13+[308]ĐLE_21!AA14+[308]ĐL_21!AA14+'[308]G.Sơn 2016'!AA13+'[308]G.Thanh 2016'!AA14+'[308]G.Việt 2016'!AA14+'[308]H.Thái 2016'!AA14+'[308]L.Hải 2016'!AA14+'[308]L.Thượng 2016'!AA14+'[308]T.Giang 2016'!AA14+'[308]T.Hải 2016'!AA14+'[308]T.Sơn 2016'!AA14+'[308]V.Trường 2016'!AA14+'[308]TT.Cửa Việt 2016'!AA14+'[308]TT Gio Linh 2016'!AA14</f>
        <v>0.2</v>
      </c>
      <c r="AB13" s="167">
        <f>[308]P1_21!AB14+[308]P2_21!AB13+[308]P3_21!AB13+[308]P4_21!AB13+[308]P5_21!AB13+[308]ĐT_21!AB14+[308]ĐG_21!AB13+[308]ĐLE_21!AB14+[308]ĐL_21!AB14+'[308]G.Sơn 2016'!AB13+'[308]G.Thanh 2016'!AB14+'[308]G.Việt 2016'!AB14+'[308]H.Thái 2016'!AB14+'[308]L.Hải 2016'!AB14+'[308]L.Thượng 2016'!AB14+'[308]T.Giang 2016'!AB14+'[308]T.Hải 2016'!AB14+'[308]T.Sơn 2016'!AB14+'[308]V.Trường 2016'!AB14+'[308]TT.Cửa Việt 2016'!AB14+'[308]TT Gio Linh 2016'!AB14</f>
        <v>0.2</v>
      </c>
      <c r="AC13" s="167">
        <f>[308]P1_21!AC14+[308]P2_21!AC13+[308]P3_21!AC13+[308]P4_21!AC13+[308]P5_21!AC13+[308]ĐT_21!AC14+[308]ĐG_21!AC13+[308]ĐLE_21!AC14+[308]ĐL_21!AC14+'[308]G.Sơn 2016'!AC13+'[308]G.Thanh 2016'!AC14+'[308]G.Việt 2016'!AC14+'[308]H.Thái 2016'!AC14+'[308]L.Hải 2016'!AC14+'[308]L.Thượng 2016'!AC14+'[308]T.Giang 2016'!AC14+'[308]T.Hải 2016'!AC14+'[308]T.Sơn 2016'!AC14+'[308]V.Trường 2016'!AC14+'[308]TT.Cửa Việt 2016'!AC14+'[308]TT Gio Linh 2016'!AC14</f>
        <v>0</v>
      </c>
      <c r="AD13" s="167">
        <f>[308]P1_21!AD14+[308]P2_21!AD13+[308]P3_21!AD13+[308]P4_21!AD13+[308]P5_21!AD13+[308]ĐT_21!AD14+[308]ĐG_21!AD13+[308]ĐLE_21!AD14+[308]ĐL_21!AD14+'[308]G.Sơn 2016'!AD13+'[308]G.Thanh 2016'!AD14+'[308]G.Việt 2016'!AD14+'[308]H.Thái 2016'!AD14+'[308]L.Hải 2016'!AD14+'[308]L.Thượng 2016'!AD14+'[308]T.Giang 2016'!AD14+'[308]T.Hải 2016'!AD14+'[308]T.Sơn 2016'!AD14+'[308]V.Trường 2016'!AD14+'[308]TT.Cửa Việt 2016'!AD14+'[308]TT Gio Linh 2016'!AD14</f>
        <v>0</v>
      </c>
      <c r="AE13" s="167">
        <f>[308]P1_21!AE14+[308]P2_21!AE13+[308]P3_21!AE13+[308]P4_21!AE13+[308]P5_21!AE13+[308]ĐT_21!AE14+[308]ĐG_21!AE13+[308]ĐLE_21!AE14+[308]ĐL_21!AE14+'[308]G.Sơn 2016'!AE13+'[308]G.Thanh 2016'!AE14+'[308]G.Việt 2016'!AE14+'[308]H.Thái 2016'!AE14+'[308]L.Hải 2016'!AE14+'[308]L.Thượng 2016'!AE14+'[308]T.Giang 2016'!AE14+'[308]T.Hải 2016'!AE14+'[308]T.Sơn 2016'!AE14+'[308]V.Trường 2016'!AE14+'[308]TT.Cửa Việt 2016'!AE14+'[308]TT Gio Linh 2016'!AE14</f>
        <v>0</v>
      </c>
      <c r="AF13" s="167">
        <f>[308]P1_21!AF14+[308]P2_21!AF13+[308]P3_21!AF13+[308]P4_21!AF13+[308]P5_21!AF13+[308]ĐT_21!AF14+[308]ĐG_21!AF13+[308]ĐLE_21!AF14+[308]ĐL_21!AF14+'[308]G.Sơn 2016'!AF13+'[308]G.Thanh 2016'!AF14+'[308]G.Việt 2016'!AF14+'[308]H.Thái 2016'!AF14+'[308]L.Hải 2016'!AF14+'[308]L.Thượng 2016'!AF14+'[308]T.Giang 2016'!AF14+'[308]T.Hải 2016'!AF14+'[308]T.Sơn 2016'!AF14+'[308]V.Trường 2016'!AF14+'[308]TT.Cửa Việt 2016'!AF14+'[308]TT Gio Linh 2016'!AF14</f>
        <v>0</v>
      </c>
      <c r="AG13" s="167">
        <f>[308]P1_21!AG14+[308]P2_21!AG13+[308]P3_21!AG13+[308]P4_21!AG13+[308]P5_21!AG13+[308]ĐT_21!AG14+[308]ĐG_21!AG13+[308]ĐLE_21!AG14+[308]ĐL_21!AG14+'[308]G.Sơn 2016'!AG13+'[308]G.Thanh 2016'!AG14+'[308]G.Việt 2016'!AG14+'[308]H.Thái 2016'!AG14+'[308]L.Hải 2016'!AG14+'[308]L.Thượng 2016'!AG14+'[308]T.Giang 2016'!AG14+'[308]T.Hải 2016'!AG14+'[308]T.Sơn 2016'!AG14+'[308]V.Trường 2016'!AG14+'[308]TT.Cửa Việt 2016'!AG14+'[308]TT Gio Linh 2016'!AG14</f>
        <v>0</v>
      </c>
      <c r="AH13" s="167">
        <f>[308]P1_21!AH14+[308]P2_21!AH13+[308]P3_21!AH13+[308]P4_21!AH13+[308]P5_21!AH13+[308]ĐT_21!AH14+[308]ĐG_21!AH13+[308]ĐLE_21!AH14+[308]ĐL_21!AH14+'[308]G.Sơn 2016'!AH13+'[308]G.Thanh 2016'!AH14+'[308]G.Việt 2016'!AH14+'[308]H.Thái 2016'!AH14+'[308]L.Hải 2016'!AH14+'[308]L.Thượng 2016'!AH14+'[308]T.Giang 2016'!AH14+'[308]T.Hải 2016'!AH14+'[308]T.Sơn 2016'!AH14+'[308]V.Trường 2016'!AH14+'[308]TT.Cửa Việt 2016'!AH14+'[308]TT Gio Linh 2016'!AH14</f>
        <v>0</v>
      </c>
      <c r="AI13" s="167">
        <f>[308]P1_21!AI14+[308]P2_21!AI13+[308]P3_21!AI13+[308]P4_21!AI13+[308]P5_21!AI13+[308]ĐT_21!AI14+[308]ĐG_21!AI13+[308]ĐLE_21!AI14+[308]ĐL_21!AI14+'[308]G.Sơn 2016'!AI13+'[308]G.Thanh 2016'!AI14+'[308]G.Việt 2016'!AI14+'[308]H.Thái 2016'!AI14+'[308]L.Hải 2016'!AI14+'[308]L.Thượng 2016'!AI14+'[308]T.Giang 2016'!AI14+'[308]T.Hải 2016'!AI14+'[308]T.Sơn 2016'!AI14+'[308]V.Trường 2016'!AI14+'[308]TT.Cửa Việt 2016'!AI14+'[308]TT Gio Linh 2016'!AI14</f>
        <v>0</v>
      </c>
      <c r="AJ13" s="167">
        <f>[308]P1_21!AJ14+[308]P2_21!AJ13+[308]P3_21!AJ13+[308]P4_21!AJ13+[308]P5_21!AJ13+[308]ĐT_21!AJ14+[308]ĐG_21!AJ13+[308]ĐLE_21!AJ14+[308]ĐL_21!AJ14+'[308]G.Sơn 2016'!AJ13+'[308]G.Thanh 2016'!AJ14+'[308]G.Việt 2016'!AJ14+'[308]H.Thái 2016'!AJ14+'[308]L.Hải 2016'!AJ14+'[308]L.Thượng 2016'!AJ14+'[308]T.Giang 2016'!AJ14+'[308]T.Hải 2016'!AJ14+'[308]T.Sơn 2016'!AJ14+'[308]V.Trường 2016'!AJ14+'[308]TT.Cửa Việt 2016'!AJ14+'[308]TT Gio Linh 2016'!AJ14</f>
        <v>0</v>
      </c>
      <c r="AK13" s="167">
        <f>[308]P1_21!AK14+[308]P2_21!AK13+[308]P3_21!AK13+[308]P4_21!AK13+[308]P5_21!AK13+[308]ĐT_21!AK14+[308]ĐG_21!AK13+[308]ĐLE_21!AK14+[308]ĐL_21!AK14+'[308]G.Sơn 2016'!AK13+'[308]G.Thanh 2016'!AK14+'[308]G.Việt 2016'!AK14+'[308]H.Thái 2016'!AK14+'[308]L.Hải 2016'!AK14+'[308]L.Thượng 2016'!AK14+'[308]T.Giang 2016'!AK14+'[308]T.Hải 2016'!AK14+'[308]T.Sơn 2016'!AK14+'[308]V.Trường 2016'!AK14+'[308]TT.Cửa Việt 2016'!AK14+'[308]TT Gio Linh 2016'!AK14</f>
        <v>0</v>
      </c>
      <c r="AL13" s="167">
        <f>[308]P1_21!AL14+[308]P2_21!AL13+[308]P3_21!AL13+[308]P4_21!AL13+[308]P5_21!AL13+[308]ĐT_21!AL14+[308]ĐG_21!AL13+[308]ĐLE_21!AL14+[308]ĐL_21!AL14+'[308]G.Sơn 2016'!AL13+'[308]G.Thanh 2016'!AL14+'[308]G.Việt 2016'!AL14+'[308]H.Thái 2016'!AL14+'[308]L.Hải 2016'!AL14+'[308]L.Thượng 2016'!AL14+'[308]T.Giang 2016'!AL14+'[308]T.Hải 2016'!AL14+'[308]T.Sơn 2016'!AL14+'[308]V.Trường 2016'!AL14+'[308]TT.Cửa Việt 2016'!AL14+'[308]TT Gio Linh 2016'!AL14</f>
        <v>0</v>
      </c>
      <c r="AM13" s="167">
        <f>[308]P1_21!AM14+[308]P2_21!AM13+[308]P3_21!AM13+[308]P4_21!AM13+[308]P5_21!AM13+[308]ĐT_21!AM14+[308]ĐG_21!AM13+[308]ĐLE_21!AM14+[308]ĐL_21!AM14+'[308]G.Sơn 2016'!AM13+'[308]G.Thanh 2016'!AM14+'[308]G.Việt 2016'!AM14+'[308]H.Thái 2016'!AM14+'[308]L.Hải 2016'!AM14+'[308]L.Thượng 2016'!AM14+'[308]T.Giang 2016'!AM14+'[308]T.Hải 2016'!AM14+'[308]T.Sơn 2016'!AM14+'[308]V.Trường 2016'!AM14+'[308]TT.Cửa Việt 2016'!AM14+'[308]TT Gio Linh 2016'!AM14</f>
        <v>0</v>
      </c>
      <c r="AN13" s="167">
        <f>[308]P1_21!AN14+[308]P2_21!AN13+[308]P3_21!AN13+[308]P4_21!AN13+[308]P5_21!AN13+[308]ĐT_21!AN14+[308]ĐG_21!AN13+[308]ĐLE_21!AN14+[308]ĐL_21!AN14+'[308]G.Sơn 2016'!AN13+'[308]G.Thanh 2016'!AN14+'[308]G.Việt 2016'!AN14+'[308]H.Thái 2016'!AN14+'[308]L.Hải 2016'!AN14+'[308]L.Thượng 2016'!AN14+'[308]T.Giang 2016'!AN14+'[308]T.Hải 2016'!AN14+'[308]T.Sơn 2016'!AN14+'[308]V.Trường 2016'!AN14+'[308]TT.Cửa Việt 2016'!AN14+'[308]TT Gio Linh 2016'!AN14</f>
        <v>0</v>
      </c>
      <c r="AO13" s="167">
        <f>[308]P1_21!AO14+[308]P2_21!AO13+[308]P3_21!AO13+[308]P4_21!AO13+[308]P5_21!AO13+[308]ĐT_21!AO14+[308]ĐG_21!AO13+[308]ĐLE_21!AO14+[308]ĐL_21!AO14+'[308]G.Sơn 2016'!AO13+'[308]G.Thanh 2016'!AO14+'[308]G.Việt 2016'!AO14+'[308]H.Thái 2016'!AO14+'[308]L.Hải 2016'!AO14+'[308]L.Thượng 2016'!AO14+'[308]T.Giang 2016'!AO14+'[308]T.Hải 2016'!AO14+'[308]T.Sơn 2016'!AO14+'[308]V.Trường 2016'!AO14+'[308]TT.Cửa Việt 2016'!AO14+'[308]TT Gio Linh 2016'!AO14</f>
        <v>0</v>
      </c>
      <c r="AP13" s="167">
        <f>[308]P1_21!AP14+[308]P2_21!AP13+[308]P3_21!AP13+[308]P4_21!AP13+[308]P5_21!AP13+[308]ĐT_21!AP14+[308]ĐG_21!AP13+[308]ĐLE_21!AP14+[308]ĐL_21!AP14+'[308]G.Sơn 2016'!AP13+'[308]G.Thanh 2016'!AP14+'[308]G.Việt 2016'!AP14+'[308]H.Thái 2016'!AP14+'[308]L.Hải 2016'!AP14+'[308]L.Thượng 2016'!AP14+'[308]T.Giang 2016'!AP14+'[308]T.Hải 2016'!AP14+'[308]T.Sơn 2016'!AP14+'[308]V.Trường 2016'!AP14+'[308]TT.Cửa Việt 2016'!AP14+'[308]TT Gio Linh 2016'!AP14</f>
        <v>0</v>
      </c>
      <c r="AQ13" s="167">
        <f>[308]P1_21!AQ14+[308]P2_21!AQ13+[308]P3_21!AQ13+[308]P4_21!AQ13+[308]P5_21!AQ13+[308]ĐT_21!AQ14+[308]ĐG_21!AQ13+[308]ĐLE_21!AQ14+[308]ĐL_21!AQ14+'[308]G.Sơn 2016'!AQ13+'[308]G.Thanh 2016'!AQ14+'[308]G.Việt 2016'!AQ14+'[308]H.Thái 2016'!AQ14+'[308]L.Hải 2016'!AQ14+'[308]L.Thượng 2016'!AQ14+'[308]T.Giang 2016'!AQ14+'[308]T.Hải 2016'!AQ14+'[308]T.Sơn 2016'!AQ14+'[308]V.Trường 2016'!AQ14+'[308]TT.Cửa Việt 2016'!AQ14+'[308]TT Gio Linh 2016'!AQ14</f>
        <v>1</v>
      </c>
      <c r="AR13" s="167">
        <f>[308]P1_21!AR14+[308]P2_21!AR13+[308]P3_21!AR13+[308]P4_21!AR13+[308]P5_21!AR13+[308]ĐT_21!AR14+[308]ĐG_21!AR13+[308]ĐLE_21!AR14+[308]ĐL_21!AR14+'[308]G.Sơn 2016'!AR13+'[308]G.Thanh 2016'!AR14+'[308]G.Việt 2016'!AR14+'[308]H.Thái 2016'!AR14+'[308]L.Hải 2016'!AR14+'[308]L.Thượng 2016'!AR14+'[308]T.Giang 2016'!AR14+'[308]T.Hải 2016'!AR14+'[308]T.Sơn 2016'!AR14+'[308]V.Trường 2016'!AR14+'[308]TT.Cửa Việt 2016'!AR14+'[308]TT Gio Linh 2016'!AR14</f>
        <v>0</v>
      </c>
      <c r="AS13" s="167">
        <f>[308]P1_21!AS14+[308]P2_21!AS13+[308]P3_21!AS13+[308]P4_21!AS13+[308]P5_21!AS13+[308]ĐT_21!AS14+[308]ĐG_21!AS13+[308]ĐLE_21!AS14+[308]ĐL_21!AS14+'[308]G.Sơn 2016'!AS13+'[308]G.Thanh 2016'!AS14+'[308]G.Việt 2016'!AS14+'[308]H.Thái 2016'!AS14+'[308]L.Hải 2016'!AS14+'[308]L.Thượng 2016'!AS14+'[308]T.Giang 2016'!AS14+'[308]T.Hải 2016'!AS14+'[308]T.Sơn 2016'!AS14+'[308]V.Trường 2016'!AS14+'[308]TT.Cửa Việt 2016'!AS14+'[308]TT Gio Linh 2016'!AS14</f>
        <v>0</v>
      </c>
      <c r="AT13" s="167">
        <f>[308]P1_21!AT14+[308]P2_21!AT13+[308]P3_21!AT13+[308]P4_21!AT13+[308]P5_21!AT13+[308]ĐT_21!AT14+[308]ĐG_21!AT13+[308]ĐLE_21!AT14+[308]ĐL_21!AT14+'[308]G.Sơn 2016'!AT13+'[308]G.Thanh 2016'!AT14+'[308]G.Việt 2016'!AT14+'[308]H.Thái 2016'!AT14+'[308]L.Hải 2016'!AT14+'[308]L.Thượng 2016'!AT14+'[308]T.Giang 2016'!AT14+'[308]T.Hải 2016'!AT14+'[308]T.Sơn 2016'!AT14+'[308]V.Trường 2016'!AT14+'[308]TT.Cửa Việt 2016'!AT14+'[308]TT Gio Linh 2016'!AT14</f>
        <v>0</v>
      </c>
      <c r="AU13" s="167">
        <f>[308]P1_21!AU14+[308]P2_21!AU13+[308]P3_21!AU13+[308]P4_21!AU13+[308]P5_21!AU13+[308]ĐT_21!AU14+[308]ĐG_21!AU13+[308]ĐLE_21!AU14+[308]ĐL_21!AU14+'[308]G.Sơn 2016'!AU13+'[308]G.Thanh 2016'!AU14+'[308]G.Việt 2016'!AU14+'[308]H.Thái 2016'!AU14+'[308]L.Hải 2016'!AU14+'[308]L.Thượng 2016'!AU14+'[308]T.Giang 2016'!AU14+'[308]T.Hải 2016'!AU14+'[308]T.Sơn 2016'!AU14+'[308]V.Trường 2016'!AU14+'[308]TT.Cửa Việt 2016'!AU14+'[308]TT Gio Linh 2016'!AU14</f>
        <v>0</v>
      </c>
      <c r="AV13" s="167">
        <f>[308]P1_21!AV14+[308]P2_21!AV13+[308]P3_21!AV13+[308]P4_21!AV13+[308]P5_21!AV13+[308]ĐT_21!AV14+[308]ĐG_21!AV13+[308]ĐLE_21!AV14+[308]ĐL_21!AV14+'[308]G.Sơn 2016'!AV13+'[308]G.Thanh 2016'!AV14+'[308]G.Việt 2016'!AV14+'[308]H.Thái 2016'!AV14+'[308]L.Hải 2016'!AV14+'[308]L.Thượng 2016'!AV14+'[308]T.Giang 2016'!AV14+'[308]T.Hải 2016'!AV14+'[308]T.Sơn 2016'!AV14+'[308]V.Trường 2016'!AV14+'[308]TT.Cửa Việt 2016'!AV14+'[308]TT Gio Linh 2016'!AV14</f>
        <v>0</v>
      </c>
      <c r="AW13" s="167">
        <f>[308]P1_21!AW14+[308]P2_21!AW13+[308]P3_21!AW13+[308]P4_21!AW13+[308]P5_21!AW13+[308]ĐT_21!AW14+[308]ĐG_21!AW13+[308]ĐLE_21!AW14+[308]ĐL_21!AW14+'[308]G.Sơn 2016'!AW13+'[308]G.Thanh 2016'!AW14+'[308]G.Việt 2016'!AW14+'[308]H.Thái 2016'!AW14+'[308]L.Hải 2016'!AW14+'[308]L.Thượng 2016'!AW14+'[308]T.Giang 2016'!AW14+'[308]T.Hải 2016'!AW14+'[308]T.Sơn 2016'!AW14+'[308]V.Trường 2016'!AW14+'[308]TT.Cửa Việt 2016'!AW14+'[308]TT Gio Linh 2016'!AW14</f>
        <v>0</v>
      </c>
      <c r="AX13" s="167">
        <f>[308]P1_21!AX14+[308]P2_21!AX13+[308]P3_21!AX13+[308]P4_21!AX13+[308]P5_21!AX13+[308]ĐT_21!AX14+[308]ĐG_21!AX13+[308]ĐLE_21!AX14+[308]ĐL_21!AX14+'[308]G.Sơn 2016'!AX13+'[308]G.Thanh 2016'!AX14+'[308]G.Việt 2016'!AX14+'[308]H.Thái 2016'!AX14+'[308]L.Hải 2016'!AX14+'[308]L.Thượng 2016'!AX14+'[308]T.Giang 2016'!AX14+'[308]T.Hải 2016'!AX14+'[308]T.Sơn 2016'!AX14+'[308]V.Trường 2016'!AX14+'[308]TT.Cửa Việt 2016'!AX14+'[308]TT Gio Linh 2016'!AX14</f>
        <v>0</v>
      </c>
      <c r="AY13" s="167">
        <f>[308]P1_21!AY14+[308]P2_21!AY13+[308]P3_21!AY13+[308]P4_21!AY13+[308]P5_21!AY13+[308]ĐT_21!AY14+[308]ĐG_21!AY13+[308]ĐLE_21!AY14+[308]ĐL_21!AY14+'[308]G.Sơn 2016'!AY13+'[308]G.Thanh 2016'!AY14+'[308]G.Việt 2016'!AY14+'[308]H.Thái 2016'!AY14+'[308]L.Hải 2016'!AY14+'[308]L.Thượng 2016'!AY14+'[308]T.Giang 2016'!AY14+'[308]T.Hải 2016'!AY14+'[308]T.Sơn 2016'!AY14+'[308]V.Trường 2016'!AY14+'[308]TT.Cửa Việt 2016'!AY14+'[308]TT Gio Linh 2016'!AY14</f>
        <v>0</v>
      </c>
      <c r="AZ13" s="167">
        <f>[308]P1_21!AZ14+[308]P2_21!AZ13+[308]P3_21!AZ13+[308]P4_21!AZ13+[308]P5_21!AZ13+[308]ĐT_21!AZ14+[308]ĐG_21!AZ13+[308]ĐLE_21!AZ14+[308]ĐL_21!AZ14+'[308]G.Sơn 2016'!AZ13+'[308]G.Thanh 2016'!AZ14+'[308]G.Việt 2016'!AZ14+'[308]H.Thái 2016'!AZ14+'[308]L.Hải 2016'!AZ14+'[308]L.Thượng 2016'!AZ14+'[308]T.Giang 2016'!AZ14+'[308]T.Hải 2016'!AZ14+'[308]T.Sơn 2016'!AZ14+'[308]V.Trường 2016'!AZ14+'[308]TT.Cửa Việt 2016'!AZ14+'[308]TT Gio Linh 2016'!AZ14</f>
        <v>0</v>
      </c>
      <c r="BA13" s="167">
        <f>[308]P1_21!BA14+[308]P2_21!BA13+[308]P3_21!BA13+[308]P4_21!BA13+[308]P5_21!BA13+[308]ĐT_21!BA14+[308]ĐG_21!BA13+[308]ĐLE_21!BA14+[308]ĐL_21!BA14+'[308]G.Sơn 2016'!BA13+'[308]G.Thanh 2016'!BA14+'[308]G.Việt 2016'!BA14+'[308]H.Thái 2016'!BA14+'[308]L.Hải 2016'!BA14+'[308]L.Thượng 2016'!BA14+'[308]T.Giang 2016'!BA14+'[308]T.Hải 2016'!BA14+'[308]T.Sơn 2016'!BA14+'[308]V.Trường 2016'!BA14+'[308]TT.Cửa Việt 2016'!BA14+'[308]TT Gio Linh 2016'!BA14</f>
        <v>0</v>
      </c>
      <c r="BB13" s="167">
        <f>[308]P1_21!BB14+[308]P2_21!BB13+[308]P3_21!BB13+[308]P4_21!BB13+[308]P5_21!BB13+[308]ĐT_21!BB14+[308]ĐG_21!BB13+[308]ĐLE_21!BB14+[308]ĐL_21!BB14+'[308]G.Sơn 2016'!BB13+'[308]G.Thanh 2016'!BB14+'[308]G.Việt 2016'!BB14+'[308]H.Thái 2016'!BB14+'[308]L.Hải 2016'!BB14+'[308]L.Thượng 2016'!BB14+'[308]T.Giang 2016'!BB14+'[308]T.Hải 2016'!BB14+'[308]T.Sơn 2016'!BB14+'[308]V.Trường 2016'!BB14+'[308]TT.Cửa Việt 2016'!BB14+'[308]TT Gio Linh 2016'!BB14</f>
        <v>0</v>
      </c>
      <c r="BC13" s="167">
        <f>[308]P1_21!BC14+[308]P2_21!BC13+[308]P3_21!BC13+[308]P4_21!BC13+[308]P5_21!BC13+[308]ĐT_21!BC14+[308]ĐG_21!BC13+[308]ĐLE_21!BC14+[308]ĐL_21!BC14+'[308]G.Sơn 2016'!BC13+'[308]G.Thanh 2016'!BC14+'[308]G.Việt 2016'!BC14+'[308]H.Thái 2016'!BC14+'[308]L.Hải 2016'!BC14+'[308]L.Thượng 2016'!BC14+'[308]T.Giang 2016'!BC14+'[308]T.Hải 2016'!BC14+'[308]T.Sơn 2016'!BC14+'[308]V.Trường 2016'!BC14+'[308]TT.Cửa Việt 2016'!BC14+'[308]TT Gio Linh 2016'!BC14</f>
        <v>0</v>
      </c>
      <c r="BD13" s="167">
        <f>[308]P1_21!BD14+[308]P2_21!BD13+[308]P3_21!BD13+[308]P4_21!BD13+[308]P5_21!BD13+[308]ĐT_21!BD14+[308]ĐG_21!BD13+[308]ĐLE_21!BD14+[308]ĐL_21!BD14+'[308]G.Sơn 2016'!BD13+'[308]G.Thanh 2016'!BD14+'[308]G.Việt 2016'!BD14+'[308]H.Thái 2016'!BD14+'[308]L.Hải 2016'!BD14+'[308]L.Thượng 2016'!BD14+'[308]T.Giang 2016'!BD14+'[308]T.Hải 2016'!BD14+'[308]T.Sơn 2016'!BD14+'[308]V.Trường 2016'!BD14+'[308]TT.Cửa Việt 2016'!BD14+'[308]TT Gio Linh 2016'!BD14</f>
        <v>0</v>
      </c>
      <c r="BE13" s="167">
        <f>[308]P1_21!BE14+[308]P2_21!BE13+[308]P3_21!BE13+[308]P4_21!BE13+[308]P5_21!BE13+[308]ĐT_21!BE14+[308]ĐG_21!BE13+[308]ĐLE_21!BE14+[308]ĐL_21!BE14+'[308]G.Sơn 2016'!BE13+'[308]G.Thanh 2016'!BE14+'[308]G.Việt 2016'!BE14+'[308]H.Thái 2016'!BE14+'[308]L.Hải 2016'!BE14+'[308]L.Thượng 2016'!BE14+'[308]T.Giang 2016'!BE14+'[308]T.Hải 2016'!BE14+'[308]T.Sơn 2016'!BE14+'[308]V.Trường 2016'!BE14+'[308]TT.Cửa Việt 2016'!BE14+'[308]TT Gio Linh 2016'!BE14</f>
        <v>0</v>
      </c>
      <c r="BF13" s="167">
        <f>[308]P1_21!BF14+[308]P2_21!BF13+[308]P3_21!BF13+[308]P4_21!BF13+[308]P5_21!BF13+[308]ĐT_21!BF14+[308]ĐG_21!BF13+[308]ĐLE_21!BF14+[308]ĐL_21!BF14+'[308]G.Sơn 2016'!BF13+'[308]G.Thanh 2016'!BF14+'[308]G.Việt 2016'!BF14+'[308]H.Thái 2016'!BF14+'[308]L.Hải 2016'!BF14+'[308]L.Thượng 2016'!BF14+'[308]T.Giang 2016'!BF14+'[308]T.Hải 2016'!BF14+'[308]T.Sơn 2016'!BF14+'[308]V.Trường 2016'!BF14+'[308]TT.Cửa Việt 2016'!BF14+'[308]TT Gio Linh 2016'!BF14</f>
        <v>0</v>
      </c>
      <c r="BG13" s="167">
        <f>[308]P1_21!BG14+[308]P2_21!BG13+[308]P3_21!BG13+[308]P4_21!BG13+[308]P5_21!BG13+[308]ĐT_21!BG14+[308]ĐG_21!BG13+[308]ĐLE_21!BG14+[308]ĐL_21!BG14+'[308]G.Sơn 2016'!BG13+'[308]G.Thanh 2016'!BG14+'[308]G.Việt 2016'!BG14+'[308]H.Thái 2016'!BG14+'[308]L.Hải 2016'!BG14+'[308]L.Thượng 2016'!BG14+'[308]T.Giang 2016'!BG14+'[308]T.Hải 2016'!BG14+'[308]T.Sơn 2016'!BG14+'[308]V.Trường 2016'!BG14+'[308]TT.Cửa Việt 2016'!BG14+'[308]TT Gio Linh 2016'!BG14</f>
        <v>0</v>
      </c>
      <c r="BH13" s="167">
        <f>[308]P1_21!BH14+[308]P2_21!BH13+[308]P3_21!BH13+[308]P4_21!BH13+[308]P5_21!BH13+[308]ĐT_21!BH14+[308]ĐG_21!BH13+[308]ĐLE_21!BH14+[308]ĐL_21!BH14+'[308]G.Sơn 2016'!BH13+'[308]G.Thanh 2016'!BH14+'[308]G.Việt 2016'!BH14+'[308]H.Thái 2016'!BH14+'[308]L.Hải 2016'!BH14+'[308]L.Thượng 2016'!BH14+'[308]T.Giang 2016'!BH14+'[308]T.Hải 2016'!BH14+'[308]T.Sơn 2016'!BH14+'[308]V.Trường 2016'!BH14+'[308]TT.Cửa Việt 2016'!BH14+'[308]TT Gio Linh 2016'!BH14</f>
        <v>1.7</v>
      </c>
      <c r="BI13" s="167">
        <f>[308]P1_21!BI14+[308]P2_21!BI13+[308]P3_21!BI13+[308]P4_21!BI13+[308]P5_21!BI13+[308]ĐT_21!BI14+[308]ĐG_21!BI13+[308]ĐLE_21!BI14+[308]ĐL_21!BI14+'[308]G.Sơn 2016'!BI13+'[308]G.Thanh 2016'!BI14+'[308]G.Việt 2016'!BI14+'[308]H.Thái 2016'!BI14+'[308]L.Hải 2016'!BI14+'[308]L.Thượng 2016'!BI14+'[308]T.Giang 2016'!BI14+'[308]T.Hải 2016'!BI14+'[308]T.Sơn 2016'!BI14+'[308]V.Trường 2016'!BI14+'[308]TT.Cửa Việt 2016'!BI14+'[308]TT Gio Linh 2016'!BI14</f>
        <v>14.12635</v>
      </c>
    </row>
    <row r="14" spans="1:61" ht="15.75" customHeight="1">
      <c r="A14" s="174" t="s">
        <v>45</v>
      </c>
      <c r="B14" s="175" t="s">
        <v>46</v>
      </c>
      <c r="C14" s="168" t="s">
        <v>47</v>
      </c>
      <c r="D14" s="170">
        <f>'[308]01 CH'!D12</f>
        <v>71.66</v>
      </c>
      <c r="E14" s="167">
        <f>[308]P1_21!E15+[308]P2_21!E14+[308]P3_21!E14+[308]P4_21!E14+[308]P5_21!E14+[308]ĐT_21!E15+[308]ĐG_21!E14+[308]ĐLE_21!E15+[308]ĐL_21!E15+'[308]G.Sơn 2016'!E14+'[308]G.Thanh 2016'!E15+'[308]G.Việt 2016'!E15+'[308]H.Thái 2016'!E15+'[308]L.Hải 2016'!E15+'[308]L.Thượng 2016'!E15+'[308]T.Giang 2016'!E15+'[308]T.Hải 2016'!E15+'[308]T.Sơn 2016'!E15+'[308]V.Trường 2016'!E15+'[308]TT.Cửa Việt 2016'!E15+'[308]TT Gio Linh 2016'!E15</f>
        <v>0</v>
      </c>
      <c r="F14" s="167">
        <f>[308]P1_21!F15+[308]P2_21!F14+[308]P3_21!F14+[308]P4_21!F14+[308]P5_21!F14+[308]ĐT_21!F15+[308]ĐG_21!F14+[308]ĐLE_21!F15+[308]ĐL_21!F15+'[308]G.Sơn 2016'!F14+'[308]G.Thanh 2016'!F15+'[308]G.Việt 2016'!F15+'[308]H.Thái 2016'!F15+'[308]L.Hải 2016'!F15+'[308]L.Thượng 2016'!F15+'[308]T.Giang 2016'!F15+'[308]T.Hải 2016'!F15+'[308]T.Sơn 2016'!F15+'[308]V.Trường 2016'!F15+'[308]TT.Cửa Việt 2016'!F15+'[308]TT Gio Linh 2016'!F15</f>
        <v>0</v>
      </c>
      <c r="G14" s="167">
        <f>[308]P1_21!G15+[308]P2_21!G14+[308]P3_21!G14+[308]P4_21!G14+[308]P5_21!G14+[308]ĐT_21!G15+[308]ĐG_21!G14+[308]ĐLE_21!G15+[308]ĐL_21!G15+'[308]G.Sơn 2016'!G14+'[308]G.Thanh 2016'!G15+'[308]G.Việt 2016'!G15+'[308]H.Thái 2016'!G15+'[308]L.Hải 2016'!G15+'[308]L.Thượng 2016'!G15+'[308]T.Giang 2016'!G15+'[308]T.Hải 2016'!G15+'[308]T.Sơn 2016'!G15+'[308]V.Trường 2016'!G15+'[308]TT.Cửa Việt 2016'!G15+'[308]TT Gio Linh 2016'!G15</f>
        <v>0</v>
      </c>
      <c r="H14" s="167">
        <f>[308]P1_21!H15+[308]P2_21!H14+[308]P3_21!H14+[308]P4_21!H14+[308]P5_21!H14+[308]ĐT_21!H15+[308]ĐG_21!H14+[308]ĐLE_21!H15+[308]ĐL_21!H15+'[308]G.Sơn 2016'!H14+'[308]G.Thanh 2016'!H15+'[308]G.Việt 2016'!H15+'[308]H.Thái 2016'!H15+'[308]L.Hải 2016'!H15+'[308]L.Thượng 2016'!H15+'[308]T.Giang 2016'!H15+'[308]T.Hải 2016'!H15+'[308]T.Sơn 2016'!H15+'[308]V.Trường 2016'!H15+'[308]TT.Cửa Việt 2016'!H15+'[308]TT Gio Linh 2016'!H15</f>
        <v>0</v>
      </c>
      <c r="I14" s="167">
        <f>[308]P1_21!I15+[308]P2_21!I14+[308]P3_21!I14+[308]P4_21!I14+[308]P5_21!I14+[308]ĐT_21!I15+[308]ĐG_21!I14+[308]ĐLE_21!I15+[308]ĐL_21!I15+'[308]G.Sơn 2016'!I14+'[308]G.Thanh 2016'!I15+'[308]G.Việt 2016'!I15+'[308]H.Thái 2016'!I15+'[308]L.Hải 2016'!I15+'[308]L.Thượng 2016'!I15+'[308]T.Giang 2016'!I15+'[308]T.Hải 2016'!I15+'[308]T.Sơn 2016'!I15+'[308]V.Trường 2016'!I15+'[308]TT.Cửa Việt 2016'!I15+'[308]TT Gio Linh 2016'!I15</f>
        <v>0</v>
      </c>
      <c r="J14" s="167">
        <f>[308]P1_21!J15+[308]P2_21!J14+[308]P3_21!J14+[308]P4_21!J14+[308]P5_21!J14+[308]ĐT_21!J15+[308]ĐG_21!J14+[308]ĐLE_21!J15+[308]ĐL_21!J15+'[308]G.Sơn 2016'!J14+'[308]G.Thanh 2016'!J15+'[308]G.Việt 2016'!J15+'[308]H.Thái 2016'!J15+'[308]L.Hải 2016'!J15+'[308]L.Thượng 2016'!J15+'[308]T.Giang 2016'!J15+'[308]T.Hải 2016'!J15+'[308]T.Sơn 2016'!J15+'[308]V.Trường 2016'!J15+'[308]TT.Cửa Việt 2016'!J15+'[308]TT Gio Linh 2016'!J15</f>
        <v>0</v>
      </c>
      <c r="K14" s="167">
        <f>[308]P1_21!K15+[308]P2_21!K14+[308]P3_21!K14+[308]P4_21!K14+[308]P5_21!K14+[308]ĐT_21!K15+[308]ĐG_21!K14+[308]ĐLE_21!K15+[308]ĐL_21!K15+'[308]G.Sơn 2016'!K14+'[308]G.Thanh 2016'!K15+'[308]G.Việt 2016'!K15+'[308]H.Thái 2016'!K15+'[308]L.Hải 2016'!K15+'[308]L.Thượng 2016'!K15+'[308]T.Giang 2016'!K15+'[308]T.Hải 2016'!K15+'[308]T.Sơn 2016'!K15+'[308]V.Trường 2016'!K15+'[308]TT.Cửa Việt 2016'!K15+'[308]TT Gio Linh 2016'!K15</f>
        <v>0</v>
      </c>
      <c r="L14" s="167">
        <f>[308]P1_21!L15+[308]P2_21!L14+[308]P3_21!L14+[308]P4_21!L14+[308]P5_21!L14+[308]ĐT_21!L15+[308]ĐG_21!L14+[308]ĐLE_21!L15+[308]ĐL_21!L15+'[308]G.Sơn 2016'!L14+'[308]G.Thanh 2016'!L15+'[308]G.Việt 2016'!L15+'[308]H.Thái 2016'!L15+'[308]L.Hải 2016'!L15+'[308]L.Thượng 2016'!L15+'[308]T.Giang 2016'!L15+'[308]T.Hải 2016'!L15+'[308]T.Sơn 2016'!L15+'[308]V.Trường 2016'!L15+'[308]TT.Cửa Việt 2016'!L15+'[308]TT Gio Linh 2016'!L15</f>
        <v>71.66</v>
      </c>
      <c r="M14" s="167">
        <f>[308]P1_21!M15+[308]P2_21!M14+[308]P3_21!M14+[308]P4_21!M14+[308]P5_21!M14+[308]ĐT_21!M15+[308]ĐG_21!M14+[308]ĐLE_21!M15+[308]ĐL_21!M15+'[308]G.Sơn 2016'!M14+'[308]G.Thanh 2016'!M15+'[308]G.Việt 2016'!M15+'[308]H.Thái 2016'!M15+'[308]L.Hải 2016'!M15+'[308]L.Thượng 2016'!M15+'[308]T.Giang 2016'!M15+'[308]T.Hải 2016'!M15+'[308]T.Sơn 2016'!M15+'[308]V.Trường 2016'!M15+'[308]TT.Cửa Việt 2016'!M15+'[308]TT Gio Linh 2016'!M15</f>
        <v>0</v>
      </c>
      <c r="N14" s="167">
        <f>[308]P1_21!N15+[308]P2_21!N14+[308]P3_21!N14+[308]P4_21!N14+[308]P5_21!N14+[308]ĐT_21!N15+[308]ĐG_21!N14+[308]ĐLE_21!N15+[308]ĐL_21!N15+'[308]G.Sơn 2016'!N14+'[308]G.Thanh 2016'!N15+'[308]G.Việt 2016'!N15+'[308]H.Thái 2016'!N15+'[308]L.Hải 2016'!N15+'[308]L.Thượng 2016'!N15+'[308]T.Giang 2016'!N15+'[308]T.Hải 2016'!N15+'[308]T.Sơn 2016'!N15+'[308]V.Trường 2016'!N15+'[308]TT.Cửa Việt 2016'!N15+'[308]TT Gio Linh 2016'!N15</f>
        <v>0</v>
      </c>
      <c r="O14" s="167">
        <f>[308]P1_21!O15+[308]P2_21!O14+[308]P3_21!O14+[308]P4_21!O14+[308]P5_21!O14+[308]ĐT_21!O15+[308]ĐG_21!O14+[308]ĐLE_21!O15+[308]ĐL_21!O15+'[308]G.Sơn 2016'!O14+'[308]G.Thanh 2016'!O15+'[308]G.Việt 2016'!O15+'[308]H.Thái 2016'!O15+'[308]L.Hải 2016'!O15+'[308]L.Thượng 2016'!O15+'[308]T.Giang 2016'!O15+'[308]T.Hải 2016'!O15+'[308]T.Sơn 2016'!O15+'[308]V.Trường 2016'!O15+'[308]TT.Cửa Việt 2016'!O15+'[308]TT Gio Linh 2016'!O15</f>
        <v>0</v>
      </c>
      <c r="P14" s="167">
        <f>[308]P1_21!P15+[308]P2_21!P14+[308]P3_21!P14+[308]P4_21!P14+[308]P5_21!P14+[308]ĐT_21!P15+[308]ĐG_21!P14+[308]ĐLE_21!P15+[308]ĐL_21!P15+'[308]G.Sơn 2016'!P14+'[308]G.Thanh 2016'!P15+'[308]G.Việt 2016'!P15+'[308]H.Thái 2016'!P15+'[308]L.Hải 2016'!P15+'[308]L.Thượng 2016'!P15+'[308]T.Giang 2016'!P15+'[308]T.Hải 2016'!P15+'[308]T.Sơn 2016'!P15+'[308]V.Trường 2016'!P15+'[308]TT.Cửa Việt 2016'!P15+'[308]TT Gio Linh 2016'!P15</f>
        <v>0</v>
      </c>
      <c r="Q14" s="167">
        <f>[308]P1_21!Q15+[308]P2_21!Q14+[308]P3_21!Q14+[308]P4_21!Q14+[308]P5_21!Q14+[308]ĐT_21!Q15+[308]ĐG_21!Q14+[308]ĐLE_21!Q15+[308]ĐL_21!Q15+'[308]G.Sơn 2016'!Q14+'[308]G.Thanh 2016'!Q15+'[308]G.Việt 2016'!Q15+'[308]H.Thái 2016'!Q15+'[308]L.Hải 2016'!Q15+'[308]L.Thượng 2016'!Q15+'[308]T.Giang 2016'!Q15+'[308]T.Hải 2016'!Q15+'[308]T.Sơn 2016'!Q15+'[308]V.Trường 2016'!Q15+'[308]TT.Cửa Việt 2016'!Q15+'[308]TT Gio Linh 2016'!Q15</f>
        <v>0</v>
      </c>
      <c r="R14" s="167">
        <f>[308]P1_21!R15+[308]P2_21!R14+[308]P3_21!R14+[308]P4_21!R14+[308]P5_21!R14+[308]ĐT_21!R15+[308]ĐG_21!R14+[308]ĐLE_21!R15+[308]ĐL_21!R15+'[308]G.Sơn 2016'!R14+'[308]G.Thanh 2016'!R15+'[308]G.Việt 2016'!R15+'[308]H.Thái 2016'!R15+'[308]L.Hải 2016'!R15+'[308]L.Thượng 2016'!R15+'[308]T.Giang 2016'!R15+'[308]T.Hải 2016'!R15+'[308]T.Sơn 2016'!R15+'[308]V.Trường 2016'!R15+'[308]TT.Cửa Việt 2016'!R15+'[308]TT Gio Linh 2016'!R15</f>
        <v>0</v>
      </c>
      <c r="S14" s="167">
        <f>[308]P1_21!S15+[308]P2_21!S14+[308]P3_21!S14+[308]P4_21!S14+[308]P5_21!S14+[308]ĐT_21!S15+[308]ĐG_21!S14+[308]ĐLE_21!S15+[308]ĐL_21!S15+'[308]G.Sơn 2016'!S14+'[308]G.Thanh 2016'!S15+'[308]G.Việt 2016'!S15+'[308]H.Thái 2016'!S15+'[308]L.Hải 2016'!S15+'[308]L.Thượng 2016'!S15+'[308]T.Giang 2016'!S15+'[308]T.Hải 2016'!S15+'[308]T.Sơn 2016'!S15+'[308]V.Trường 2016'!S15+'[308]TT.Cửa Việt 2016'!S15+'[308]TT Gio Linh 2016'!S15</f>
        <v>0</v>
      </c>
      <c r="T14" s="167">
        <f>[308]P1_21!T15+[308]P2_21!T14+[308]P3_21!T14+[308]P4_21!T14+[308]P5_21!T14+[308]ĐT_21!T15+[308]ĐG_21!T14+[308]ĐLE_21!T15+[308]ĐL_21!T15+'[308]G.Sơn 2016'!T14+'[308]G.Thanh 2016'!T15+'[308]G.Việt 2016'!T15+'[308]H.Thái 2016'!T15+'[308]L.Hải 2016'!T15+'[308]L.Thượng 2016'!T15+'[308]T.Giang 2016'!T15+'[308]T.Hải 2016'!T15+'[308]T.Sơn 2016'!T15+'[308]V.Trường 2016'!T15+'[308]TT.Cửa Việt 2016'!T15+'[308]TT Gio Linh 2016'!T15</f>
        <v>0</v>
      </c>
      <c r="U14" s="167">
        <f>[308]P1_21!U15+[308]P2_21!U14+[308]P3_21!U14+[308]P4_21!U14+[308]P5_21!U14+[308]ĐT_21!U15+[308]ĐG_21!U14+[308]ĐLE_21!U15+[308]ĐL_21!U15+'[308]G.Sơn 2016'!U14+'[308]G.Thanh 2016'!U15+'[308]G.Việt 2016'!U15+'[308]H.Thái 2016'!U15+'[308]L.Hải 2016'!U15+'[308]L.Thượng 2016'!U15+'[308]T.Giang 2016'!U15+'[308]T.Hải 2016'!U15+'[308]T.Sơn 2016'!U15+'[308]V.Trường 2016'!U15+'[308]TT.Cửa Việt 2016'!U15+'[308]TT Gio Linh 2016'!U15</f>
        <v>0</v>
      </c>
      <c r="V14" s="167">
        <f>[308]P1_21!V15+[308]P2_21!V14+[308]P3_21!V14+[308]P4_21!V14+[308]P5_21!V14+[308]ĐT_21!V15+[308]ĐG_21!V14+[308]ĐLE_21!V15+[308]ĐL_21!V15+'[308]G.Sơn 2016'!V14+'[308]G.Thanh 2016'!V15+'[308]G.Việt 2016'!V15+'[308]H.Thái 2016'!V15+'[308]L.Hải 2016'!V15+'[308]L.Thượng 2016'!V15+'[308]T.Giang 2016'!V15+'[308]T.Hải 2016'!V15+'[308]T.Sơn 2016'!V15+'[308]V.Trường 2016'!V15+'[308]TT.Cửa Việt 2016'!V15+'[308]TT Gio Linh 2016'!V15</f>
        <v>0</v>
      </c>
      <c r="W14" s="167">
        <f>[308]P1_21!W15+[308]P2_21!W14+[308]P3_21!W14+[308]P4_21!W14+[308]P5_21!W14+[308]ĐT_21!W15+[308]ĐG_21!W14+[308]ĐLE_21!W15+[308]ĐL_21!W15+'[308]G.Sơn 2016'!W14+'[308]G.Thanh 2016'!W15+'[308]G.Việt 2016'!W15+'[308]H.Thái 2016'!W15+'[308]L.Hải 2016'!W15+'[308]L.Thượng 2016'!W15+'[308]T.Giang 2016'!W15+'[308]T.Hải 2016'!W15+'[308]T.Sơn 2016'!W15+'[308]V.Trường 2016'!W15+'[308]TT.Cửa Việt 2016'!W15+'[308]TT Gio Linh 2016'!W15</f>
        <v>0</v>
      </c>
      <c r="X14" s="167">
        <f>[308]P1_21!X15+[308]P2_21!X14+[308]P3_21!X14+[308]P4_21!X14+[308]P5_21!X14+[308]ĐT_21!X15+[308]ĐG_21!X14+[308]ĐLE_21!X15+[308]ĐL_21!X15+'[308]G.Sơn 2016'!X14+'[308]G.Thanh 2016'!X15+'[308]G.Việt 2016'!X15+'[308]H.Thái 2016'!X15+'[308]L.Hải 2016'!X15+'[308]L.Thượng 2016'!X15+'[308]T.Giang 2016'!X15+'[308]T.Hải 2016'!X15+'[308]T.Sơn 2016'!X15+'[308]V.Trường 2016'!X15+'[308]TT.Cửa Việt 2016'!X15+'[308]TT Gio Linh 2016'!X15</f>
        <v>0</v>
      </c>
      <c r="Y14" s="167">
        <f>[308]P1_21!Y15+[308]P2_21!Y14+[308]P3_21!Y14+[308]P4_21!Y14+[308]P5_21!Y14+[308]ĐT_21!Y15+[308]ĐG_21!Y14+[308]ĐLE_21!Y15+[308]ĐL_21!Y15+'[308]G.Sơn 2016'!Y14+'[308]G.Thanh 2016'!Y15+'[308]G.Việt 2016'!Y15+'[308]H.Thái 2016'!Y15+'[308]L.Hải 2016'!Y15+'[308]L.Thượng 2016'!Y15+'[308]T.Giang 2016'!Y15+'[308]T.Hải 2016'!Y15+'[308]T.Sơn 2016'!Y15+'[308]V.Trường 2016'!Y15+'[308]TT.Cửa Việt 2016'!Y15+'[308]TT Gio Linh 2016'!Y15</f>
        <v>0</v>
      </c>
      <c r="Z14" s="167">
        <f>[308]P1_21!Z15+[308]P2_21!Z14+[308]P3_21!Z14+[308]P4_21!Z14+[308]P5_21!Z14+[308]ĐT_21!Z15+[308]ĐG_21!Z14+[308]ĐLE_21!Z15+[308]ĐL_21!Z15+'[308]G.Sơn 2016'!Z14+'[308]G.Thanh 2016'!Z15+'[308]G.Việt 2016'!Z15+'[308]H.Thái 2016'!Z15+'[308]L.Hải 2016'!Z15+'[308]L.Thượng 2016'!Z15+'[308]T.Giang 2016'!Z15+'[308]T.Hải 2016'!Z15+'[308]T.Sơn 2016'!Z15+'[308]V.Trường 2016'!Z15+'[308]TT.Cửa Việt 2016'!Z15+'[308]TT Gio Linh 2016'!Z15</f>
        <v>0</v>
      </c>
      <c r="AA14" s="167">
        <f>[308]P1_21!AA15+[308]P2_21!AA14+[308]P3_21!AA14+[308]P4_21!AA14+[308]P5_21!AA14+[308]ĐT_21!AA15+[308]ĐG_21!AA14+[308]ĐLE_21!AA15+[308]ĐL_21!AA15+'[308]G.Sơn 2016'!AA14+'[308]G.Thanh 2016'!AA15+'[308]G.Việt 2016'!AA15+'[308]H.Thái 2016'!AA15+'[308]L.Hải 2016'!AA15+'[308]L.Thượng 2016'!AA15+'[308]T.Giang 2016'!AA15+'[308]T.Hải 2016'!AA15+'[308]T.Sơn 2016'!AA15+'[308]V.Trường 2016'!AA15+'[308]TT.Cửa Việt 2016'!AA15+'[308]TT Gio Linh 2016'!AA15</f>
        <v>0</v>
      </c>
      <c r="AB14" s="167">
        <f>[308]P1_21!AB15+[308]P2_21!AB14+[308]P3_21!AB14+[308]P4_21!AB14+[308]P5_21!AB14+[308]ĐT_21!AB15+[308]ĐG_21!AB14+[308]ĐLE_21!AB15+[308]ĐL_21!AB15+'[308]G.Sơn 2016'!AB14+'[308]G.Thanh 2016'!AB15+'[308]G.Việt 2016'!AB15+'[308]H.Thái 2016'!AB15+'[308]L.Hải 2016'!AB15+'[308]L.Thượng 2016'!AB15+'[308]T.Giang 2016'!AB15+'[308]T.Hải 2016'!AB15+'[308]T.Sơn 2016'!AB15+'[308]V.Trường 2016'!AB15+'[308]TT.Cửa Việt 2016'!AB15+'[308]TT Gio Linh 2016'!AB15</f>
        <v>0</v>
      </c>
      <c r="AC14" s="167">
        <f>[308]P1_21!AC15+[308]P2_21!AC14+[308]P3_21!AC14+[308]P4_21!AC14+[308]P5_21!AC14+[308]ĐT_21!AC15+[308]ĐG_21!AC14+[308]ĐLE_21!AC15+[308]ĐL_21!AC15+'[308]G.Sơn 2016'!AC14+'[308]G.Thanh 2016'!AC15+'[308]G.Việt 2016'!AC15+'[308]H.Thái 2016'!AC15+'[308]L.Hải 2016'!AC15+'[308]L.Thượng 2016'!AC15+'[308]T.Giang 2016'!AC15+'[308]T.Hải 2016'!AC15+'[308]T.Sơn 2016'!AC15+'[308]V.Trường 2016'!AC15+'[308]TT.Cửa Việt 2016'!AC15+'[308]TT Gio Linh 2016'!AC15</f>
        <v>0</v>
      </c>
      <c r="AD14" s="167">
        <f>[308]P1_21!AD15+[308]P2_21!AD14+[308]P3_21!AD14+[308]P4_21!AD14+[308]P5_21!AD14+[308]ĐT_21!AD15+[308]ĐG_21!AD14+[308]ĐLE_21!AD15+[308]ĐL_21!AD15+'[308]G.Sơn 2016'!AD14+'[308]G.Thanh 2016'!AD15+'[308]G.Việt 2016'!AD15+'[308]H.Thái 2016'!AD15+'[308]L.Hải 2016'!AD15+'[308]L.Thượng 2016'!AD15+'[308]T.Giang 2016'!AD15+'[308]T.Hải 2016'!AD15+'[308]T.Sơn 2016'!AD15+'[308]V.Trường 2016'!AD15+'[308]TT.Cửa Việt 2016'!AD15+'[308]TT Gio Linh 2016'!AD15</f>
        <v>0</v>
      </c>
      <c r="AE14" s="167">
        <f>[308]P1_21!AE15+[308]P2_21!AE14+[308]P3_21!AE14+[308]P4_21!AE14+[308]P5_21!AE14+[308]ĐT_21!AE15+[308]ĐG_21!AE14+[308]ĐLE_21!AE15+[308]ĐL_21!AE15+'[308]G.Sơn 2016'!AE14+'[308]G.Thanh 2016'!AE15+'[308]G.Việt 2016'!AE15+'[308]H.Thái 2016'!AE15+'[308]L.Hải 2016'!AE15+'[308]L.Thượng 2016'!AE15+'[308]T.Giang 2016'!AE15+'[308]T.Hải 2016'!AE15+'[308]T.Sơn 2016'!AE15+'[308]V.Trường 2016'!AE15+'[308]TT.Cửa Việt 2016'!AE15+'[308]TT Gio Linh 2016'!AE15</f>
        <v>0</v>
      </c>
      <c r="AF14" s="167">
        <f>[308]P1_21!AF15+[308]P2_21!AF14+[308]P3_21!AF14+[308]P4_21!AF14+[308]P5_21!AF14+[308]ĐT_21!AF15+[308]ĐG_21!AF14+[308]ĐLE_21!AF15+[308]ĐL_21!AF15+'[308]G.Sơn 2016'!AF14+'[308]G.Thanh 2016'!AF15+'[308]G.Việt 2016'!AF15+'[308]H.Thái 2016'!AF15+'[308]L.Hải 2016'!AF15+'[308]L.Thượng 2016'!AF15+'[308]T.Giang 2016'!AF15+'[308]T.Hải 2016'!AF15+'[308]T.Sơn 2016'!AF15+'[308]V.Trường 2016'!AF15+'[308]TT.Cửa Việt 2016'!AF15+'[308]TT Gio Linh 2016'!AF15</f>
        <v>0</v>
      </c>
      <c r="AG14" s="167">
        <f>[308]P1_21!AG15+[308]P2_21!AG14+[308]P3_21!AG14+[308]P4_21!AG14+[308]P5_21!AG14+[308]ĐT_21!AG15+[308]ĐG_21!AG14+[308]ĐLE_21!AG15+[308]ĐL_21!AG15+'[308]G.Sơn 2016'!AG14+'[308]G.Thanh 2016'!AG15+'[308]G.Việt 2016'!AG15+'[308]H.Thái 2016'!AG15+'[308]L.Hải 2016'!AG15+'[308]L.Thượng 2016'!AG15+'[308]T.Giang 2016'!AG15+'[308]T.Hải 2016'!AG15+'[308]T.Sơn 2016'!AG15+'[308]V.Trường 2016'!AG15+'[308]TT.Cửa Việt 2016'!AG15+'[308]TT Gio Linh 2016'!AG15</f>
        <v>0</v>
      </c>
      <c r="AH14" s="167">
        <f>[308]P1_21!AH15+[308]P2_21!AH14+[308]P3_21!AH14+[308]P4_21!AH14+[308]P5_21!AH14+[308]ĐT_21!AH15+[308]ĐG_21!AH14+[308]ĐLE_21!AH15+[308]ĐL_21!AH15+'[308]G.Sơn 2016'!AH14+'[308]G.Thanh 2016'!AH15+'[308]G.Việt 2016'!AH15+'[308]H.Thái 2016'!AH15+'[308]L.Hải 2016'!AH15+'[308]L.Thượng 2016'!AH15+'[308]T.Giang 2016'!AH15+'[308]T.Hải 2016'!AH15+'[308]T.Sơn 2016'!AH15+'[308]V.Trường 2016'!AH15+'[308]TT.Cửa Việt 2016'!AH15+'[308]TT Gio Linh 2016'!AH15</f>
        <v>0</v>
      </c>
      <c r="AI14" s="167">
        <f>[308]P1_21!AI15+[308]P2_21!AI14+[308]P3_21!AI14+[308]P4_21!AI14+[308]P5_21!AI14+[308]ĐT_21!AI15+[308]ĐG_21!AI14+[308]ĐLE_21!AI15+[308]ĐL_21!AI15+'[308]G.Sơn 2016'!AI14+'[308]G.Thanh 2016'!AI15+'[308]G.Việt 2016'!AI15+'[308]H.Thái 2016'!AI15+'[308]L.Hải 2016'!AI15+'[308]L.Thượng 2016'!AI15+'[308]T.Giang 2016'!AI15+'[308]T.Hải 2016'!AI15+'[308]T.Sơn 2016'!AI15+'[308]V.Trường 2016'!AI15+'[308]TT.Cửa Việt 2016'!AI15+'[308]TT Gio Linh 2016'!AI15</f>
        <v>0</v>
      </c>
      <c r="AJ14" s="167">
        <f>[308]P1_21!AJ15+[308]P2_21!AJ14+[308]P3_21!AJ14+[308]P4_21!AJ14+[308]P5_21!AJ14+[308]ĐT_21!AJ15+[308]ĐG_21!AJ14+[308]ĐLE_21!AJ15+[308]ĐL_21!AJ15+'[308]G.Sơn 2016'!AJ14+'[308]G.Thanh 2016'!AJ15+'[308]G.Việt 2016'!AJ15+'[308]H.Thái 2016'!AJ15+'[308]L.Hải 2016'!AJ15+'[308]L.Thượng 2016'!AJ15+'[308]T.Giang 2016'!AJ15+'[308]T.Hải 2016'!AJ15+'[308]T.Sơn 2016'!AJ15+'[308]V.Trường 2016'!AJ15+'[308]TT.Cửa Việt 2016'!AJ15+'[308]TT Gio Linh 2016'!AJ15</f>
        <v>0</v>
      </c>
      <c r="AK14" s="167">
        <f>[308]P1_21!AK15+[308]P2_21!AK14+[308]P3_21!AK14+[308]P4_21!AK14+[308]P5_21!AK14+[308]ĐT_21!AK15+[308]ĐG_21!AK14+[308]ĐLE_21!AK15+[308]ĐL_21!AK15+'[308]G.Sơn 2016'!AK14+'[308]G.Thanh 2016'!AK15+'[308]G.Việt 2016'!AK15+'[308]H.Thái 2016'!AK15+'[308]L.Hải 2016'!AK15+'[308]L.Thượng 2016'!AK15+'[308]T.Giang 2016'!AK15+'[308]T.Hải 2016'!AK15+'[308]T.Sơn 2016'!AK15+'[308]V.Trường 2016'!AK15+'[308]TT.Cửa Việt 2016'!AK15+'[308]TT Gio Linh 2016'!AK15</f>
        <v>0</v>
      </c>
      <c r="AL14" s="167">
        <f>[308]P1_21!AL15+[308]P2_21!AL14+[308]P3_21!AL14+[308]P4_21!AL14+[308]P5_21!AL14+[308]ĐT_21!AL15+[308]ĐG_21!AL14+[308]ĐLE_21!AL15+[308]ĐL_21!AL15+'[308]G.Sơn 2016'!AL14+'[308]G.Thanh 2016'!AL15+'[308]G.Việt 2016'!AL15+'[308]H.Thái 2016'!AL15+'[308]L.Hải 2016'!AL15+'[308]L.Thượng 2016'!AL15+'[308]T.Giang 2016'!AL15+'[308]T.Hải 2016'!AL15+'[308]T.Sơn 2016'!AL15+'[308]V.Trường 2016'!AL15+'[308]TT.Cửa Việt 2016'!AL15+'[308]TT Gio Linh 2016'!AL15</f>
        <v>0</v>
      </c>
      <c r="AM14" s="167">
        <f>[308]P1_21!AM15+[308]P2_21!AM14+[308]P3_21!AM14+[308]P4_21!AM14+[308]P5_21!AM14+[308]ĐT_21!AM15+[308]ĐG_21!AM14+[308]ĐLE_21!AM15+[308]ĐL_21!AM15+'[308]G.Sơn 2016'!AM14+'[308]G.Thanh 2016'!AM15+'[308]G.Việt 2016'!AM15+'[308]H.Thái 2016'!AM15+'[308]L.Hải 2016'!AM15+'[308]L.Thượng 2016'!AM15+'[308]T.Giang 2016'!AM15+'[308]T.Hải 2016'!AM15+'[308]T.Sơn 2016'!AM15+'[308]V.Trường 2016'!AM15+'[308]TT.Cửa Việt 2016'!AM15+'[308]TT Gio Linh 2016'!AM15</f>
        <v>0</v>
      </c>
      <c r="AN14" s="167">
        <f>[308]P1_21!AN15+[308]P2_21!AN14+[308]P3_21!AN14+[308]P4_21!AN14+[308]P5_21!AN14+[308]ĐT_21!AN15+[308]ĐG_21!AN14+[308]ĐLE_21!AN15+[308]ĐL_21!AN15+'[308]G.Sơn 2016'!AN14+'[308]G.Thanh 2016'!AN15+'[308]G.Việt 2016'!AN15+'[308]H.Thái 2016'!AN15+'[308]L.Hải 2016'!AN15+'[308]L.Thượng 2016'!AN15+'[308]T.Giang 2016'!AN15+'[308]T.Hải 2016'!AN15+'[308]T.Sơn 2016'!AN15+'[308]V.Trường 2016'!AN15+'[308]TT.Cửa Việt 2016'!AN15+'[308]TT Gio Linh 2016'!AN15</f>
        <v>0</v>
      </c>
      <c r="AO14" s="167">
        <f>[308]P1_21!AO15+[308]P2_21!AO14+[308]P3_21!AO14+[308]P4_21!AO14+[308]P5_21!AO14+[308]ĐT_21!AO15+[308]ĐG_21!AO14+[308]ĐLE_21!AO15+[308]ĐL_21!AO15+'[308]G.Sơn 2016'!AO14+'[308]G.Thanh 2016'!AO15+'[308]G.Việt 2016'!AO15+'[308]H.Thái 2016'!AO15+'[308]L.Hải 2016'!AO15+'[308]L.Thượng 2016'!AO15+'[308]T.Giang 2016'!AO15+'[308]T.Hải 2016'!AO15+'[308]T.Sơn 2016'!AO15+'[308]V.Trường 2016'!AO15+'[308]TT.Cửa Việt 2016'!AO15+'[308]TT Gio Linh 2016'!AO15</f>
        <v>0</v>
      </c>
      <c r="AP14" s="167">
        <f>[308]P1_21!AP15+[308]P2_21!AP14+[308]P3_21!AP14+[308]P4_21!AP14+[308]P5_21!AP14+[308]ĐT_21!AP15+[308]ĐG_21!AP14+[308]ĐLE_21!AP15+[308]ĐL_21!AP15+'[308]G.Sơn 2016'!AP14+'[308]G.Thanh 2016'!AP15+'[308]G.Việt 2016'!AP15+'[308]H.Thái 2016'!AP15+'[308]L.Hải 2016'!AP15+'[308]L.Thượng 2016'!AP15+'[308]T.Giang 2016'!AP15+'[308]T.Hải 2016'!AP15+'[308]T.Sơn 2016'!AP15+'[308]V.Trường 2016'!AP15+'[308]TT.Cửa Việt 2016'!AP15+'[308]TT Gio Linh 2016'!AP15</f>
        <v>0</v>
      </c>
      <c r="AQ14" s="167">
        <f>[308]P1_21!AQ15+[308]P2_21!AQ14+[308]P3_21!AQ14+[308]P4_21!AQ14+[308]P5_21!AQ14+[308]ĐT_21!AQ15+[308]ĐG_21!AQ14+[308]ĐLE_21!AQ15+[308]ĐL_21!AQ15+'[308]G.Sơn 2016'!AQ14+'[308]G.Thanh 2016'!AQ15+'[308]G.Việt 2016'!AQ15+'[308]H.Thái 2016'!AQ15+'[308]L.Hải 2016'!AQ15+'[308]L.Thượng 2016'!AQ15+'[308]T.Giang 2016'!AQ15+'[308]T.Hải 2016'!AQ15+'[308]T.Sơn 2016'!AQ15+'[308]V.Trường 2016'!AQ15+'[308]TT.Cửa Việt 2016'!AQ15+'[308]TT Gio Linh 2016'!AQ15</f>
        <v>0</v>
      </c>
      <c r="AR14" s="167">
        <f>[308]P1_21!AR15+[308]P2_21!AR14+[308]P3_21!AR14+[308]P4_21!AR14+[308]P5_21!AR14+[308]ĐT_21!AR15+[308]ĐG_21!AR14+[308]ĐLE_21!AR15+[308]ĐL_21!AR15+'[308]G.Sơn 2016'!AR14+'[308]G.Thanh 2016'!AR15+'[308]G.Việt 2016'!AR15+'[308]H.Thái 2016'!AR15+'[308]L.Hải 2016'!AR15+'[308]L.Thượng 2016'!AR15+'[308]T.Giang 2016'!AR15+'[308]T.Hải 2016'!AR15+'[308]T.Sơn 2016'!AR15+'[308]V.Trường 2016'!AR15+'[308]TT.Cửa Việt 2016'!AR15+'[308]TT Gio Linh 2016'!AR15</f>
        <v>0</v>
      </c>
      <c r="AS14" s="167">
        <f>[308]P1_21!AS15+[308]P2_21!AS14+[308]P3_21!AS14+[308]P4_21!AS14+[308]P5_21!AS14+[308]ĐT_21!AS15+[308]ĐG_21!AS14+[308]ĐLE_21!AS15+[308]ĐL_21!AS15+'[308]G.Sơn 2016'!AS14+'[308]G.Thanh 2016'!AS15+'[308]G.Việt 2016'!AS15+'[308]H.Thái 2016'!AS15+'[308]L.Hải 2016'!AS15+'[308]L.Thượng 2016'!AS15+'[308]T.Giang 2016'!AS15+'[308]T.Hải 2016'!AS15+'[308]T.Sơn 2016'!AS15+'[308]V.Trường 2016'!AS15+'[308]TT.Cửa Việt 2016'!AS15+'[308]TT Gio Linh 2016'!AS15</f>
        <v>0</v>
      </c>
      <c r="AT14" s="167">
        <f>[308]P1_21!AT15+[308]P2_21!AT14+[308]P3_21!AT14+[308]P4_21!AT14+[308]P5_21!AT14+[308]ĐT_21!AT15+[308]ĐG_21!AT14+[308]ĐLE_21!AT15+[308]ĐL_21!AT15+'[308]G.Sơn 2016'!AT14+'[308]G.Thanh 2016'!AT15+'[308]G.Việt 2016'!AT15+'[308]H.Thái 2016'!AT15+'[308]L.Hải 2016'!AT15+'[308]L.Thượng 2016'!AT15+'[308]T.Giang 2016'!AT15+'[308]T.Hải 2016'!AT15+'[308]T.Sơn 2016'!AT15+'[308]V.Trường 2016'!AT15+'[308]TT.Cửa Việt 2016'!AT15+'[308]TT Gio Linh 2016'!AT15</f>
        <v>0</v>
      </c>
      <c r="AU14" s="167">
        <f>[308]P1_21!AU15+[308]P2_21!AU14+[308]P3_21!AU14+[308]P4_21!AU14+[308]P5_21!AU14+[308]ĐT_21!AU15+[308]ĐG_21!AU14+[308]ĐLE_21!AU15+[308]ĐL_21!AU15+'[308]G.Sơn 2016'!AU14+'[308]G.Thanh 2016'!AU15+'[308]G.Việt 2016'!AU15+'[308]H.Thái 2016'!AU15+'[308]L.Hải 2016'!AU15+'[308]L.Thượng 2016'!AU15+'[308]T.Giang 2016'!AU15+'[308]T.Hải 2016'!AU15+'[308]T.Sơn 2016'!AU15+'[308]V.Trường 2016'!AU15+'[308]TT.Cửa Việt 2016'!AU15+'[308]TT Gio Linh 2016'!AU15</f>
        <v>0</v>
      </c>
      <c r="AV14" s="167">
        <f>[308]P1_21!AV15+[308]P2_21!AV14+[308]P3_21!AV14+[308]P4_21!AV14+[308]P5_21!AV14+[308]ĐT_21!AV15+[308]ĐG_21!AV14+[308]ĐLE_21!AV15+[308]ĐL_21!AV15+'[308]G.Sơn 2016'!AV14+'[308]G.Thanh 2016'!AV15+'[308]G.Việt 2016'!AV15+'[308]H.Thái 2016'!AV15+'[308]L.Hải 2016'!AV15+'[308]L.Thượng 2016'!AV15+'[308]T.Giang 2016'!AV15+'[308]T.Hải 2016'!AV15+'[308]T.Sơn 2016'!AV15+'[308]V.Trường 2016'!AV15+'[308]TT.Cửa Việt 2016'!AV15+'[308]TT Gio Linh 2016'!AV15</f>
        <v>0</v>
      </c>
      <c r="AW14" s="167">
        <f>[308]P1_21!AW15+[308]P2_21!AW14+[308]P3_21!AW14+[308]P4_21!AW14+[308]P5_21!AW14+[308]ĐT_21!AW15+[308]ĐG_21!AW14+[308]ĐLE_21!AW15+[308]ĐL_21!AW15+'[308]G.Sơn 2016'!AW14+'[308]G.Thanh 2016'!AW15+'[308]G.Việt 2016'!AW15+'[308]H.Thái 2016'!AW15+'[308]L.Hải 2016'!AW15+'[308]L.Thượng 2016'!AW15+'[308]T.Giang 2016'!AW15+'[308]T.Hải 2016'!AW15+'[308]T.Sơn 2016'!AW15+'[308]V.Trường 2016'!AW15+'[308]TT.Cửa Việt 2016'!AW15+'[308]TT Gio Linh 2016'!AW15</f>
        <v>0</v>
      </c>
      <c r="AX14" s="167">
        <f>[308]P1_21!AX15+[308]P2_21!AX14+[308]P3_21!AX14+[308]P4_21!AX14+[308]P5_21!AX14+[308]ĐT_21!AX15+[308]ĐG_21!AX14+[308]ĐLE_21!AX15+[308]ĐL_21!AX15+'[308]G.Sơn 2016'!AX14+'[308]G.Thanh 2016'!AX15+'[308]G.Việt 2016'!AX15+'[308]H.Thái 2016'!AX15+'[308]L.Hải 2016'!AX15+'[308]L.Thượng 2016'!AX15+'[308]T.Giang 2016'!AX15+'[308]T.Hải 2016'!AX15+'[308]T.Sơn 2016'!AX15+'[308]V.Trường 2016'!AX15+'[308]TT.Cửa Việt 2016'!AX15+'[308]TT Gio Linh 2016'!AX15</f>
        <v>0</v>
      </c>
      <c r="AY14" s="167">
        <f>[308]P1_21!AY15+[308]P2_21!AY14+[308]P3_21!AY14+[308]P4_21!AY14+[308]P5_21!AY14+[308]ĐT_21!AY15+[308]ĐG_21!AY14+[308]ĐLE_21!AY15+[308]ĐL_21!AY15+'[308]G.Sơn 2016'!AY14+'[308]G.Thanh 2016'!AY15+'[308]G.Việt 2016'!AY15+'[308]H.Thái 2016'!AY15+'[308]L.Hải 2016'!AY15+'[308]L.Thượng 2016'!AY15+'[308]T.Giang 2016'!AY15+'[308]T.Hải 2016'!AY15+'[308]T.Sơn 2016'!AY15+'[308]V.Trường 2016'!AY15+'[308]TT.Cửa Việt 2016'!AY15+'[308]TT Gio Linh 2016'!AY15</f>
        <v>0</v>
      </c>
      <c r="AZ14" s="167">
        <f>[308]P1_21!AZ15+[308]P2_21!AZ14+[308]P3_21!AZ14+[308]P4_21!AZ14+[308]P5_21!AZ14+[308]ĐT_21!AZ15+[308]ĐG_21!AZ14+[308]ĐLE_21!AZ15+[308]ĐL_21!AZ15+'[308]G.Sơn 2016'!AZ14+'[308]G.Thanh 2016'!AZ15+'[308]G.Việt 2016'!AZ15+'[308]H.Thái 2016'!AZ15+'[308]L.Hải 2016'!AZ15+'[308]L.Thượng 2016'!AZ15+'[308]T.Giang 2016'!AZ15+'[308]T.Hải 2016'!AZ15+'[308]T.Sơn 2016'!AZ15+'[308]V.Trường 2016'!AZ15+'[308]TT.Cửa Việt 2016'!AZ15+'[308]TT Gio Linh 2016'!AZ15</f>
        <v>0</v>
      </c>
      <c r="BA14" s="167">
        <f>[308]P1_21!BA15+[308]P2_21!BA14+[308]P3_21!BA14+[308]P4_21!BA14+[308]P5_21!BA14+[308]ĐT_21!BA15+[308]ĐG_21!BA14+[308]ĐLE_21!BA15+[308]ĐL_21!BA15+'[308]G.Sơn 2016'!BA14+'[308]G.Thanh 2016'!BA15+'[308]G.Việt 2016'!BA15+'[308]H.Thái 2016'!BA15+'[308]L.Hải 2016'!BA15+'[308]L.Thượng 2016'!BA15+'[308]T.Giang 2016'!BA15+'[308]T.Hải 2016'!BA15+'[308]T.Sơn 2016'!BA15+'[308]V.Trường 2016'!BA15+'[308]TT.Cửa Việt 2016'!BA15+'[308]TT Gio Linh 2016'!BA15</f>
        <v>0</v>
      </c>
      <c r="BB14" s="167">
        <f>[308]P1_21!BB15+[308]P2_21!BB14+[308]P3_21!BB14+[308]P4_21!BB14+[308]P5_21!BB14+[308]ĐT_21!BB15+[308]ĐG_21!BB14+[308]ĐLE_21!BB15+[308]ĐL_21!BB15+'[308]G.Sơn 2016'!BB14+'[308]G.Thanh 2016'!BB15+'[308]G.Việt 2016'!BB15+'[308]H.Thái 2016'!BB15+'[308]L.Hải 2016'!BB15+'[308]L.Thượng 2016'!BB15+'[308]T.Giang 2016'!BB15+'[308]T.Hải 2016'!BB15+'[308]T.Sơn 2016'!BB15+'[308]V.Trường 2016'!BB15+'[308]TT.Cửa Việt 2016'!BB15+'[308]TT Gio Linh 2016'!BB15</f>
        <v>0</v>
      </c>
      <c r="BC14" s="167">
        <f>[308]P1_21!BC15+[308]P2_21!BC14+[308]P3_21!BC14+[308]P4_21!BC14+[308]P5_21!BC14+[308]ĐT_21!BC15+[308]ĐG_21!BC14+[308]ĐLE_21!BC15+[308]ĐL_21!BC15+'[308]G.Sơn 2016'!BC14+'[308]G.Thanh 2016'!BC15+'[308]G.Việt 2016'!BC15+'[308]H.Thái 2016'!BC15+'[308]L.Hải 2016'!BC15+'[308]L.Thượng 2016'!BC15+'[308]T.Giang 2016'!BC15+'[308]T.Hải 2016'!BC15+'[308]T.Sơn 2016'!BC15+'[308]V.Trường 2016'!BC15+'[308]TT.Cửa Việt 2016'!BC15+'[308]TT Gio Linh 2016'!BC15</f>
        <v>0</v>
      </c>
      <c r="BD14" s="167">
        <f>[308]P1_21!BD15+[308]P2_21!BD14+[308]P3_21!BD14+[308]P4_21!BD14+[308]P5_21!BD14+[308]ĐT_21!BD15+[308]ĐG_21!BD14+[308]ĐLE_21!BD15+[308]ĐL_21!BD15+'[308]G.Sơn 2016'!BD14+'[308]G.Thanh 2016'!BD15+'[308]G.Việt 2016'!BD15+'[308]H.Thái 2016'!BD15+'[308]L.Hải 2016'!BD15+'[308]L.Thượng 2016'!BD15+'[308]T.Giang 2016'!BD15+'[308]T.Hải 2016'!BD15+'[308]T.Sơn 2016'!BD15+'[308]V.Trường 2016'!BD15+'[308]TT.Cửa Việt 2016'!BD15+'[308]TT Gio Linh 2016'!BD15</f>
        <v>0</v>
      </c>
      <c r="BE14" s="167">
        <f>[308]P1_21!BE15+[308]P2_21!BE14+[308]P3_21!BE14+[308]P4_21!BE14+[308]P5_21!BE14+[308]ĐT_21!BE15+[308]ĐG_21!BE14+[308]ĐLE_21!BE15+[308]ĐL_21!BE15+'[308]G.Sơn 2016'!BE14+'[308]G.Thanh 2016'!BE15+'[308]G.Việt 2016'!BE15+'[308]H.Thái 2016'!BE15+'[308]L.Hải 2016'!BE15+'[308]L.Thượng 2016'!BE15+'[308]T.Giang 2016'!BE15+'[308]T.Hải 2016'!BE15+'[308]T.Sơn 2016'!BE15+'[308]V.Trường 2016'!BE15+'[308]TT.Cửa Việt 2016'!BE15+'[308]TT Gio Linh 2016'!BE15</f>
        <v>0</v>
      </c>
      <c r="BF14" s="167">
        <f>[308]P1_21!BF15+[308]P2_21!BF14+[308]P3_21!BF14+[308]P4_21!BF14+[308]P5_21!BF14+[308]ĐT_21!BF15+[308]ĐG_21!BF14+[308]ĐLE_21!BF15+[308]ĐL_21!BF15+'[308]G.Sơn 2016'!BF14+'[308]G.Thanh 2016'!BF15+'[308]G.Việt 2016'!BF15+'[308]H.Thái 2016'!BF15+'[308]L.Hải 2016'!BF15+'[308]L.Thượng 2016'!BF15+'[308]T.Giang 2016'!BF15+'[308]T.Hải 2016'!BF15+'[308]T.Sơn 2016'!BF15+'[308]V.Trường 2016'!BF15+'[308]TT.Cửa Việt 2016'!BF15+'[308]TT Gio Linh 2016'!BF15</f>
        <v>0</v>
      </c>
      <c r="BG14" s="167">
        <f>[308]P1_21!BG15+[308]P2_21!BG14+[308]P3_21!BG14+[308]P4_21!BG14+[308]P5_21!BG14+[308]ĐT_21!BG15+[308]ĐG_21!BG14+[308]ĐLE_21!BG15+[308]ĐL_21!BG15+'[308]G.Sơn 2016'!BG14+'[308]G.Thanh 2016'!BG15+'[308]G.Việt 2016'!BG15+'[308]H.Thái 2016'!BG15+'[308]L.Hải 2016'!BG15+'[308]L.Thượng 2016'!BG15+'[308]T.Giang 2016'!BG15+'[308]T.Hải 2016'!BG15+'[308]T.Sơn 2016'!BG15+'[308]V.Trường 2016'!BG15+'[308]TT.Cửa Việt 2016'!BG15+'[308]TT Gio Linh 2016'!BG15</f>
        <v>0</v>
      </c>
      <c r="BH14" s="167">
        <f>[308]P1_21!BH15+[308]P2_21!BH14+[308]P3_21!BH14+[308]P4_21!BH14+[308]P5_21!BH14+[308]ĐT_21!BH15+[308]ĐG_21!BH14+[308]ĐLE_21!BH15+[308]ĐL_21!BH15+'[308]G.Sơn 2016'!BH14+'[308]G.Thanh 2016'!BH15+'[308]G.Việt 2016'!BH15+'[308]H.Thái 2016'!BH15+'[308]L.Hải 2016'!BH15+'[308]L.Thượng 2016'!BH15+'[308]T.Giang 2016'!BH15+'[308]T.Hải 2016'!BH15+'[308]T.Sơn 2016'!BH15+'[308]V.Trường 2016'!BH15+'[308]TT.Cửa Việt 2016'!BH15+'[308]TT Gio Linh 2016'!BH15</f>
        <v>0</v>
      </c>
      <c r="BI14" s="167">
        <f>[308]P1_21!BI15+[308]P2_21!BI14+[308]P3_21!BI14+[308]P4_21!BI14+[308]P5_21!BI14+[308]ĐT_21!BI15+[308]ĐG_21!BI14+[308]ĐLE_21!BI15+[308]ĐL_21!BI15+'[308]G.Sơn 2016'!BI14+'[308]G.Thanh 2016'!BI15+'[308]G.Việt 2016'!BI15+'[308]H.Thái 2016'!BI15+'[308]L.Hải 2016'!BI15+'[308]L.Thượng 2016'!BI15+'[308]T.Giang 2016'!BI15+'[308]T.Hải 2016'!BI15+'[308]T.Sơn 2016'!BI15+'[308]V.Trường 2016'!BI15+'[308]TT.Cửa Việt 2016'!BI15+'[308]TT Gio Linh 2016'!BI15</f>
        <v>71.66</v>
      </c>
    </row>
    <row r="15" spans="1:61" ht="15.75" hidden="1" customHeight="1">
      <c r="A15" s="176" t="s">
        <v>48</v>
      </c>
      <c r="B15" s="169" t="s">
        <v>49</v>
      </c>
      <c r="C15" s="168" t="s">
        <v>50</v>
      </c>
      <c r="D15" s="170"/>
      <c r="E15" s="167">
        <f>[308]P1_21!E16+[308]P2_21!E15+[308]P3_21!E15+[308]P4_21!E15+[308]P5_21!E15+[308]ĐT_21!E16+[308]ĐG_21!E15+[308]ĐLE_21!E16+[308]ĐL_21!E16+'[308]G.Sơn 2016'!E15+'[308]G.Thanh 2016'!E16+'[308]G.Việt 2016'!E16+'[308]H.Thái 2016'!E16+'[308]L.Hải 2016'!E16+'[308]L.Thượng 2016'!E16+'[308]T.Giang 2016'!E16+'[308]T.Hải 2016'!E16+'[308]T.Sơn 2016'!E16+'[308]V.Trường 2016'!E16+'[308]TT.Cửa Việt 2016'!E16+'[308]TT Gio Linh 2016'!E16</f>
        <v>0</v>
      </c>
      <c r="F15" s="167">
        <f>[308]P1_21!F16+[308]P2_21!F15+[308]P3_21!F15+[308]P4_21!F15+[308]P5_21!F15+[308]ĐT_21!F16+[308]ĐG_21!F15+[308]ĐLE_21!F16+[308]ĐL_21!F16+'[308]G.Sơn 2016'!F15+'[308]G.Thanh 2016'!F16+'[308]G.Việt 2016'!F16+'[308]H.Thái 2016'!F16+'[308]L.Hải 2016'!F16+'[308]L.Thượng 2016'!F16+'[308]T.Giang 2016'!F16+'[308]T.Hải 2016'!F16+'[308]T.Sơn 2016'!F16+'[308]V.Trường 2016'!F16+'[308]TT.Cửa Việt 2016'!F16+'[308]TT Gio Linh 2016'!F16</f>
        <v>0</v>
      </c>
      <c r="G15" s="167">
        <f>[308]P1_21!G16+[308]P2_21!G15+[308]P3_21!G15+[308]P4_21!G15+[308]P5_21!G15+[308]ĐT_21!G16+[308]ĐG_21!G15+[308]ĐLE_21!G16+[308]ĐL_21!G16+'[308]G.Sơn 2016'!G15+'[308]G.Thanh 2016'!G16+'[308]G.Việt 2016'!G16+'[308]H.Thái 2016'!G16+'[308]L.Hải 2016'!G16+'[308]L.Thượng 2016'!G16+'[308]T.Giang 2016'!G16+'[308]T.Hải 2016'!G16+'[308]T.Sơn 2016'!G16+'[308]V.Trường 2016'!G16+'[308]TT.Cửa Việt 2016'!G16+'[308]TT Gio Linh 2016'!G16</f>
        <v>0</v>
      </c>
      <c r="H15" s="167">
        <f>[308]P1_21!H16+[308]P2_21!H15+[308]P3_21!H15+[308]P4_21!H15+[308]P5_21!H15+[308]ĐT_21!H16+[308]ĐG_21!H15+[308]ĐLE_21!H16+[308]ĐL_21!H16+'[308]G.Sơn 2016'!H15+'[308]G.Thanh 2016'!H16+'[308]G.Việt 2016'!H16+'[308]H.Thái 2016'!H16+'[308]L.Hải 2016'!H16+'[308]L.Thượng 2016'!H16+'[308]T.Giang 2016'!H16+'[308]T.Hải 2016'!H16+'[308]T.Sơn 2016'!H16+'[308]V.Trường 2016'!H16+'[308]TT.Cửa Việt 2016'!H16+'[308]TT Gio Linh 2016'!H16</f>
        <v>0</v>
      </c>
      <c r="I15" s="167">
        <f>[308]P1_21!I16+[308]P2_21!I15+[308]P3_21!I15+[308]P4_21!I15+[308]P5_21!I15+[308]ĐT_21!I16+[308]ĐG_21!I15+[308]ĐLE_21!I16+[308]ĐL_21!I16+'[308]G.Sơn 2016'!I15+'[308]G.Thanh 2016'!I16+'[308]G.Việt 2016'!I16+'[308]H.Thái 2016'!I16+'[308]L.Hải 2016'!I16+'[308]L.Thượng 2016'!I16+'[308]T.Giang 2016'!I16+'[308]T.Hải 2016'!I16+'[308]T.Sơn 2016'!I16+'[308]V.Trường 2016'!I16+'[308]TT.Cửa Việt 2016'!I16+'[308]TT Gio Linh 2016'!I16</f>
        <v>0</v>
      </c>
      <c r="J15" s="167">
        <f>[308]P1_21!J16+[308]P2_21!J15+[308]P3_21!J15+[308]P4_21!J15+[308]P5_21!J15+[308]ĐT_21!J16+[308]ĐG_21!J15+[308]ĐLE_21!J16+[308]ĐL_21!J16+'[308]G.Sơn 2016'!J15+'[308]G.Thanh 2016'!J16+'[308]G.Việt 2016'!J16+'[308]H.Thái 2016'!J16+'[308]L.Hải 2016'!J16+'[308]L.Thượng 2016'!J16+'[308]T.Giang 2016'!J16+'[308]T.Hải 2016'!J16+'[308]T.Sơn 2016'!J16+'[308]V.Trường 2016'!J16+'[308]TT.Cửa Việt 2016'!J16+'[308]TT Gio Linh 2016'!J16</f>
        <v>0</v>
      </c>
      <c r="K15" s="167">
        <f>[308]P1_21!K16+[308]P2_21!K15+[308]P3_21!K15+[308]P4_21!K15+[308]P5_21!K15+[308]ĐT_21!K16+[308]ĐG_21!K15+[308]ĐLE_21!K16+[308]ĐL_21!K16+'[308]G.Sơn 2016'!K15+'[308]G.Thanh 2016'!K16+'[308]G.Việt 2016'!K16+'[308]H.Thái 2016'!K16+'[308]L.Hải 2016'!K16+'[308]L.Thượng 2016'!K16+'[308]T.Giang 2016'!K16+'[308]T.Hải 2016'!K16+'[308]T.Sơn 2016'!K16+'[308]V.Trường 2016'!K16+'[308]TT.Cửa Việt 2016'!K16+'[308]TT Gio Linh 2016'!K16</f>
        <v>0</v>
      </c>
      <c r="L15" s="167">
        <f>[308]P1_21!L16+[308]P2_21!L15+[308]P3_21!L15+[308]P4_21!L15+[308]P5_21!L15+[308]ĐT_21!L16+[308]ĐG_21!L15+[308]ĐLE_21!L16+[308]ĐL_21!L16+'[308]G.Sơn 2016'!L15+'[308]G.Thanh 2016'!L16+'[308]G.Việt 2016'!L16+'[308]H.Thái 2016'!L16+'[308]L.Hải 2016'!L16+'[308]L.Thượng 2016'!L16+'[308]T.Giang 2016'!L16+'[308]T.Hải 2016'!L16+'[308]T.Sơn 2016'!L16+'[308]V.Trường 2016'!L16+'[308]TT.Cửa Việt 2016'!L16+'[308]TT Gio Linh 2016'!L16</f>
        <v>0</v>
      </c>
      <c r="M15" s="167">
        <f>[308]P1_21!M16+[308]P2_21!M15+[308]P3_21!M15+[308]P4_21!M15+[308]P5_21!M15+[308]ĐT_21!M16+[308]ĐG_21!M15+[308]ĐLE_21!M16+[308]ĐL_21!M16+'[308]G.Sơn 2016'!M15+'[308]G.Thanh 2016'!M16+'[308]G.Việt 2016'!M16+'[308]H.Thái 2016'!M16+'[308]L.Hải 2016'!M16+'[308]L.Thượng 2016'!M16+'[308]T.Giang 2016'!M16+'[308]T.Hải 2016'!M16+'[308]T.Sơn 2016'!M16+'[308]V.Trường 2016'!M16+'[308]TT.Cửa Việt 2016'!M16+'[308]TT Gio Linh 2016'!M16</f>
        <v>0</v>
      </c>
      <c r="N15" s="167">
        <f>[308]P1_21!N16+[308]P2_21!N15+[308]P3_21!N15+[308]P4_21!N15+[308]P5_21!N15+[308]ĐT_21!N16+[308]ĐG_21!N15+[308]ĐLE_21!N16+[308]ĐL_21!N16+'[308]G.Sơn 2016'!N15+'[308]G.Thanh 2016'!N16+'[308]G.Việt 2016'!N16+'[308]H.Thái 2016'!N16+'[308]L.Hải 2016'!N16+'[308]L.Thượng 2016'!N16+'[308]T.Giang 2016'!N16+'[308]T.Hải 2016'!N16+'[308]T.Sơn 2016'!N16+'[308]V.Trường 2016'!N16+'[308]TT.Cửa Việt 2016'!N16+'[308]TT Gio Linh 2016'!N16</f>
        <v>0</v>
      </c>
      <c r="O15" s="167">
        <f>[308]P1_21!O16+[308]P2_21!O15+[308]P3_21!O15+[308]P4_21!O15+[308]P5_21!O15+[308]ĐT_21!O16+[308]ĐG_21!O15+[308]ĐLE_21!O16+[308]ĐL_21!O16+'[308]G.Sơn 2016'!O15+'[308]G.Thanh 2016'!O16+'[308]G.Việt 2016'!O16+'[308]H.Thái 2016'!O16+'[308]L.Hải 2016'!O16+'[308]L.Thượng 2016'!O16+'[308]T.Giang 2016'!O16+'[308]T.Hải 2016'!O16+'[308]T.Sơn 2016'!O16+'[308]V.Trường 2016'!O16+'[308]TT.Cửa Việt 2016'!O16+'[308]TT Gio Linh 2016'!O16</f>
        <v>0</v>
      </c>
      <c r="P15" s="167">
        <f>[308]P1_21!P16+[308]P2_21!P15+[308]P3_21!P15+[308]P4_21!P15+[308]P5_21!P15+[308]ĐT_21!P16+[308]ĐG_21!P15+[308]ĐLE_21!P16+[308]ĐL_21!P16+'[308]G.Sơn 2016'!P15+'[308]G.Thanh 2016'!P16+'[308]G.Việt 2016'!P16+'[308]H.Thái 2016'!P16+'[308]L.Hải 2016'!P16+'[308]L.Thượng 2016'!P16+'[308]T.Giang 2016'!P16+'[308]T.Hải 2016'!P16+'[308]T.Sơn 2016'!P16+'[308]V.Trường 2016'!P16+'[308]TT.Cửa Việt 2016'!P16+'[308]TT Gio Linh 2016'!P16</f>
        <v>0</v>
      </c>
      <c r="Q15" s="167">
        <f>[308]P1_21!Q16+[308]P2_21!Q15+[308]P3_21!Q15+[308]P4_21!Q15+[308]P5_21!Q15+[308]ĐT_21!Q16+[308]ĐG_21!Q15+[308]ĐLE_21!Q16+[308]ĐL_21!Q16+'[308]G.Sơn 2016'!Q15+'[308]G.Thanh 2016'!Q16+'[308]G.Việt 2016'!Q16+'[308]H.Thái 2016'!Q16+'[308]L.Hải 2016'!Q16+'[308]L.Thượng 2016'!Q16+'[308]T.Giang 2016'!Q16+'[308]T.Hải 2016'!Q16+'[308]T.Sơn 2016'!Q16+'[308]V.Trường 2016'!Q16+'[308]TT.Cửa Việt 2016'!Q16+'[308]TT Gio Linh 2016'!Q16</f>
        <v>0</v>
      </c>
      <c r="R15" s="167">
        <f>[308]P1_21!R16+[308]P2_21!R15+[308]P3_21!R15+[308]P4_21!R15+[308]P5_21!R15+[308]ĐT_21!R16+[308]ĐG_21!R15+[308]ĐLE_21!R16+[308]ĐL_21!R16+'[308]G.Sơn 2016'!R15+'[308]G.Thanh 2016'!R16+'[308]G.Việt 2016'!R16+'[308]H.Thái 2016'!R16+'[308]L.Hải 2016'!R16+'[308]L.Thượng 2016'!R16+'[308]T.Giang 2016'!R16+'[308]T.Hải 2016'!R16+'[308]T.Sơn 2016'!R16+'[308]V.Trường 2016'!R16+'[308]TT.Cửa Việt 2016'!R16+'[308]TT Gio Linh 2016'!R16</f>
        <v>0</v>
      </c>
      <c r="S15" s="167">
        <f>[308]P1_21!S16+[308]P2_21!S15+[308]P3_21!S15+[308]P4_21!S15+[308]P5_21!S15+[308]ĐT_21!S16+[308]ĐG_21!S15+[308]ĐLE_21!S16+[308]ĐL_21!S16+'[308]G.Sơn 2016'!S15+'[308]G.Thanh 2016'!S16+'[308]G.Việt 2016'!S16+'[308]H.Thái 2016'!S16+'[308]L.Hải 2016'!S16+'[308]L.Thượng 2016'!S16+'[308]T.Giang 2016'!S16+'[308]T.Hải 2016'!S16+'[308]T.Sơn 2016'!S16+'[308]V.Trường 2016'!S16+'[308]TT.Cửa Việt 2016'!S16+'[308]TT Gio Linh 2016'!S16</f>
        <v>0</v>
      </c>
      <c r="T15" s="167">
        <f>[308]P1_21!T16+[308]P2_21!T15+[308]P3_21!T15+[308]P4_21!T15+[308]P5_21!T15+[308]ĐT_21!T16+[308]ĐG_21!T15+[308]ĐLE_21!T16+[308]ĐL_21!T16+'[308]G.Sơn 2016'!T15+'[308]G.Thanh 2016'!T16+'[308]G.Việt 2016'!T16+'[308]H.Thái 2016'!T16+'[308]L.Hải 2016'!T16+'[308]L.Thượng 2016'!T16+'[308]T.Giang 2016'!T16+'[308]T.Hải 2016'!T16+'[308]T.Sơn 2016'!T16+'[308]V.Trường 2016'!T16+'[308]TT.Cửa Việt 2016'!T16+'[308]TT Gio Linh 2016'!T16</f>
        <v>0</v>
      </c>
      <c r="U15" s="167">
        <f>[308]P1_21!U16+[308]P2_21!U15+[308]P3_21!U15+[308]P4_21!U15+[308]P5_21!U15+[308]ĐT_21!U16+[308]ĐG_21!U15+[308]ĐLE_21!U16+[308]ĐL_21!U16+'[308]G.Sơn 2016'!U15+'[308]G.Thanh 2016'!U16+'[308]G.Việt 2016'!U16+'[308]H.Thái 2016'!U16+'[308]L.Hải 2016'!U16+'[308]L.Thượng 2016'!U16+'[308]T.Giang 2016'!U16+'[308]T.Hải 2016'!U16+'[308]T.Sơn 2016'!U16+'[308]V.Trường 2016'!U16+'[308]TT.Cửa Việt 2016'!U16+'[308]TT Gio Linh 2016'!U16</f>
        <v>0</v>
      </c>
      <c r="V15" s="167">
        <f>[308]P1_21!V16+[308]P2_21!V15+[308]P3_21!V15+[308]P4_21!V15+[308]P5_21!V15+[308]ĐT_21!V16+[308]ĐG_21!V15+[308]ĐLE_21!V16+[308]ĐL_21!V16+'[308]G.Sơn 2016'!V15+'[308]G.Thanh 2016'!V16+'[308]G.Việt 2016'!V16+'[308]H.Thái 2016'!V16+'[308]L.Hải 2016'!V16+'[308]L.Thượng 2016'!V16+'[308]T.Giang 2016'!V16+'[308]T.Hải 2016'!V16+'[308]T.Sơn 2016'!V16+'[308]V.Trường 2016'!V16+'[308]TT.Cửa Việt 2016'!V16+'[308]TT Gio Linh 2016'!V16</f>
        <v>0</v>
      </c>
      <c r="W15" s="167">
        <f>[308]P1_21!W16+[308]P2_21!W15+[308]P3_21!W15+[308]P4_21!W15+[308]P5_21!W15+[308]ĐT_21!W16+[308]ĐG_21!W15+[308]ĐLE_21!W16+[308]ĐL_21!W16+'[308]G.Sơn 2016'!W15+'[308]G.Thanh 2016'!W16+'[308]G.Việt 2016'!W16+'[308]H.Thái 2016'!W16+'[308]L.Hải 2016'!W16+'[308]L.Thượng 2016'!W16+'[308]T.Giang 2016'!W16+'[308]T.Hải 2016'!W16+'[308]T.Sơn 2016'!W16+'[308]V.Trường 2016'!W16+'[308]TT.Cửa Việt 2016'!W16+'[308]TT Gio Linh 2016'!W16</f>
        <v>0</v>
      </c>
      <c r="X15" s="167">
        <f>[308]P1_21!X16+[308]P2_21!X15+[308]P3_21!X15+[308]P4_21!X15+[308]P5_21!X15+[308]ĐT_21!X16+[308]ĐG_21!X15+[308]ĐLE_21!X16+[308]ĐL_21!X16+'[308]G.Sơn 2016'!X15+'[308]G.Thanh 2016'!X16+'[308]G.Việt 2016'!X16+'[308]H.Thái 2016'!X16+'[308]L.Hải 2016'!X16+'[308]L.Thượng 2016'!X16+'[308]T.Giang 2016'!X16+'[308]T.Hải 2016'!X16+'[308]T.Sơn 2016'!X16+'[308]V.Trường 2016'!X16+'[308]TT.Cửa Việt 2016'!X16+'[308]TT Gio Linh 2016'!X16</f>
        <v>0</v>
      </c>
      <c r="Y15" s="167">
        <f>[308]P1_21!Y16+[308]P2_21!Y15+[308]P3_21!Y15+[308]P4_21!Y15+[308]P5_21!Y15+[308]ĐT_21!Y16+[308]ĐG_21!Y15+[308]ĐLE_21!Y16+[308]ĐL_21!Y16+'[308]G.Sơn 2016'!Y15+'[308]G.Thanh 2016'!Y16+'[308]G.Việt 2016'!Y16+'[308]H.Thái 2016'!Y16+'[308]L.Hải 2016'!Y16+'[308]L.Thượng 2016'!Y16+'[308]T.Giang 2016'!Y16+'[308]T.Hải 2016'!Y16+'[308]T.Sơn 2016'!Y16+'[308]V.Trường 2016'!Y16+'[308]TT.Cửa Việt 2016'!Y16+'[308]TT Gio Linh 2016'!Y16</f>
        <v>0</v>
      </c>
      <c r="Z15" s="167">
        <f>[308]P1_21!Z16+[308]P2_21!Z15+[308]P3_21!Z15+[308]P4_21!Z15+[308]P5_21!Z15+[308]ĐT_21!Z16+[308]ĐG_21!Z15+[308]ĐLE_21!Z16+[308]ĐL_21!Z16+'[308]G.Sơn 2016'!Z15+'[308]G.Thanh 2016'!Z16+'[308]G.Việt 2016'!Z16+'[308]H.Thái 2016'!Z16+'[308]L.Hải 2016'!Z16+'[308]L.Thượng 2016'!Z16+'[308]T.Giang 2016'!Z16+'[308]T.Hải 2016'!Z16+'[308]T.Sơn 2016'!Z16+'[308]V.Trường 2016'!Z16+'[308]TT.Cửa Việt 2016'!Z16+'[308]TT Gio Linh 2016'!Z16</f>
        <v>0</v>
      </c>
      <c r="AA15" s="167">
        <f>[308]P1_21!AA16+[308]P2_21!AA15+[308]P3_21!AA15+[308]P4_21!AA15+[308]P5_21!AA15+[308]ĐT_21!AA16+[308]ĐG_21!AA15+[308]ĐLE_21!AA16+[308]ĐL_21!AA16+'[308]G.Sơn 2016'!AA15+'[308]G.Thanh 2016'!AA16+'[308]G.Việt 2016'!AA16+'[308]H.Thái 2016'!AA16+'[308]L.Hải 2016'!AA16+'[308]L.Thượng 2016'!AA16+'[308]T.Giang 2016'!AA16+'[308]T.Hải 2016'!AA16+'[308]T.Sơn 2016'!AA16+'[308]V.Trường 2016'!AA16+'[308]TT.Cửa Việt 2016'!AA16+'[308]TT Gio Linh 2016'!AA16</f>
        <v>0</v>
      </c>
      <c r="AB15" s="167">
        <f>[308]P1_21!AB16+[308]P2_21!AB15+[308]P3_21!AB15+[308]P4_21!AB15+[308]P5_21!AB15+[308]ĐT_21!AB16+[308]ĐG_21!AB15+[308]ĐLE_21!AB16+[308]ĐL_21!AB16+'[308]G.Sơn 2016'!AB15+'[308]G.Thanh 2016'!AB16+'[308]G.Việt 2016'!AB16+'[308]H.Thái 2016'!AB16+'[308]L.Hải 2016'!AB16+'[308]L.Thượng 2016'!AB16+'[308]T.Giang 2016'!AB16+'[308]T.Hải 2016'!AB16+'[308]T.Sơn 2016'!AB16+'[308]V.Trường 2016'!AB16+'[308]TT.Cửa Việt 2016'!AB16+'[308]TT Gio Linh 2016'!AB16</f>
        <v>0</v>
      </c>
      <c r="AC15" s="167">
        <f>[308]P1_21!AC16+[308]P2_21!AC15+[308]P3_21!AC15+[308]P4_21!AC15+[308]P5_21!AC15+[308]ĐT_21!AC16+[308]ĐG_21!AC15+[308]ĐLE_21!AC16+[308]ĐL_21!AC16+'[308]G.Sơn 2016'!AC15+'[308]G.Thanh 2016'!AC16+'[308]G.Việt 2016'!AC16+'[308]H.Thái 2016'!AC16+'[308]L.Hải 2016'!AC16+'[308]L.Thượng 2016'!AC16+'[308]T.Giang 2016'!AC16+'[308]T.Hải 2016'!AC16+'[308]T.Sơn 2016'!AC16+'[308]V.Trường 2016'!AC16+'[308]TT.Cửa Việt 2016'!AC16+'[308]TT Gio Linh 2016'!AC16</f>
        <v>0</v>
      </c>
      <c r="AD15" s="167">
        <f>[308]P1_21!AD16+[308]P2_21!AD15+[308]P3_21!AD15+[308]P4_21!AD15+[308]P5_21!AD15+[308]ĐT_21!AD16+[308]ĐG_21!AD15+[308]ĐLE_21!AD16+[308]ĐL_21!AD16+'[308]G.Sơn 2016'!AD15+'[308]G.Thanh 2016'!AD16+'[308]G.Việt 2016'!AD16+'[308]H.Thái 2016'!AD16+'[308]L.Hải 2016'!AD16+'[308]L.Thượng 2016'!AD16+'[308]T.Giang 2016'!AD16+'[308]T.Hải 2016'!AD16+'[308]T.Sơn 2016'!AD16+'[308]V.Trường 2016'!AD16+'[308]TT.Cửa Việt 2016'!AD16+'[308]TT Gio Linh 2016'!AD16</f>
        <v>0</v>
      </c>
      <c r="AE15" s="167">
        <f>[308]P1_21!AE16+[308]P2_21!AE15+[308]P3_21!AE15+[308]P4_21!AE15+[308]P5_21!AE15+[308]ĐT_21!AE16+[308]ĐG_21!AE15+[308]ĐLE_21!AE16+[308]ĐL_21!AE16+'[308]G.Sơn 2016'!AE15+'[308]G.Thanh 2016'!AE16+'[308]G.Việt 2016'!AE16+'[308]H.Thái 2016'!AE16+'[308]L.Hải 2016'!AE16+'[308]L.Thượng 2016'!AE16+'[308]T.Giang 2016'!AE16+'[308]T.Hải 2016'!AE16+'[308]T.Sơn 2016'!AE16+'[308]V.Trường 2016'!AE16+'[308]TT.Cửa Việt 2016'!AE16+'[308]TT Gio Linh 2016'!AE16</f>
        <v>0</v>
      </c>
      <c r="AF15" s="167">
        <f>[308]P1_21!AF16+[308]P2_21!AF15+[308]P3_21!AF15+[308]P4_21!AF15+[308]P5_21!AF15+[308]ĐT_21!AF16+[308]ĐG_21!AF15+[308]ĐLE_21!AF16+[308]ĐL_21!AF16+'[308]G.Sơn 2016'!AF15+'[308]G.Thanh 2016'!AF16+'[308]G.Việt 2016'!AF16+'[308]H.Thái 2016'!AF16+'[308]L.Hải 2016'!AF16+'[308]L.Thượng 2016'!AF16+'[308]T.Giang 2016'!AF16+'[308]T.Hải 2016'!AF16+'[308]T.Sơn 2016'!AF16+'[308]V.Trường 2016'!AF16+'[308]TT.Cửa Việt 2016'!AF16+'[308]TT Gio Linh 2016'!AF16</f>
        <v>0</v>
      </c>
      <c r="AG15" s="167">
        <f>[308]P1_21!AG16+[308]P2_21!AG15+[308]P3_21!AG15+[308]P4_21!AG15+[308]P5_21!AG15+[308]ĐT_21!AG16+[308]ĐG_21!AG15+[308]ĐLE_21!AG16+[308]ĐL_21!AG16+'[308]G.Sơn 2016'!AG15+'[308]G.Thanh 2016'!AG16+'[308]G.Việt 2016'!AG16+'[308]H.Thái 2016'!AG16+'[308]L.Hải 2016'!AG16+'[308]L.Thượng 2016'!AG16+'[308]T.Giang 2016'!AG16+'[308]T.Hải 2016'!AG16+'[308]T.Sơn 2016'!AG16+'[308]V.Trường 2016'!AG16+'[308]TT.Cửa Việt 2016'!AG16+'[308]TT Gio Linh 2016'!AG16</f>
        <v>0</v>
      </c>
      <c r="AH15" s="167">
        <f>[308]P1_21!AH16+[308]P2_21!AH15+[308]P3_21!AH15+[308]P4_21!AH15+[308]P5_21!AH15+[308]ĐT_21!AH16+[308]ĐG_21!AH15+[308]ĐLE_21!AH16+[308]ĐL_21!AH16+'[308]G.Sơn 2016'!AH15+'[308]G.Thanh 2016'!AH16+'[308]G.Việt 2016'!AH16+'[308]H.Thái 2016'!AH16+'[308]L.Hải 2016'!AH16+'[308]L.Thượng 2016'!AH16+'[308]T.Giang 2016'!AH16+'[308]T.Hải 2016'!AH16+'[308]T.Sơn 2016'!AH16+'[308]V.Trường 2016'!AH16+'[308]TT.Cửa Việt 2016'!AH16+'[308]TT Gio Linh 2016'!AH16</f>
        <v>0</v>
      </c>
      <c r="AI15" s="167">
        <f>[308]P1_21!AI16+[308]P2_21!AI15+[308]P3_21!AI15+[308]P4_21!AI15+[308]P5_21!AI15+[308]ĐT_21!AI16+[308]ĐG_21!AI15+[308]ĐLE_21!AI16+[308]ĐL_21!AI16+'[308]G.Sơn 2016'!AI15+'[308]G.Thanh 2016'!AI16+'[308]G.Việt 2016'!AI16+'[308]H.Thái 2016'!AI16+'[308]L.Hải 2016'!AI16+'[308]L.Thượng 2016'!AI16+'[308]T.Giang 2016'!AI16+'[308]T.Hải 2016'!AI16+'[308]T.Sơn 2016'!AI16+'[308]V.Trường 2016'!AI16+'[308]TT.Cửa Việt 2016'!AI16+'[308]TT Gio Linh 2016'!AI16</f>
        <v>0</v>
      </c>
      <c r="AJ15" s="167">
        <f>[308]P1_21!AJ16+[308]P2_21!AJ15+[308]P3_21!AJ15+[308]P4_21!AJ15+[308]P5_21!AJ15+[308]ĐT_21!AJ16+[308]ĐG_21!AJ15+[308]ĐLE_21!AJ16+[308]ĐL_21!AJ16+'[308]G.Sơn 2016'!AJ15+'[308]G.Thanh 2016'!AJ16+'[308]G.Việt 2016'!AJ16+'[308]H.Thái 2016'!AJ16+'[308]L.Hải 2016'!AJ16+'[308]L.Thượng 2016'!AJ16+'[308]T.Giang 2016'!AJ16+'[308]T.Hải 2016'!AJ16+'[308]T.Sơn 2016'!AJ16+'[308]V.Trường 2016'!AJ16+'[308]TT.Cửa Việt 2016'!AJ16+'[308]TT Gio Linh 2016'!AJ16</f>
        <v>0</v>
      </c>
      <c r="AK15" s="167">
        <f>[308]P1_21!AK16+[308]P2_21!AK15+[308]P3_21!AK15+[308]P4_21!AK15+[308]P5_21!AK15+[308]ĐT_21!AK16+[308]ĐG_21!AK15+[308]ĐLE_21!AK16+[308]ĐL_21!AK16+'[308]G.Sơn 2016'!AK15+'[308]G.Thanh 2016'!AK16+'[308]G.Việt 2016'!AK16+'[308]H.Thái 2016'!AK16+'[308]L.Hải 2016'!AK16+'[308]L.Thượng 2016'!AK16+'[308]T.Giang 2016'!AK16+'[308]T.Hải 2016'!AK16+'[308]T.Sơn 2016'!AK16+'[308]V.Trường 2016'!AK16+'[308]TT.Cửa Việt 2016'!AK16+'[308]TT Gio Linh 2016'!AK16</f>
        <v>0</v>
      </c>
      <c r="AL15" s="167">
        <f>[308]P1_21!AL16+[308]P2_21!AL15+[308]P3_21!AL15+[308]P4_21!AL15+[308]P5_21!AL15+[308]ĐT_21!AL16+[308]ĐG_21!AL15+[308]ĐLE_21!AL16+[308]ĐL_21!AL16+'[308]G.Sơn 2016'!AL15+'[308]G.Thanh 2016'!AL16+'[308]G.Việt 2016'!AL16+'[308]H.Thái 2016'!AL16+'[308]L.Hải 2016'!AL16+'[308]L.Thượng 2016'!AL16+'[308]T.Giang 2016'!AL16+'[308]T.Hải 2016'!AL16+'[308]T.Sơn 2016'!AL16+'[308]V.Trường 2016'!AL16+'[308]TT.Cửa Việt 2016'!AL16+'[308]TT Gio Linh 2016'!AL16</f>
        <v>0</v>
      </c>
      <c r="AM15" s="167">
        <f>[308]P1_21!AM16+[308]P2_21!AM15+[308]P3_21!AM15+[308]P4_21!AM15+[308]P5_21!AM15+[308]ĐT_21!AM16+[308]ĐG_21!AM15+[308]ĐLE_21!AM16+[308]ĐL_21!AM16+'[308]G.Sơn 2016'!AM15+'[308]G.Thanh 2016'!AM16+'[308]G.Việt 2016'!AM16+'[308]H.Thái 2016'!AM16+'[308]L.Hải 2016'!AM16+'[308]L.Thượng 2016'!AM16+'[308]T.Giang 2016'!AM16+'[308]T.Hải 2016'!AM16+'[308]T.Sơn 2016'!AM16+'[308]V.Trường 2016'!AM16+'[308]TT.Cửa Việt 2016'!AM16+'[308]TT Gio Linh 2016'!AM16</f>
        <v>0</v>
      </c>
      <c r="AN15" s="167">
        <f>[308]P1_21!AN16+[308]P2_21!AN15+[308]P3_21!AN15+[308]P4_21!AN15+[308]P5_21!AN15+[308]ĐT_21!AN16+[308]ĐG_21!AN15+[308]ĐLE_21!AN16+[308]ĐL_21!AN16+'[308]G.Sơn 2016'!AN15+'[308]G.Thanh 2016'!AN16+'[308]G.Việt 2016'!AN16+'[308]H.Thái 2016'!AN16+'[308]L.Hải 2016'!AN16+'[308]L.Thượng 2016'!AN16+'[308]T.Giang 2016'!AN16+'[308]T.Hải 2016'!AN16+'[308]T.Sơn 2016'!AN16+'[308]V.Trường 2016'!AN16+'[308]TT.Cửa Việt 2016'!AN16+'[308]TT Gio Linh 2016'!AN16</f>
        <v>0</v>
      </c>
      <c r="AO15" s="167">
        <f>[308]P1_21!AO16+[308]P2_21!AO15+[308]P3_21!AO15+[308]P4_21!AO15+[308]P5_21!AO15+[308]ĐT_21!AO16+[308]ĐG_21!AO15+[308]ĐLE_21!AO16+[308]ĐL_21!AO16+'[308]G.Sơn 2016'!AO15+'[308]G.Thanh 2016'!AO16+'[308]G.Việt 2016'!AO16+'[308]H.Thái 2016'!AO16+'[308]L.Hải 2016'!AO16+'[308]L.Thượng 2016'!AO16+'[308]T.Giang 2016'!AO16+'[308]T.Hải 2016'!AO16+'[308]T.Sơn 2016'!AO16+'[308]V.Trường 2016'!AO16+'[308]TT.Cửa Việt 2016'!AO16+'[308]TT Gio Linh 2016'!AO16</f>
        <v>0</v>
      </c>
      <c r="AP15" s="167">
        <f>[308]P1_21!AP16+[308]P2_21!AP15+[308]P3_21!AP15+[308]P4_21!AP15+[308]P5_21!AP15+[308]ĐT_21!AP16+[308]ĐG_21!AP15+[308]ĐLE_21!AP16+[308]ĐL_21!AP16+'[308]G.Sơn 2016'!AP15+'[308]G.Thanh 2016'!AP16+'[308]G.Việt 2016'!AP16+'[308]H.Thái 2016'!AP16+'[308]L.Hải 2016'!AP16+'[308]L.Thượng 2016'!AP16+'[308]T.Giang 2016'!AP16+'[308]T.Hải 2016'!AP16+'[308]T.Sơn 2016'!AP16+'[308]V.Trường 2016'!AP16+'[308]TT.Cửa Việt 2016'!AP16+'[308]TT Gio Linh 2016'!AP16</f>
        <v>0</v>
      </c>
      <c r="AQ15" s="167">
        <f>[308]P1_21!AQ16+[308]P2_21!AQ15+[308]P3_21!AQ15+[308]P4_21!AQ15+[308]P5_21!AQ15+[308]ĐT_21!AQ16+[308]ĐG_21!AQ15+[308]ĐLE_21!AQ16+[308]ĐL_21!AQ16+'[308]G.Sơn 2016'!AQ15+'[308]G.Thanh 2016'!AQ16+'[308]G.Việt 2016'!AQ16+'[308]H.Thái 2016'!AQ16+'[308]L.Hải 2016'!AQ16+'[308]L.Thượng 2016'!AQ16+'[308]T.Giang 2016'!AQ16+'[308]T.Hải 2016'!AQ16+'[308]T.Sơn 2016'!AQ16+'[308]V.Trường 2016'!AQ16+'[308]TT.Cửa Việt 2016'!AQ16+'[308]TT Gio Linh 2016'!AQ16</f>
        <v>0</v>
      </c>
      <c r="AR15" s="167">
        <f>[308]P1_21!AR16+[308]P2_21!AR15+[308]P3_21!AR15+[308]P4_21!AR15+[308]P5_21!AR15+[308]ĐT_21!AR16+[308]ĐG_21!AR15+[308]ĐLE_21!AR16+[308]ĐL_21!AR16+'[308]G.Sơn 2016'!AR15+'[308]G.Thanh 2016'!AR16+'[308]G.Việt 2016'!AR16+'[308]H.Thái 2016'!AR16+'[308]L.Hải 2016'!AR16+'[308]L.Thượng 2016'!AR16+'[308]T.Giang 2016'!AR16+'[308]T.Hải 2016'!AR16+'[308]T.Sơn 2016'!AR16+'[308]V.Trường 2016'!AR16+'[308]TT.Cửa Việt 2016'!AR16+'[308]TT Gio Linh 2016'!AR16</f>
        <v>0</v>
      </c>
      <c r="AS15" s="167">
        <f>[308]P1_21!AS16+[308]P2_21!AS15+[308]P3_21!AS15+[308]P4_21!AS15+[308]P5_21!AS15+[308]ĐT_21!AS16+[308]ĐG_21!AS15+[308]ĐLE_21!AS16+[308]ĐL_21!AS16+'[308]G.Sơn 2016'!AS15+'[308]G.Thanh 2016'!AS16+'[308]G.Việt 2016'!AS16+'[308]H.Thái 2016'!AS16+'[308]L.Hải 2016'!AS16+'[308]L.Thượng 2016'!AS16+'[308]T.Giang 2016'!AS16+'[308]T.Hải 2016'!AS16+'[308]T.Sơn 2016'!AS16+'[308]V.Trường 2016'!AS16+'[308]TT.Cửa Việt 2016'!AS16+'[308]TT Gio Linh 2016'!AS16</f>
        <v>0</v>
      </c>
      <c r="AT15" s="167">
        <f>[308]P1_21!AT16+[308]P2_21!AT15+[308]P3_21!AT15+[308]P4_21!AT15+[308]P5_21!AT15+[308]ĐT_21!AT16+[308]ĐG_21!AT15+[308]ĐLE_21!AT16+[308]ĐL_21!AT16+'[308]G.Sơn 2016'!AT15+'[308]G.Thanh 2016'!AT16+'[308]G.Việt 2016'!AT16+'[308]H.Thái 2016'!AT16+'[308]L.Hải 2016'!AT16+'[308]L.Thượng 2016'!AT16+'[308]T.Giang 2016'!AT16+'[308]T.Hải 2016'!AT16+'[308]T.Sơn 2016'!AT16+'[308]V.Trường 2016'!AT16+'[308]TT.Cửa Việt 2016'!AT16+'[308]TT Gio Linh 2016'!AT16</f>
        <v>0</v>
      </c>
      <c r="AU15" s="167">
        <f>[308]P1_21!AU16+[308]P2_21!AU15+[308]P3_21!AU15+[308]P4_21!AU15+[308]P5_21!AU15+[308]ĐT_21!AU16+[308]ĐG_21!AU15+[308]ĐLE_21!AU16+[308]ĐL_21!AU16+'[308]G.Sơn 2016'!AU15+'[308]G.Thanh 2016'!AU16+'[308]G.Việt 2016'!AU16+'[308]H.Thái 2016'!AU16+'[308]L.Hải 2016'!AU16+'[308]L.Thượng 2016'!AU16+'[308]T.Giang 2016'!AU16+'[308]T.Hải 2016'!AU16+'[308]T.Sơn 2016'!AU16+'[308]V.Trường 2016'!AU16+'[308]TT.Cửa Việt 2016'!AU16+'[308]TT Gio Linh 2016'!AU16</f>
        <v>0</v>
      </c>
      <c r="AV15" s="167">
        <f>[308]P1_21!AV16+[308]P2_21!AV15+[308]P3_21!AV15+[308]P4_21!AV15+[308]P5_21!AV15+[308]ĐT_21!AV16+[308]ĐG_21!AV15+[308]ĐLE_21!AV16+[308]ĐL_21!AV16+'[308]G.Sơn 2016'!AV15+'[308]G.Thanh 2016'!AV16+'[308]G.Việt 2016'!AV16+'[308]H.Thái 2016'!AV16+'[308]L.Hải 2016'!AV16+'[308]L.Thượng 2016'!AV16+'[308]T.Giang 2016'!AV16+'[308]T.Hải 2016'!AV16+'[308]T.Sơn 2016'!AV16+'[308]V.Trường 2016'!AV16+'[308]TT.Cửa Việt 2016'!AV16+'[308]TT Gio Linh 2016'!AV16</f>
        <v>0</v>
      </c>
      <c r="AW15" s="167">
        <f>[308]P1_21!AW16+[308]P2_21!AW15+[308]P3_21!AW15+[308]P4_21!AW15+[308]P5_21!AW15+[308]ĐT_21!AW16+[308]ĐG_21!AW15+[308]ĐLE_21!AW16+[308]ĐL_21!AW16+'[308]G.Sơn 2016'!AW15+'[308]G.Thanh 2016'!AW16+'[308]G.Việt 2016'!AW16+'[308]H.Thái 2016'!AW16+'[308]L.Hải 2016'!AW16+'[308]L.Thượng 2016'!AW16+'[308]T.Giang 2016'!AW16+'[308]T.Hải 2016'!AW16+'[308]T.Sơn 2016'!AW16+'[308]V.Trường 2016'!AW16+'[308]TT.Cửa Việt 2016'!AW16+'[308]TT Gio Linh 2016'!AW16</f>
        <v>0</v>
      </c>
      <c r="AX15" s="167">
        <f>[308]P1_21!AX16+[308]P2_21!AX15+[308]P3_21!AX15+[308]P4_21!AX15+[308]P5_21!AX15+[308]ĐT_21!AX16+[308]ĐG_21!AX15+[308]ĐLE_21!AX16+[308]ĐL_21!AX16+'[308]G.Sơn 2016'!AX15+'[308]G.Thanh 2016'!AX16+'[308]G.Việt 2016'!AX16+'[308]H.Thái 2016'!AX16+'[308]L.Hải 2016'!AX16+'[308]L.Thượng 2016'!AX16+'[308]T.Giang 2016'!AX16+'[308]T.Hải 2016'!AX16+'[308]T.Sơn 2016'!AX16+'[308]V.Trường 2016'!AX16+'[308]TT.Cửa Việt 2016'!AX16+'[308]TT Gio Linh 2016'!AX16</f>
        <v>0</v>
      </c>
      <c r="AY15" s="167">
        <f>[308]P1_21!AY16+[308]P2_21!AY15+[308]P3_21!AY15+[308]P4_21!AY15+[308]P5_21!AY15+[308]ĐT_21!AY16+[308]ĐG_21!AY15+[308]ĐLE_21!AY16+[308]ĐL_21!AY16+'[308]G.Sơn 2016'!AY15+'[308]G.Thanh 2016'!AY16+'[308]G.Việt 2016'!AY16+'[308]H.Thái 2016'!AY16+'[308]L.Hải 2016'!AY16+'[308]L.Thượng 2016'!AY16+'[308]T.Giang 2016'!AY16+'[308]T.Hải 2016'!AY16+'[308]T.Sơn 2016'!AY16+'[308]V.Trường 2016'!AY16+'[308]TT.Cửa Việt 2016'!AY16+'[308]TT Gio Linh 2016'!AY16</f>
        <v>0</v>
      </c>
      <c r="AZ15" s="167">
        <f>[308]P1_21!AZ16+[308]P2_21!AZ15+[308]P3_21!AZ15+[308]P4_21!AZ15+[308]P5_21!AZ15+[308]ĐT_21!AZ16+[308]ĐG_21!AZ15+[308]ĐLE_21!AZ16+[308]ĐL_21!AZ16+'[308]G.Sơn 2016'!AZ15+'[308]G.Thanh 2016'!AZ16+'[308]G.Việt 2016'!AZ16+'[308]H.Thái 2016'!AZ16+'[308]L.Hải 2016'!AZ16+'[308]L.Thượng 2016'!AZ16+'[308]T.Giang 2016'!AZ16+'[308]T.Hải 2016'!AZ16+'[308]T.Sơn 2016'!AZ16+'[308]V.Trường 2016'!AZ16+'[308]TT.Cửa Việt 2016'!AZ16+'[308]TT Gio Linh 2016'!AZ16</f>
        <v>0</v>
      </c>
      <c r="BA15" s="167">
        <f>[308]P1_21!BA16+[308]P2_21!BA15+[308]P3_21!BA15+[308]P4_21!BA15+[308]P5_21!BA15+[308]ĐT_21!BA16+[308]ĐG_21!BA15+[308]ĐLE_21!BA16+[308]ĐL_21!BA16+'[308]G.Sơn 2016'!BA15+'[308]G.Thanh 2016'!BA16+'[308]G.Việt 2016'!BA16+'[308]H.Thái 2016'!BA16+'[308]L.Hải 2016'!BA16+'[308]L.Thượng 2016'!BA16+'[308]T.Giang 2016'!BA16+'[308]T.Hải 2016'!BA16+'[308]T.Sơn 2016'!BA16+'[308]V.Trường 2016'!BA16+'[308]TT.Cửa Việt 2016'!BA16+'[308]TT Gio Linh 2016'!BA16</f>
        <v>0</v>
      </c>
      <c r="BB15" s="167">
        <f>[308]P1_21!BB16+[308]P2_21!BB15+[308]P3_21!BB15+[308]P4_21!BB15+[308]P5_21!BB15+[308]ĐT_21!BB16+[308]ĐG_21!BB15+[308]ĐLE_21!BB16+[308]ĐL_21!BB16+'[308]G.Sơn 2016'!BB15+'[308]G.Thanh 2016'!BB16+'[308]G.Việt 2016'!BB16+'[308]H.Thái 2016'!BB16+'[308]L.Hải 2016'!BB16+'[308]L.Thượng 2016'!BB16+'[308]T.Giang 2016'!BB16+'[308]T.Hải 2016'!BB16+'[308]T.Sơn 2016'!BB16+'[308]V.Trường 2016'!BB16+'[308]TT.Cửa Việt 2016'!BB16+'[308]TT Gio Linh 2016'!BB16</f>
        <v>0</v>
      </c>
      <c r="BC15" s="167">
        <f>[308]P1_21!BC16+[308]P2_21!BC15+[308]P3_21!BC15+[308]P4_21!BC15+[308]P5_21!BC15+[308]ĐT_21!BC16+[308]ĐG_21!BC15+[308]ĐLE_21!BC16+[308]ĐL_21!BC16+'[308]G.Sơn 2016'!BC15+'[308]G.Thanh 2016'!BC16+'[308]G.Việt 2016'!BC16+'[308]H.Thái 2016'!BC16+'[308]L.Hải 2016'!BC16+'[308]L.Thượng 2016'!BC16+'[308]T.Giang 2016'!BC16+'[308]T.Hải 2016'!BC16+'[308]T.Sơn 2016'!BC16+'[308]V.Trường 2016'!BC16+'[308]TT.Cửa Việt 2016'!BC16+'[308]TT Gio Linh 2016'!BC16</f>
        <v>0</v>
      </c>
      <c r="BD15" s="167">
        <f>[308]P1_21!BD16+[308]P2_21!BD15+[308]P3_21!BD15+[308]P4_21!BD15+[308]P5_21!BD15+[308]ĐT_21!BD16+[308]ĐG_21!BD15+[308]ĐLE_21!BD16+[308]ĐL_21!BD16+'[308]G.Sơn 2016'!BD15+'[308]G.Thanh 2016'!BD16+'[308]G.Việt 2016'!BD16+'[308]H.Thái 2016'!BD16+'[308]L.Hải 2016'!BD16+'[308]L.Thượng 2016'!BD16+'[308]T.Giang 2016'!BD16+'[308]T.Hải 2016'!BD16+'[308]T.Sơn 2016'!BD16+'[308]V.Trường 2016'!BD16+'[308]TT.Cửa Việt 2016'!BD16+'[308]TT Gio Linh 2016'!BD16</f>
        <v>0</v>
      </c>
      <c r="BE15" s="167">
        <f>[308]P1_21!BE16+[308]P2_21!BE15+[308]P3_21!BE15+[308]P4_21!BE15+[308]P5_21!BE15+[308]ĐT_21!BE16+[308]ĐG_21!BE15+[308]ĐLE_21!BE16+[308]ĐL_21!BE16+'[308]G.Sơn 2016'!BE15+'[308]G.Thanh 2016'!BE16+'[308]G.Việt 2016'!BE16+'[308]H.Thái 2016'!BE16+'[308]L.Hải 2016'!BE16+'[308]L.Thượng 2016'!BE16+'[308]T.Giang 2016'!BE16+'[308]T.Hải 2016'!BE16+'[308]T.Sơn 2016'!BE16+'[308]V.Trường 2016'!BE16+'[308]TT.Cửa Việt 2016'!BE16+'[308]TT Gio Linh 2016'!BE16</f>
        <v>0</v>
      </c>
      <c r="BF15" s="167">
        <f>[308]P1_21!BF16+[308]P2_21!BF15+[308]P3_21!BF15+[308]P4_21!BF15+[308]P5_21!BF15+[308]ĐT_21!BF16+[308]ĐG_21!BF15+[308]ĐLE_21!BF16+[308]ĐL_21!BF16+'[308]G.Sơn 2016'!BF15+'[308]G.Thanh 2016'!BF16+'[308]G.Việt 2016'!BF16+'[308]H.Thái 2016'!BF16+'[308]L.Hải 2016'!BF16+'[308]L.Thượng 2016'!BF16+'[308]T.Giang 2016'!BF16+'[308]T.Hải 2016'!BF16+'[308]T.Sơn 2016'!BF16+'[308]V.Trường 2016'!BF16+'[308]TT.Cửa Việt 2016'!BF16+'[308]TT Gio Linh 2016'!BF16</f>
        <v>0</v>
      </c>
      <c r="BG15" s="167">
        <f>[308]P1_21!BG16+[308]P2_21!BG15+[308]P3_21!BG15+[308]P4_21!BG15+[308]P5_21!BG15+[308]ĐT_21!BG16+[308]ĐG_21!BG15+[308]ĐLE_21!BG16+[308]ĐL_21!BG16+'[308]G.Sơn 2016'!BG15+'[308]G.Thanh 2016'!BG16+'[308]G.Việt 2016'!BG16+'[308]H.Thái 2016'!BG16+'[308]L.Hải 2016'!BG16+'[308]L.Thượng 2016'!BG16+'[308]T.Giang 2016'!BG16+'[308]T.Hải 2016'!BG16+'[308]T.Sơn 2016'!BG16+'[308]V.Trường 2016'!BG16+'[308]TT.Cửa Việt 2016'!BG16+'[308]TT Gio Linh 2016'!BG16</f>
        <v>0</v>
      </c>
      <c r="BH15" s="167">
        <f>[308]P1_21!BH16+[308]P2_21!BH15+[308]P3_21!BH15+[308]P4_21!BH15+[308]P5_21!BH15+[308]ĐT_21!BH16+[308]ĐG_21!BH15+[308]ĐLE_21!BH16+[308]ĐL_21!BH16+'[308]G.Sơn 2016'!BH15+'[308]G.Thanh 2016'!BH16+'[308]G.Việt 2016'!BH16+'[308]H.Thái 2016'!BH16+'[308]L.Hải 2016'!BH16+'[308]L.Thượng 2016'!BH16+'[308]T.Giang 2016'!BH16+'[308]T.Hải 2016'!BH16+'[308]T.Sơn 2016'!BH16+'[308]V.Trường 2016'!BH16+'[308]TT.Cửa Việt 2016'!BH16+'[308]TT Gio Linh 2016'!BH16</f>
        <v>0</v>
      </c>
      <c r="BI15" s="167">
        <f>[308]P1_21!BI16+[308]P2_21!BI15+[308]P3_21!BI15+[308]P4_21!BI15+[308]P5_21!BI15+[308]ĐT_21!BI16+[308]ĐG_21!BI15+[308]ĐLE_21!BI16+[308]ĐL_21!BI16+'[308]G.Sơn 2016'!BI15+'[308]G.Thanh 2016'!BI16+'[308]G.Việt 2016'!BI16+'[308]H.Thái 2016'!BI16+'[308]L.Hải 2016'!BI16+'[308]L.Thượng 2016'!BI16+'[308]T.Giang 2016'!BI16+'[308]T.Hải 2016'!BI16+'[308]T.Sơn 2016'!BI16+'[308]V.Trường 2016'!BI16+'[308]TT.Cửa Việt 2016'!BI16+'[308]TT Gio Linh 2016'!BI16</f>
        <v>0</v>
      </c>
    </row>
    <row r="16" spans="1:61" ht="15.75" customHeight="1">
      <c r="A16" s="174" t="s">
        <v>48</v>
      </c>
      <c r="B16" s="169" t="s">
        <v>52</v>
      </c>
      <c r="C16" s="168" t="s">
        <v>53</v>
      </c>
      <c r="D16" s="170">
        <f>'[308]01 CH'!D14</f>
        <v>2244.6275100000003</v>
      </c>
      <c r="E16" s="167">
        <f>[308]P1_21!E17+[308]P2_21!E16+[308]P3_21!E16+[308]P4_21!E16+[308]P5_21!E16+[308]ĐT_21!E17+[308]ĐG_21!E16+[308]ĐLE_21!E17+[308]ĐL_21!E17+'[308]G.Sơn 2016'!E16+'[308]G.Thanh 2016'!E17+'[308]G.Việt 2016'!E17+'[308]H.Thái 2016'!E17+'[308]L.Hải 2016'!E17+'[308]L.Thượng 2016'!E17+'[308]T.Giang 2016'!E17+'[308]T.Hải 2016'!E17+'[308]T.Sơn 2016'!E17+'[308]V.Trường 2016'!E17+'[308]TT.Cửa Việt 2016'!E17+'[308]TT Gio Linh 2016'!E17</f>
        <v>44.83</v>
      </c>
      <c r="F16" s="167">
        <f>[308]P1_21!F17+[308]P2_21!F16+[308]P3_21!F16+[308]P4_21!F16+[308]P5_21!F16+[308]ĐT_21!F17+[308]ĐG_21!F16+[308]ĐLE_21!F17+[308]ĐL_21!F17+'[308]G.Sơn 2016'!F16+'[308]G.Thanh 2016'!F17+'[308]G.Việt 2016'!F17+'[308]H.Thái 2016'!F17+'[308]L.Hải 2016'!F17+'[308]L.Thượng 2016'!F17+'[308]T.Giang 2016'!F17+'[308]T.Hải 2016'!F17+'[308]T.Sơn 2016'!F17+'[308]V.Trường 2016'!F17+'[308]TT.Cửa Việt 2016'!F17+'[308]TT Gio Linh 2016'!F17</f>
        <v>0</v>
      </c>
      <c r="G16" s="167">
        <f>[308]P1_21!G17+[308]P2_21!G16+[308]P3_21!G16+[308]P4_21!G16+[308]P5_21!G16+[308]ĐT_21!G17+[308]ĐG_21!G16+[308]ĐLE_21!G17+[308]ĐL_21!G17+'[308]G.Sơn 2016'!G16+'[308]G.Thanh 2016'!G17+'[308]G.Việt 2016'!G17+'[308]H.Thái 2016'!G17+'[308]L.Hải 2016'!G17+'[308]L.Thượng 2016'!G17+'[308]T.Giang 2016'!G17+'[308]T.Hải 2016'!G17+'[308]T.Sơn 2016'!G17+'[308]V.Trường 2016'!G17+'[308]TT.Cửa Việt 2016'!G17+'[308]TT Gio Linh 2016'!G17</f>
        <v>0</v>
      </c>
      <c r="H16" s="167">
        <f>[308]P1_21!H17+[308]P2_21!H16+[308]P3_21!H16+[308]P4_21!H16+[308]P5_21!H16+[308]ĐT_21!H17+[308]ĐG_21!H16+[308]ĐLE_21!H17+[308]ĐL_21!H17+'[308]G.Sơn 2016'!H16+'[308]G.Thanh 2016'!H17+'[308]G.Việt 2016'!H17+'[308]H.Thái 2016'!H17+'[308]L.Hải 2016'!H17+'[308]L.Thượng 2016'!H17+'[308]T.Giang 2016'!H17+'[308]T.Hải 2016'!H17+'[308]T.Sơn 2016'!H17+'[308]V.Trường 2016'!H17+'[308]TT.Cửa Việt 2016'!H17+'[308]TT Gio Linh 2016'!H17</f>
        <v>0</v>
      </c>
      <c r="I16" s="167">
        <f>[308]P1_21!I17+[308]P2_21!I16+[308]P3_21!I16+[308]P4_21!I16+[308]P5_21!I16+[308]ĐT_21!I17+[308]ĐG_21!I16+[308]ĐLE_21!I17+[308]ĐL_21!I17+'[308]G.Sơn 2016'!I16+'[308]G.Thanh 2016'!I17+'[308]G.Việt 2016'!I17+'[308]H.Thái 2016'!I17+'[308]L.Hải 2016'!I17+'[308]L.Thượng 2016'!I17+'[308]T.Giang 2016'!I17+'[308]T.Hải 2016'!I17+'[308]T.Sơn 2016'!I17+'[308]V.Trường 2016'!I17+'[308]TT.Cửa Việt 2016'!I17+'[308]TT Gio Linh 2016'!I17</f>
        <v>0</v>
      </c>
      <c r="J16" s="167">
        <f>[308]P1_21!J17+[308]P2_21!J16+[308]P3_21!J16+[308]P4_21!J16+[308]P5_21!J16+[308]ĐT_21!J17+[308]ĐG_21!J16+[308]ĐLE_21!J17+[308]ĐL_21!J17+'[308]G.Sơn 2016'!J16+'[308]G.Thanh 2016'!J17+'[308]G.Việt 2016'!J17+'[308]H.Thái 2016'!J17+'[308]L.Hải 2016'!J17+'[308]L.Thượng 2016'!J17+'[308]T.Giang 2016'!J17+'[308]T.Hải 2016'!J17+'[308]T.Sơn 2016'!J17+'[308]V.Trường 2016'!J17+'[308]TT.Cửa Việt 2016'!J17+'[308]TT Gio Linh 2016'!J17</f>
        <v>0</v>
      </c>
      <c r="K16" s="167">
        <f>[308]P1_21!K17+[308]P2_21!K16+[308]P3_21!K16+[308]P4_21!K16+[308]P5_21!K16+[308]ĐT_21!K17+[308]ĐG_21!K16+[308]ĐLE_21!K17+[308]ĐL_21!K17+'[308]G.Sơn 2016'!K16+'[308]G.Thanh 2016'!K17+'[308]G.Việt 2016'!K17+'[308]H.Thái 2016'!K17+'[308]L.Hải 2016'!K17+'[308]L.Thượng 2016'!K17+'[308]T.Giang 2016'!K17+'[308]T.Hải 2016'!K17+'[308]T.Sơn 2016'!K17+'[308]V.Trường 2016'!K17+'[308]TT.Cửa Việt 2016'!K17+'[308]TT Gio Linh 2016'!K17</f>
        <v>0</v>
      </c>
      <c r="L16" s="167">
        <f>[308]P1_21!L17+[308]P2_21!L16+[308]P3_21!L16+[308]P4_21!L16+[308]P5_21!L16+[308]ĐT_21!L17+[308]ĐG_21!L16+[308]ĐLE_21!L17+[308]ĐL_21!L17+'[308]G.Sơn 2016'!L16+'[308]G.Thanh 2016'!L17+'[308]G.Việt 2016'!L17+'[308]H.Thái 2016'!L17+'[308]L.Hải 2016'!L17+'[308]L.Thượng 2016'!L17+'[308]T.Giang 2016'!L17+'[308]T.Hải 2016'!L17+'[308]T.Sơn 2016'!L17+'[308]V.Trường 2016'!L17+'[308]TT.Cửa Việt 2016'!L17+'[308]TT Gio Linh 2016'!L17</f>
        <v>0</v>
      </c>
      <c r="M16" s="167">
        <f>[308]P1_21!M17+[308]P2_21!M16+[308]P3_21!M16+[308]P4_21!M16+[308]P5_21!M16+[308]ĐT_21!M17+[308]ĐG_21!M16+[308]ĐLE_21!M17+[308]ĐL_21!M17+'[308]G.Sơn 2016'!M16+'[308]G.Thanh 2016'!M17+'[308]G.Việt 2016'!M17+'[308]H.Thái 2016'!M17+'[308]L.Hải 2016'!M17+'[308]L.Thượng 2016'!M17+'[308]T.Giang 2016'!M17+'[308]T.Hải 2016'!M17+'[308]T.Sơn 2016'!M17+'[308]V.Trường 2016'!M17+'[308]TT.Cửa Việt 2016'!M17+'[308]TT Gio Linh 2016'!M17</f>
        <v>0</v>
      </c>
      <c r="N16" s="167">
        <f>[308]P1_21!N17+[308]P2_21!N16+[308]P3_21!N16+[308]P4_21!N16+[308]P5_21!N16+[308]ĐT_21!N17+[308]ĐG_21!N16+[308]ĐLE_21!N17+[308]ĐL_21!N17+'[308]G.Sơn 2016'!N16+'[308]G.Thanh 2016'!N17+'[308]G.Việt 2016'!N17+'[308]H.Thái 2016'!N17+'[308]L.Hải 2016'!N17+'[308]L.Thượng 2016'!N17+'[308]T.Giang 2016'!N17+'[308]T.Hải 2016'!N17+'[308]T.Sơn 2016'!N17+'[308]V.Trường 2016'!N17+'[308]TT.Cửa Việt 2016'!N17+'[308]TT Gio Linh 2016'!N17</f>
        <v>1711.5261700000001</v>
      </c>
      <c r="O16" s="167">
        <f>[308]P1_21!O17+[308]P2_21!O16+[308]P3_21!O16+[308]P4_21!O16+[308]P5_21!O16+[308]ĐT_21!O17+[308]ĐG_21!O16+[308]ĐLE_21!O17+[308]ĐL_21!O17+'[308]G.Sơn 2016'!O16+'[308]G.Thanh 2016'!O17+'[308]G.Việt 2016'!O17+'[308]H.Thái 2016'!O17+'[308]L.Hải 2016'!O17+'[308]L.Thượng 2016'!O17+'[308]T.Giang 2016'!O17+'[308]T.Hải 2016'!O17+'[308]T.Sơn 2016'!O17+'[308]V.Trường 2016'!O17+'[308]TT.Cửa Việt 2016'!O17+'[308]TT Gio Linh 2016'!O17</f>
        <v>1.9</v>
      </c>
      <c r="P16" s="167">
        <f>[308]P1_21!P17+[308]P2_21!P16+[308]P3_21!P16+[308]P4_21!P16+[308]P5_21!P16+[308]ĐT_21!P17+[308]ĐG_21!P16+[308]ĐLE_21!P17+[308]ĐL_21!P17+'[308]G.Sơn 2016'!P16+'[308]G.Thanh 2016'!P17+'[308]G.Việt 2016'!P17+'[308]H.Thái 2016'!P17+'[308]L.Hải 2016'!P17+'[308]L.Thượng 2016'!P17+'[308]T.Giang 2016'!P17+'[308]T.Hải 2016'!P17+'[308]T.Sơn 2016'!P17+'[308]V.Trường 2016'!P17+'[308]TT.Cửa Việt 2016'!P17+'[308]TT Gio Linh 2016'!P17</f>
        <v>0</v>
      </c>
      <c r="Q16" s="167">
        <f>[308]P1_21!Q17+[308]P2_21!Q16+[308]P3_21!Q16+[308]P4_21!Q16+[308]P5_21!Q16+[308]ĐT_21!Q17+[308]ĐG_21!Q16+[308]ĐLE_21!Q17+[308]ĐL_21!Q17+'[308]G.Sơn 2016'!Q16+'[308]G.Thanh 2016'!Q17+'[308]G.Việt 2016'!Q17+'[308]H.Thái 2016'!Q17+'[308]L.Hải 2016'!Q17+'[308]L.Thượng 2016'!Q17+'[308]T.Giang 2016'!Q17+'[308]T.Hải 2016'!Q17+'[308]T.Sơn 2016'!Q17+'[308]V.Trường 2016'!Q17+'[308]TT.Cửa Việt 2016'!Q17+'[308]TT Gio Linh 2016'!Q17</f>
        <v>42.93</v>
      </c>
      <c r="R16" s="167">
        <f>[308]P1_21!R17+[308]P2_21!R16+[308]P3_21!R16+[308]P4_21!R16+[308]P5_21!R16+[308]ĐT_21!R17+[308]ĐG_21!R16+[308]ĐLE_21!R17+[308]ĐL_21!R17+'[308]G.Sơn 2016'!R16+'[308]G.Thanh 2016'!R17+'[308]G.Việt 2016'!R17+'[308]H.Thái 2016'!R17+'[308]L.Hải 2016'!R17+'[308]L.Thượng 2016'!R17+'[308]T.Giang 2016'!R17+'[308]T.Hải 2016'!R17+'[308]T.Sơn 2016'!R17+'[308]V.Trường 2016'!R17+'[308]TT.Cửa Việt 2016'!R17+'[308]TT Gio Linh 2016'!R17</f>
        <v>260.54000000000002</v>
      </c>
      <c r="S16" s="167">
        <f>[308]P1_21!S17+[308]P2_21!S16+[308]P3_21!S16+[308]P4_21!S16+[308]P5_21!S16+[308]ĐT_21!S17+[308]ĐG_21!S16+[308]ĐLE_21!S17+[308]ĐL_21!S17+'[308]G.Sơn 2016'!S16+'[308]G.Thanh 2016'!S17+'[308]G.Việt 2016'!S17+'[308]H.Thái 2016'!S17+'[308]L.Hải 2016'!S17+'[308]L.Thượng 2016'!S17+'[308]T.Giang 2016'!S17+'[308]T.Hải 2016'!S17+'[308]T.Sơn 2016'!S17+'[308]V.Trường 2016'!S17+'[308]TT.Cửa Việt 2016'!S17+'[308]TT Gio Linh 2016'!S17</f>
        <v>10.5</v>
      </c>
      <c r="T16" s="167">
        <f>[308]P1_21!T17+[308]P2_21!T16+[308]P3_21!T16+[308]P4_21!T16+[308]P5_21!T16+[308]ĐT_21!T17+[308]ĐG_21!T16+[308]ĐLE_21!T17+[308]ĐL_21!T17+'[308]G.Sơn 2016'!T16+'[308]G.Thanh 2016'!T17+'[308]G.Việt 2016'!T17+'[308]H.Thái 2016'!T17+'[308]L.Hải 2016'!T17+'[308]L.Thượng 2016'!T17+'[308]T.Giang 2016'!T17+'[308]T.Hải 2016'!T17+'[308]T.Sơn 2016'!T17+'[308]V.Trường 2016'!T17+'[308]TT.Cửa Việt 2016'!T17+'[308]TT Gio Linh 2016'!T17</f>
        <v>0</v>
      </c>
      <c r="U16" s="167">
        <f>[308]P1_21!U17+[308]P2_21!U16+[308]P3_21!U16+[308]P4_21!U16+[308]P5_21!U16+[308]ĐT_21!U17+[308]ĐG_21!U16+[308]ĐLE_21!U17+[308]ĐL_21!U17+'[308]G.Sơn 2016'!U16+'[308]G.Thanh 2016'!U17+'[308]G.Việt 2016'!U17+'[308]H.Thái 2016'!U17+'[308]L.Hải 2016'!U17+'[308]L.Thượng 2016'!U17+'[308]T.Giang 2016'!U17+'[308]T.Hải 2016'!U17+'[308]T.Sơn 2016'!U17+'[308]V.Trường 2016'!U17+'[308]TT.Cửa Việt 2016'!U17+'[308]TT Gio Linh 2016'!U17</f>
        <v>0</v>
      </c>
      <c r="V16" s="167">
        <f>[308]P1_21!V17+[308]P2_21!V16+[308]P3_21!V16+[308]P4_21!V16+[308]P5_21!V16+[308]ĐT_21!V17+[308]ĐG_21!V16+[308]ĐLE_21!V17+[308]ĐL_21!V17+'[308]G.Sơn 2016'!V16+'[308]G.Thanh 2016'!V17+'[308]G.Việt 2016'!V17+'[308]H.Thái 2016'!V17+'[308]L.Hải 2016'!V17+'[308]L.Thượng 2016'!V17+'[308]T.Giang 2016'!V17+'[308]T.Hải 2016'!V17+'[308]T.Sơn 2016'!V17+'[308]V.Trường 2016'!V17+'[308]TT.Cửa Việt 2016'!V17+'[308]TT Gio Linh 2016'!V17</f>
        <v>0</v>
      </c>
      <c r="W16" s="167">
        <f>[308]P1_21!W17+[308]P2_21!W16+[308]P3_21!W16+[308]P4_21!W16+[308]P5_21!W16+[308]ĐT_21!W17+[308]ĐG_21!W16+[308]ĐLE_21!W17+[308]ĐL_21!W17+'[308]G.Sơn 2016'!W16+'[308]G.Thanh 2016'!W17+'[308]G.Việt 2016'!W17+'[308]H.Thái 2016'!W17+'[308]L.Hải 2016'!W17+'[308]L.Thượng 2016'!W17+'[308]T.Giang 2016'!W17+'[308]T.Hải 2016'!W17+'[308]T.Sơn 2016'!W17+'[308]V.Trường 2016'!W17+'[308]TT.Cửa Việt 2016'!W17+'[308]TT Gio Linh 2016'!W17</f>
        <v>27.6</v>
      </c>
      <c r="X16" s="167">
        <f>[308]P1_21!X17+[308]P2_21!X16+[308]P3_21!X16+[308]P4_21!X16+[308]P5_21!X16+[308]ĐT_21!X17+[308]ĐG_21!X16+[308]ĐLE_21!X17+[308]ĐL_21!X17+'[308]G.Sơn 2016'!X16+'[308]G.Thanh 2016'!X17+'[308]G.Việt 2016'!X17+'[308]H.Thái 2016'!X17+'[308]L.Hải 2016'!X17+'[308]L.Thượng 2016'!X17+'[308]T.Giang 2016'!X17+'[308]T.Hải 2016'!X17+'[308]T.Sơn 2016'!X17+'[308]V.Trường 2016'!X17+'[308]TT.Cửa Việt 2016'!X17+'[308]TT Gio Linh 2016'!X17</f>
        <v>43.3</v>
      </c>
      <c r="Y16" s="167">
        <f>[308]P1_21!Y17+[308]P2_21!Y16+[308]P3_21!Y16+[308]P4_21!Y16+[308]P5_21!Y16+[308]ĐT_21!Y17+[308]ĐG_21!Y16+[308]ĐLE_21!Y17+[308]ĐL_21!Y17+'[308]G.Sơn 2016'!Y16+'[308]G.Thanh 2016'!Y17+'[308]G.Việt 2016'!Y17+'[308]H.Thái 2016'!Y17+'[308]L.Hải 2016'!Y17+'[308]L.Thượng 2016'!Y17+'[308]T.Giang 2016'!Y17+'[308]T.Hải 2016'!Y17+'[308]T.Sơn 2016'!Y17+'[308]V.Trường 2016'!Y17+'[308]TT.Cửa Việt 2016'!Y17+'[308]TT Gio Linh 2016'!Y17</f>
        <v>32.700000000000003</v>
      </c>
      <c r="Z16" s="167">
        <f>[308]P1_21!Z17+[308]P2_21!Z16+[308]P3_21!Z16+[308]P4_21!Z16+[308]P5_21!Z16+[308]ĐT_21!Z17+[308]ĐG_21!Z16+[308]ĐLE_21!Z17+[308]ĐL_21!Z17+'[308]G.Sơn 2016'!Z16+'[308]G.Thanh 2016'!Z17+'[308]G.Việt 2016'!Z17+'[308]H.Thái 2016'!Z17+'[308]L.Hải 2016'!Z17+'[308]L.Thượng 2016'!Z17+'[308]T.Giang 2016'!Z17+'[308]T.Hải 2016'!Z17+'[308]T.Sơn 2016'!Z17+'[308]V.Trường 2016'!Z17+'[308]TT.Cửa Việt 2016'!Z17+'[308]TT Gio Linh 2016'!Z17</f>
        <v>0</v>
      </c>
      <c r="AA16" s="167">
        <f>[308]P1_21!AA17+[308]P2_21!AA16+[308]P3_21!AA16+[308]P4_21!AA16+[308]P5_21!AA16+[308]ĐT_21!AA17+[308]ĐG_21!AA16+[308]ĐLE_21!AA17+[308]ĐL_21!AA17+'[308]G.Sơn 2016'!AA16+'[308]G.Thanh 2016'!AA17+'[308]G.Việt 2016'!AA17+'[308]H.Thái 2016'!AA17+'[308]L.Hải 2016'!AA17+'[308]L.Thượng 2016'!AA17+'[308]T.Giang 2016'!AA17+'[308]T.Hải 2016'!AA17+'[308]T.Sơn 2016'!AA17+'[308]V.Trường 2016'!AA17+'[308]TT.Cửa Việt 2016'!AA17+'[308]TT Gio Linh 2016'!AA17</f>
        <v>44.22</v>
      </c>
      <c r="AB16" s="167">
        <f>[308]P1_21!AB17+[308]P2_21!AB16+[308]P3_21!AB16+[308]P4_21!AB16+[308]P5_21!AB16+[308]ĐT_21!AB17+[308]ĐG_21!AB16+[308]ĐLE_21!AB17+[308]ĐL_21!AB17+'[308]G.Sơn 2016'!AB16+'[308]G.Thanh 2016'!AB17+'[308]G.Việt 2016'!AB17+'[308]H.Thái 2016'!AB17+'[308]L.Hải 2016'!AB17+'[308]L.Thượng 2016'!AB17+'[308]T.Giang 2016'!AB17+'[308]T.Hải 2016'!AB17+'[308]T.Sơn 2016'!AB17+'[308]V.Trường 2016'!AB17+'[308]TT.Cửa Việt 2016'!AB17+'[308]TT Gio Linh 2016'!AB17</f>
        <v>31.42</v>
      </c>
      <c r="AC16" s="167">
        <f>[308]P1_21!AC17+[308]P2_21!AC16+[308]P3_21!AC16+[308]P4_21!AC16+[308]P5_21!AC16+[308]ĐT_21!AC17+[308]ĐG_21!AC16+[308]ĐLE_21!AC17+[308]ĐL_21!AC17+'[308]G.Sơn 2016'!AC16+'[308]G.Thanh 2016'!AC17+'[308]G.Việt 2016'!AC17+'[308]H.Thái 2016'!AC17+'[308]L.Hải 2016'!AC17+'[308]L.Thượng 2016'!AC17+'[308]T.Giang 2016'!AC17+'[308]T.Hải 2016'!AC17+'[308]T.Sơn 2016'!AC17+'[308]V.Trường 2016'!AC17+'[308]TT.Cửa Việt 2016'!AC17+'[308]TT Gio Linh 2016'!AC17</f>
        <v>0.5</v>
      </c>
      <c r="AD16" s="167">
        <f>[308]P1_21!AD17+[308]P2_21!AD16+[308]P3_21!AD16+[308]P4_21!AD16+[308]P5_21!AD16+[308]ĐT_21!AD17+[308]ĐG_21!AD16+[308]ĐLE_21!AD17+[308]ĐL_21!AD17+'[308]G.Sơn 2016'!AD16+'[308]G.Thanh 2016'!AD17+'[308]G.Việt 2016'!AD17+'[308]H.Thái 2016'!AD17+'[308]L.Hải 2016'!AD17+'[308]L.Thượng 2016'!AD17+'[308]T.Giang 2016'!AD17+'[308]T.Hải 2016'!AD17+'[308]T.Sơn 2016'!AD17+'[308]V.Trường 2016'!AD17+'[308]TT.Cửa Việt 2016'!AD17+'[308]TT Gio Linh 2016'!AD17</f>
        <v>0.66</v>
      </c>
      <c r="AE16" s="167">
        <f>[308]P1_21!AE17+[308]P2_21!AE16+[308]P3_21!AE16+[308]P4_21!AE16+[308]P5_21!AE16+[308]ĐT_21!AE17+[308]ĐG_21!AE16+[308]ĐLE_21!AE17+[308]ĐL_21!AE17+'[308]G.Sơn 2016'!AE16+'[308]G.Thanh 2016'!AE17+'[308]G.Việt 2016'!AE17+'[308]H.Thái 2016'!AE17+'[308]L.Hải 2016'!AE17+'[308]L.Thượng 2016'!AE17+'[308]T.Giang 2016'!AE17+'[308]T.Hải 2016'!AE17+'[308]T.Sơn 2016'!AE17+'[308]V.Trường 2016'!AE17+'[308]TT.Cửa Việt 2016'!AE17+'[308]TT Gio Linh 2016'!AE17</f>
        <v>0.04</v>
      </c>
      <c r="AF16" s="167">
        <f>[308]P1_21!AF17+[308]P2_21!AF16+[308]P3_21!AF16+[308]P4_21!AF16+[308]P5_21!AF16+[308]ĐT_21!AF17+[308]ĐG_21!AF16+[308]ĐLE_21!AF17+[308]ĐL_21!AF17+'[308]G.Sơn 2016'!AF16+'[308]G.Thanh 2016'!AF17+'[308]G.Việt 2016'!AF17+'[308]H.Thái 2016'!AF17+'[308]L.Hải 2016'!AF17+'[308]L.Thượng 2016'!AF17+'[308]T.Giang 2016'!AF17+'[308]T.Hải 2016'!AF17+'[308]T.Sơn 2016'!AF17+'[308]V.Trường 2016'!AF17+'[308]TT.Cửa Việt 2016'!AF17+'[308]TT Gio Linh 2016'!AF17</f>
        <v>0</v>
      </c>
      <c r="AG16" s="167">
        <f>[308]P1_21!AG17+[308]P2_21!AG16+[308]P3_21!AG16+[308]P4_21!AG16+[308]P5_21!AG16+[308]ĐT_21!AG17+[308]ĐG_21!AG16+[308]ĐLE_21!AG17+[308]ĐL_21!AG17+'[308]G.Sơn 2016'!AG16+'[308]G.Thanh 2016'!AG17+'[308]G.Việt 2016'!AG17+'[308]H.Thái 2016'!AG17+'[308]L.Hải 2016'!AG17+'[308]L.Thượng 2016'!AG17+'[308]T.Giang 2016'!AG17+'[308]T.Hải 2016'!AG17+'[308]T.Sơn 2016'!AG17+'[308]V.Trường 2016'!AG17+'[308]TT.Cửa Việt 2016'!AG17+'[308]TT Gio Linh 2016'!AG17</f>
        <v>0</v>
      </c>
      <c r="AH16" s="167">
        <f>[308]P1_21!AH17+[308]P2_21!AH16+[308]P3_21!AH16+[308]P4_21!AH16+[308]P5_21!AH16+[308]ĐT_21!AH17+[308]ĐG_21!AH16+[308]ĐLE_21!AH17+[308]ĐL_21!AH17+'[308]G.Sơn 2016'!AH16+'[308]G.Thanh 2016'!AH17+'[308]G.Việt 2016'!AH17+'[308]H.Thái 2016'!AH17+'[308]L.Hải 2016'!AH17+'[308]L.Thượng 2016'!AH17+'[308]T.Giang 2016'!AH17+'[308]T.Hải 2016'!AH17+'[308]T.Sơn 2016'!AH17+'[308]V.Trường 2016'!AH17+'[308]TT.Cửa Việt 2016'!AH17+'[308]TT Gio Linh 2016'!AH17</f>
        <v>4.22</v>
      </c>
      <c r="AI16" s="167">
        <f>[308]P1_21!AI17+[308]P2_21!AI16+[308]P3_21!AI16+[308]P4_21!AI16+[308]P5_21!AI16+[308]ĐT_21!AI17+[308]ĐG_21!AI16+[308]ĐLE_21!AI17+[308]ĐL_21!AI17+'[308]G.Sơn 2016'!AI16+'[308]G.Thanh 2016'!AI17+'[308]G.Việt 2016'!AI17+'[308]H.Thái 2016'!AI17+'[308]L.Hải 2016'!AI17+'[308]L.Thượng 2016'!AI17+'[308]T.Giang 2016'!AI17+'[308]T.Hải 2016'!AI17+'[308]T.Sơn 2016'!AI17+'[308]V.Trường 2016'!AI17+'[308]TT.Cửa Việt 2016'!AI17+'[308]TT Gio Linh 2016'!AI17</f>
        <v>6</v>
      </c>
      <c r="AJ16" s="167">
        <f>[308]P1_21!AJ17+[308]P2_21!AJ16+[308]P3_21!AJ16+[308]P4_21!AJ16+[308]P5_21!AJ16+[308]ĐT_21!AJ17+[308]ĐG_21!AJ16+[308]ĐLE_21!AJ17+[308]ĐL_21!AJ17+'[308]G.Sơn 2016'!AJ16+'[308]G.Thanh 2016'!AJ17+'[308]G.Việt 2016'!AJ17+'[308]H.Thái 2016'!AJ17+'[308]L.Hải 2016'!AJ17+'[308]L.Thượng 2016'!AJ17+'[308]T.Giang 2016'!AJ17+'[308]T.Hải 2016'!AJ17+'[308]T.Sơn 2016'!AJ17+'[308]V.Trường 2016'!AJ17+'[308]TT.Cửa Việt 2016'!AJ17+'[308]TT Gio Linh 2016'!AJ17</f>
        <v>0</v>
      </c>
      <c r="AK16" s="167">
        <f>[308]P1_21!AK17+[308]P2_21!AK16+[308]P3_21!AK16+[308]P4_21!AK16+[308]P5_21!AK16+[308]ĐT_21!AK17+[308]ĐG_21!AK16+[308]ĐLE_21!AK17+[308]ĐL_21!AK17+'[308]G.Sơn 2016'!AK16+'[308]G.Thanh 2016'!AK17+'[308]G.Việt 2016'!AK17+'[308]H.Thái 2016'!AK17+'[308]L.Hải 2016'!AK17+'[308]L.Thượng 2016'!AK17+'[308]T.Giang 2016'!AK17+'[308]T.Hải 2016'!AK17+'[308]T.Sơn 2016'!AK17+'[308]V.Trường 2016'!AK17+'[308]TT.Cửa Việt 2016'!AK17+'[308]TT Gio Linh 2016'!AK17</f>
        <v>0</v>
      </c>
      <c r="AL16" s="167">
        <f>[308]P1_21!AL17+[308]P2_21!AL16+[308]P3_21!AL16+[308]P4_21!AL16+[308]P5_21!AL16+[308]ĐT_21!AL17+[308]ĐG_21!AL16+[308]ĐLE_21!AL17+[308]ĐL_21!AL17+'[308]G.Sơn 2016'!AL16+'[308]G.Thanh 2016'!AL17+'[308]G.Việt 2016'!AL17+'[308]H.Thái 2016'!AL17+'[308]L.Hải 2016'!AL17+'[308]L.Thượng 2016'!AL17+'[308]T.Giang 2016'!AL17+'[308]T.Hải 2016'!AL17+'[308]T.Sơn 2016'!AL17+'[308]V.Trường 2016'!AL17+'[308]TT.Cửa Việt 2016'!AL17+'[308]TT Gio Linh 2016'!AL17</f>
        <v>1.38</v>
      </c>
      <c r="AM16" s="167">
        <f>[308]P1_21!AM17+[308]P2_21!AM16+[308]P3_21!AM16+[308]P4_21!AM16+[308]P5_21!AM16+[308]ĐT_21!AM17+[308]ĐG_21!AM16+[308]ĐLE_21!AM17+[308]ĐL_21!AM17+'[308]G.Sơn 2016'!AM16+'[308]G.Thanh 2016'!AM17+'[308]G.Việt 2016'!AM17+'[308]H.Thái 2016'!AM17+'[308]L.Hải 2016'!AM17+'[308]L.Thượng 2016'!AM17+'[308]T.Giang 2016'!AM17+'[308]T.Hải 2016'!AM17+'[308]T.Sơn 2016'!AM17+'[308]V.Trường 2016'!AM17+'[308]TT.Cửa Việt 2016'!AM17+'[308]TT Gio Linh 2016'!AM17</f>
        <v>0</v>
      </c>
      <c r="AN16" s="167">
        <f>[308]P1_21!AN17+[308]P2_21!AN16+[308]P3_21!AN16+[308]P4_21!AN16+[308]P5_21!AN16+[308]ĐT_21!AN17+[308]ĐG_21!AN16+[308]ĐLE_21!AN17+[308]ĐL_21!AN17+'[308]G.Sơn 2016'!AN16+'[308]G.Thanh 2016'!AN17+'[308]G.Việt 2016'!AN17+'[308]H.Thái 2016'!AN17+'[308]L.Hải 2016'!AN17+'[308]L.Thượng 2016'!AN17+'[308]T.Giang 2016'!AN17+'[308]T.Hải 2016'!AN17+'[308]T.Sơn 2016'!AN17+'[308]V.Trường 2016'!AN17+'[308]TT.Cửa Việt 2016'!AN17+'[308]TT Gio Linh 2016'!AN17</f>
        <v>0</v>
      </c>
      <c r="AO16" s="167">
        <f>[308]P1_21!AO17+[308]P2_21!AO16+[308]P3_21!AO16+[308]P4_21!AO16+[308]P5_21!AO16+[308]ĐT_21!AO17+[308]ĐG_21!AO16+[308]ĐLE_21!AO17+[308]ĐL_21!AO17+'[308]G.Sơn 2016'!AO16+'[308]G.Thanh 2016'!AO17+'[308]G.Việt 2016'!AO17+'[308]H.Thái 2016'!AO17+'[308]L.Hải 2016'!AO17+'[308]L.Thượng 2016'!AO17+'[308]T.Giang 2016'!AO17+'[308]T.Hải 2016'!AO17+'[308]T.Sơn 2016'!AO17+'[308]V.Trường 2016'!AO17+'[308]TT.Cửa Việt 2016'!AO17+'[308]TT Gio Linh 2016'!AO17</f>
        <v>0</v>
      </c>
      <c r="AP16" s="167">
        <f>[308]P1_21!AP17+[308]P2_21!AP16+[308]P3_21!AP16+[308]P4_21!AP16+[308]P5_21!AP16+[308]ĐT_21!AP17+[308]ĐG_21!AP16+[308]ĐLE_21!AP17+[308]ĐL_21!AP17+'[308]G.Sơn 2016'!AP16+'[308]G.Thanh 2016'!AP17+'[308]G.Việt 2016'!AP17+'[308]H.Thái 2016'!AP17+'[308]L.Hải 2016'!AP17+'[308]L.Thượng 2016'!AP17+'[308]T.Giang 2016'!AP17+'[308]T.Hải 2016'!AP17+'[308]T.Sơn 2016'!AP17+'[308]V.Trường 2016'!AP17+'[308]TT.Cửa Việt 2016'!AP17+'[308]TT Gio Linh 2016'!AP17</f>
        <v>0</v>
      </c>
      <c r="AQ16" s="167">
        <f>[308]P1_21!AQ17+[308]P2_21!AQ16+[308]P3_21!AQ16+[308]P4_21!AQ16+[308]P5_21!AQ16+[308]ĐT_21!AQ17+[308]ĐG_21!AQ16+[308]ĐLE_21!AQ17+[308]ĐL_21!AQ17+'[308]G.Sơn 2016'!AQ16+'[308]G.Thanh 2016'!AQ17+'[308]G.Việt 2016'!AQ17+'[308]H.Thái 2016'!AQ17+'[308]L.Hải 2016'!AQ17+'[308]L.Thượng 2016'!AQ17+'[308]T.Giang 2016'!AQ17+'[308]T.Hải 2016'!AQ17+'[308]T.Sơn 2016'!AQ17+'[308]V.Trường 2016'!AQ17+'[308]TT.Cửa Việt 2016'!AQ17+'[308]TT Gio Linh 2016'!AQ17</f>
        <v>52.830000000000005</v>
      </c>
      <c r="AR16" s="167">
        <f>[308]P1_21!AR17+[308]P2_21!AR16+[308]P3_21!AR16+[308]P4_21!AR16+[308]P5_21!AR16+[308]ĐT_21!AR17+[308]ĐG_21!AR16+[308]ĐLE_21!AR17+[308]ĐL_21!AR17+'[308]G.Sơn 2016'!AR16+'[308]G.Thanh 2016'!AR17+'[308]G.Việt 2016'!AR17+'[308]H.Thái 2016'!AR17+'[308]L.Hải 2016'!AR17+'[308]L.Thượng 2016'!AR17+'[308]T.Giang 2016'!AR17+'[308]T.Hải 2016'!AR17+'[308]T.Sơn 2016'!AR17+'[308]V.Trường 2016'!AR17+'[308]TT.Cửa Việt 2016'!AR17+'[308]TT Gio Linh 2016'!AR17</f>
        <v>0</v>
      </c>
      <c r="AS16" s="167">
        <f>[308]P1_21!AS17+[308]P2_21!AS16+[308]P3_21!AS16+[308]P4_21!AS16+[308]P5_21!AS16+[308]ĐT_21!AS17+[308]ĐG_21!AS16+[308]ĐLE_21!AS17+[308]ĐL_21!AS17+'[308]G.Sơn 2016'!AS16+'[308]G.Thanh 2016'!AS17+'[308]G.Việt 2016'!AS17+'[308]H.Thái 2016'!AS17+'[308]L.Hải 2016'!AS17+'[308]L.Thượng 2016'!AS17+'[308]T.Giang 2016'!AS17+'[308]T.Hải 2016'!AS17+'[308]T.Sơn 2016'!AS17+'[308]V.Trường 2016'!AS17+'[308]TT.Cửa Việt 2016'!AS17+'[308]TT Gio Linh 2016'!AS17</f>
        <v>0</v>
      </c>
      <c r="AT16" s="167">
        <f>[308]P1_21!AT17+[308]P2_21!AT16+[308]P3_21!AT16+[308]P4_21!AT16+[308]P5_21!AT16+[308]ĐT_21!AT17+[308]ĐG_21!AT16+[308]ĐLE_21!AT17+[308]ĐL_21!AT17+'[308]G.Sơn 2016'!AT16+'[308]G.Thanh 2016'!AT17+'[308]G.Việt 2016'!AT17+'[308]H.Thái 2016'!AT17+'[308]L.Hải 2016'!AT17+'[308]L.Thượng 2016'!AT17+'[308]T.Giang 2016'!AT17+'[308]T.Hải 2016'!AT17+'[308]T.Sơn 2016'!AT17+'[308]V.Trường 2016'!AT17+'[308]TT.Cửa Việt 2016'!AT17+'[308]TT Gio Linh 2016'!AT17</f>
        <v>0</v>
      </c>
      <c r="AU16" s="167">
        <f>[308]P1_21!AU17+[308]P2_21!AU16+[308]P3_21!AU16+[308]P4_21!AU16+[308]P5_21!AU16+[308]ĐT_21!AU17+[308]ĐG_21!AU16+[308]ĐLE_21!AU17+[308]ĐL_21!AU17+'[308]G.Sơn 2016'!AU16+'[308]G.Thanh 2016'!AU17+'[308]G.Việt 2016'!AU17+'[308]H.Thái 2016'!AU17+'[308]L.Hải 2016'!AU17+'[308]L.Thượng 2016'!AU17+'[308]T.Giang 2016'!AU17+'[308]T.Hải 2016'!AU17+'[308]T.Sơn 2016'!AU17+'[308]V.Trường 2016'!AU17+'[308]TT.Cửa Việt 2016'!AU17+'[308]TT Gio Linh 2016'!AU17</f>
        <v>0.15</v>
      </c>
      <c r="AV16" s="167">
        <f>[308]P1_21!AV17+[308]P2_21!AV16+[308]P3_21!AV16+[308]P4_21!AV16+[308]P5_21!AV16+[308]ĐT_21!AV17+[308]ĐG_21!AV16+[308]ĐLE_21!AV17+[308]ĐL_21!AV17+'[308]G.Sơn 2016'!AV16+'[308]G.Thanh 2016'!AV17+'[308]G.Việt 2016'!AV17+'[308]H.Thái 2016'!AV17+'[308]L.Hải 2016'!AV17+'[308]L.Thượng 2016'!AV17+'[308]T.Giang 2016'!AV17+'[308]T.Hải 2016'!AV17+'[308]T.Sơn 2016'!AV17+'[308]V.Trường 2016'!AV17+'[308]TT.Cửa Việt 2016'!AV17+'[308]TT Gio Linh 2016'!AV17</f>
        <v>24.59</v>
      </c>
      <c r="AW16" s="167">
        <f>[308]P1_21!AW17+[308]P2_21!AW16+[308]P3_21!AW16+[308]P4_21!AW16+[308]P5_21!AW16+[308]ĐT_21!AW17+[308]ĐG_21!AW16+[308]ĐLE_21!AW17+[308]ĐL_21!AW17+'[308]G.Sơn 2016'!AW16+'[308]G.Thanh 2016'!AW17+'[308]G.Việt 2016'!AW17+'[308]H.Thái 2016'!AW17+'[308]L.Hải 2016'!AW17+'[308]L.Thượng 2016'!AW17+'[308]T.Giang 2016'!AW17+'[308]T.Hải 2016'!AW17+'[308]T.Sơn 2016'!AW17+'[308]V.Trường 2016'!AW17+'[308]TT.Cửa Việt 2016'!AW17+'[308]TT Gio Linh 2016'!AW17</f>
        <v>0</v>
      </c>
      <c r="AX16" s="167">
        <f>[308]P1_21!AX17+[308]P2_21!AX16+[308]P3_21!AX16+[308]P4_21!AX16+[308]P5_21!AX16+[308]ĐT_21!AX17+[308]ĐG_21!AX16+[308]ĐLE_21!AX17+[308]ĐL_21!AX17+'[308]G.Sơn 2016'!AX16+'[308]G.Thanh 2016'!AX17+'[308]G.Việt 2016'!AX17+'[308]H.Thái 2016'!AX17+'[308]L.Hải 2016'!AX17+'[308]L.Thượng 2016'!AX17+'[308]T.Giang 2016'!AX17+'[308]T.Hải 2016'!AX17+'[308]T.Sơn 2016'!AX17+'[308]V.Trường 2016'!AX17+'[308]TT.Cửa Việt 2016'!AX17+'[308]TT Gio Linh 2016'!AX17</f>
        <v>0</v>
      </c>
      <c r="AY16" s="167">
        <f>[308]P1_21!AY17+[308]P2_21!AY16+[308]P3_21!AY16+[308]P4_21!AY16+[308]P5_21!AY16+[308]ĐT_21!AY17+[308]ĐG_21!AY16+[308]ĐLE_21!AY17+[308]ĐL_21!AY17+'[308]G.Sơn 2016'!AY16+'[308]G.Thanh 2016'!AY17+'[308]G.Việt 2016'!AY17+'[308]H.Thái 2016'!AY17+'[308]L.Hải 2016'!AY17+'[308]L.Thượng 2016'!AY17+'[308]T.Giang 2016'!AY17+'[308]T.Hải 2016'!AY17+'[308]T.Sơn 2016'!AY17+'[308]V.Trường 2016'!AY17+'[308]TT.Cửa Việt 2016'!AY17+'[308]TT Gio Linh 2016'!AY17</f>
        <v>24.65</v>
      </c>
      <c r="AZ16" s="167">
        <f>[308]P1_21!AZ17+[308]P2_21!AZ16+[308]P3_21!AZ16+[308]P4_21!AZ16+[308]P5_21!AZ16+[308]ĐT_21!AZ17+[308]ĐG_21!AZ16+[308]ĐLE_21!AZ17+[308]ĐL_21!AZ17+'[308]G.Sơn 2016'!AZ16+'[308]G.Thanh 2016'!AZ17+'[308]G.Việt 2016'!AZ17+'[308]H.Thái 2016'!AZ17+'[308]L.Hải 2016'!AZ17+'[308]L.Thượng 2016'!AZ17+'[308]T.Giang 2016'!AZ17+'[308]T.Hải 2016'!AZ17+'[308]T.Sơn 2016'!AZ17+'[308]V.Trường 2016'!AZ17+'[308]TT.Cửa Việt 2016'!AZ17+'[308]TT Gio Linh 2016'!AZ17</f>
        <v>0</v>
      </c>
      <c r="BA16" s="167">
        <f>[308]P1_21!BA17+[308]P2_21!BA16+[308]P3_21!BA16+[308]P4_21!BA16+[308]P5_21!BA16+[308]ĐT_21!BA17+[308]ĐG_21!BA16+[308]ĐLE_21!BA17+[308]ĐL_21!BA17+'[308]G.Sơn 2016'!BA16+'[308]G.Thanh 2016'!BA17+'[308]G.Việt 2016'!BA17+'[308]H.Thái 2016'!BA17+'[308]L.Hải 2016'!BA17+'[308]L.Thượng 2016'!BA17+'[308]T.Giang 2016'!BA17+'[308]T.Hải 2016'!BA17+'[308]T.Sơn 2016'!BA17+'[308]V.Trường 2016'!BA17+'[308]TT.Cửa Việt 2016'!BA17+'[308]TT Gio Linh 2016'!BA17</f>
        <v>0</v>
      </c>
      <c r="BB16" s="167">
        <f>[308]P1_21!BB17+[308]P2_21!BB16+[308]P3_21!BB16+[308]P4_21!BB16+[308]P5_21!BB16+[308]ĐT_21!BB17+[308]ĐG_21!BB16+[308]ĐLE_21!BB17+[308]ĐL_21!BB17+'[308]G.Sơn 2016'!BB16+'[308]G.Thanh 2016'!BB17+'[308]G.Việt 2016'!BB17+'[308]H.Thái 2016'!BB17+'[308]L.Hải 2016'!BB17+'[308]L.Thượng 2016'!BB17+'[308]T.Giang 2016'!BB17+'[308]T.Hải 2016'!BB17+'[308]T.Sơn 2016'!BB17+'[308]V.Trường 2016'!BB17+'[308]TT.Cửa Việt 2016'!BB17+'[308]TT Gio Linh 2016'!BB17</f>
        <v>0</v>
      </c>
      <c r="BC16" s="167">
        <f>[308]P1_21!BC17+[308]P2_21!BC16+[308]P3_21!BC16+[308]P4_21!BC16+[308]P5_21!BC16+[308]ĐT_21!BC17+[308]ĐG_21!BC16+[308]ĐLE_21!BC17+[308]ĐL_21!BC17+'[308]G.Sơn 2016'!BC16+'[308]G.Thanh 2016'!BC17+'[308]G.Việt 2016'!BC17+'[308]H.Thái 2016'!BC17+'[308]L.Hải 2016'!BC17+'[308]L.Thượng 2016'!BC17+'[308]T.Giang 2016'!BC17+'[308]T.Hải 2016'!BC17+'[308]T.Sơn 2016'!BC17+'[308]V.Trường 2016'!BC17+'[308]TT.Cửa Việt 2016'!BC17+'[308]TT Gio Linh 2016'!BC17</f>
        <v>0</v>
      </c>
      <c r="BD16" s="167">
        <f>[308]P1_21!BD17+[308]P2_21!BD16+[308]P3_21!BD16+[308]P4_21!BD16+[308]P5_21!BD16+[308]ĐT_21!BD17+[308]ĐG_21!BD16+[308]ĐLE_21!BD17+[308]ĐL_21!BD17+'[308]G.Sơn 2016'!BD16+'[308]G.Thanh 2016'!BD17+'[308]G.Việt 2016'!BD17+'[308]H.Thái 2016'!BD17+'[308]L.Hải 2016'!BD17+'[308]L.Thượng 2016'!BD17+'[308]T.Giang 2016'!BD17+'[308]T.Hải 2016'!BD17+'[308]T.Sơn 2016'!BD17+'[308]V.Trường 2016'!BD17+'[308]TT.Cửa Việt 2016'!BD17+'[308]TT Gio Linh 2016'!BD17</f>
        <v>0</v>
      </c>
      <c r="BE16" s="167">
        <f>[308]P1_21!BE17+[308]P2_21!BE16+[308]P3_21!BE16+[308]P4_21!BE16+[308]P5_21!BE16+[308]ĐT_21!BE17+[308]ĐG_21!BE16+[308]ĐLE_21!BE17+[308]ĐL_21!BE17+'[308]G.Sơn 2016'!BE16+'[308]G.Thanh 2016'!BE17+'[308]G.Việt 2016'!BE17+'[308]H.Thái 2016'!BE17+'[308]L.Hải 2016'!BE17+'[308]L.Thượng 2016'!BE17+'[308]T.Giang 2016'!BE17+'[308]T.Hải 2016'!BE17+'[308]T.Sơn 2016'!BE17+'[308]V.Trường 2016'!BE17+'[308]TT.Cửa Việt 2016'!BE17+'[308]TT Gio Linh 2016'!BE17</f>
        <v>0</v>
      </c>
      <c r="BF16" s="167">
        <f>[308]P1_21!BF17+[308]P2_21!BF16+[308]P3_21!BF16+[308]P4_21!BF16+[308]P5_21!BF16+[308]ĐT_21!BF17+[308]ĐG_21!BF16+[308]ĐLE_21!BF17+[308]ĐL_21!BF17+'[308]G.Sơn 2016'!BF16+'[308]G.Thanh 2016'!BF17+'[308]G.Việt 2016'!BF17+'[308]H.Thái 2016'!BF17+'[308]L.Hải 2016'!BF17+'[308]L.Thượng 2016'!BF17+'[308]T.Giang 2016'!BF17+'[308]T.Hải 2016'!BF17+'[308]T.Sơn 2016'!BF17+'[308]V.Trường 2016'!BF17+'[308]TT.Cửa Việt 2016'!BF17+'[308]TT Gio Linh 2016'!BF17</f>
        <v>0</v>
      </c>
      <c r="BG16" s="167">
        <f>[308]P1_21!BG17+[308]P2_21!BG16+[308]P3_21!BG16+[308]P4_21!BG16+[308]P5_21!BG16+[308]ĐT_21!BG17+[308]ĐG_21!BG16+[308]ĐLE_21!BG17+[308]ĐL_21!BG17+'[308]G.Sơn 2016'!BG16+'[308]G.Thanh 2016'!BG17+'[308]G.Việt 2016'!BG17+'[308]H.Thái 2016'!BG17+'[308]L.Hải 2016'!BG17+'[308]L.Thượng 2016'!BG17+'[308]T.Giang 2016'!BG17+'[308]T.Hải 2016'!BG17+'[308]T.Sơn 2016'!BG17+'[308]V.Trường 2016'!BG17+'[308]TT.Cửa Việt 2016'!BG17+'[308]TT Gio Linh 2016'!BG17</f>
        <v>0</v>
      </c>
      <c r="BH16" s="167">
        <f>[308]P1_21!BH17+[308]P2_21!BH16+[308]P3_21!BH16+[308]P4_21!BH16+[308]P5_21!BH16+[308]ĐT_21!BH17+[308]ĐG_21!BH16+[308]ĐLE_21!BH17+[308]ĐL_21!BH17+'[308]G.Sơn 2016'!BH16+'[308]G.Thanh 2016'!BH17+'[308]G.Việt 2016'!BH17+'[308]H.Thái 2016'!BH17+'[308]L.Hải 2016'!BH17+'[308]L.Thượng 2016'!BH17+'[308]T.Giang 2016'!BH17+'[308]T.Hải 2016'!BH17+'[308]T.Sơn 2016'!BH17+'[308]V.Trường 2016'!BH17+'[308]TT.Cửa Việt 2016'!BH17+'[308]TT Gio Linh 2016'!BH17</f>
        <v>305.37</v>
      </c>
      <c r="BI16" s="167">
        <f>[308]P1_21!BI17+[308]P2_21!BI16+[308]P3_21!BI16+[308]P4_21!BI16+[308]P5_21!BI16+[308]ĐT_21!BI17+[308]ĐG_21!BI16+[308]ĐLE_21!BI17+[308]ĐL_21!BI17+'[308]G.Sơn 2016'!BI16+'[308]G.Thanh 2016'!BI17+'[308]G.Việt 2016'!BI17+'[308]H.Thái 2016'!BI17+'[308]L.Hải 2016'!BI17+'[308]L.Thượng 2016'!BI17+'[308]T.Giang 2016'!BI17+'[308]T.Hải 2016'!BI17+'[308]T.Sơn 2016'!BI17+'[308]V.Trường 2016'!BI17+'[308]TT.Cửa Việt 2016'!BI17+'[308]TT Gio Linh 2016'!BI17</f>
        <v>1939.2575099999999</v>
      </c>
    </row>
    <row r="17" spans="1:61" ht="15.75" customHeight="1">
      <c r="A17" s="176" t="s">
        <v>51</v>
      </c>
      <c r="B17" s="169" t="s">
        <v>55</v>
      </c>
      <c r="C17" s="168" t="s">
        <v>56</v>
      </c>
      <c r="D17" s="170">
        <f>'[308]01 CH'!D15</f>
        <v>118.64413999999999</v>
      </c>
      <c r="E17" s="167">
        <f>[308]P1_21!E18+[308]P2_21!E17+[308]P3_21!E17+[308]P4_21!E17+[308]P5_21!E17+[308]ĐT_21!E18+[308]ĐG_21!E17+[308]ĐLE_21!E18+[308]ĐL_21!E18+'[308]G.Sơn 2016'!E17+'[308]G.Thanh 2016'!E18+'[308]G.Việt 2016'!E18+'[308]H.Thái 2016'!E18+'[308]L.Hải 2016'!E18+'[308]L.Thượng 2016'!E18+'[308]T.Giang 2016'!E18+'[308]T.Hải 2016'!E18+'[308]T.Sơn 2016'!E18+'[308]V.Trường 2016'!E18+'[308]TT.Cửa Việt 2016'!E18+'[308]TT Gio Linh 2016'!E18</f>
        <v>0</v>
      </c>
      <c r="F17" s="167">
        <f>[308]P1_21!F18+[308]P2_21!F17+[308]P3_21!F17+[308]P4_21!F17+[308]P5_21!F17+[308]ĐT_21!F18+[308]ĐG_21!F17+[308]ĐLE_21!F18+[308]ĐL_21!F18+'[308]G.Sơn 2016'!F17+'[308]G.Thanh 2016'!F18+'[308]G.Việt 2016'!F18+'[308]H.Thái 2016'!F18+'[308]L.Hải 2016'!F18+'[308]L.Thượng 2016'!F18+'[308]T.Giang 2016'!F18+'[308]T.Hải 2016'!F18+'[308]T.Sơn 2016'!F18+'[308]V.Trường 2016'!F18+'[308]TT.Cửa Việt 2016'!F18+'[308]TT Gio Linh 2016'!F18</f>
        <v>0</v>
      </c>
      <c r="G17" s="167">
        <f>[308]P1_21!G18+[308]P2_21!G17+[308]P3_21!G17+[308]P4_21!G17+[308]P5_21!G17+[308]ĐT_21!G18+[308]ĐG_21!G17+[308]ĐLE_21!G18+[308]ĐL_21!G18+'[308]G.Sơn 2016'!G17+'[308]G.Thanh 2016'!G18+'[308]G.Việt 2016'!G18+'[308]H.Thái 2016'!G18+'[308]L.Hải 2016'!G18+'[308]L.Thượng 2016'!G18+'[308]T.Giang 2016'!G18+'[308]T.Hải 2016'!G18+'[308]T.Sơn 2016'!G18+'[308]V.Trường 2016'!G18+'[308]TT.Cửa Việt 2016'!G18+'[308]TT Gio Linh 2016'!G18</f>
        <v>0</v>
      </c>
      <c r="H17" s="167">
        <f>[308]P1_21!H18+[308]P2_21!H17+[308]P3_21!H17+[308]P4_21!H17+[308]P5_21!H17+[308]ĐT_21!H18+[308]ĐG_21!H17+[308]ĐLE_21!H18+[308]ĐL_21!H18+'[308]G.Sơn 2016'!H17+'[308]G.Thanh 2016'!H18+'[308]G.Việt 2016'!H18+'[308]H.Thái 2016'!H18+'[308]L.Hải 2016'!H18+'[308]L.Thượng 2016'!H18+'[308]T.Giang 2016'!H18+'[308]T.Hải 2016'!H18+'[308]T.Sơn 2016'!H18+'[308]V.Trường 2016'!H18+'[308]TT.Cửa Việt 2016'!H18+'[308]TT Gio Linh 2016'!H18</f>
        <v>0</v>
      </c>
      <c r="I17" s="167">
        <f>[308]P1_21!I18+[308]P2_21!I17+[308]P3_21!I17+[308]P4_21!I17+[308]P5_21!I17+[308]ĐT_21!I18+[308]ĐG_21!I17+[308]ĐLE_21!I18+[308]ĐL_21!I18+'[308]G.Sơn 2016'!I17+'[308]G.Thanh 2016'!I18+'[308]G.Việt 2016'!I18+'[308]H.Thái 2016'!I18+'[308]L.Hải 2016'!I18+'[308]L.Thượng 2016'!I18+'[308]T.Giang 2016'!I18+'[308]T.Hải 2016'!I18+'[308]T.Sơn 2016'!I18+'[308]V.Trường 2016'!I18+'[308]TT.Cửa Việt 2016'!I18+'[308]TT Gio Linh 2016'!I18</f>
        <v>0</v>
      </c>
      <c r="J17" s="167">
        <f>[308]P1_21!J18+[308]P2_21!J17+[308]P3_21!J17+[308]P4_21!J17+[308]P5_21!J17+[308]ĐT_21!J18+[308]ĐG_21!J17+[308]ĐLE_21!J18+[308]ĐL_21!J18+'[308]G.Sơn 2016'!J17+'[308]G.Thanh 2016'!J18+'[308]G.Việt 2016'!J18+'[308]H.Thái 2016'!J18+'[308]L.Hải 2016'!J18+'[308]L.Thượng 2016'!J18+'[308]T.Giang 2016'!J18+'[308]T.Hải 2016'!J18+'[308]T.Sơn 2016'!J18+'[308]V.Trường 2016'!J18+'[308]TT.Cửa Việt 2016'!J18+'[308]TT Gio Linh 2016'!J18</f>
        <v>0</v>
      </c>
      <c r="K17" s="167">
        <f>[308]P1_21!K18+[308]P2_21!K17+[308]P3_21!K17+[308]P4_21!K17+[308]P5_21!K17+[308]ĐT_21!K18+[308]ĐG_21!K17+[308]ĐLE_21!K18+[308]ĐL_21!K18+'[308]G.Sơn 2016'!K17+'[308]G.Thanh 2016'!K18+'[308]G.Việt 2016'!K18+'[308]H.Thái 2016'!K18+'[308]L.Hải 2016'!K18+'[308]L.Thượng 2016'!K18+'[308]T.Giang 2016'!K18+'[308]T.Hải 2016'!K18+'[308]T.Sơn 2016'!K18+'[308]V.Trường 2016'!K18+'[308]TT.Cửa Việt 2016'!K18+'[308]TT Gio Linh 2016'!K18</f>
        <v>0</v>
      </c>
      <c r="L17" s="167">
        <f>[308]P1_21!L18+[308]P2_21!L17+[308]P3_21!L17+[308]P4_21!L17+[308]P5_21!L17+[308]ĐT_21!L18+[308]ĐG_21!L17+[308]ĐLE_21!L18+[308]ĐL_21!L18+'[308]G.Sơn 2016'!L17+'[308]G.Thanh 2016'!L18+'[308]G.Việt 2016'!L18+'[308]H.Thái 2016'!L18+'[308]L.Hải 2016'!L18+'[308]L.Thượng 2016'!L18+'[308]T.Giang 2016'!L18+'[308]T.Hải 2016'!L18+'[308]T.Sơn 2016'!L18+'[308]V.Trường 2016'!L18+'[308]TT.Cửa Việt 2016'!L18+'[308]TT Gio Linh 2016'!L18</f>
        <v>0</v>
      </c>
      <c r="M17" s="167">
        <f>[308]P1_21!M18+[308]P2_21!M17+[308]P3_21!M17+[308]P4_21!M17+[308]P5_21!M17+[308]ĐT_21!M18+[308]ĐG_21!M17+[308]ĐLE_21!M18+[308]ĐL_21!M18+'[308]G.Sơn 2016'!M17+'[308]G.Thanh 2016'!M18+'[308]G.Việt 2016'!M18+'[308]H.Thái 2016'!M18+'[308]L.Hải 2016'!M18+'[308]L.Thượng 2016'!M18+'[308]T.Giang 2016'!M18+'[308]T.Hải 2016'!M18+'[308]T.Sơn 2016'!M18+'[308]V.Trường 2016'!M18+'[308]TT.Cửa Việt 2016'!M18+'[308]TT Gio Linh 2016'!M18</f>
        <v>0</v>
      </c>
      <c r="N17" s="167">
        <f>[308]P1_21!N18+[308]P2_21!N17+[308]P3_21!N17+[308]P4_21!N17+[308]P5_21!N17+[308]ĐT_21!N18+[308]ĐG_21!N17+[308]ĐLE_21!N18+[308]ĐL_21!N18+'[308]G.Sơn 2016'!N17+'[308]G.Thanh 2016'!N18+'[308]G.Việt 2016'!N18+'[308]H.Thái 2016'!N18+'[308]L.Hải 2016'!N18+'[308]L.Thượng 2016'!N18+'[308]T.Giang 2016'!N18+'[308]T.Hải 2016'!N18+'[308]T.Sơn 2016'!N18+'[308]V.Trường 2016'!N18+'[308]TT.Cửa Việt 2016'!N18+'[308]TT Gio Linh 2016'!N18</f>
        <v>0</v>
      </c>
      <c r="O17" s="167">
        <f>[308]P1_21!O18+[308]P2_21!O17+[308]P3_21!O17+[308]P4_21!O17+[308]P5_21!O17+[308]ĐT_21!O18+[308]ĐG_21!O17+[308]ĐLE_21!O18+[308]ĐL_21!O18+'[308]G.Sơn 2016'!O17+'[308]G.Thanh 2016'!O18+'[308]G.Việt 2016'!O18+'[308]H.Thái 2016'!O18+'[308]L.Hải 2016'!O18+'[308]L.Thượng 2016'!O18+'[308]T.Giang 2016'!O18+'[308]T.Hải 2016'!O18+'[308]T.Sơn 2016'!O18+'[308]V.Trường 2016'!O18+'[308]TT.Cửa Việt 2016'!O18+'[308]TT Gio Linh 2016'!O18</f>
        <v>99.394139999999993</v>
      </c>
      <c r="P17" s="167">
        <f>[308]P1_21!P18+[308]P2_21!P17+[308]P3_21!P17+[308]P4_21!P17+[308]P5_21!P17+[308]ĐT_21!P18+[308]ĐG_21!P17+[308]ĐLE_21!P18+[308]ĐL_21!P18+'[308]G.Sơn 2016'!P17+'[308]G.Thanh 2016'!P18+'[308]G.Việt 2016'!P18+'[308]H.Thái 2016'!P18+'[308]L.Hải 2016'!P18+'[308]L.Thượng 2016'!P18+'[308]T.Giang 2016'!P18+'[308]T.Hải 2016'!P18+'[308]T.Sơn 2016'!P18+'[308]V.Trường 2016'!P18+'[308]TT.Cửa Việt 2016'!P18+'[308]TT Gio Linh 2016'!P18</f>
        <v>0</v>
      </c>
      <c r="Q17" s="167">
        <f>[308]P1_21!Q18+[308]P2_21!Q17+[308]P3_21!Q17+[308]P4_21!Q17+[308]P5_21!Q17+[308]ĐT_21!Q18+[308]ĐG_21!Q17+[308]ĐLE_21!Q18+[308]ĐL_21!Q18+'[308]G.Sơn 2016'!Q17+'[308]G.Thanh 2016'!Q18+'[308]G.Việt 2016'!Q18+'[308]H.Thái 2016'!Q18+'[308]L.Hải 2016'!Q18+'[308]L.Thượng 2016'!Q18+'[308]T.Giang 2016'!Q18+'[308]T.Hải 2016'!Q18+'[308]T.Sơn 2016'!Q18+'[308]V.Trường 2016'!Q18+'[308]TT.Cửa Việt 2016'!Q18+'[308]TT Gio Linh 2016'!Q18</f>
        <v>0</v>
      </c>
      <c r="R17" s="167">
        <f>[308]P1_21!R18+[308]P2_21!R17+[308]P3_21!R17+[308]P4_21!R17+[308]P5_21!R17+[308]ĐT_21!R18+[308]ĐG_21!R17+[308]ĐLE_21!R18+[308]ĐL_21!R18+'[308]G.Sơn 2016'!R17+'[308]G.Thanh 2016'!R18+'[308]G.Việt 2016'!R18+'[308]H.Thái 2016'!R18+'[308]L.Hải 2016'!R18+'[308]L.Thượng 2016'!R18+'[308]T.Giang 2016'!R18+'[308]T.Hải 2016'!R18+'[308]T.Sơn 2016'!R18+'[308]V.Trường 2016'!R18+'[308]TT.Cửa Việt 2016'!R18+'[308]TT Gio Linh 2016'!R18</f>
        <v>19.250000000000004</v>
      </c>
      <c r="S17" s="167">
        <f>[308]P1_21!S18+[308]P2_21!S17+[308]P3_21!S17+[308]P4_21!S17+[308]P5_21!S17+[308]ĐT_21!S18+[308]ĐG_21!S17+[308]ĐLE_21!S18+[308]ĐL_21!S18+'[308]G.Sơn 2016'!S17+'[308]G.Thanh 2016'!S18+'[308]G.Việt 2016'!S18+'[308]H.Thái 2016'!S18+'[308]L.Hải 2016'!S18+'[308]L.Thượng 2016'!S18+'[308]T.Giang 2016'!S18+'[308]T.Hải 2016'!S18+'[308]T.Sơn 2016'!S18+'[308]V.Trường 2016'!S18+'[308]TT.Cửa Việt 2016'!S18+'[308]TT Gio Linh 2016'!S18</f>
        <v>0</v>
      </c>
      <c r="T17" s="167">
        <f>[308]P1_21!T18+[308]P2_21!T17+[308]P3_21!T17+[308]P4_21!T17+[308]P5_21!T17+[308]ĐT_21!T18+[308]ĐG_21!T17+[308]ĐLE_21!T18+[308]ĐL_21!T18+'[308]G.Sơn 2016'!T17+'[308]G.Thanh 2016'!T18+'[308]G.Việt 2016'!T18+'[308]H.Thái 2016'!T18+'[308]L.Hải 2016'!T18+'[308]L.Thượng 2016'!T18+'[308]T.Giang 2016'!T18+'[308]T.Hải 2016'!T18+'[308]T.Sơn 2016'!T18+'[308]V.Trường 2016'!T18+'[308]TT.Cửa Việt 2016'!T18+'[308]TT Gio Linh 2016'!T18</f>
        <v>0</v>
      </c>
      <c r="U17" s="167">
        <f>[308]P1_21!U18+[308]P2_21!U17+[308]P3_21!U17+[308]P4_21!U17+[308]P5_21!U17+[308]ĐT_21!U18+[308]ĐG_21!U17+[308]ĐLE_21!U18+[308]ĐL_21!U18+'[308]G.Sơn 2016'!U17+'[308]G.Thanh 2016'!U18+'[308]G.Việt 2016'!U18+'[308]H.Thái 2016'!U18+'[308]L.Hải 2016'!U18+'[308]L.Thượng 2016'!U18+'[308]T.Giang 2016'!U18+'[308]T.Hải 2016'!U18+'[308]T.Sơn 2016'!U18+'[308]V.Trường 2016'!U18+'[308]TT.Cửa Việt 2016'!U18+'[308]TT Gio Linh 2016'!U18</f>
        <v>0</v>
      </c>
      <c r="V17" s="167">
        <f>[308]P1_21!V18+[308]P2_21!V17+[308]P3_21!V17+[308]P4_21!V17+[308]P5_21!V17+[308]ĐT_21!V18+[308]ĐG_21!V17+[308]ĐLE_21!V18+[308]ĐL_21!V18+'[308]G.Sơn 2016'!V17+'[308]G.Thanh 2016'!V18+'[308]G.Việt 2016'!V18+'[308]H.Thái 2016'!V18+'[308]L.Hải 2016'!V18+'[308]L.Thượng 2016'!V18+'[308]T.Giang 2016'!V18+'[308]T.Hải 2016'!V18+'[308]T.Sơn 2016'!V18+'[308]V.Trường 2016'!V18+'[308]TT.Cửa Việt 2016'!V18+'[308]TT Gio Linh 2016'!V18</f>
        <v>0</v>
      </c>
      <c r="W17" s="167">
        <f>[308]P1_21!W18+[308]P2_21!W17+[308]P3_21!W17+[308]P4_21!W17+[308]P5_21!W17+[308]ĐT_21!W18+[308]ĐG_21!W17+[308]ĐLE_21!W18+[308]ĐL_21!W18+'[308]G.Sơn 2016'!W17+'[308]G.Thanh 2016'!W18+'[308]G.Việt 2016'!W18+'[308]H.Thái 2016'!W18+'[308]L.Hải 2016'!W18+'[308]L.Thượng 2016'!W18+'[308]T.Giang 2016'!W18+'[308]T.Hải 2016'!W18+'[308]T.Sơn 2016'!W18+'[308]V.Trường 2016'!W18+'[308]TT.Cửa Việt 2016'!W18+'[308]TT Gio Linh 2016'!W18</f>
        <v>0</v>
      </c>
      <c r="X17" s="167">
        <f>[308]P1_21!X18+[308]P2_21!X17+[308]P3_21!X17+[308]P4_21!X17+[308]P5_21!X17+[308]ĐT_21!X18+[308]ĐG_21!X17+[308]ĐLE_21!X18+[308]ĐL_21!X18+'[308]G.Sơn 2016'!X17+'[308]G.Thanh 2016'!X18+'[308]G.Việt 2016'!X18+'[308]H.Thái 2016'!X18+'[308]L.Hải 2016'!X18+'[308]L.Thượng 2016'!X18+'[308]T.Giang 2016'!X18+'[308]T.Hải 2016'!X18+'[308]T.Sơn 2016'!X18+'[308]V.Trường 2016'!X18+'[308]TT.Cửa Việt 2016'!X18+'[308]TT Gio Linh 2016'!X18</f>
        <v>4.88</v>
      </c>
      <c r="Y17" s="167">
        <f>[308]P1_21!Y18+[308]P2_21!Y17+[308]P3_21!Y17+[308]P4_21!Y17+[308]P5_21!Y17+[308]ĐT_21!Y18+[308]ĐG_21!Y17+[308]ĐLE_21!Y18+[308]ĐL_21!Y18+'[308]G.Sơn 2016'!Y17+'[308]G.Thanh 2016'!Y18+'[308]G.Việt 2016'!Y18+'[308]H.Thái 2016'!Y18+'[308]L.Hải 2016'!Y18+'[308]L.Thượng 2016'!Y18+'[308]T.Giang 2016'!Y18+'[308]T.Hải 2016'!Y18+'[308]T.Sơn 2016'!Y18+'[308]V.Trường 2016'!Y18+'[308]TT.Cửa Việt 2016'!Y18+'[308]TT Gio Linh 2016'!Y18</f>
        <v>0</v>
      </c>
      <c r="Z17" s="167">
        <f>[308]P1_21!Z18+[308]P2_21!Z17+[308]P3_21!Z17+[308]P4_21!Z17+[308]P5_21!Z17+[308]ĐT_21!Z18+[308]ĐG_21!Z17+[308]ĐLE_21!Z18+[308]ĐL_21!Z18+'[308]G.Sơn 2016'!Z17+'[308]G.Thanh 2016'!Z18+'[308]G.Việt 2016'!Z18+'[308]H.Thái 2016'!Z18+'[308]L.Hải 2016'!Z18+'[308]L.Thượng 2016'!Z18+'[308]T.Giang 2016'!Z18+'[308]T.Hải 2016'!Z18+'[308]T.Sơn 2016'!Z18+'[308]V.Trường 2016'!Z18+'[308]TT.Cửa Việt 2016'!Z18+'[308]TT Gio Linh 2016'!Z18</f>
        <v>0</v>
      </c>
      <c r="AA17" s="167">
        <f>[308]P1_21!AA18+[308]P2_21!AA17+[308]P3_21!AA17+[308]P4_21!AA17+[308]P5_21!AA17+[308]ĐT_21!AA18+[308]ĐG_21!AA17+[308]ĐLE_21!AA18+[308]ĐL_21!AA18+'[308]G.Sơn 2016'!AA17+'[308]G.Thanh 2016'!AA18+'[308]G.Việt 2016'!AA18+'[308]H.Thái 2016'!AA18+'[308]L.Hải 2016'!AA18+'[308]L.Thượng 2016'!AA18+'[308]T.Giang 2016'!AA18+'[308]T.Hải 2016'!AA18+'[308]T.Sơn 2016'!AA18+'[308]V.Trường 2016'!AA18+'[308]TT.Cửa Việt 2016'!AA18+'[308]TT Gio Linh 2016'!AA18</f>
        <v>1.6600000000000001</v>
      </c>
      <c r="AB17" s="167">
        <f>[308]P1_21!AB18+[308]P2_21!AB17+[308]P3_21!AB17+[308]P4_21!AB17+[308]P5_21!AB17+[308]ĐT_21!AB18+[308]ĐG_21!AB17+[308]ĐLE_21!AB18+[308]ĐL_21!AB18+'[308]G.Sơn 2016'!AB17+'[308]G.Thanh 2016'!AB18+'[308]G.Việt 2016'!AB18+'[308]H.Thái 2016'!AB18+'[308]L.Hải 2016'!AB18+'[308]L.Thượng 2016'!AB18+'[308]T.Giang 2016'!AB18+'[308]T.Hải 2016'!AB18+'[308]T.Sơn 2016'!AB18+'[308]V.Trường 2016'!AB18+'[308]TT.Cửa Việt 2016'!AB18+'[308]TT Gio Linh 2016'!AB18</f>
        <v>1.1300000000000001</v>
      </c>
      <c r="AC17" s="167">
        <f>[308]P1_21!AC18+[308]P2_21!AC17+[308]P3_21!AC17+[308]P4_21!AC17+[308]P5_21!AC17+[308]ĐT_21!AC18+[308]ĐG_21!AC17+[308]ĐLE_21!AC18+[308]ĐL_21!AC18+'[308]G.Sơn 2016'!AC17+'[308]G.Thanh 2016'!AC18+'[308]G.Việt 2016'!AC18+'[308]H.Thái 2016'!AC18+'[308]L.Hải 2016'!AC18+'[308]L.Thượng 2016'!AC18+'[308]T.Giang 2016'!AC18+'[308]T.Hải 2016'!AC18+'[308]T.Sơn 2016'!AC18+'[308]V.Trường 2016'!AC18+'[308]TT.Cửa Việt 2016'!AC18+'[308]TT Gio Linh 2016'!AC18</f>
        <v>0.51</v>
      </c>
      <c r="AD17" s="167">
        <f>[308]P1_21!AD18+[308]P2_21!AD17+[308]P3_21!AD17+[308]P4_21!AD17+[308]P5_21!AD17+[308]ĐT_21!AD18+[308]ĐG_21!AD17+[308]ĐLE_21!AD18+[308]ĐL_21!AD18+'[308]G.Sơn 2016'!AD17+'[308]G.Thanh 2016'!AD18+'[308]G.Việt 2016'!AD18+'[308]H.Thái 2016'!AD18+'[308]L.Hải 2016'!AD18+'[308]L.Thượng 2016'!AD18+'[308]T.Giang 2016'!AD18+'[308]T.Hải 2016'!AD18+'[308]T.Sơn 2016'!AD18+'[308]V.Trường 2016'!AD18+'[308]TT.Cửa Việt 2016'!AD18+'[308]TT Gio Linh 2016'!AD18</f>
        <v>0</v>
      </c>
      <c r="AE17" s="167">
        <f>[308]P1_21!AE18+[308]P2_21!AE17+[308]P3_21!AE17+[308]P4_21!AE17+[308]P5_21!AE17+[308]ĐT_21!AE18+[308]ĐG_21!AE17+[308]ĐLE_21!AE18+[308]ĐL_21!AE18+'[308]G.Sơn 2016'!AE17+'[308]G.Thanh 2016'!AE18+'[308]G.Việt 2016'!AE18+'[308]H.Thái 2016'!AE18+'[308]L.Hải 2016'!AE18+'[308]L.Thượng 2016'!AE18+'[308]T.Giang 2016'!AE18+'[308]T.Hải 2016'!AE18+'[308]T.Sơn 2016'!AE18+'[308]V.Trường 2016'!AE18+'[308]TT.Cửa Việt 2016'!AE18+'[308]TT Gio Linh 2016'!AE18</f>
        <v>0.02</v>
      </c>
      <c r="AF17" s="167">
        <f>[308]P1_21!AF18+[308]P2_21!AF17+[308]P3_21!AF17+[308]P4_21!AF17+[308]P5_21!AF17+[308]ĐT_21!AF18+[308]ĐG_21!AF17+[308]ĐLE_21!AF18+[308]ĐL_21!AF18+'[308]G.Sơn 2016'!AF17+'[308]G.Thanh 2016'!AF18+'[308]G.Việt 2016'!AF18+'[308]H.Thái 2016'!AF18+'[308]L.Hải 2016'!AF18+'[308]L.Thượng 2016'!AF18+'[308]T.Giang 2016'!AF18+'[308]T.Hải 2016'!AF18+'[308]T.Sơn 2016'!AF18+'[308]V.Trường 2016'!AF18+'[308]TT.Cửa Việt 2016'!AF18+'[308]TT Gio Linh 2016'!AF18</f>
        <v>0</v>
      </c>
      <c r="AG17" s="167">
        <f>[308]P1_21!AG18+[308]P2_21!AG17+[308]P3_21!AG17+[308]P4_21!AG17+[308]P5_21!AG17+[308]ĐT_21!AG18+[308]ĐG_21!AG17+[308]ĐLE_21!AG18+[308]ĐL_21!AG18+'[308]G.Sơn 2016'!AG17+'[308]G.Thanh 2016'!AG18+'[308]G.Việt 2016'!AG18+'[308]H.Thái 2016'!AG18+'[308]L.Hải 2016'!AG18+'[308]L.Thượng 2016'!AG18+'[308]T.Giang 2016'!AG18+'[308]T.Hải 2016'!AG18+'[308]T.Sơn 2016'!AG18+'[308]V.Trường 2016'!AG18+'[308]TT.Cửa Việt 2016'!AG18+'[308]TT Gio Linh 2016'!AG18</f>
        <v>0</v>
      </c>
      <c r="AH17" s="167">
        <f>[308]P1_21!AH18+[308]P2_21!AH17+[308]P3_21!AH17+[308]P4_21!AH17+[308]P5_21!AH17+[308]ĐT_21!AH18+[308]ĐG_21!AH17+[308]ĐLE_21!AH18+[308]ĐL_21!AH18+'[308]G.Sơn 2016'!AH17+'[308]G.Thanh 2016'!AH18+'[308]G.Việt 2016'!AH18+'[308]H.Thái 2016'!AH18+'[308]L.Hải 2016'!AH18+'[308]L.Thượng 2016'!AH18+'[308]T.Giang 2016'!AH18+'[308]T.Hải 2016'!AH18+'[308]T.Sơn 2016'!AH18+'[308]V.Trường 2016'!AH18+'[308]TT.Cửa Việt 2016'!AH18+'[308]TT Gio Linh 2016'!AH18</f>
        <v>0</v>
      </c>
      <c r="AI17" s="167">
        <f>[308]P1_21!AI18+[308]P2_21!AI17+[308]P3_21!AI17+[308]P4_21!AI17+[308]P5_21!AI17+[308]ĐT_21!AI18+[308]ĐG_21!AI17+[308]ĐLE_21!AI18+[308]ĐL_21!AI18+'[308]G.Sơn 2016'!AI17+'[308]G.Thanh 2016'!AI18+'[308]G.Việt 2016'!AI18+'[308]H.Thái 2016'!AI18+'[308]L.Hải 2016'!AI18+'[308]L.Thượng 2016'!AI18+'[308]T.Giang 2016'!AI18+'[308]T.Hải 2016'!AI18+'[308]T.Sơn 2016'!AI18+'[308]V.Trường 2016'!AI18+'[308]TT.Cửa Việt 2016'!AI18+'[308]TT Gio Linh 2016'!AI18</f>
        <v>0</v>
      </c>
      <c r="AJ17" s="167">
        <f>[308]P1_21!AJ18+[308]P2_21!AJ17+[308]P3_21!AJ17+[308]P4_21!AJ17+[308]P5_21!AJ17+[308]ĐT_21!AJ18+[308]ĐG_21!AJ17+[308]ĐLE_21!AJ18+[308]ĐL_21!AJ18+'[308]G.Sơn 2016'!AJ17+'[308]G.Thanh 2016'!AJ18+'[308]G.Việt 2016'!AJ18+'[308]H.Thái 2016'!AJ18+'[308]L.Hải 2016'!AJ18+'[308]L.Thượng 2016'!AJ18+'[308]T.Giang 2016'!AJ18+'[308]T.Hải 2016'!AJ18+'[308]T.Sơn 2016'!AJ18+'[308]V.Trường 2016'!AJ18+'[308]TT.Cửa Việt 2016'!AJ18+'[308]TT Gio Linh 2016'!AJ18</f>
        <v>0</v>
      </c>
      <c r="AK17" s="167">
        <f>[308]P1_21!AK18+[308]P2_21!AK17+[308]P3_21!AK17+[308]P4_21!AK17+[308]P5_21!AK17+[308]ĐT_21!AK18+[308]ĐG_21!AK17+[308]ĐLE_21!AK18+[308]ĐL_21!AK18+'[308]G.Sơn 2016'!AK17+'[308]G.Thanh 2016'!AK18+'[308]G.Việt 2016'!AK18+'[308]H.Thái 2016'!AK18+'[308]L.Hải 2016'!AK18+'[308]L.Thượng 2016'!AK18+'[308]T.Giang 2016'!AK18+'[308]T.Hải 2016'!AK18+'[308]T.Sơn 2016'!AK18+'[308]V.Trường 2016'!AK18+'[308]TT.Cửa Việt 2016'!AK18+'[308]TT Gio Linh 2016'!AK18</f>
        <v>0</v>
      </c>
      <c r="AL17" s="167">
        <f>[308]P1_21!AL18+[308]P2_21!AL17+[308]P3_21!AL17+[308]P4_21!AL17+[308]P5_21!AL17+[308]ĐT_21!AL18+[308]ĐG_21!AL17+[308]ĐLE_21!AL18+[308]ĐL_21!AL18+'[308]G.Sơn 2016'!AL17+'[308]G.Thanh 2016'!AL18+'[308]G.Việt 2016'!AL18+'[308]H.Thái 2016'!AL18+'[308]L.Hải 2016'!AL18+'[308]L.Thượng 2016'!AL18+'[308]T.Giang 2016'!AL18+'[308]T.Hải 2016'!AL18+'[308]T.Sơn 2016'!AL18+'[308]V.Trường 2016'!AL18+'[308]TT.Cửa Việt 2016'!AL18+'[308]TT Gio Linh 2016'!AL18</f>
        <v>0</v>
      </c>
      <c r="AM17" s="167">
        <f>[308]P1_21!AM18+[308]P2_21!AM17+[308]P3_21!AM17+[308]P4_21!AM17+[308]P5_21!AM17+[308]ĐT_21!AM18+[308]ĐG_21!AM17+[308]ĐLE_21!AM18+[308]ĐL_21!AM18+'[308]G.Sơn 2016'!AM17+'[308]G.Thanh 2016'!AM18+'[308]G.Việt 2016'!AM18+'[308]H.Thái 2016'!AM18+'[308]L.Hải 2016'!AM18+'[308]L.Thượng 2016'!AM18+'[308]T.Giang 2016'!AM18+'[308]T.Hải 2016'!AM18+'[308]T.Sơn 2016'!AM18+'[308]V.Trường 2016'!AM18+'[308]TT.Cửa Việt 2016'!AM18+'[308]TT Gio Linh 2016'!AM18</f>
        <v>0.42</v>
      </c>
      <c r="AN17" s="167">
        <f>[308]P1_21!AN18+[308]P2_21!AN17+[308]P3_21!AN17+[308]P4_21!AN17+[308]P5_21!AN17+[308]ĐT_21!AN18+[308]ĐG_21!AN17+[308]ĐLE_21!AN18+[308]ĐL_21!AN18+'[308]G.Sơn 2016'!AN17+'[308]G.Thanh 2016'!AN18+'[308]G.Việt 2016'!AN18+'[308]H.Thái 2016'!AN18+'[308]L.Hải 2016'!AN18+'[308]L.Thượng 2016'!AN18+'[308]T.Giang 2016'!AN18+'[308]T.Hải 2016'!AN18+'[308]T.Sơn 2016'!AN18+'[308]V.Trường 2016'!AN18+'[308]TT.Cửa Việt 2016'!AN18+'[308]TT Gio Linh 2016'!AN18</f>
        <v>0</v>
      </c>
      <c r="AO17" s="167">
        <f>[308]P1_21!AO18+[308]P2_21!AO17+[308]P3_21!AO17+[308]P4_21!AO17+[308]P5_21!AO17+[308]ĐT_21!AO18+[308]ĐG_21!AO17+[308]ĐLE_21!AO18+[308]ĐL_21!AO18+'[308]G.Sơn 2016'!AO17+'[308]G.Thanh 2016'!AO18+'[308]G.Việt 2016'!AO18+'[308]H.Thái 2016'!AO18+'[308]L.Hải 2016'!AO18+'[308]L.Thượng 2016'!AO18+'[308]T.Giang 2016'!AO18+'[308]T.Hải 2016'!AO18+'[308]T.Sơn 2016'!AO18+'[308]V.Trường 2016'!AO18+'[308]TT.Cửa Việt 2016'!AO18+'[308]TT Gio Linh 2016'!AO18</f>
        <v>0</v>
      </c>
      <c r="AP17" s="167">
        <f>[308]P1_21!AP18+[308]P2_21!AP17+[308]P3_21!AP17+[308]P4_21!AP17+[308]P5_21!AP17+[308]ĐT_21!AP18+[308]ĐG_21!AP17+[308]ĐLE_21!AP18+[308]ĐL_21!AP18+'[308]G.Sơn 2016'!AP17+'[308]G.Thanh 2016'!AP18+'[308]G.Việt 2016'!AP18+'[308]H.Thái 2016'!AP18+'[308]L.Hải 2016'!AP18+'[308]L.Thượng 2016'!AP18+'[308]T.Giang 2016'!AP18+'[308]T.Hải 2016'!AP18+'[308]T.Sơn 2016'!AP18+'[308]V.Trường 2016'!AP18+'[308]TT.Cửa Việt 2016'!AP18+'[308]TT Gio Linh 2016'!AP18</f>
        <v>0</v>
      </c>
      <c r="AQ17" s="167">
        <f>[308]P1_21!AQ18+[308]P2_21!AQ17+[308]P3_21!AQ17+[308]P4_21!AQ17+[308]P5_21!AQ17+[308]ĐT_21!AQ18+[308]ĐG_21!AQ17+[308]ĐLE_21!AQ18+[308]ĐL_21!AQ18+'[308]G.Sơn 2016'!AQ17+'[308]G.Thanh 2016'!AQ18+'[308]G.Việt 2016'!AQ18+'[308]H.Thái 2016'!AQ18+'[308]L.Hải 2016'!AQ18+'[308]L.Thượng 2016'!AQ18+'[308]T.Giang 2016'!AQ18+'[308]T.Hải 2016'!AQ18+'[308]T.Sơn 2016'!AQ18+'[308]V.Trường 2016'!AQ18+'[308]TT.Cửa Việt 2016'!AQ18+'[308]TT Gio Linh 2016'!AQ18</f>
        <v>12.08</v>
      </c>
      <c r="AR17" s="167">
        <f>[308]P1_21!AR18+[308]P2_21!AR17+[308]P3_21!AR17+[308]P4_21!AR17+[308]P5_21!AR17+[308]ĐT_21!AR18+[308]ĐG_21!AR17+[308]ĐLE_21!AR18+[308]ĐL_21!AR18+'[308]G.Sơn 2016'!AR17+'[308]G.Thanh 2016'!AR18+'[308]G.Việt 2016'!AR18+'[308]H.Thái 2016'!AR18+'[308]L.Hải 2016'!AR18+'[308]L.Thượng 2016'!AR18+'[308]T.Giang 2016'!AR18+'[308]T.Hải 2016'!AR18+'[308]T.Sơn 2016'!AR18+'[308]V.Trường 2016'!AR18+'[308]TT.Cửa Việt 2016'!AR18+'[308]TT Gio Linh 2016'!AR18</f>
        <v>0</v>
      </c>
      <c r="AS17" s="167">
        <f>[308]P1_21!AS18+[308]P2_21!AS17+[308]P3_21!AS17+[308]P4_21!AS17+[308]P5_21!AS17+[308]ĐT_21!AS18+[308]ĐG_21!AS17+[308]ĐLE_21!AS18+[308]ĐL_21!AS18+'[308]G.Sơn 2016'!AS17+'[308]G.Thanh 2016'!AS18+'[308]G.Việt 2016'!AS18+'[308]H.Thái 2016'!AS18+'[308]L.Hải 2016'!AS18+'[308]L.Thượng 2016'!AS18+'[308]T.Giang 2016'!AS18+'[308]T.Hải 2016'!AS18+'[308]T.Sơn 2016'!AS18+'[308]V.Trường 2016'!AS18+'[308]TT.Cửa Việt 2016'!AS18+'[308]TT Gio Linh 2016'!AS18</f>
        <v>0</v>
      </c>
      <c r="AT17" s="167">
        <f>[308]P1_21!AT18+[308]P2_21!AT17+[308]P3_21!AT17+[308]P4_21!AT17+[308]P5_21!AT17+[308]ĐT_21!AT18+[308]ĐG_21!AT17+[308]ĐLE_21!AT18+[308]ĐL_21!AT18+'[308]G.Sơn 2016'!AT17+'[308]G.Thanh 2016'!AT18+'[308]G.Việt 2016'!AT18+'[308]H.Thái 2016'!AT18+'[308]L.Hải 2016'!AT18+'[308]L.Thượng 2016'!AT18+'[308]T.Giang 2016'!AT18+'[308]T.Hải 2016'!AT18+'[308]T.Sơn 2016'!AT18+'[308]V.Trường 2016'!AT18+'[308]TT.Cửa Việt 2016'!AT18+'[308]TT Gio Linh 2016'!AT18</f>
        <v>0</v>
      </c>
      <c r="AU17" s="167">
        <f>[308]P1_21!AU18+[308]P2_21!AU17+[308]P3_21!AU17+[308]P4_21!AU17+[308]P5_21!AU17+[308]ĐT_21!AU18+[308]ĐG_21!AU17+[308]ĐLE_21!AU18+[308]ĐL_21!AU18+'[308]G.Sơn 2016'!AU17+'[308]G.Thanh 2016'!AU18+'[308]G.Việt 2016'!AU18+'[308]H.Thái 2016'!AU18+'[308]L.Hải 2016'!AU18+'[308]L.Thượng 2016'!AU18+'[308]T.Giang 2016'!AU18+'[308]T.Hải 2016'!AU18+'[308]T.Sơn 2016'!AU18+'[308]V.Trường 2016'!AU18+'[308]TT.Cửa Việt 2016'!AU18+'[308]TT Gio Linh 2016'!AU18</f>
        <v>0</v>
      </c>
      <c r="AV17" s="167">
        <f>[308]P1_21!AV18+[308]P2_21!AV17+[308]P3_21!AV17+[308]P4_21!AV17+[308]P5_21!AV17+[308]ĐT_21!AV18+[308]ĐG_21!AV17+[308]ĐLE_21!AV18+[308]ĐL_21!AV18+'[308]G.Sơn 2016'!AV17+'[308]G.Thanh 2016'!AV18+'[308]G.Việt 2016'!AV18+'[308]H.Thái 2016'!AV18+'[308]L.Hải 2016'!AV18+'[308]L.Thượng 2016'!AV18+'[308]T.Giang 2016'!AV18+'[308]T.Hải 2016'!AV18+'[308]T.Sơn 2016'!AV18+'[308]V.Trường 2016'!AV18+'[308]TT.Cửa Việt 2016'!AV18+'[308]TT Gio Linh 2016'!AV18</f>
        <v>0</v>
      </c>
      <c r="AW17" s="167">
        <f>[308]P1_21!AW18+[308]P2_21!AW17+[308]P3_21!AW17+[308]P4_21!AW17+[308]P5_21!AW17+[308]ĐT_21!AW18+[308]ĐG_21!AW17+[308]ĐLE_21!AW18+[308]ĐL_21!AW18+'[308]G.Sơn 2016'!AW17+'[308]G.Thanh 2016'!AW18+'[308]G.Việt 2016'!AW18+'[308]H.Thái 2016'!AW18+'[308]L.Hải 2016'!AW18+'[308]L.Thượng 2016'!AW18+'[308]T.Giang 2016'!AW18+'[308]T.Hải 2016'!AW18+'[308]T.Sơn 2016'!AW18+'[308]V.Trường 2016'!AW18+'[308]TT.Cửa Việt 2016'!AW18+'[308]TT Gio Linh 2016'!AW18</f>
        <v>0</v>
      </c>
      <c r="AX17" s="167">
        <f>[308]P1_21!AX18+[308]P2_21!AX17+[308]P3_21!AX17+[308]P4_21!AX17+[308]P5_21!AX17+[308]ĐT_21!AX18+[308]ĐG_21!AX17+[308]ĐLE_21!AX18+[308]ĐL_21!AX18+'[308]G.Sơn 2016'!AX17+'[308]G.Thanh 2016'!AX18+'[308]G.Việt 2016'!AX18+'[308]H.Thái 2016'!AX18+'[308]L.Hải 2016'!AX18+'[308]L.Thượng 2016'!AX18+'[308]T.Giang 2016'!AX18+'[308]T.Hải 2016'!AX18+'[308]T.Sơn 2016'!AX18+'[308]V.Trường 2016'!AX18+'[308]TT.Cửa Việt 2016'!AX18+'[308]TT Gio Linh 2016'!AX18</f>
        <v>0</v>
      </c>
      <c r="AY17" s="167">
        <f>[308]P1_21!AY18+[308]P2_21!AY17+[308]P3_21!AY17+[308]P4_21!AY17+[308]P5_21!AY17+[308]ĐT_21!AY18+[308]ĐG_21!AY17+[308]ĐLE_21!AY18+[308]ĐL_21!AY18+'[308]G.Sơn 2016'!AY17+'[308]G.Thanh 2016'!AY18+'[308]G.Việt 2016'!AY18+'[308]H.Thái 2016'!AY18+'[308]L.Hải 2016'!AY18+'[308]L.Thượng 2016'!AY18+'[308]T.Giang 2016'!AY18+'[308]T.Hải 2016'!AY18+'[308]T.Sơn 2016'!AY18+'[308]V.Trường 2016'!AY18+'[308]TT.Cửa Việt 2016'!AY18+'[308]TT Gio Linh 2016'!AY18</f>
        <v>0.21</v>
      </c>
      <c r="AZ17" s="167">
        <f>[308]P1_21!AZ18+[308]P2_21!AZ17+[308]P3_21!AZ17+[308]P4_21!AZ17+[308]P5_21!AZ17+[308]ĐT_21!AZ18+[308]ĐG_21!AZ17+[308]ĐLE_21!AZ18+[308]ĐL_21!AZ18+'[308]G.Sơn 2016'!AZ17+'[308]G.Thanh 2016'!AZ18+'[308]G.Việt 2016'!AZ18+'[308]H.Thái 2016'!AZ18+'[308]L.Hải 2016'!AZ18+'[308]L.Thượng 2016'!AZ18+'[308]T.Giang 2016'!AZ18+'[308]T.Hải 2016'!AZ18+'[308]T.Sơn 2016'!AZ18+'[308]V.Trường 2016'!AZ18+'[308]TT.Cửa Việt 2016'!AZ18+'[308]TT Gio Linh 2016'!AZ18</f>
        <v>0</v>
      </c>
      <c r="BA17" s="167">
        <f>[308]P1_21!BA18+[308]P2_21!BA17+[308]P3_21!BA17+[308]P4_21!BA17+[308]P5_21!BA17+[308]ĐT_21!BA18+[308]ĐG_21!BA17+[308]ĐLE_21!BA18+[308]ĐL_21!BA18+'[308]G.Sơn 2016'!BA17+'[308]G.Thanh 2016'!BA18+'[308]G.Việt 2016'!BA18+'[308]H.Thái 2016'!BA18+'[308]L.Hải 2016'!BA18+'[308]L.Thượng 2016'!BA18+'[308]T.Giang 2016'!BA18+'[308]T.Hải 2016'!BA18+'[308]T.Sơn 2016'!BA18+'[308]V.Trường 2016'!BA18+'[308]TT.Cửa Việt 2016'!BA18+'[308]TT Gio Linh 2016'!BA18</f>
        <v>0</v>
      </c>
      <c r="BB17" s="167">
        <f>[308]P1_21!BB18+[308]P2_21!BB17+[308]P3_21!BB17+[308]P4_21!BB17+[308]P5_21!BB17+[308]ĐT_21!BB18+[308]ĐG_21!BB17+[308]ĐLE_21!BB18+[308]ĐL_21!BB18+'[308]G.Sơn 2016'!BB17+'[308]G.Thanh 2016'!BB18+'[308]G.Việt 2016'!BB18+'[308]H.Thái 2016'!BB18+'[308]L.Hải 2016'!BB18+'[308]L.Thượng 2016'!BB18+'[308]T.Giang 2016'!BB18+'[308]T.Hải 2016'!BB18+'[308]T.Sơn 2016'!BB18+'[308]V.Trường 2016'!BB18+'[308]TT.Cửa Việt 2016'!BB18+'[308]TT Gio Linh 2016'!BB18</f>
        <v>0</v>
      </c>
      <c r="BC17" s="167">
        <f>[308]P1_21!BC18+[308]P2_21!BC17+[308]P3_21!BC17+[308]P4_21!BC17+[308]P5_21!BC17+[308]ĐT_21!BC18+[308]ĐG_21!BC17+[308]ĐLE_21!BC18+[308]ĐL_21!BC18+'[308]G.Sơn 2016'!BC17+'[308]G.Thanh 2016'!BC18+'[308]G.Việt 2016'!BC18+'[308]H.Thái 2016'!BC18+'[308]L.Hải 2016'!BC18+'[308]L.Thượng 2016'!BC18+'[308]T.Giang 2016'!BC18+'[308]T.Hải 2016'!BC18+'[308]T.Sơn 2016'!BC18+'[308]V.Trường 2016'!BC18+'[308]TT.Cửa Việt 2016'!BC18+'[308]TT Gio Linh 2016'!BC18</f>
        <v>0</v>
      </c>
      <c r="BD17" s="167">
        <f>[308]P1_21!BD18+[308]P2_21!BD17+[308]P3_21!BD17+[308]P4_21!BD17+[308]P5_21!BD17+[308]ĐT_21!BD18+[308]ĐG_21!BD17+[308]ĐLE_21!BD18+[308]ĐL_21!BD18+'[308]G.Sơn 2016'!BD17+'[308]G.Thanh 2016'!BD18+'[308]G.Việt 2016'!BD18+'[308]H.Thái 2016'!BD18+'[308]L.Hải 2016'!BD18+'[308]L.Thượng 2016'!BD18+'[308]T.Giang 2016'!BD18+'[308]T.Hải 2016'!BD18+'[308]T.Sơn 2016'!BD18+'[308]V.Trường 2016'!BD18+'[308]TT.Cửa Việt 2016'!BD18+'[308]TT Gio Linh 2016'!BD18</f>
        <v>0</v>
      </c>
      <c r="BE17" s="167">
        <f>[308]P1_21!BE18+[308]P2_21!BE17+[308]P3_21!BE17+[308]P4_21!BE17+[308]P5_21!BE17+[308]ĐT_21!BE18+[308]ĐG_21!BE17+[308]ĐLE_21!BE18+[308]ĐL_21!BE18+'[308]G.Sơn 2016'!BE17+'[308]G.Thanh 2016'!BE18+'[308]G.Việt 2016'!BE18+'[308]H.Thái 2016'!BE18+'[308]L.Hải 2016'!BE18+'[308]L.Thượng 2016'!BE18+'[308]T.Giang 2016'!BE18+'[308]T.Hải 2016'!BE18+'[308]T.Sơn 2016'!BE18+'[308]V.Trường 2016'!BE18+'[308]TT.Cửa Việt 2016'!BE18+'[308]TT Gio Linh 2016'!BE18</f>
        <v>0</v>
      </c>
      <c r="BF17" s="167">
        <f>[308]P1_21!BF18+[308]P2_21!BF17+[308]P3_21!BF17+[308]P4_21!BF17+[308]P5_21!BF17+[308]ĐT_21!BF18+[308]ĐG_21!BF17+[308]ĐLE_21!BF18+[308]ĐL_21!BF18+'[308]G.Sơn 2016'!BF17+'[308]G.Thanh 2016'!BF18+'[308]G.Việt 2016'!BF18+'[308]H.Thái 2016'!BF18+'[308]L.Hải 2016'!BF18+'[308]L.Thượng 2016'!BF18+'[308]T.Giang 2016'!BF18+'[308]T.Hải 2016'!BF18+'[308]T.Sơn 2016'!BF18+'[308]V.Trường 2016'!BF18+'[308]TT.Cửa Việt 2016'!BF18+'[308]TT Gio Linh 2016'!BF18</f>
        <v>0</v>
      </c>
      <c r="BG17" s="167">
        <f>[308]P1_21!BG18+[308]P2_21!BG17+[308]P3_21!BG17+[308]P4_21!BG17+[308]P5_21!BG17+[308]ĐT_21!BG18+[308]ĐG_21!BG17+[308]ĐLE_21!BG18+[308]ĐL_21!BG18+'[308]G.Sơn 2016'!BG17+'[308]G.Thanh 2016'!BG18+'[308]G.Việt 2016'!BG18+'[308]H.Thái 2016'!BG18+'[308]L.Hải 2016'!BG18+'[308]L.Thượng 2016'!BG18+'[308]T.Giang 2016'!BG18+'[308]T.Hải 2016'!BG18+'[308]T.Sơn 2016'!BG18+'[308]V.Trường 2016'!BG18+'[308]TT.Cửa Việt 2016'!BG18+'[308]TT Gio Linh 2016'!BG18</f>
        <v>0</v>
      </c>
      <c r="BH17" s="167">
        <f>[308]P1_21!BH18+[308]P2_21!BH17+[308]P3_21!BH17+[308]P4_21!BH17+[308]P5_21!BH17+[308]ĐT_21!BH18+[308]ĐG_21!BH17+[308]ĐLE_21!BH18+[308]ĐL_21!BH18+'[308]G.Sơn 2016'!BH17+'[308]G.Thanh 2016'!BH18+'[308]G.Việt 2016'!BH18+'[308]H.Thái 2016'!BH18+'[308]L.Hải 2016'!BH18+'[308]L.Thượng 2016'!BH18+'[308]T.Giang 2016'!BH18+'[308]T.Hải 2016'!BH18+'[308]T.Sơn 2016'!BH18+'[308]V.Trường 2016'!BH18+'[308]TT.Cửa Việt 2016'!BH18+'[308]TT Gio Linh 2016'!BH18</f>
        <v>19.250000000000004</v>
      </c>
      <c r="BI17" s="167">
        <f>[308]P1_21!BI18+[308]P2_21!BI17+[308]P3_21!BI17+[308]P4_21!BI17+[308]P5_21!BI17+[308]ĐT_21!BI18+[308]ĐG_21!BI17+[308]ĐLE_21!BI18+[308]ĐL_21!BI18+'[308]G.Sơn 2016'!BI17+'[308]G.Thanh 2016'!BI18+'[308]G.Việt 2016'!BI18+'[308]H.Thái 2016'!BI18+'[308]L.Hải 2016'!BI18+'[308]L.Thượng 2016'!BI18+'[308]T.Giang 2016'!BI18+'[308]T.Hải 2016'!BI18+'[308]T.Sơn 2016'!BI18+'[308]V.Trường 2016'!BI18+'[308]TT.Cửa Việt 2016'!BI18+'[308]TT Gio Linh 2016'!BI18</f>
        <v>133.89413999999999</v>
      </c>
    </row>
    <row r="18" spans="1:61" ht="15.75" hidden="1" customHeight="1">
      <c r="A18" s="176" t="s">
        <v>57</v>
      </c>
      <c r="B18" s="169" t="s">
        <v>58</v>
      </c>
      <c r="C18" s="168" t="s">
        <v>59</v>
      </c>
      <c r="D18" s="170"/>
      <c r="E18" s="167">
        <f>[308]P1_21!E19+[308]P2_21!E18+[308]P3_21!E18+[308]P4_21!E18+[308]P5_21!E18+[308]ĐT_21!E19+[308]ĐG_21!E18+[308]ĐLE_21!E19+[308]ĐL_21!E19+'[308]G.Sơn 2016'!E18+'[308]G.Thanh 2016'!E19+'[308]G.Việt 2016'!E19+'[308]H.Thái 2016'!E19+'[308]L.Hải 2016'!E19+'[308]L.Thượng 2016'!E19+'[308]T.Giang 2016'!E19+'[308]T.Hải 2016'!E19+'[308]T.Sơn 2016'!E19+'[308]V.Trường 2016'!E19+'[308]TT.Cửa Việt 2016'!E19+'[308]TT Gio Linh 2016'!E19</f>
        <v>0</v>
      </c>
      <c r="F18" s="167">
        <f>[308]P1_21!F19+[308]P2_21!F18+[308]P3_21!F18+[308]P4_21!F18+[308]P5_21!F18+[308]ĐT_21!F19+[308]ĐG_21!F18+[308]ĐLE_21!F19+[308]ĐL_21!F19+'[308]G.Sơn 2016'!F18+'[308]G.Thanh 2016'!F19+'[308]G.Việt 2016'!F19+'[308]H.Thái 2016'!F19+'[308]L.Hải 2016'!F19+'[308]L.Thượng 2016'!F19+'[308]T.Giang 2016'!F19+'[308]T.Hải 2016'!F19+'[308]T.Sơn 2016'!F19+'[308]V.Trường 2016'!F19+'[308]TT.Cửa Việt 2016'!F19+'[308]TT Gio Linh 2016'!F19</f>
        <v>0</v>
      </c>
      <c r="G18" s="167">
        <f>[308]P1_21!G19+[308]P2_21!G18+[308]P3_21!G18+[308]P4_21!G18+[308]P5_21!G18+[308]ĐT_21!G19+[308]ĐG_21!G18+[308]ĐLE_21!G19+[308]ĐL_21!G19+'[308]G.Sơn 2016'!G18+'[308]G.Thanh 2016'!G19+'[308]G.Việt 2016'!G19+'[308]H.Thái 2016'!G19+'[308]L.Hải 2016'!G19+'[308]L.Thượng 2016'!G19+'[308]T.Giang 2016'!G19+'[308]T.Hải 2016'!G19+'[308]T.Sơn 2016'!G19+'[308]V.Trường 2016'!G19+'[308]TT.Cửa Việt 2016'!G19+'[308]TT Gio Linh 2016'!G19</f>
        <v>0</v>
      </c>
      <c r="H18" s="167">
        <f>[308]P1_21!H19+[308]P2_21!H18+[308]P3_21!H18+[308]P4_21!H18+[308]P5_21!H18+[308]ĐT_21!H19+[308]ĐG_21!H18+[308]ĐLE_21!H19+[308]ĐL_21!H19+'[308]G.Sơn 2016'!H18+'[308]G.Thanh 2016'!H19+'[308]G.Việt 2016'!H19+'[308]H.Thái 2016'!H19+'[308]L.Hải 2016'!H19+'[308]L.Thượng 2016'!H19+'[308]T.Giang 2016'!H19+'[308]T.Hải 2016'!H19+'[308]T.Sơn 2016'!H19+'[308]V.Trường 2016'!H19+'[308]TT.Cửa Việt 2016'!H19+'[308]TT Gio Linh 2016'!H19</f>
        <v>0</v>
      </c>
      <c r="I18" s="167">
        <f>[308]P1_21!I19+[308]P2_21!I18+[308]P3_21!I18+[308]P4_21!I18+[308]P5_21!I18+[308]ĐT_21!I19+[308]ĐG_21!I18+[308]ĐLE_21!I19+[308]ĐL_21!I19+'[308]G.Sơn 2016'!I18+'[308]G.Thanh 2016'!I19+'[308]G.Việt 2016'!I19+'[308]H.Thái 2016'!I19+'[308]L.Hải 2016'!I19+'[308]L.Thượng 2016'!I19+'[308]T.Giang 2016'!I19+'[308]T.Hải 2016'!I19+'[308]T.Sơn 2016'!I19+'[308]V.Trường 2016'!I19+'[308]TT.Cửa Việt 2016'!I19+'[308]TT Gio Linh 2016'!I19</f>
        <v>0</v>
      </c>
      <c r="J18" s="167">
        <f>[308]P1_21!J19+[308]P2_21!J18+[308]P3_21!J18+[308]P4_21!J18+[308]P5_21!J18+[308]ĐT_21!J19+[308]ĐG_21!J18+[308]ĐLE_21!J19+[308]ĐL_21!J19+'[308]G.Sơn 2016'!J18+'[308]G.Thanh 2016'!J19+'[308]G.Việt 2016'!J19+'[308]H.Thái 2016'!J19+'[308]L.Hải 2016'!J19+'[308]L.Thượng 2016'!J19+'[308]T.Giang 2016'!J19+'[308]T.Hải 2016'!J19+'[308]T.Sơn 2016'!J19+'[308]V.Trường 2016'!J19+'[308]TT.Cửa Việt 2016'!J19+'[308]TT Gio Linh 2016'!J19</f>
        <v>0</v>
      </c>
      <c r="K18" s="167">
        <f>[308]P1_21!K19+[308]P2_21!K18+[308]P3_21!K18+[308]P4_21!K18+[308]P5_21!K18+[308]ĐT_21!K19+[308]ĐG_21!K18+[308]ĐLE_21!K19+[308]ĐL_21!K19+'[308]G.Sơn 2016'!K18+'[308]G.Thanh 2016'!K19+'[308]G.Việt 2016'!K19+'[308]H.Thái 2016'!K19+'[308]L.Hải 2016'!K19+'[308]L.Thượng 2016'!K19+'[308]T.Giang 2016'!K19+'[308]T.Hải 2016'!K19+'[308]T.Sơn 2016'!K19+'[308]V.Trường 2016'!K19+'[308]TT.Cửa Việt 2016'!K19+'[308]TT Gio Linh 2016'!K19</f>
        <v>0</v>
      </c>
      <c r="L18" s="167">
        <f>[308]P1_21!L19+[308]P2_21!L18+[308]P3_21!L18+[308]P4_21!L18+[308]P5_21!L18+[308]ĐT_21!L19+[308]ĐG_21!L18+[308]ĐLE_21!L19+[308]ĐL_21!L19+'[308]G.Sơn 2016'!L18+'[308]G.Thanh 2016'!L19+'[308]G.Việt 2016'!L19+'[308]H.Thái 2016'!L19+'[308]L.Hải 2016'!L19+'[308]L.Thượng 2016'!L19+'[308]T.Giang 2016'!L19+'[308]T.Hải 2016'!L19+'[308]T.Sơn 2016'!L19+'[308]V.Trường 2016'!L19+'[308]TT.Cửa Việt 2016'!L19+'[308]TT Gio Linh 2016'!L19</f>
        <v>0</v>
      </c>
      <c r="M18" s="167">
        <f>[308]P1_21!M19+[308]P2_21!M18+[308]P3_21!M18+[308]P4_21!M18+[308]P5_21!M18+[308]ĐT_21!M19+[308]ĐG_21!M18+[308]ĐLE_21!M19+[308]ĐL_21!M19+'[308]G.Sơn 2016'!M18+'[308]G.Thanh 2016'!M19+'[308]G.Việt 2016'!M19+'[308]H.Thái 2016'!M19+'[308]L.Hải 2016'!M19+'[308]L.Thượng 2016'!M19+'[308]T.Giang 2016'!M19+'[308]T.Hải 2016'!M19+'[308]T.Sơn 2016'!M19+'[308]V.Trường 2016'!M19+'[308]TT.Cửa Việt 2016'!M19+'[308]TT Gio Linh 2016'!M19</f>
        <v>0</v>
      </c>
      <c r="N18" s="167">
        <f>[308]P1_21!N19+[308]P2_21!N18+[308]P3_21!N18+[308]P4_21!N18+[308]P5_21!N18+[308]ĐT_21!N19+[308]ĐG_21!N18+[308]ĐLE_21!N19+[308]ĐL_21!N19+'[308]G.Sơn 2016'!N18+'[308]G.Thanh 2016'!N19+'[308]G.Việt 2016'!N19+'[308]H.Thái 2016'!N19+'[308]L.Hải 2016'!N19+'[308]L.Thượng 2016'!N19+'[308]T.Giang 2016'!N19+'[308]T.Hải 2016'!N19+'[308]T.Sơn 2016'!N19+'[308]V.Trường 2016'!N19+'[308]TT.Cửa Việt 2016'!N19+'[308]TT Gio Linh 2016'!N19</f>
        <v>0</v>
      </c>
      <c r="O18" s="167">
        <f>[308]P1_21!O19+[308]P2_21!O18+[308]P3_21!O18+[308]P4_21!O18+[308]P5_21!O18+[308]ĐT_21!O19+[308]ĐG_21!O18+[308]ĐLE_21!O19+[308]ĐL_21!O19+'[308]G.Sơn 2016'!O18+'[308]G.Thanh 2016'!O19+'[308]G.Việt 2016'!O19+'[308]H.Thái 2016'!O19+'[308]L.Hải 2016'!O19+'[308]L.Thượng 2016'!O19+'[308]T.Giang 2016'!O19+'[308]T.Hải 2016'!O19+'[308]T.Sơn 2016'!O19+'[308]V.Trường 2016'!O19+'[308]TT.Cửa Việt 2016'!O19+'[308]TT Gio Linh 2016'!O19</f>
        <v>0</v>
      </c>
      <c r="P18" s="167">
        <f>[308]P1_21!P19+[308]P2_21!P18+[308]P3_21!P18+[308]P4_21!P18+[308]P5_21!P18+[308]ĐT_21!P19+[308]ĐG_21!P18+[308]ĐLE_21!P19+[308]ĐL_21!P19+'[308]G.Sơn 2016'!P18+'[308]G.Thanh 2016'!P19+'[308]G.Việt 2016'!P19+'[308]H.Thái 2016'!P19+'[308]L.Hải 2016'!P19+'[308]L.Thượng 2016'!P19+'[308]T.Giang 2016'!P19+'[308]T.Hải 2016'!P19+'[308]T.Sơn 2016'!P19+'[308]V.Trường 2016'!P19+'[308]TT.Cửa Việt 2016'!P19+'[308]TT Gio Linh 2016'!P19</f>
        <v>0</v>
      </c>
      <c r="Q18" s="167">
        <f>[308]P1_21!Q19+[308]P2_21!Q18+[308]P3_21!Q18+[308]P4_21!Q18+[308]P5_21!Q18+[308]ĐT_21!Q19+[308]ĐG_21!Q18+[308]ĐLE_21!Q19+[308]ĐL_21!Q19+'[308]G.Sơn 2016'!Q18+'[308]G.Thanh 2016'!Q19+'[308]G.Việt 2016'!Q19+'[308]H.Thái 2016'!Q19+'[308]L.Hải 2016'!Q19+'[308]L.Thượng 2016'!Q19+'[308]T.Giang 2016'!Q19+'[308]T.Hải 2016'!Q19+'[308]T.Sơn 2016'!Q19+'[308]V.Trường 2016'!Q19+'[308]TT.Cửa Việt 2016'!Q19+'[308]TT Gio Linh 2016'!Q19</f>
        <v>0</v>
      </c>
      <c r="R18" s="167">
        <f>[308]P1_21!R19+[308]P2_21!R18+[308]P3_21!R18+[308]P4_21!R18+[308]P5_21!R18+[308]ĐT_21!R19+[308]ĐG_21!R18+[308]ĐLE_21!R19+[308]ĐL_21!R19+'[308]G.Sơn 2016'!R18+'[308]G.Thanh 2016'!R19+'[308]G.Việt 2016'!R19+'[308]H.Thái 2016'!R19+'[308]L.Hải 2016'!R19+'[308]L.Thượng 2016'!R19+'[308]T.Giang 2016'!R19+'[308]T.Hải 2016'!R19+'[308]T.Sơn 2016'!R19+'[308]V.Trường 2016'!R19+'[308]TT.Cửa Việt 2016'!R19+'[308]TT Gio Linh 2016'!R19</f>
        <v>0</v>
      </c>
      <c r="S18" s="167">
        <f>[308]P1_21!S19+[308]P2_21!S18+[308]P3_21!S18+[308]P4_21!S18+[308]P5_21!S18+[308]ĐT_21!S19+[308]ĐG_21!S18+[308]ĐLE_21!S19+[308]ĐL_21!S19+'[308]G.Sơn 2016'!S18+'[308]G.Thanh 2016'!S19+'[308]G.Việt 2016'!S19+'[308]H.Thái 2016'!S19+'[308]L.Hải 2016'!S19+'[308]L.Thượng 2016'!S19+'[308]T.Giang 2016'!S19+'[308]T.Hải 2016'!S19+'[308]T.Sơn 2016'!S19+'[308]V.Trường 2016'!S19+'[308]TT.Cửa Việt 2016'!S19+'[308]TT Gio Linh 2016'!S19</f>
        <v>0</v>
      </c>
      <c r="T18" s="167">
        <f>[308]P1_21!T19+[308]P2_21!T18+[308]P3_21!T18+[308]P4_21!T18+[308]P5_21!T18+[308]ĐT_21!T19+[308]ĐG_21!T18+[308]ĐLE_21!T19+[308]ĐL_21!T19+'[308]G.Sơn 2016'!T18+'[308]G.Thanh 2016'!T19+'[308]G.Việt 2016'!T19+'[308]H.Thái 2016'!T19+'[308]L.Hải 2016'!T19+'[308]L.Thượng 2016'!T19+'[308]T.Giang 2016'!T19+'[308]T.Hải 2016'!T19+'[308]T.Sơn 2016'!T19+'[308]V.Trường 2016'!T19+'[308]TT.Cửa Việt 2016'!T19+'[308]TT Gio Linh 2016'!T19</f>
        <v>0</v>
      </c>
      <c r="U18" s="167">
        <f>[308]P1_21!U19+[308]P2_21!U18+[308]P3_21!U18+[308]P4_21!U18+[308]P5_21!U18+[308]ĐT_21!U19+[308]ĐG_21!U18+[308]ĐLE_21!U19+[308]ĐL_21!U19+'[308]G.Sơn 2016'!U18+'[308]G.Thanh 2016'!U19+'[308]G.Việt 2016'!U19+'[308]H.Thái 2016'!U19+'[308]L.Hải 2016'!U19+'[308]L.Thượng 2016'!U19+'[308]T.Giang 2016'!U19+'[308]T.Hải 2016'!U19+'[308]T.Sơn 2016'!U19+'[308]V.Trường 2016'!U19+'[308]TT.Cửa Việt 2016'!U19+'[308]TT Gio Linh 2016'!U19</f>
        <v>0</v>
      </c>
      <c r="V18" s="167">
        <f>[308]P1_21!V19+[308]P2_21!V18+[308]P3_21!V18+[308]P4_21!V18+[308]P5_21!V18+[308]ĐT_21!V19+[308]ĐG_21!V18+[308]ĐLE_21!V19+[308]ĐL_21!V19+'[308]G.Sơn 2016'!V18+'[308]G.Thanh 2016'!V19+'[308]G.Việt 2016'!V19+'[308]H.Thái 2016'!V19+'[308]L.Hải 2016'!V19+'[308]L.Thượng 2016'!V19+'[308]T.Giang 2016'!V19+'[308]T.Hải 2016'!V19+'[308]T.Sơn 2016'!V19+'[308]V.Trường 2016'!V19+'[308]TT.Cửa Việt 2016'!V19+'[308]TT Gio Linh 2016'!V19</f>
        <v>0</v>
      </c>
      <c r="W18" s="167">
        <f>[308]P1_21!W19+[308]P2_21!W18+[308]P3_21!W18+[308]P4_21!W18+[308]P5_21!W18+[308]ĐT_21!W19+[308]ĐG_21!W18+[308]ĐLE_21!W19+[308]ĐL_21!W19+'[308]G.Sơn 2016'!W18+'[308]G.Thanh 2016'!W19+'[308]G.Việt 2016'!W19+'[308]H.Thái 2016'!W19+'[308]L.Hải 2016'!W19+'[308]L.Thượng 2016'!W19+'[308]T.Giang 2016'!W19+'[308]T.Hải 2016'!W19+'[308]T.Sơn 2016'!W19+'[308]V.Trường 2016'!W19+'[308]TT.Cửa Việt 2016'!W19+'[308]TT Gio Linh 2016'!W19</f>
        <v>0</v>
      </c>
      <c r="X18" s="167">
        <f>[308]P1_21!X19+[308]P2_21!X18+[308]P3_21!X18+[308]P4_21!X18+[308]P5_21!X18+[308]ĐT_21!X19+[308]ĐG_21!X18+[308]ĐLE_21!X19+[308]ĐL_21!X19+'[308]G.Sơn 2016'!X18+'[308]G.Thanh 2016'!X19+'[308]G.Việt 2016'!X19+'[308]H.Thái 2016'!X19+'[308]L.Hải 2016'!X19+'[308]L.Thượng 2016'!X19+'[308]T.Giang 2016'!X19+'[308]T.Hải 2016'!X19+'[308]T.Sơn 2016'!X19+'[308]V.Trường 2016'!X19+'[308]TT.Cửa Việt 2016'!X19+'[308]TT Gio Linh 2016'!X19</f>
        <v>0</v>
      </c>
      <c r="Y18" s="167">
        <f>[308]P1_21!Y19+[308]P2_21!Y18+[308]P3_21!Y18+[308]P4_21!Y18+[308]P5_21!Y18+[308]ĐT_21!Y19+[308]ĐG_21!Y18+[308]ĐLE_21!Y19+[308]ĐL_21!Y19+'[308]G.Sơn 2016'!Y18+'[308]G.Thanh 2016'!Y19+'[308]G.Việt 2016'!Y19+'[308]H.Thái 2016'!Y19+'[308]L.Hải 2016'!Y19+'[308]L.Thượng 2016'!Y19+'[308]T.Giang 2016'!Y19+'[308]T.Hải 2016'!Y19+'[308]T.Sơn 2016'!Y19+'[308]V.Trường 2016'!Y19+'[308]TT.Cửa Việt 2016'!Y19+'[308]TT Gio Linh 2016'!Y19</f>
        <v>0</v>
      </c>
      <c r="Z18" s="167">
        <f>[308]P1_21!Z19+[308]P2_21!Z18+[308]P3_21!Z18+[308]P4_21!Z18+[308]P5_21!Z18+[308]ĐT_21!Z19+[308]ĐG_21!Z18+[308]ĐLE_21!Z19+[308]ĐL_21!Z19+'[308]G.Sơn 2016'!Z18+'[308]G.Thanh 2016'!Z19+'[308]G.Việt 2016'!Z19+'[308]H.Thái 2016'!Z19+'[308]L.Hải 2016'!Z19+'[308]L.Thượng 2016'!Z19+'[308]T.Giang 2016'!Z19+'[308]T.Hải 2016'!Z19+'[308]T.Sơn 2016'!Z19+'[308]V.Trường 2016'!Z19+'[308]TT.Cửa Việt 2016'!Z19+'[308]TT Gio Linh 2016'!Z19</f>
        <v>0</v>
      </c>
      <c r="AA18" s="167">
        <f>[308]P1_21!AA19+[308]P2_21!AA18+[308]P3_21!AA18+[308]P4_21!AA18+[308]P5_21!AA18+[308]ĐT_21!AA19+[308]ĐG_21!AA18+[308]ĐLE_21!AA19+[308]ĐL_21!AA19+'[308]G.Sơn 2016'!AA18+'[308]G.Thanh 2016'!AA19+'[308]G.Việt 2016'!AA19+'[308]H.Thái 2016'!AA19+'[308]L.Hải 2016'!AA19+'[308]L.Thượng 2016'!AA19+'[308]T.Giang 2016'!AA19+'[308]T.Hải 2016'!AA19+'[308]T.Sơn 2016'!AA19+'[308]V.Trường 2016'!AA19+'[308]TT.Cửa Việt 2016'!AA19+'[308]TT Gio Linh 2016'!AA19</f>
        <v>0</v>
      </c>
      <c r="AB18" s="167">
        <f>[308]P1_21!AB19+[308]P2_21!AB18+[308]P3_21!AB18+[308]P4_21!AB18+[308]P5_21!AB18+[308]ĐT_21!AB19+[308]ĐG_21!AB18+[308]ĐLE_21!AB19+[308]ĐL_21!AB19+'[308]G.Sơn 2016'!AB18+'[308]G.Thanh 2016'!AB19+'[308]G.Việt 2016'!AB19+'[308]H.Thái 2016'!AB19+'[308]L.Hải 2016'!AB19+'[308]L.Thượng 2016'!AB19+'[308]T.Giang 2016'!AB19+'[308]T.Hải 2016'!AB19+'[308]T.Sơn 2016'!AB19+'[308]V.Trường 2016'!AB19+'[308]TT.Cửa Việt 2016'!AB19+'[308]TT Gio Linh 2016'!AB19</f>
        <v>0</v>
      </c>
      <c r="AC18" s="167">
        <f>[308]P1_21!AC19+[308]P2_21!AC18+[308]P3_21!AC18+[308]P4_21!AC18+[308]P5_21!AC18+[308]ĐT_21!AC19+[308]ĐG_21!AC18+[308]ĐLE_21!AC19+[308]ĐL_21!AC19+'[308]G.Sơn 2016'!AC18+'[308]G.Thanh 2016'!AC19+'[308]G.Việt 2016'!AC19+'[308]H.Thái 2016'!AC19+'[308]L.Hải 2016'!AC19+'[308]L.Thượng 2016'!AC19+'[308]T.Giang 2016'!AC19+'[308]T.Hải 2016'!AC19+'[308]T.Sơn 2016'!AC19+'[308]V.Trường 2016'!AC19+'[308]TT.Cửa Việt 2016'!AC19+'[308]TT Gio Linh 2016'!AC19</f>
        <v>0</v>
      </c>
      <c r="AD18" s="167">
        <f>[308]P1_21!AD19+[308]P2_21!AD18+[308]P3_21!AD18+[308]P4_21!AD18+[308]P5_21!AD18+[308]ĐT_21!AD19+[308]ĐG_21!AD18+[308]ĐLE_21!AD19+[308]ĐL_21!AD19+'[308]G.Sơn 2016'!AD18+'[308]G.Thanh 2016'!AD19+'[308]G.Việt 2016'!AD19+'[308]H.Thái 2016'!AD19+'[308]L.Hải 2016'!AD19+'[308]L.Thượng 2016'!AD19+'[308]T.Giang 2016'!AD19+'[308]T.Hải 2016'!AD19+'[308]T.Sơn 2016'!AD19+'[308]V.Trường 2016'!AD19+'[308]TT.Cửa Việt 2016'!AD19+'[308]TT Gio Linh 2016'!AD19</f>
        <v>0</v>
      </c>
      <c r="AE18" s="167">
        <f>[308]P1_21!AE19+[308]P2_21!AE18+[308]P3_21!AE18+[308]P4_21!AE18+[308]P5_21!AE18+[308]ĐT_21!AE19+[308]ĐG_21!AE18+[308]ĐLE_21!AE19+[308]ĐL_21!AE19+'[308]G.Sơn 2016'!AE18+'[308]G.Thanh 2016'!AE19+'[308]G.Việt 2016'!AE19+'[308]H.Thái 2016'!AE19+'[308]L.Hải 2016'!AE19+'[308]L.Thượng 2016'!AE19+'[308]T.Giang 2016'!AE19+'[308]T.Hải 2016'!AE19+'[308]T.Sơn 2016'!AE19+'[308]V.Trường 2016'!AE19+'[308]TT.Cửa Việt 2016'!AE19+'[308]TT Gio Linh 2016'!AE19</f>
        <v>0</v>
      </c>
      <c r="AF18" s="167">
        <f>[308]P1_21!AF19+[308]P2_21!AF18+[308]P3_21!AF18+[308]P4_21!AF18+[308]P5_21!AF18+[308]ĐT_21!AF19+[308]ĐG_21!AF18+[308]ĐLE_21!AF19+[308]ĐL_21!AF19+'[308]G.Sơn 2016'!AF18+'[308]G.Thanh 2016'!AF19+'[308]G.Việt 2016'!AF19+'[308]H.Thái 2016'!AF19+'[308]L.Hải 2016'!AF19+'[308]L.Thượng 2016'!AF19+'[308]T.Giang 2016'!AF19+'[308]T.Hải 2016'!AF19+'[308]T.Sơn 2016'!AF19+'[308]V.Trường 2016'!AF19+'[308]TT.Cửa Việt 2016'!AF19+'[308]TT Gio Linh 2016'!AF19</f>
        <v>0</v>
      </c>
      <c r="AG18" s="167">
        <f>[308]P1_21!AG19+[308]P2_21!AG18+[308]P3_21!AG18+[308]P4_21!AG18+[308]P5_21!AG18+[308]ĐT_21!AG19+[308]ĐG_21!AG18+[308]ĐLE_21!AG19+[308]ĐL_21!AG19+'[308]G.Sơn 2016'!AG18+'[308]G.Thanh 2016'!AG19+'[308]G.Việt 2016'!AG19+'[308]H.Thái 2016'!AG19+'[308]L.Hải 2016'!AG19+'[308]L.Thượng 2016'!AG19+'[308]T.Giang 2016'!AG19+'[308]T.Hải 2016'!AG19+'[308]T.Sơn 2016'!AG19+'[308]V.Trường 2016'!AG19+'[308]TT.Cửa Việt 2016'!AG19+'[308]TT Gio Linh 2016'!AG19</f>
        <v>0</v>
      </c>
      <c r="AH18" s="167">
        <f>[308]P1_21!AH19+[308]P2_21!AH18+[308]P3_21!AH18+[308]P4_21!AH18+[308]P5_21!AH18+[308]ĐT_21!AH19+[308]ĐG_21!AH18+[308]ĐLE_21!AH19+[308]ĐL_21!AH19+'[308]G.Sơn 2016'!AH18+'[308]G.Thanh 2016'!AH19+'[308]G.Việt 2016'!AH19+'[308]H.Thái 2016'!AH19+'[308]L.Hải 2016'!AH19+'[308]L.Thượng 2016'!AH19+'[308]T.Giang 2016'!AH19+'[308]T.Hải 2016'!AH19+'[308]T.Sơn 2016'!AH19+'[308]V.Trường 2016'!AH19+'[308]TT.Cửa Việt 2016'!AH19+'[308]TT Gio Linh 2016'!AH19</f>
        <v>0</v>
      </c>
      <c r="AI18" s="167">
        <f>[308]P1_21!AI19+[308]P2_21!AI18+[308]P3_21!AI18+[308]P4_21!AI18+[308]P5_21!AI18+[308]ĐT_21!AI19+[308]ĐG_21!AI18+[308]ĐLE_21!AI19+[308]ĐL_21!AI19+'[308]G.Sơn 2016'!AI18+'[308]G.Thanh 2016'!AI19+'[308]G.Việt 2016'!AI19+'[308]H.Thái 2016'!AI19+'[308]L.Hải 2016'!AI19+'[308]L.Thượng 2016'!AI19+'[308]T.Giang 2016'!AI19+'[308]T.Hải 2016'!AI19+'[308]T.Sơn 2016'!AI19+'[308]V.Trường 2016'!AI19+'[308]TT.Cửa Việt 2016'!AI19+'[308]TT Gio Linh 2016'!AI19</f>
        <v>0</v>
      </c>
      <c r="AJ18" s="167">
        <f>[308]P1_21!AJ19+[308]P2_21!AJ18+[308]P3_21!AJ18+[308]P4_21!AJ18+[308]P5_21!AJ18+[308]ĐT_21!AJ19+[308]ĐG_21!AJ18+[308]ĐLE_21!AJ19+[308]ĐL_21!AJ19+'[308]G.Sơn 2016'!AJ18+'[308]G.Thanh 2016'!AJ19+'[308]G.Việt 2016'!AJ19+'[308]H.Thái 2016'!AJ19+'[308]L.Hải 2016'!AJ19+'[308]L.Thượng 2016'!AJ19+'[308]T.Giang 2016'!AJ19+'[308]T.Hải 2016'!AJ19+'[308]T.Sơn 2016'!AJ19+'[308]V.Trường 2016'!AJ19+'[308]TT.Cửa Việt 2016'!AJ19+'[308]TT Gio Linh 2016'!AJ19</f>
        <v>0</v>
      </c>
      <c r="AK18" s="167">
        <f>[308]P1_21!AK19+[308]P2_21!AK18+[308]P3_21!AK18+[308]P4_21!AK18+[308]P5_21!AK18+[308]ĐT_21!AK19+[308]ĐG_21!AK18+[308]ĐLE_21!AK19+[308]ĐL_21!AK19+'[308]G.Sơn 2016'!AK18+'[308]G.Thanh 2016'!AK19+'[308]G.Việt 2016'!AK19+'[308]H.Thái 2016'!AK19+'[308]L.Hải 2016'!AK19+'[308]L.Thượng 2016'!AK19+'[308]T.Giang 2016'!AK19+'[308]T.Hải 2016'!AK19+'[308]T.Sơn 2016'!AK19+'[308]V.Trường 2016'!AK19+'[308]TT.Cửa Việt 2016'!AK19+'[308]TT Gio Linh 2016'!AK19</f>
        <v>0</v>
      </c>
      <c r="AL18" s="167">
        <f>[308]P1_21!AL19+[308]P2_21!AL18+[308]P3_21!AL18+[308]P4_21!AL18+[308]P5_21!AL18+[308]ĐT_21!AL19+[308]ĐG_21!AL18+[308]ĐLE_21!AL19+[308]ĐL_21!AL19+'[308]G.Sơn 2016'!AL18+'[308]G.Thanh 2016'!AL19+'[308]G.Việt 2016'!AL19+'[308]H.Thái 2016'!AL19+'[308]L.Hải 2016'!AL19+'[308]L.Thượng 2016'!AL19+'[308]T.Giang 2016'!AL19+'[308]T.Hải 2016'!AL19+'[308]T.Sơn 2016'!AL19+'[308]V.Trường 2016'!AL19+'[308]TT.Cửa Việt 2016'!AL19+'[308]TT Gio Linh 2016'!AL19</f>
        <v>0</v>
      </c>
      <c r="AM18" s="167">
        <f>[308]P1_21!AM19+[308]P2_21!AM18+[308]P3_21!AM18+[308]P4_21!AM18+[308]P5_21!AM18+[308]ĐT_21!AM19+[308]ĐG_21!AM18+[308]ĐLE_21!AM19+[308]ĐL_21!AM19+'[308]G.Sơn 2016'!AM18+'[308]G.Thanh 2016'!AM19+'[308]G.Việt 2016'!AM19+'[308]H.Thái 2016'!AM19+'[308]L.Hải 2016'!AM19+'[308]L.Thượng 2016'!AM19+'[308]T.Giang 2016'!AM19+'[308]T.Hải 2016'!AM19+'[308]T.Sơn 2016'!AM19+'[308]V.Trường 2016'!AM19+'[308]TT.Cửa Việt 2016'!AM19+'[308]TT Gio Linh 2016'!AM19</f>
        <v>0</v>
      </c>
      <c r="AN18" s="167">
        <f>[308]P1_21!AN19+[308]P2_21!AN18+[308]P3_21!AN18+[308]P4_21!AN18+[308]P5_21!AN18+[308]ĐT_21!AN19+[308]ĐG_21!AN18+[308]ĐLE_21!AN19+[308]ĐL_21!AN19+'[308]G.Sơn 2016'!AN18+'[308]G.Thanh 2016'!AN19+'[308]G.Việt 2016'!AN19+'[308]H.Thái 2016'!AN19+'[308]L.Hải 2016'!AN19+'[308]L.Thượng 2016'!AN19+'[308]T.Giang 2016'!AN19+'[308]T.Hải 2016'!AN19+'[308]T.Sơn 2016'!AN19+'[308]V.Trường 2016'!AN19+'[308]TT.Cửa Việt 2016'!AN19+'[308]TT Gio Linh 2016'!AN19</f>
        <v>0</v>
      </c>
      <c r="AO18" s="167">
        <f>[308]P1_21!AO19+[308]P2_21!AO18+[308]P3_21!AO18+[308]P4_21!AO18+[308]P5_21!AO18+[308]ĐT_21!AO19+[308]ĐG_21!AO18+[308]ĐLE_21!AO19+[308]ĐL_21!AO19+'[308]G.Sơn 2016'!AO18+'[308]G.Thanh 2016'!AO19+'[308]G.Việt 2016'!AO19+'[308]H.Thái 2016'!AO19+'[308]L.Hải 2016'!AO19+'[308]L.Thượng 2016'!AO19+'[308]T.Giang 2016'!AO19+'[308]T.Hải 2016'!AO19+'[308]T.Sơn 2016'!AO19+'[308]V.Trường 2016'!AO19+'[308]TT.Cửa Việt 2016'!AO19+'[308]TT Gio Linh 2016'!AO19</f>
        <v>0</v>
      </c>
      <c r="AP18" s="167">
        <f>[308]P1_21!AP19+[308]P2_21!AP18+[308]P3_21!AP18+[308]P4_21!AP18+[308]P5_21!AP18+[308]ĐT_21!AP19+[308]ĐG_21!AP18+[308]ĐLE_21!AP19+[308]ĐL_21!AP19+'[308]G.Sơn 2016'!AP18+'[308]G.Thanh 2016'!AP19+'[308]G.Việt 2016'!AP19+'[308]H.Thái 2016'!AP19+'[308]L.Hải 2016'!AP19+'[308]L.Thượng 2016'!AP19+'[308]T.Giang 2016'!AP19+'[308]T.Hải 2016'!AP19+'[308]T.Sơn 2016'!AP19+'[308]V.Trường 2016'!AP19+'[308]TT.Cửa Việt 2016'!AP19+'[308]TT Gio Linh 2016'!AP19</f>
        <v>0</v>
      </c>
      <c r="AQ18" s="167">
        <f>[308]P1_21!AQ19+[308]P2_21!AQ18+[308]P3_21!AQ18+[308]P4_21!AQ18+[308]P5_21!AQ18+[308]ĐT_21!AQ19+[308]ĐG_21!AQ18+[308]ĐLE_21!AQ19+[308]ĐL_21!AQ19+'[308]G.Sơn 2016'!AQ18+'[308]G.Thanh 2016'!AQ19+'[308]G.Việt 2016'!AQ19+'[308]H.Thái 2016'!AQ19+'[308]L.Hải 2016'!AQ19+'[308]L.Thượng 2016'!AQ19+'[308]T.Giang 2016'!AQ19+'[308]T.Hải 2016'!AQ19+'[308]T.Sơn 2016'!AQ19+'[308]V.Trường 2016'!AQ19+'[308]TT.Cửa Việt 2016'!AQ19+'[308]TT Gio Linh 2016'!AQ19</f>
        <v>0</v>
      </c>
      <c r="AR18" s="167">
        <f>[308]P1_21!AR19+[308]P2_21!AR18+[308]P3_21!AR18+[308]P4_21!AR18+[308]P5_21!AR18+[308]ĐT_21!AR19+[308]ĐG_21!AR18+[308]ĐLE_21!AR19+[308]ĐL_21!AR19+'[308]G.Sơn 2016'!AR18+'[308]G.Thanh 2016'!AR19+'[308]G.Việt 2016'!AR19+'[308]H.Thái 2016'!AR19+'[308]L.Hải 2016'!AR19+'[308]L.Thượng 2016'!AR19+'[308]T.Giang 2016'!AR19+'[308]T.Hải 2016'!AR19+'[308]T.Sơn 2016'!AR19+'[308]V.Trường 2016'!AR19+'[308]TT.Cửa Việt 2016'!AR19+'[308]TT Gio Linh 2016'!AR19</f>
        <v>0</v>
      </c>
      <c r="AS18" s="167">
        <f>[308]P1_21!AS19+[308]P2_21!AS18+[308]P3_21!AS18+[308]P4_21!AS18+[308]P5_21!AS18+[308]ĐT_21!AS19+[308]ĐG_21!AS18+[308]ĐLE_21!AS19+[308]ĐL_21!AS19+'[308]G.Sơn 2016'!AS18+'[308]G.Thanh 2016'!AS19+'[308]G.Việt 2016'!AS19+'[308]H.Thái 2016'!AS19+'[308]L.Hải 2016'!AS19+'[308]L.Thượng 2016'!AS19+'[308]T.Giang 2016'!AS19+'[308]T.Hải 2016'!AS19+'[308]T.Sơn 2016'!AS19+'[308]V.Trường 2016'!AS19+'[308]TT.Cửa Việt 2016'!AS19+'[308]TT Gio Linh 2016'!AS19</f>
        <v>0</v>
      </c>
      <c r="AT18" s="167">
        <f>[308]P1_21!AT19+[308]P2_21!AT18+[308]P3_21!AT18+[308]P4_21!AT18+[308]P5_21!AT18+[308]ĐT_21!AT19+[308]ĐG_21!AT18+[308]ĐLE_21!AT19+[308]ĐL_21!AT19+'[308]G.Sơn 2016'!AT18+'[308]G.Thanh 2016'!AT19+'[308]G.Việt 2016'!AT19+'[308]H.Thái 2016'!AT19+'[308]L.Hải 2016'!AT19+'[308]L.Thượng 2016'!AT19+'[308]T.Giang 2016'!AT19+'[308]T.Hải 2016'!AT19+'[308]T.Sơn 2016'!AT19+'[308]V.Trường 2016'!AT19+'[308]TT.Cửa Việt 2016'!AT19+'[308]TT Gio Linh 2016'!AT19</f>
        <v>0</v>
      </c>
      <c r="AU18" s="167">
        <f>[308]P1_21!AU19+[308]P2_21!AU18+[308]P3_21!AU18+[308]P4_21!AU18+[308]P5_21!AU18+[308]ĐT_21!AU19+[308]ĐG_21!AU18+[308]ĐLE_21!AU19+[308]ĐL_21!AU19+'[308]G.Sơn 2016'!AU18+'[308]G.Thanh 2016'!AU19+'[308]G.Việt 2016'!AU19+'[308]H.Thái 2016'!AU19+'[308]L.Hải 2016'!AU19+'[308]L.Thượng 2016'!AU19+'[308]T.Giang 2016'!AU19+'[308]T.Hải 2016'!AU19+'[308]T.Sơn 2016'!AU19+'[308]V.Trường 2016'!AU19+'[308]TT.Cửa Việt 2016'!AU19+'[308]TT Gio Linh 2016'!AU19</f>
        <v>0</v>
      </c>
      <c r="AV18" s="167">
        <f>[308]P1_21!AV19+[308]P2_21!AV18+[308]P3_21!AV18+[308]P4_21!AV18+[308]P5_21!AV18+[308]ĐT_21!AV19+[308]ĐG_21!AV18+[308]ĐLE_21!AV19+[308]ĐL_21!AV19+'[308]G.Sơn 2016'!AV18+'[308]G.Thanh 2016'!AV19+'[308]G.Việt 2016'!AV19+'[308]H.Thái 2016'!AV19+'[308]L.Hải 2016'!AV19+'[308]L.Thượng 2016'!AV19+'[308]T.Giang 2016'!AV19+'[308]T.Hải 2016'!AV19+'[308]T.Sơn 2016'!AV19+'[308]V.Trường 2016'!AV19+'[308]TT.Cửa Việt 2016'!AV19+'[308]TT Gio Linh 2016'!AV19</f>
        <v>0</v>
      </c>
      <c r="AW18" s="167">
        <f>[308]P1_21!AW19+[308]P2_21!AW18+[308]P3_21!AW18+[308]P4_21!AW18+[308]P5_21!AW18+[308]ĐT_21!AW19+[308]ĐG_21!AW18+[308]ĐLE_21!AW19+[308]ĐL_21!AW19+'[308]G.Sơn 2016'!AW18+'[308]G.Thanh 2016'!AW19+'[308]G.Việt 2016'!AW19+'[308]H.Thái 2016'!AW19+'[308]L.Hải 2016'!AW19+'[308]L.Thượng 2016'!AW19+'[308]T.Giang 2016'!AW19+'[308]T.Hải 2016'!AW19+'[308]T.Sơn 2016'!AW19+'[308]V.Trường 2016'!AW19+'[308]TT.Cửa Việt 2016'!AW19+'[308]TT Gio Linh 2016'!AW19</f>
        <v>0</v>
      </c>
      <c r="AX18" s="167">
        <f>[308]P1_21!AX19+[308]P2_21!AX18+[308]P3_21!AX18+[308]P4_21!AX18+[308]P5_21!AX18+[308]ĐT_21!AX19+[308]ĐG_21!AX18+[308]ĐLE_21!AX19+[308]ĐL_21!AX19+'[308]G.Sơn 2016'!AX18+'[308]G.Thanh 2016'!AX19+'[308]G.Việt 2016'!AX19+'[308]H.Thái 2016'!AX19+'[308]L.Hải 2016'!AX19+'[308]L.Thượng 2016'!AX19+'[308]T.Giang 2016'!AX19+'[308]T.Hải 2016'!AX19+'[308]T.Sơn 2016'!AX19+'[308]V.Trường 2016'!AX19+'[308]TT.Cửa Việt 2016'!AX19+'[308]TT Gio Linh 2016'!AX19</f>
        <v>0</v>
      </c>
      <c r="AY18" s="167">
        <f>[308]P1_21!AY19+[308]P2_21!AY18+[308]P3_21!AY18+[308]P4_21!AY18+[308]P5_21!AY18+[308]ĐT_21!AY19+[308]ĐG_21!AY18+[308]ĐLE_21!AY19+[308]ĐL_21!AY19+'[308]G.Sơn 2016'!AY18+'[308]G.Thanh 2016'!AY19+'[308]G.Việt 2016'!AY19+'[308]H.Thái 2016'!AY19+'[308]L.Hải 2016'!AY19+'[308]L.Thượng 2016'!AY19+'[308]T.Giang 2016'!AY19+'[308]T.Hải 2016'!AY19+'[308]T.Sơn 2016'!AY19+'[308]V.Trường 2016'!AY19+'[308]TT.Cửa Việt 2016'!AY19+'[308]TT Gio Linh 2016'!AY19</f>
        <v>0</v>
      </c>
      <c r="AZ18" s="167">
        <f>[308]P1_21!AZ19+[308]P2_21!AZ18+[308]P3_21!AZ18+[308]P4_21!AZ18+[308]P5_21!AZ18+[308]ĐT_21!AZ19+[308]ĐG_21!AZ18+[308]ĐLE_21!AZ19+[308]ĐL_21!AZ19+'[308]G.Sơn 2016'!AZ18+'[308]G.Thanh 2016'!AZ19+'[308]G.Việt 2016'!AZ19+'[308]H.Thái 2016'!AZ19+'[308]L.Hải 2016'!AZ19+'[308]L.Thượng 2016'!AZ19+'[308]T.Giang 2016'!AZ19+'[308]T.Hải 2016'!AZ19+'[308]T.Sơn 2016'!AZ19+'[308]V.Trường 2016'!AZ19+'[308]TT.Cửa Việt 2016'!AZ19+'[308]TT Gio Linh 2016'!AZ19</f>
        <v>0</v>
      </c>
      <c r="BA18" s="167">
        <f>[308]P1_21!BA19+[308]P2_21!BA18+[308]P3_21!BA18+[308]P4_21!BA18+[308]P5_21!BA18+[308]ĐT_21!BA19+[308]ĐG_21!BA18+[308]ĐLE_21!BA19+[308]ĐL_21!BA19+'[308]G.Sơn 2016'!BA18+'[308]G.Thanh 2016'!BA19+'[308]G.Việt 2016'!BA19+'[308]H.Thái 2016'!BA19+'[308]L.Hải 2016'!BA19+'[308]L.Thượng 2016'!BA19+'[308]T.Giang 2016'!BA19+'[308]T.Hải 2016'!BA19+'[308]T.Sơn 2016'!BA19+'[308]V.Trường 2016'!BA19+'[308]TT.Cửa Việt 2016'!BA19+'[308]TT Gio Linh 2016'!BA19</f>
        <v>0</v>
      </c>
      <c r="BB18" s="167">
        <f>[308]P1_21!BB19+[308]P2_21!BB18+[308]P3_21!BB18+[308]P4_21!BB18+[308]P5_21!BB18+[308]ĐT_21!BB19+[308]ĐG_21!BB18+[308]ĐLE_21!BB19+[308]ĐL_21!BB19+'[308]G.Sơn 2016'!BB18+'[308]G.Thanh 2016'!BB19+'[308]G.Việt 2016'!BB19+'[308]H.Thái 2016'!BB19+'[308]L.Hải 2016'!BB19+'[308]L.Thượng 2016'!BB19+'[308]T.Giang 2016'!BB19+'[308]T.Hải 2016'!BB19+'[308]T.Sơn 2016'!BB19+'[308]V.Trường 2016'!BB19+'[308]TT.Cửa Việt 2016'!BB19+'[308]TT Gio Linh 2016'!BB19</f>
        <v>0</v>
      </c>
      <c r="BC18" s="167">
        <f>[308]P1_21!BC19+[308]P2_21!BC18+[308]P3_21!BC18+[308]P4_21!BC18+[308]P5_21!BC18+[308]ĐT_21!BC19+[308]ĐG_21!BC18+[308]ĐLE_21!BC19+[308]ĐL_21!BC19+'[308]G.Sơn 2016'!BC18+'[308]G.Thanh 2016'!BC19+'[308]G.Việt 2016'!BC19+'[308]H.Thái 2016'!BC19+'[308]L.Hải 2016'!BC19+'[308]L.Thượng 2016'!BC19+'[308]T.Giang 2016'!BC19+'[308]T.Hải 2016'!BC19+'[308]T.Sơn 2016'!BC19+'[308]V.Trường 2016'!BC19+'[308]TT.Cửa Việt 2016'!BC19+'[308]TT Gio Linh 2016'!BC19</f>
        <v>0</v>
      </c>
      <c r="BD18" s="167">
        <f>[308]P1_21!BD19+[308]P2_21!BD18+[308]P3_21!BD18+[308]P4_21!BD18+[308]P5_21!BD18+[308]ĐT_21!BD19+[308]ĐG_21!BD18+[308]ĐLE_21!BD19+[308]ĐL_21!BD19+'[308]G.Sơn 2016'!BD18+'[308]G.Thanh 2016'!BD19+'[308]G.Việt 2016'!BD19+'[308]H.Thái 2016'!BD19+'[308]L.Hải 2016'!BD19+'[308]L.Thượng 2016'!BD19+'[308]T.Giang 2016'!BD19+'[308]T.Hải 2016'!BD19+'[308]T.Sơn 2016'!BD19+'[308]V.Trường 2016'!BD19+'[308]TT.Cửa Việt 2016'!BD19+'[308]TT Gio Linh 2016'!BD19</f>
        <v>0</v>
      </c>
      <c r="BE18" s="167">
        <f>[308]P1_21!BE19+[308]P2_21!BE18+[308]P3_21!BE18+[308]P4_21!BE18+[308]P5_21!BE18+[308]ĐT_21!BE19+[308]ĐG_21!BE18+[308]ĐLE_21!BE19+[308]ĐL_21!BE19+'[308]G.Sơn 2016'!BE18+'[308]G.Thanh 2016'!BE19+'[308]G.Việt 2016'!BE19+'[308]H.Thái 2016'!BE19+'[308]L.Hải 2016'!BE19+'[308]L.Thượng 2016'!BE19+'[308]T.Giang 2016'!BE19+'[308]T.Hải 2016'!BE19+'[308]T.Sơn 2016'!BE19+'[308]V.Trường 2016'!BE19+'[308]TT.Cửa Việt 2016'!BE19+'[308]TT Gio Linh 2016'!BE19</f>
        <v>0</v>
      </c>
      <c r="BF18" s="167">
        <f>[308]P1_21!BF19+[308]P2_21!BF18+[308]P3_21!BF18+[308]P4_21!BF18+[308]P5_21!BF18+[308]ĐT_21!BF19+[308]ĐG_21!BF18+[308]ĐLE_21!BF19+[308]ĐL_21!BF19+'[308]G.Sơn 2016'!BF18+'[308]G.Thanh 2016'!BF19+'[308]G.Việt 2016'!BF19+'[308]H.Thái 2016'!BF19+'[308]L.Hải 2016'!BF19+'[308]L.Thượng 2016'!BF19+'[308]T.Giang 2016'!BF19+'[308]T.Hải 2016'!BF19+'[308]T.Sơn 2016'!BF19+'[308]V.Trường 2016'!BF19+'[308]TT.Cửa Việt 2016'!BF19+'[308]TT Gio Linh 2016'!BF19</f>
        <v>0</v>
      </c>
      <c r="BG18" s="167">
        <f>[308]P1_21!BG19+[308]P2_21!BG18+[308]P3_21!BG18+[308]P4_21!BG18+[308]P5_21!BG18+[308]ĐT_21!BG19+[308]ĐG_21!BG18+[308]ĐLE_21!BG19+[308]ĐL_21!BG19+'[308]G.Sơn 2016'!BG18+'[308]G.Thanh 2016'!BG19+'[308]G.Việt 2016'!BG19+'[308]H.Thái 2016'!BG19+'[308]L.Hải 2016'!BG19+'[308]L.Thượng 2016'!BG19+'[308]T.Giang 2016'!BG19+'[308]T.Hải 2016'!BG19+'[308]T.Sơn 2016'!BG19+'[308]V.Trường 2016'!BG19+'[308]TT.Cửa Việt 2016'!BG19+'[308]TT Gio Linh 2016'!BG19</f>
        <v>0</v>
      </c>
      <c r="BH18" s="167">
        <f>[308]P1_21!BH19+[308]P2_21!BH18+[308]P3_21!BH18+[308]P4_21!BH18+[308]P5_21!BH18+[308]ĐT_21!BH19+[308]ĐG_21!BH18+[308]ĐLE_21!BH19+[308]ĐL_21!BH19+'[308]G.Sơn 2016'!BH18+'[308]G.Thanh 2016'!BH19+'[308]G.Việt 2016'!BH19+'[308]H.Thái 2016'!BH19+'[308]L.Hải 2016'!BH19+'[308]L.Thượng 2016'!BH19+'[308]T.Giang 2016'!BH19+'[308]T.Hải 2016'!BH19+'[308]T.Sơn 2016'!BH19+'[308]V.Trường 2016'!BH19+'[308]TT.Cửa Việt 2016'!BH19+'[308]TT Gio Linh 2016'!BH19</f>
        <v>0</v>
      </c>
      <c r="BI18" s="167">
        <f>[308]P1_21!BI19+[308]P2_21!BI18+[308]P3_21!BI18+[308]P4_21!BI18+[308]P5_21!BI18+[308]ĐT_21!BI19+[308]ĐG_21!BI18+[308]ĐLE_21!BI19+[308]ĐL_21!BI19+'[308]G.Sơn 2016'!BI18+'[308]G.Thanh 2016'!BI19+'[308]G.Việt 2016'!BI19+'[308]H.Thái 2016'!BI19+'[308]L.Hải 2016'!BI19+'[308]L.Thượng 2016'!BI19+'[308]T.Giang 2016'!BI19+'[308]T.Hải 2016'!BI19+'[308]T.Sơn 2016'!BI19+'[308]V.Trường 2016'!BI19+'[308]TT.Cửa Việt 2016'!BI19+'[308]TT Gio Linh 2016'!BI19</f>
        <v>0</v>
      </c>
    </row>
    <row r="19" spans="1:61" ht="15.75" customHeight="1">
      <c r="A19" s="176" t="s">
        <v>54</v>
      </c>
      <c r="B19" s="169" t="s">
        <v>61</v>
      </c>
      <c r="C19" s="168" t="s">
        <v>62</v>
      </c>
      <c r="D19" s="170">
        <f>'[308]01 CH'!D17</f>
        <v>22.360199999999999</v>
      </c>
      <c r="E19" s="167">
        <f>[308]P1_21!E20+[308]P2_21!E19+[308]P3_21!E19+[308]P4_21!E19+[308]P5_21!E19+[308]ĐT_21!E20+[308]ĐG_21!E19+[308]ĐLE_21!E20+[308]ĐL_21!E20+'[308]G.Sơn 2016'!E19+'[308]G.Thanh 2016'!E20+'[308]G.Việt 2016'!E20+'[308]H.Thái 2016'!E20+'[308]L.Hải 2016'!E20+'[308]L.Thượng 2016'!E20+'[308]T.Giang 2016'!E20+'[308]T.Hải 2016'!E20+'[308]T.Sơn 2016'!E20+'[308]V.Trường 2016'!E20+'[308]TT.Cửa Việt 2016'!E20+'[308]TT Gio Linh 2016'!E20</f>
        <v>0</v>
      </c>
      <c r="F19" s="167">
        <f>[308]P1_21!F20+[308]P2_21!F19+[308]P3_21!F19+[308]P4_21!F19+[308]P5_21!F19+[308]ĐT_21!F20+[308]ĐG_21!F19+[308]ĐLE_21!F20+[308]ĐL_21!F20+'[308]G.Sơn 2016'!F19+'[308]G.Thanh 2016'!F20+'[308]G.Việt 2016'!F20+'[308]H.Thái 2016'!F20+'[308]L.Hải 2016'!F20+'[308]L.Thượng 2016'!F20+'[308]T.Giang 2016'!F20+'[308]T.Hải 2016'!F20+'[308]T.Sơn 2016'!F20+'[308]V.Trường 2016'!F20+'[308]TT.Cửa Việt 2016'!F20+'[308]TT Gio Linh 2016'!F20</f>
        <v>0</v>
      </c>
      <c r="G19" s="167">
        <f>[308]P1_21!G20+[308]P2_21!G19+[308]P3_21!G19+[308]P4_21!G19+[308]P5_21!G19+[308]ĐT_21!G20+[308]ĐG_21!G19+[308]ĐLE_21!G20+[308]ĐL_21!G20+'[308]G.Sơn 2016'!G19+'[308]G.Thanh 2016'!G20+'[308]G.Việt 2016'!G20+'[308]H.Thái 2016'!G20+'[308]L.Hải 2016'!G20+'[308]L.Thượng 2016'!G20+'[308]T.Giang 2016'!G20+'[308]T.Hải 2016'!G20+'[308]T.Sơn 2016'!G20+'[308]V.Trường 2016'!G20+'[308]TT.Cửa Việt 2016'!G20+'[308]TT Gio Linh 2016'!G20</f>
        <v>0</v>
      </c>
      <c r="H19" s="167">
        <f>[308]P1_21!H20+[308]P2_21!H19+[308]P3_21!H19+[308]P4_21!H19+[308]P5_21!H19+[308]ĐT_21!H20+[308]ĐG_21!H19+[308]ĐLE_21!H20+[308]ĐL_21!H20+'[308]G.Sơn 2016'!H19+'[308]G.Thanh 2016'!H20+'[308]G.Việt 2016'!H20+'[308]H.Thái 2016'!H20+'[308]L.Hải 2016'!H20+'[308]L.Thượng 2016'!H20+'[308]T.Giang 2016'!H20+'[308]T.Hải 2016'!H20+'[308]T.Sơn 2016'!H20+'[308]V.Trường 2016'!H20+'[308]TT.Cửa Việt 2016'!H20+'[308]TT Gio Linh 2016'!H20</f>
        <v>0</v>
      </c>
      <c r="I19" s="167">
        <f>[308]P1_21!I20+[308]P2_21!I19+[308]P3_21!I19+[308]P4_21!I19+[308]P5_21!I19+[308]ĐT_21!I20+[308]ĐG_21!I19+[308]ĐLE_21!I20+[308]ĐL_21!I20+'[308]G.Sơn 2016'!I19+'[308]G.Thanh 2016'!I20+'[308]G.Việt 2016'!I20+'[308]H.Thái 2016'!I20+'[308]L.Hải 2016'!I20+'[308]L.Thượng 2016'!I20+'[308]T.Giang 2016'!I20+'[308]T.Hải 2016'!I20+'[308]T.Sơn 2016'!I20+'[308]V.Trường 2016'!I20+'[308]TT.Cửa Việt 2016'!I20+'[308]TT Gio Linh 2016'!I20</f>
        <v>0</v>
      </c>
      <c r="J19" s="167">
        <f>[308]P1_21!J20+[308]P2_21!J19+[308]P3_21!J19+[308]P4_21!J19+[308]P5_21!J19+[308]ĐT_21!J20+[308]ĐG_21!J19+[308]ĐLE_21!J20+[308]ĐL_21!J20+'[308]G.Sơn 2016'!J19+'[308]G.Thanh 2016'!J20+'[308]G.Việt 2016'!J20+'[308]H.Thái 2016'!J20+'[308]L.Hải 2016'!J20+'[308]L.Thượng 2016'!J20+'[308]T.Giang 2016'!J20+'[308]T.Hải 2016'!J20+'[308]T.Sơn 2016'!J20+'[308]V.Trường 2016'!J20+'[308]TT.Cửa Việt 2016'!J20+'[308]TT Gio Linh 2016'!J20</f>
        <v>0</v>
      </c>
      <c r="K19" s="167">
        <f>[308]P1_21!K20+[308]P2_21!K19+[308]P3_21!K19+[308]P4_21!K19+[308]P5_21!K19+[308]ĐT_21!K20+[308]ĐG_21!K19+[308]ĐLE_21!K20+[308]ĐL_21!K20+'[308]G.Sơn 2016'!K19+'[308]G.Thanh 2016'!K20+'[308]G.Việt 2016'!K20+'[308]H.Thái 2016'!K20+'[308]L.Hải 2016'!K20+'[308]L.Thượng 2016'!K20+'[308]T.Giang 2016'!K20+'[308]T.Hải 2016'!K20+'[308]T.Sơn 2016'!K20+'[308]V.Trường 2016'!K20+'[308]TT.Cửa Việt 2016'!K20+'[308]TT Gio Linh 2016'!K20</f>
        <v>0</v>
      </c>
      <c r="L19" s="167">
        <f>[308]P1_21!L20+[308]P2_21!L19+[308]P3_21!L19+[308]P4_21!L19+[308]P5_21!L19+[308]ĐT_21!L20+[308]ĐG_21!L19+[308]ĐLE_21!L20+[308]ĐL_21!L20+'[308]G.Sơn 2016'!L19+'[308]G.Thanh 2016'!L20+'[308]G.Việt 2016'!L20+'[308]H.Thái 2016'!L20+'[308]L.Hải 2016'!L20+'[308]L.Thượng 2016'!L20+'[308]T.Giang 2016'!L20+'[308]T.Hải 2016'!L20+'[308]T.Sơn 2016'!L20+'[308]V.Trường 2016'!L20+'[308]TT.Cửa Việt 2016'!L20+'[308]TT Gio Linh 2016'!L20</f>
        <v>0</v>
      </c>
      <c r="M19" s="167">
        <f>[308]P1_21!M20+[308]P2_21!M19+[308]P3_21!M19+[308]P4_21!M19+[308]P5_21!M19+[308]ĐT_21!M20+[308]ĐG_21!M19+[308]ĐLE_21!M20+[308]ĐL_21!M20+'[308]G.Sơn 2016'!M19+'[308]G.Thanh 2016'!M20+'[308]G.Việt 2016'!M20+'[308]H.Thái 2016'!M20+'[308]L.Hải 2016'!M20+'[308]L.Thượng 2016'!M20+'[308]T.Giang 2016'!M20+'[308]T.Hải 2016'!M20+'[308]T.Sơn 2016'!M20+'[308]V.Trường 2016'!M20+'[308]TT.Cửa Việt 2016'!M20+'[308]TT Gio Linh 2016'!M20</f>
        <v>0</v>
      </c>
      <c r="N19" s="167">
        <f>[308]P1_21!N20+[308]P2_21!N19+[308]P3_21!N19+[308]P4_21!N19+[308]P5_21!N19+[308]ĐT_21!N20+[308]ĐG_21!N19+[308]ĐLE_21!N20+[308]ĐL_21!N20+'[308]G.Sơn 2016'!N19+'[308]G.Thanh 2016'!N20+'[308]G.Việt 2016'!N20+'[308]H.Thái 2016'!N20+'[308]L.Hải 2016'!N20+'[308]L.Thượng 2016'!N20+'[308]T.Giang 2016'!N20+'[308]T.Hải 2016'!N20+'[308]T.Sơn 2016'!N20+'[308]V.Trường 2016'!N20+'[308]TT.Cửa Việt 2016'!N20+'[308]TT Gio Linh 2016'!N20</f>
        <v>0</v>
      </c>
      <c r="O19" s="167">
        <f>[308]P1_21!O20+[308]P2_21!O19+[308]P3_21!O19+[308]P4_21!O19+[308]P5_21!O19+[308]ĐT_21!O20+[308]ĐG_21!O19+[308]ĐLE_21!O20+[308]ĐL_21!O20+'[308]G.Sơn 2016'!O19+'[308]G.Thanh 2016'!O20+'[308]G.Việt 2016'!O20+'[308]H.Thái 2016'!O20+'[308]L.Hải 2016'!O20+'[308]L.Thượng 2016'!O20+'[308]T.Giang 2016'!O20+'[308]T.Hải 2016'!O20+'[308]T.Sơn 2016'!O20+'[308]V.Trường 2016'!O20+'[308]TT.Cửa Việt 2016'!O20+'[308]TT Gio Linh 2016'!O20</f>
        <v>0</v>
      </c>
      <c r="P19" s="167">
        <f>[308]P1_21!P20+[308]P2_21!P19+[308]P3_21!P19+[308]P4_21!P19+[308]P5_21!P19+[308]ĐT_21!P20+[308]ĐG_21!P19+[308]ĐLE_21!P20+[308]ĐL_21!P20+'[308]G.Sơn 2016'!P19+'[308]G.Thanh 2016'!P20+'[308]G.Việt 2016'!P20+'[308]H.Thái 2016'!P20+'[308]L.Hải 2016'!P20+'[308]L.Thượng 2016'!P20+'[308]T.Giang 2016'!P20+'[308]T.Hải 2016'!P20+'[308]T.Sơn 2016'!P20+'[308]V.Trường 2016'!P20+'[308]TT.Cửa Việt 2016'!P20+'[308]TT Gio Linh 2016'!P20</f>
        <v>0</v>
      </c>
      <c r="Q19" s="167">
        <f>[308]P1_21!Q20+[308]P2_21!Q19+[308]P3_21!Q19+[308]P4_21!Q19+[308]P5_21!Q19+[308]ĐT_21!Q20+[308]ĐG_21!Q19+[308]ĐLE_21!Q20+[308]ĐL_21!Q20+'[308]G.Sơn 2016'!Q19+'[308]G.Thanh 2016'!Q20+'[308]G.Việt 2016'!Q20+'[308]H.Thái 2016'!Q20+'[308]L.Hải 2016'!Q20+'[308]L.Thượng 2016'!Q20+'[308]T.Giang 2016'!Q20+'[308]T.Hải 2016'!Q20+'[308]T.Sơn 2016'!Q20+'[308]V.Trường 2016'!Q20+'[308]TT.Cửa Việt 2016'!Q20+'[308]TT Gio Linh 2016'!Q20</f>
        <v>22.360199999999999</v>
      </c>
      <c r="R19" s="167">
        <f>[308]P1_21!R20+[308]P2_21!R19+[308]P3_21!R19+[308]P4_21!R19+[308]P5_21!R19+[308]ĐT_21!R20+[308]ĐG_21!R19+[308]ĐLE_21!R20+[308]ĐL_21!R20+'[308]G.Sơn 2016'!R19+'[308]G.Thanh 2016'!R20+'[308]G.Việt 2016'!R20+'[308]H.Thái 2016'!R20+'[308]L.Hải 2016'!R20+'[308]L.Thượng 2016'!R20+'[308]T.Giang 2016'!R20+'[308]T.Hải 2016'!R20+'[308]T.Sơn 2016'!R20+'[308]V.Trường 2016'!R20+'[308]TT.Cửa Việt 2016'!R20+'[308]TT Gio Linh 2016'!R20</f>
        <v>0</v>
      </c>
      <c r="S19" s="167">
        <f>[308]P1_21!S20+[308]P2_21!S19+[308]P3_21!S19+[308]P4_21!S19+[308]P5_21!S19+[308]ĐT_21!S20+[308]ĐG_21!S19+[308]ĐLE_21!S20+[308]ĐL_21!S20+'[308]G.Sơn 2016'!S19+'[308]G.Thanh 2016'!S20+'[308]G.Việt 2016'!S20+'[308]H.Thái 2016'!S20+'[308]L.Hải 2016'!S20+'[308]L.Thượng 2016'!S20+'[308]T.Giang 2016'!S20+'[308]T.Hải 2016'!S20+'[308]T.Sơn 2016'!S20+'[308]V.Trường 2016'!S20+'[308]TT.Cửa Việt 2016'!S20+'[308]TT Gio Linh 2016'!S20</f>
        <v>0</v>
      </c>
      <c r="T19" s="167">
        <f>[308]P1_21!T20+[308]P2_21!T19+[308]P3_21!T19+[308]P4_21!T19+[308]P5_21!T19+[308]ĐT_21!T20+[308]ĐG_21!T19+[308]ĐLE_21!T20+[308]ĐL_21!T20+'[308]G.Sơn 2016'!T19+'[308]G.Thanh 2016'!T20+'[308]G.Việt 2016'!T20+'[308]H.Thái 2016'!T20+'[308]L.Hải 2016'!T20+'[308]L.Thượng 2016'!T20+'[308]T.Giang 2016'!T20+'[308]T.Hải 2016'!T20+'[308]T.Sơn 2016'!T20+'[308]V.Trường 2016'!T20+'[308]TT.Cửa Việt 2016'!T20+'[308]TT Gio Linh 2016'!T20</f>
        <v>0</v>
      </c>
      <c r="U19" s="167">
        <f>[308]P1_21!U20+[308]P2_21!U19+[308]P3_21!U19+[308]P4_21!U19+[308]P5_21!U19+[308]ĐT_21!U20+[308]ĐG_21!U19+[308]ĐLE_21!U20+[308]ĐL_21!U20+'[308]G.Sơn 2016'!U19+'[308]G.Thanh 2016'!U20+'[308]G.Việt 2016'!U20+'[308]H.Thái 2016'!U20+'[308]L.Hải 2016'!U20+'[308]L.Thượng 2016'!U20+'[308]T.Giang 2016'!U20+'[308]T.Hải 2016'!U20+'[308]T.Sơn 2016'!U20+'[308]V.Trường 2016'!U20+'[308]TT.Cửa Việt 2016'!U20+'[308]TT Gio Linh 2016'!U20</f>
        <v>0</v>
      </c>
      <c r="V19" s="167">
        <f>[308]P1_21!V20+[308]P2_21!V19+[308]P3_21!V19+[308]P4_21!V19+[308]P5_21!V19+[308]ĐT_21!V20+[308]ĐG_21!V19+[308]ĐLE_21!V20+[308]ĐL_21!V20+'[308]G.Sơn 2016'!V19+'[308]G.Thanh 2016'!V20+'[308]G.Việt 2016'!V20+'[308]H.Thái 2016'!V20+'[308]L.Hải 2016'!V20+'[308]L.Thượng 2016'!V20+'[308]T.Giang 2016'!V20+'[308]T.Hải 2016'!V20+'[308]T.Sơn 2016'!V20+'[308]V.Trường 2016'!V20+'[308]TT.Cửa Việt 2016'!V20+'[308]TT Gio Linh 2016'!V20</f>
        <v>0</v>
      </c>
      <c r="W19" s="167">
        <f>[308]P1_21!W20+[308]P2_21!W19+[308]P3_21!W19+[308]P4_21!W19+[308]P5_21!W19+[308]ĐT_21!W20+[308]ĐG_21!W19+[308]ĐLE_21!W20+[308]ĐL_21!W20+'[308]G.Sơn 2016'!W19+'[308]G.Thanh 2016'!W20+'[308]G.Việt 2016'!W20+'[308]H.Thái 2016'!W20+'[308]L.Hải 2016'!W20+'[308]L.Thượng 2016'!W20+'[308]T.Giang 2016'!W20+'[308]T.Hải 2016'!W20+'[308]T.Sơn 2016'!W20+'[308]V.Trường 2016'!W20+'[308]TT.Cửa Việt 2016'!W20+'[308]TT Gio Linh 2016'!W20</f>
        <v>0</v>
      </c>
      <c r="X19" s="167">
        <f>[308]P1_21!X20+[308]P2_21!X19+[308]P3_21!X19+[308]P4_21!X19+[308]P5_21!X19+[308]ĐT_21!X20+[308]ĐG_21!X19+[308]ĐLE_21!X20+[308]ĐL_21!X20+'[308]G.Sơn 2016'!X19+'[308]G.Thanh 2016'!X20+'[308]G.Việt 2016'!X20+'[308]H.Thái 2016'!X20+'[308]L.Hải 2016'!X20+'[308]L.Thượng 2016'!X20+'[308]T.Giang 2016'!X20+'[308]T.Hải 2016'!X20+'[308]T.Sơn 2016'!X20+'[308]V.Trường 2016'!X20+'[308]TT.Cửa Việt 2016'!X20+'[308]TT Gio Linh 2016'!X20</f>
        <v>0</v>
      </c>
      <c r="Y19" s="167">
        <f>[308]P1_21!Y20+[308]P2_21!Y19+[308]P3_21!Y19+[308]P4_21!Y19+[308]P5_21!Y19+[308]ĐT_21!Y20+[308]ĐG_21!Y19+[308]ĐLE_21!Y20+[308]ĐL_21!Y20+'[308]G.Sơn 2016'!Y19+'[308]G.Thanh 2016'!Y20+'[308]G.Việt 2016'!Y20+'[308]H.Thái 2016'!Y20+'[308]L.Hải 2016'!Y20+'[308]L.Thượng 2016'!Y20+'[308]T.Giang 2016'!Y20+'[308]T.Hải 2016'!Y20+'[308]T.Sơn 2016'!Y20+'[308]V.Trường 2016'!Y20+'[308]TT.Cửa Việt 2016'!Y20+'[308]TT Gio Linh 2016'!Y20</f>
        <v>0</v>
      </c>
      <c r="Z19" s="167">
        <f>[308]P1_21!Z20+[308]P2_21!Z19+[308]P3_21!Z19+[308]P4_21!Z19+[308]P5_21!Z19+[308]ĐT_21!Z20+[308]ĐG_21!Z19+[308]ĐLE_21!Z20+[308]ĐL_21!Z20+'[308]G.Sơn 2016'!Z19+'[308]G.Thanh 2016'!Z20+'[308]G.Việt 2016'!Z20+'[308]H.Thái 2016'!Z20+'[308]L.Hải 2016'!Z20+'[308]L.Thượng 2016'!Z20+'[308]T.Giang 2016'!Z20+'[308]T.Hải 2016'!Z20+'[308]T.Sơn 2016'!Z20+'[308]V.Trường 2016'!Z20+'[308]TT.Cửa Việt 2016'!Z20+'[308]TT Gio Linh 2016'!Z20</f>
        <v>0</v>
      </c>
      <c r="AA19" s="167">
        <f>[308]P1_21!AA20+[308]P2_21!AA19+[308]P3_21!AA19+[308]P4_21!AA19+[308]P5_21!AA19+[308]ĐT_21!AA20+[308]ĐG_21!AA19+[308]ĐLE_21!AA20+[308]ĐL_21!AA20+'[308]G.Sơn 2016'!AA19+'[308]G.Thanh 2016'!AA20+'[308]G.Việt 2016'!AA20+'[308]H.Thái 2016'!AA20+'[308]L.Hải 2016'!AA20+'[308]L.Thượng 2016'!AA20+'[308]T.Giang 2016'!AA20+'[308]T.Hải 2016'!AA20+'[308]T.Sơn 2016'!AA20+'[308]V.Trường 2016'!AA20+'[308]TT.Cửa Việt 2016'!AA20+'[308]TT Gio Linh 2016'!AA20</f>
        <v>0</v>
      </c>
      <c r="AB19" s="167">
        <f>[308]P1_21!AB20+[308]P2_21!AB19+[308]P3_21!AB19+[308]P4_21!AB19+[308]P5_21!AB19+[308]ĐT_21!AB20+[308]ĐG_21!AB19+[308]ĐLE_21!AB20+[308]ĐL_21!AB20+'[308]G.Sơn 2016'!AB19+'[308]G.Thanh 2016'!AB20+'[308]G.Việt 2016'!AB20+'[308]H.Thái 2016'!AB20+'[308]L.Hải 2016'!AB20+'[308]L.Thượng 2016'!AB20+'[308]T.Giang 2016'!AB20+'[308]T.Hải 2016'!AB20+'[308]T.Sơn 2016'!AB20+'[308]V.Trường 2016'!AB20+'[308]TT.Cửa Việt 2016'!AB20+'[308]TT Gio Linh 2016'!AB20</f>
        <v>0</v>
      </c>
      <c r="AC19" s="167">
        <f>[308]P1_21!AC20+[308]P2_21!AC19+[308]P3_21!AC19+[308]P4_21!AC19+[308]P5_21!AC19+[308]ĐT_21!AC20+[308]ĐG_21!AC19+[308]ĐLE_21!AC20+[308]ĐL_21!AC20+'[308]G.Sơn 2016'!AC19+'[308]G.Thanh 2016'!AC20+'[308]G.Việt 2016'!AC20+'[308]H.Thái 2016'!AC20+'[308]L.Hải 2016'!AC20+'[308]L.Thượng 2016'!AC20+'[308]T.Giang 2016'!AC20+'[308]T.Hải 2016'!AC20+'[308]T.Sơn 2016'!AC20+'[308]V.Trường 2016'!AC20+'[308]TT.Cửa Việt 2016'!AC20+'[308]TT Gio Linh 2016'!AC20</f>
        <v>0</v>
      </c>
      <c r="AD19" s="167">
        <f>[308]P1_21!AD20+[308]P2_21!AD19+[308]P3_21!AD19+[308]P4_21!AD19+[308]P5_21!AD19+[308]ĐT_21!AD20+[308]ĐG_21!AD19+[308]ĐLE_21!AD20+[308]ĐL_21!AD20+'[308]G.Sơn 2016'!AD19+'[308]G.Thanh 2016'!AD20+'[308]G.Việt 2016'!AD20+'[308]H.Thái 2016'!AD20+'[308]L.Hải 2016'!AD20+'[308]L.Thượng 2016'!AD20+'[308]T.Giang 2016'!AD20+'[308]T.Hải 2016'!AD20+'[308]T.Sơn 2016'!AD20+'[308]V.Trường 2016'!AD20+'[308]TT.Cửa Việt 2016'!AD20+'[308]TT Gio Linh 2016'!AD20</f>
        <v>0</v>
      </c>
      <c r="AE19" s="167">
        <f>[308]P1_21!AE20+[308]P2_21!AE19+[308]P3_21!AE19+[308]P4_21!AE19+[308]P5_21!AE19+[308]ĐT_21!AE20+[308]ĐG_21!AE19+[308]ĐLE_21!AE20+[308]ĐL_21!AE20+'[308]G.Sơn 2016'!AE19+'[308]G.Thanh 2016'!AE20+'[308]G.Việt 2016'!AE20+'[308]H.Thái 2016'!AE20+'[308]L.Hải 2016'!AE20+'[308]L.Thượng 2016'!AE20+'[308]T.Giang 2016'!AE20+'[308]T.Hải 2016'!AE20+'[308]T.Sơn 2016'!AE20+'[308]V.Trường 2016'!AE20+'[308]TT.Cửa Việt 2016'!AE20+'[308]TT Gio Linh 2016'!AE20</f>
        <v>0</v>
      </c>
      <c r="AF19" s="167">
        <f>[308]P1_21!AF20+[308]P2_21!AF19+[308]P3_21!AF19+[308]P4_21!AF19+[308]P5_21!AF19+[308]ĐT_21!AF20+[308]ĐG_21!AF19+[308]ĐLE_21!AF20+[308]ĐL_21!AF20+'[308]G.Sơn 2016'!AF19+'[308]G.Thanh 2016'!AF20+'[308]G.Việt 2016'!AF20+'[308]H.Thái 2016'!AF20+'[308]L.Hải 2016'!AF20+'[308]L.Thượng 2016'!AF20+'[308]T.Giang 2016'!AF20+'[308]T.Hải 2016'!AF20+'[308]T.Sơn 2016'!AF20+'[308]V.Trường 2016'!AF20+'[308]TT.Cửa Việt 2016'!AF20+'[308]TT Gio Linh 2016'!AF20</f>
        <v>0</v>
      </c>
      <c r="AG19" s="167">
        <f>[308]P1_21!AG20+[308]P2_21!AG19+[308]P3_21!AG19+[308]P4_21!AG19+[308]P5_21!AG19+[308]ĐT_21!AG20+[308]ĐG_21!AG19+[308]ĐLE_21!AG20+[308]ĐL_21!AG20+'[308]G.Sơn 2016'!AG19+'[308]G.Thanh 2016'!AG20+'[308]G.Việt 2016'!AG20+'[308]H.Thái 2016'!AG20+'[308]L.Hải 2016'!AG20+'[308]L.Thượng 2016'!AG20+'[308]T.Giang 2016'!AG20+'[308]T.Hải 2016'!AG20+'[308]T.Sơn 2016'!AG20+'[308]V.Trường 2016'!AG20+'[308]TT.Cửa Việt 2016'!AG20+'[308]TT Gio Linh 2016'!AG20</f>
        <v>0</v>
      </c>
      <c r="AH19" s="167">
        <f>[308]P1_21!AH20+[308]P2_21!AH19+[308]P3_21!AH19+[308]P4_21!AH19+[308]P5_21!AH19+[308]ĐT_21!AH20+[308]ĐG_21!AH19+[308]ĐLE_21!AH20+[308]ĐL_21!AH20+'[308]G.Sơn 2016'!AH19+'[308]G.Thanh 2016'!AH20+'[308]G.Việt 2016'!AH20+'[308]H.Thái 2016'!AH20+'[308]L.Hải 2016'!AH20+'[308]L.Thượng 2016'!AH20+'[308]T.Giang 2016'!AH20+'[308]T.Hải 2016'!AH20+'[308]T.Sơn 2016'!AH20+'[308]V.Trường 2016'!AH20+'[308]TT.Cửa Việt 2016'!AH20+'[308]TT Gio Linh 2016'!AH20</f>
        <v>0</v>
      </c>
      <c r="AI19" s="167">
        <f>[308]P1_21!AI20+[308]P2_21!AI19+[308]P3_21!AI19+[308]P4_21!AI19+[308]P5_21!AI19+[308]ĐT_21!AI20+[308]ĐG_21!AI19+[308]ĐLE_21!AI20+[308]ĐL_21!AI20+'[308]G.Sơn 2016'!AI19+'[308]G.Thanh 2016'!AI20+'[308]G.Việt 2016'!AI20+'[308]H.Thái 2016'!AI20+'[308]L.Hải 2016'!AI20+'[308]L.Thượng 2016'!AI20+'[308]T.Giang 2016'!AI20+'[308]T.Hải 2016'!AI20+'[308]T.Sơn 2016'!AI20+'[308]V.Trường 2016'!AI20+'[308]TT.Cửa Việt 2016'!AI20+'[308]TT Gio Linh 2016'!AI20</f>
        <v>0</v>
      </c>
      <c r="AJ19" s="167">
        <f>[308]P1_21!AJ20+[308]P2_21!AJ19+[308]P3_21!AJ19+[308]P4_21!AJ19+[308]P5_21!AJ19+[308]ĐT_21!AJ20+[308]ĐG_21!AJ19+[308]ĐLE_21!AJ20+[308]ĐL_21!AJ20+'[308]G.Sơn 2016'!AJ19+'[308]G.Thanh 2016'!AJ20+'[308]G.Việt 2016'!AJ20+'[308]H.Thái 2016'!AJ20+'[308]L.Hải 2016'!AJ20+'[308]L.Thượng 2016'!AJ20+'[308]T.Giang 2016'!AJ20+'[308]T.Hải 2016'!AJ20+'[308]T.Sơn 2016'!AJ20+'[308]V.Trường 2016'!AJ20+'[308]TT.Cửa Việt 2016'!AJ20+'[308]TT Gio Linh 2016'!AJ20</f>
        <v>0</v>
      </c>
      <c r="AK19" s="167">
        <f>[308]P1_21!AK20+[308]P2_21!AK19+[308]P3_21!AK19+[308]P4_21!AK19+[308]P5_21!AK19+[308]ĐT_21!AK20+[308]ĐG_21!AK19+[308]ĐLE_21!AK20+[308]ĐL_21!AK20+'[308]G.Sơn 2016'!AK19+'[308]G.Thanh 2016'!AK20+'[308]G.Việt 2016'!AK20+'[308]H.Thái 2016'!AK20+'[308]L.Hải 2016'!AK20+'[308]L.Thượng 2016'!AK20+'[308]T.Giang 2016'!AK20+'[308]T.Hải 2016'!AK20+'[308]T.Sơn 2016'!AK20+'[308]V.Trường 2016'!AK20+'[308]TT.Cửa Việt 2016'!AK20+'[308]TT Gio Linh 2016'!AK20</f>
        <v>0</v>
      </c>
      <c r="AL19" s="167">
        <f>[308]P1_21!AL20+[308]P2_21!AL19+[308]P3_21!AL19+[308]P4_21!AL19+[308]P5_21!AL19+[308]ĐT_21!AL20+[308]ĐG_21!AL19+[308]ĐLE_21!AL20+[308]ĐL_21!AL20+'[308]G.Sơn 2016'!AL19+'[308]G.Thanh 2016'!AL20+'[308]G.Việt 2016'!AL20+'[308]H.Thái 2016'!AL20+'[308]L.Hải 2016'!AL20+'[308]L.Thượng 2016'!AL20+'[308]T.Giang 2016'!AL20+'[308]T.Hải 2016'!AL20+'[308]T.Sơn 2016'!AL20+'[308]V.Trường 2016'!AL20+'[308]TT.Cửa Việt 2016'!AL20+'[308]TT Gio Linh 2016'!AL20</f>
        <v>0</v>
      </c>
      <c r="AM19" s="167">
        <f>[308]P1_21!AM20+[308]P2_21!AM19+[308]P3_21!AM19+[308]P4_21!AM19+[308]P5_21!AM19+[308]ĐT_21!AM20+[308]ĐG_21!AM19+[308]ĐLE_21!AM20+[308]ĐL_21!AM20+'[308]G.Sơn 2016'!AM19+'[308]G.Thanh 2016'!AM20+'[308]G.Việt 2016'!AM20+'[308]H.Thái 2016'!AM20+'[308]L.Hải 2016'!AM20+'[308]L.Thượng 2016'!AM20+'[308]T.Giang 2016'!AM20+'[308]T.Hải 2016'!AM20+'[308]T.Sơn 2016'!AM20+'[308]V.Trường 2016'!AM20+'[308]TT.Cửa Việt 2016'!AM20+'[308]TT Gio Linh 2016'!AM20</f>
        <v>0</v>
      </c>
      <c r="AN19" s="167">
        <f>[308]P1_21!AN20+[308]P2_21!AN19+[308]P3_21!AN19+[308]P4_21!AN19+[308]P5_21!AN19+[308]ĐT_21!AN20+[308]ĐG_21!AN19+[308]ĐLE_21!AN20+[308]ĐL_21!AN20+'[308]G.Sơn 2016'!AN19+'[308]G.Thanh 2016'!AN20+'[308]G.Việt 2016'!AN20+'[308]H.Thái 2016'!AN20+'[308]L.Hải 2016'!AN20+'[308]L.Thượng 2016'!AN20+'[308]T.Giang 2016'!AN20+'[308]T.Hải 2016'!AN20+'[308]T.Sơn 2016'!AN20+'[308]V.Trường 2016'!AN20+'[308]TT.Cửa Việt 2016'!AN20+'[308]TT Gio Linh 2016'!AN20</f>
        <v>0</v>
      </c>
      <c r="AO19" s="167">
        <f>[308]P1_21!AO20+[308]P2_21!AO19+[308]P3_21!AO19+[308]P4_21!AO19+[308]P5_21!AO19+[308]ĐT_21!AO20+[308]ĐG_21!AO19+[308]ĐLE_21!AO20+[308]ĐL_21!AO20+'[308]G.Sơn 2016'!AO19+'[308]G.Thanh 2016'!AO20+'[308]G.Việt 2016'!AO20+'[308]H.Thái 2016'!AO20+'[308]L.Hải 2016'!AO20+'[308]L.Thượng 2016'!AO20+'[308]T.Giang 2016'!AO20+'[308]T.Hải 2016'!AO20+'[308]T.Sơn 2016'!AO20+'[308]V.Trường 2016'!AO20+'[308]TT.Cửa Việt 2016'!AO20+'[308]TT Gio Linh 2016'!AO20</f>
        <v>0</v>
      </c>
      <c r="AP19" s="167">
        <f>[308]P1_21!AP20+[308]P2_21!AP19+[308]P3_21!AP19+[308]P4_21!AP19+[308]P5_21!AP19+[308]ĐT_21!AP20+[308]ĐG_21!AP19+[308]ĐLE_21!AP20+[308]ĐL_21!AP20+'[308]G.Sơn 2016'!AP19+'[308]G.Thanh 2016'!AP20+'[308]G.Việt 2016'!AP20+'[308]H.Thái 2016'!AP20+'[308]L.Hải 2016'!AP20+'[308]L.Thượng 2016'!AP20+'[308]T.Giang 2016'!AP20+'[308]T.Hải 2016'!AP20+'[308]T.Sơn 2016'!AP20+'[308]V.Trường 2016'!AP20+'[308]TT.Cửa Việt 2016'!AP20+'[308]TT Gio Linh 2016'!AP20</f>
        <v>0</v>
      </c>
      <c r="AQ19" s="167">
        <f>[308]P1_21!AQ20+[308]P2_21!AQ19+[308]P3_21!AQ19+[308]P4_21!AQ19+[308]P5_21!AQ19+[308]ĐT_21!AQ20+[308]ĐG_21!AQ19+[308]ĐLE_21!AQ20+[308]ĐL_21!AQ20+'[308]G.Sơn 2016'!AQ19+'[308]G.Thanh 2016'!AQ20+'[308]G.Việt 2016'!AQ20+'[308]H.Thái 2016'!AQ20+'[308]L.Hải 2016'!AQ20+'[308]L.Thượng 2016'!AQ20+'[308]T.Giang 2016'!AQ20+'[308]T.Hải 2016'!AQ20+'[308]T.Sơn 2016'!AQ20+'[308]V.Trường 2016'!AQ20+'[308]TT.Cửa Việt 2016'!AQ20+'[308]TT Gio Linh 2016'!AQ20</f>
        <v>0</v>
      </c>
      <c r="AR19" s="167">
        <f>[308]P1_21!AR20+[308]P2_21!AR19+[308]P3_21!AR19+[308]P4_21!AR19+[308]P5_21!AR19+[308]ĐT_21!AR20+[308]ĐG_21!AR19+[308]ĐLE_21!AR20+[308]ĐL_21!AR20+'[308]G.Sơn 2016'!AR19+'[308]G.Thanh 2016'!AR20+'[308]G.Việt 2016'!AR20+'[308]H.Thái 2016'!AR20+'[308]L.Hải 2016'!AR20+'[308]L.Thượng 2016'!AR20+'[308]T.Giang 2016'!AR20+'[308]T.Hải 2016'!AR20+'[308]T.Sơn 2016'!AR20+'[308]V.Trường 2016'!AR20+'[308]TT.Cửa Việt 2016'!AR20+'[308]TT Gio Linh 2016'!AR20</f>
        <v>0</v>
      </c>
      <c r="AS19" s="167">
        <f>[308]P1_21!AS20+[308]P2_21!AS19+[308]P3_21!AS19+[308]P4_21!AS19+[308]P5_21!AS19+[308]ĐT_21!AS20+[308]ĐG_21!AS19+[308]ĐLE_21!AS20+[308]ĐL_21!AS20+'[308]G.Sơn 2016'!AS19+'[308]G.Thanh 2016'!AS20+'[308]G.Việt 2016'!AS20+'[308]H.Thái 2016'!AS20+'[308]L.Hải 2016'!AS20+'[308]L.Thượng 2016'!AS20+'[308]T.Giang 2016'!AS20+'[308]T.Hải 2016'!AS20+'[308]T.Sơn 2016'!AS20+'[308]V.Trường 2016'!AS20+'[308]TT.Cửa Việt 2016'!AS20+'[308]TT Gio Linh 2016'!AS20</f>
        <v>0</v>
      </c>
      <c r="AT19" s="167">
        <f>[308]P1_21!AT20+[308]P2_21!AT19+[308]P3_21!AT19+[308]P4_21!AT19+[308]P5_21!AT19+[308]ĐT_21!AT20+[308]ĐG_21!AT19+[308]ĐLE_21!AT20+[308]ĐL_21!AT20+'[308]G.Sơn 2016'!AT19+'[308]G.Thanh 2016'!AT20+'[308]G.Việt 2016'!AT20+'[308]H.Thái 2016'!AT20+'[308]L.Hải 2016'!AT20+'[308]L.Thượng 2016'!AT20+'[308]T.Giang 2016'!AT20+'[308]T.Hải 2016'!AT20+'[308]T.Sơn 2016'!AT20+'[308]V.Trường 2016'!AT20+'[308]TT.Cửa Việt 2016'!AT20+'[308]TT Gio Linh 2016'!AT20</f>
        <v>0</v>
      </c>
      <c r="AU19" s="167">
        <f>[308]P1_21!AU20+[308]P2_21!AU19+[308]P3_21!AU19+[308]P4_21!AU19+[308]P5_21!AU19+[308]ĐT_21!AU20+[308]ĐG_21!AU19+[308]ĐLE_21!AU20+[308]ĐL_21!AU20+'[308]G.Sơn 2016'!AU19+'[308]G.Thanh 2016'!AU20+'[308]G.Việt 2016'!AU20+'[308]H.Thái 2016'!AU20+'[308]L.Hải 2016'!AU20+'[308]L.Thượng 2016'!AU20+'[308]T.Giang 2016'!AU20+'[308]T.Hải 2016'!AU20+'[308]T.Sơn 2016'!AU20+'[308]V.Trường 2016'!AU20+'[308]TT.Cửa Việt 2016'!AU20+'[308]TT Gio Linh 2016'!AU20</f>
        <v>0</v>
      </c>
      <c r="AV19" s="167">
        <f>[308]P1_21!AV20+[308]P2_21!AV19+[308]P3_21!AV19+[308]P4_21!AV19+[308]P5_21!AV19+[308]ĐT_21!AV20+[308]ĐG_21!AV19+[308]ĐLE_21!AV20+[308]ĐL_21!AV20+'[308]G.Sơn 2016'!AV19+'[308]G.Thanh 2016'!AV20+'[308]G.Việt 2016'!AV20+'[308]H.Thái 2016'!AV20+'[308]L.Hải 2016'!AV20+'[308]L.Thượng 2016'!AV20+'[308]T.Giang 2016'!AV20+'[308]T.Hải 2016'!AV20+'[308]T.Sơn 2016'!AV20+'[308]V.Trường 2016'!AV20+'[308]TT.Cửa Việt 2016'!AV20+'[308]TT Gio Linh 2016'!AV20</f>
        <v>0</v>
      </c>
      <c r="AW19" s="167">
        <f>[308]P1_21!AW20+[308]P2_21!AW19+[308]P3_21!AW19+[308]P4_21!AW19+[308]P5_21!AW19+[308]ĐT_21!AW20+[308]ĐG_21!AW19+[308]ĐLE_21!AW20+[308]ĐL_21!AW20+'[308]G.Sơn 2016'!AW19+'[308]G.Thanh 2016'!AW20+'[308]G.Việt 2016'!AW20+'[308]H.Thái 2016'!AW20+'[308]L.Hải 2016'!AW20+'[308]L.Thượng 2016'!AW20+'[308]T.Giang 2016'!AW20+'[308]T.Hải 2016'!AW20+'[308]T.Sơn 2016'!AW20+'[308]V.Trường 2016'!AW20+'[308]TT.Cửa Việt 2016'!AW20+'[308]TT Gio Linh 2016'!AW20</f>
        <v>0</v>
      </c>
      <c r="AX19" s="167">
        <f>[308]P1_21!AX20+[308]P2_21!AX19+[308]P3_21!AX19+[308]P4_21!AX19+[308]P5_21!AX19+[308]ĐT_21!AX20+[308]ĐG_21!AX19+[308]ĐLE_21!AX20+[308]ĐL_21!AX20+'[308]G.Sơn 2016'!AX19+'[308]G.Thanh 2016'!AX20+'[308]G.Việt 2016'!AX20+'[308]H.Thái 2016'!AX20+'[308]L.Hải 2016'!AX20+'[308]L.Thượng 2016'!AX20+'[308]T.Giang 2016'!AX20+'[308]T.Hải 2016'!AX20+'[308]T.Sơn 2016'!AX20+'[308]V.Trường 2016'!AX20+'[308]TT.Cửa Việt 2016'!AX20+'[308]TT Gio Linh 2016'!AX20</f>
        <v>0</v>
      </c>
      <c r="AY19" s="167">
        <f>[308]P1_21!AY20+[308]P2_21!AY19+[308]P3_21!AY19+[308]P4_21!AY19+[308]P5_21!AY19+[308]ĐT_21!AY20+[308]ĐG_21!AY19+[308]ĐLE_21!AY20+[308]ĐL_21!AY20+'[308]G.Sơn 2016'!AY19+'[308]G.Thanh 2016'!AY20+'[308]G.Việt 2016'!AY20+'[308]H.Thái 2016'!AY20+'[308]L.Hải 2016'!AY20+'[308]L.Thượng 2016'!AY20+'[308]T.Giang 2016'!AY20+'[308]T.Hải 2016'!AY20+'[308]T.Sơn 2016'!AY20+'[308]V.Trường 2016'!AY20+'[308]TT.Cửa Việt 2016'!AY20+'[308]TT Gio Linh 2016'!AY20</f>
        <v>0</v>
      </c>
      <c r="AZ19" s="167">
        <f>[308]P1_21!AZ20+[308]P2_21!AZ19+[308]P3_21!AZ19+[308]P4_21!AZ19+[308]P5_21!AZ19+[308]ĐT_21!AZ20+[308]ĐG_21!AZ19+[308]ĐLE_21!AZ20+[308]ĐL_21!AZ20+'[308]G.Sơn 2016'!AZ19+'[308]G.Thanh 2016'!AZ20+'[308]G.Việt 2016'!AZ20+'[308]H.Thái 2016'!AZ20+'[308]L.Hải 2016'!AZ20+'[308]L.Thượng 2016'!AZ20+'[308]T.Giang 2016'!AZ20+'[308]T.Hải 2016'!AZ20+'[308]T.Sơn 2016'!AZ20+'[308]V.Trường 2016'!AZ20+'[308]TT.Cửa Việt 2016'!AZ20+'[308]TT Gio Linh 2016'!AZ20</f>
        <v>0</v>
      </c>
      <c r="BA19" s="167">
        <f>[308]P1_21!BA20+[308]P2_21!BA19+[308]P3_21!BA19+[308]P4_21!BA19+[308]P5_21!BA19+[308]ĐT_21!BA20+[308]ĐG_21!BA19+[308]ĐLE_21!BA20+[308]ĐL_21!BA20+'[308]G.Sơn 2016'!BA19+'[308]G.Thanh 2016'!BA20+'[308]G.Việt 2016'!BA20+'[308]H.Thái 2016'!BA20+'[308]L.Hải 2016'!BA20+'[308]L.Thượng 2016'!BA20+'[308]T.Giang 2016'!BA20+'[308]T.Hải 2016'!BA20+'[308]T.Sơn 2016'!BA20+'[308]V.Trường 2016'!BA20+'[308]TT.Cửa Việt 2016'!BA20+'[308]TT Gio Linh 2016'!BA20</f>
        <v>0</v>
      </c>
      <c r="BB19" s="167">
        <f>[308]P1_21!BB20+[308]P2_21!BB19+[308]P3_21!BB19+[308]P4_21!BB19+[308]P5_21!BB19+[308]ĐT_21!BB20+[308]ĐG_21!BB19+[308]ĐLE_21!BB20+[308]ĐL_21!BB20+'[308]G.Sơn 2016'!BB19+'[308]G.Thanh 2016'!BB20+'[308]G.Việt 2016'!BB20+'[308]H.Thái 2016'!BB20+'[308]L.Hải 2016'!BB20+'[308]L.Thượng 2016'!BB20+'[308]T.Giang 2016'!BB20+'[308]T.Hải 2016'!BB20+'[308]T.Sơn 2016'!BB20+'[308]V.Trường 2016'!BB20+'[308]TT.Cửa Việt 2016'!BB20+'[308]TT Gio Linh 2016'!BB20</f>
        <v>0</v>
      </c>
      <c r="BC19" s="167">
        <f>[308]P1_21!BC20+[308]P2_21!BC19+[308]P3_21!BC19+[308]P4_21!BC19+[308]P5_21!BC19+[308]ĐT_21!BC20+[308]ĐG_21!BC19+[308]ĐLE_21!BC20+[308]ĐL_21!BC20+'[308]G.Sơn 2016'!BC19+'[308]G.Thanh 2016'!BC20+'[308]G.Việt 2016'!BC20+'[308]H.Thái 2016'!BC20+'[308]L.Hải 2016'!BC20+'[308]L.Thượng 2016'!BC20+'[308]T.Giang 2016'!BC20+'[308]T.Hải 2016'!BC20+'[308]T.Sơn 2016'!BC20+'[308]V.Trường 2016'!BC20+'[308]TT.Cửa Việt 2016'!BC20+'[308]TT Gio Linh 2016'!BC20</f>
        <v>0</v>
      </c>
      <c r="BD19" s="167">
        <f>[308]P1_21!BD20+[308]P2_21!BD19+[308]P3_21!BD19+[308]P4_21!BD19+[308]P5_21!BD19+[308]ĐT_21!BD20+[308]ĐG_21!BD19+[308]ĐLE_21!BD20+[308]ĐL_21!BD20+'[308]G.Sơn 2016'!BD19+'[308]G.Thanh 2016'!BD20+'[308]G.Việt 2016'!BD20+'[308]H.Thái 2016'!BD20+'[308]L.Hải 2016'!BD20+'[308]L.Thượng 2016'!BD20+'[308]T.Giang 2016'!BD20+'[308]T.Hải 2016'!BD20+'[308]T.Sơn 2016'!BD20+'[308]V.Trường 2016'!BD20+'[308]TT.Cửa Việt 2016'!BD20+'[308]TT Gio Linh 2016'!BD20</f>
        <v>0</v>
      </c>
      <c r="BE19" s="167">
        <f>[308]P1_21!BE20+[308]P2_21!BE19+[308]P3_21!BE19+[308]P4_21!BE19+[308]P5_21!BE19+[308]ĐT_21!BE20+[308]ĐG_21!BE19+[308]ĐLE_21!BE20+[308]ĐL_21!BE20+'[308]G.Sơn 2016'!BE19+'[308]G.Thanh 2016'!BE20+'[308]G.Việt 2016'!BE20+'[308]H.Thái 2016'!BE20+'[308]L.Hải 2016'!BE20+'[308]L.Thượng 2016'!BE20+'[308]T.Giang 2016'!BE20+'[308]T.Hải 2016'!BE20+'[308]T.Sơn 2016'!BE20+'[308]V.Trường 2016'!BE20+'[308]TT.Cửa Việt 2016'!BE20+'[308]TT Gio Linh 2016'!BE20</f>
        <v>0</v>
      </c>
      <c r="BF19" s="167">
        <f>[308]P1_21!BF20+[308]P2_21!BF19+[308]P3_21!BF19+[308]P4_21!BF19+[308]P5_21!BF19+[308]ĐT_21!BF20+[308]ĐG_21!BF19+[308]ĐLE_21!BF20+[308]ĐL_21!BF20+'[308]G.Sơn 2016'!BF19+'[308]G.Thanh 2016'!BF20+'[308]G.Việt 2016'!BF20+'[308]H.Thái 2016'!BF20+'[308]L.Hải 2016'!BF20+'[308]L.Thượng 2016'!BF20+'[308]T.Giang 2016'!BF20+'[308]T.Hải 2016'!BF20+'[308]T.Sơn 2016'!BF20+'[308]V.Trường 2016'!BF20+'[308]TT.Cửa Việt 2016'!BF20+'[308]TT Gio Linh 2016'!BF20</f>
        <v>0</v>
      </c>
      <c r="BG19" s="167">
        <f>[308]P1_21!BG20+[308]P2_21!BG19+[308]P3_21!BG19+[308]P4_21!BG19+[308]P5_21!BG19+[308]ĐT_21!BG20+[308]ĐG_21!BG19+[308]ĐLE_21!BG20+[308]ĐL_21!BG20+'[308]G.Sơn 2016'!BG19+'[308]G.Thanh 2016'!BG20+'[308]G.Việt 2016'!BG20+'[308]H.Thái 2016'!BG20+'[308]L.Hải 2016'!BG20+'[308]L.Thượng 2016'!BG20+'[308]T.Giang 2016'!BG20+'[308]T.Hải 2016'!BG20+'[308]T.Sơn 2016'!BG20+'[308]V.Trường 2016'!BG20+'[308]TT.Cửa Việt 2016'!BG20+'[308]TT Gio Linh 2016'!BG20</f>
        <v>0</v>
      </c>
      <c r="BH19" s="167">
        <f>[308]P1_21!BH20+[308]P2_21!BH19+[308]P3_21!BH19+[308]P4_21!BH19+[308]P5_21!BH19+[308]ĐT_21!BH20+[308]ĐG_21!BH19+[308]ĐLE_21!BH20+[308]ĐL_21!BH20+'[308]G.Sơn 2016'!BH19+'[308]G.Thanh 2016'!BH20+'[308]G.Việt 2016'!BH20+'[308]H.Thái 2016'!BH20+'[308]L.Hải 2016'!BH20+'[308]L.Thượng 2016'!BH20+'[308]T.Giang 2016'!BH20+'[308]T.Hải 2016'!BH20+'[308]T.Sơn 2016'!BH20+'[308]V.Trường 2016'!BH20+'[308]TT.Cửa Việt 2016'!BH20+'[308]TT Gio Linh 2016'!BH20</f>
        <v>0</v>
      </c>
      <c r="BI19" s="167">
        <f>[308]P1_21!BI20+[308]P2_21!BI19+[308]P3_21!BI19+[308]P4_21!BI19+[308]P5_21!BI19+[308]ĐT_21!BI20+[308]ĐG_21!BI19+[308]ĐLE_21!BI20+[308]ĐL_21!BI20+'[308]G.Sơn 2016'!BI19+'[308]G.Thanh 2016'!BI20+'[308]G.Việt 2016'!BI20+'[308]H.Thái 2016'!BI20+'[308]L.Hải 2016'!BI20+'[308]L.Thượng 2016'!BI20+'[308]T.Giang 2016'!BI20+'[308]T.Hải 2016'!BI20+'[308]T.Sơn 2016'!BI20+'[308]V.Trường 2016'!BI20+'[308]TT.Cửa Việt 2016'!BI20+'[308]TT Gio Linh 2016'!BI20</f>
        <v>67.790199999999999</v>
      </c>
    </row>
    <row r="20" spans="1:61" s="150" customFormat="1" ht="15.75" customHeight="1">
      <c r="A20" s="177">
        <v>2</v>
      </c>
      <c r="B20" s="165" t="s">
        <v>63</v>
      </c>
      <c r="C20" s="164" t="s">
        <v>64</v>
      </c>
      <c r="D20" s="166">
        <f>'[308]01 CH'!D18</f>
        <v>3037.8031679999995</v>
      </c>
      <c r="E20" s="163">
        <f>[308]P1_21!E21+[308]P2_21!E20+[308]P3_21!E20+[308]P4_21!E20+[308]P5_21!E20+[308]ĐT_21!E21+[308]ĐG_21!E20+[308]ĐLE_21!E21+[308]ĐL_21!E21+'[308]G.Sơn 2016'!E20+'[308]G.Thanh 2016'!E21+'[308]G.Việt 2016'!E21+'[308]H.Thái 2016'!E21+'[308]L.Hải 2016'!E21+'[308]L.Thượng 2016'!E21+'[308]T.Giang 2016'!E21+'[308]T.Hải 2016'!E21+'[308]T.Sơn 2016'!E21+'[308]V.Trường 2016'!E21+'[308]TT.Cửa Việt 2016'!E21+'[308]TT Gio Linh 2016'!E21</f>
        <v>5.5400000000000009</v>
      </c>
      <c r="F20" s="163">
        <f>[308]P1_21!F21+[308]P2_21!F20+[308]P3_21!F20+[308]P4_21!F20+[308]P5_21!F20+[308]ĐT_21!F21+[308]ĐG_21!F20+[308]ĐLE_21!F21+[308]ĐL_21!F21+'[308]G.Sơn 2016'!F20+'[308]G.Thanh 2016'!F21+'[308]G.Việt 2016'!F21+'[308]H.Thái 2016'!F21+'[308]L.Hải 2016'!F21+'[308]L.Thượng 2016'!F21+'[308]T.Giang 2016'!F21+'[308]T.Hải 2016'!F21+'[308]T.Sơn 2016'!F21+'[308]V.Trường 2016'!F21+'[308]TT.Cửa Việt 2016'!F21+'[308]TT Gio Linh 2016'!F21</f>
        <v>0</v>
      </c>
      <c r="G20" s="163">
        <f>[308]P1_21!G21+[308]P2_21!G20+[308]P3_21!G20+[308]P4_21!G20+[308]P5_21!G20+[308]ĐT_21!G21+[308]ĐG_21!G20+[308]ĐLE_21!G21+[308]ĐL_21!G21+'[308]G.Sơn 2016'!G20+'[308]G.Thanh 2016'!G21+'[308]G.Việt 2016'!G21+'[308]H.Thái 2016'!G21+'[308]L.Hải 2016'!G21+'[308]L.Thượng 2016'!G21+'[308]T.Giang 2016'!G21+'[308]T.Hải 2016'!G21+'[308]T.Sơn 2016'!G21+'[308]V.Trường 2016'!G21+'[308]TT.Cửa Việt 2016'!G21+'[308]TT Gio Linh 2016'!G21</f>
        <v>0</v>
      </c>
      <c r="H20" s="163">
        <f>[308]P1_21!H21+[308]P2_21!H20+[308]P3_21!H20+[308]P4_21!H20+[308]P5_21!H20+[308]ĐT_21!H21+[308]ĐG_21!H20+[308]ĐLE_21!H21+[308]ĐL_21!H21+'[308]G.Sơn 2016'!H20+'[308]G.Thanh 2016'!H21+'[308]G.Việt 2016'!H21+'[308]H.Thái 2016'!H21+'[308]L.Hải 2016'!H21+'[308]L.Thượng 2016'!H21+'[308]T.Giang 2016'!H21+'[308]T.Hải 2016'!H21+'[308]T.Sơn 2016'!H21+'[308]V.Trường 2016'!H21+'[308]TT.Cửa Việt 2016'!H21+'[308]TT Gio Linh 2016'!H21</f>
        <v>0</v>
      </c>
      <c r="I20" s="163">
        <f>[308]P1_21!I21+[308]P2_21!I20+[308]P3_21!I20+[308]P4_21!I20+[308]P5_21!I20+[308]ĐT_21!I21+[308]ĐG_21!I20+[308]ĐLE_21!I21+[308]ĐL_21!I21+'[308]G.Sơn 2016'!I20+'[308]G.Thanh 2016'!I21+'[308]G.Việt 2016'!I21+'[308]H.Thái 2016'!I21+'[308]L.Hải 2016'!I21+'[308]L.Thượng 2016'!I21+'[308]T.Giang 2016'!I21+'[308]T.Hải 2016'!I21+'[308]T.Sơn 2016'!I21+'[308]V.Trường 2016'!I21+'[308]TT.Cửa Việt 2016'!I21+'[308]TT Gio Linh 2016'!I21</f>
        <v>0</v>
      </c>
      <c r="J20" s="163">
        <f>[308]P1_21!J21+[308]P2_21!J20+[308]P3_21!J20+[308]P4_21!J20+[308]P5_21!J20+[308]ĐT_21!J21+[308]ĐG_21!J20+[308]ĐLE_21!J21+[308]ĐL_21!J21+'[308]G.Sơn 2016'!J20+'[308]G.Thanh 2016'!J21+'[308]G.Việt 2016'!J21+'[308]H.Thái 2016'!J21+'[308]L.Hải 2016'!J21+'[308]L.Thượng 2016'!J21+'[308]T.Giang 2016'!J21+'[308]T.Hải 2016'!J21+'[308]T.Sơn 2016'!J21+'[308]V.Trường 2016'!J21+'[308]TT.Cửa Việt 2016'!J21+'[308]TT Gio Linh 2016'!J21</f>
        <v>1.73</v>
      </c>
      <c r="K20" s="163">
        <f>[308]P1_21!K21+[308]P2_21!K20+[308]P3_21!K20+[308]P4_21!K20+[308]P5_21!K20+[308]ĐT_21!K21+[308]ĐG_21!K20+[308]ĐLE_21!K21+[308]ĐL_21!K21+'[308]G.Sơn 2016'!K20+'[308]G.Thanh 2016'!K21+'[308]G.Việt 2016'!K21+'[308]H.Thái 2016'!K21+'[308]L.Hải 2016'!K21+'[308]L.Thượng 2016'!K21+'[308]T.Giang 2016'!K21+'[308]T.Hải 2016'!K21+'[308]T.Sơn 2016'!K21+'[308]V.Trường 2016'!K21+'[308]TT.Cửa Việt 2016'!K21+'[308]TT Gio Linh 2016'!K21</f>
        <v>0</v>
      </c>
      <c r="L20" s="163">
        <f>[308]P1_21!L21+[308]P2_21!L20+[308]P3_21!L20+[308]P4_21!L20+[308]P5_21!L20+[308]ĐT_21!L21+[308]ĐG_21!L20+[308]ĐLE_21!L21+[308]ĐL_21!L21+'[308]G.Sơn 2016'!L20+'[308]G.Thanh 2016'!L21+'[308]G.Việt 2016'!L21+'[308]H.Thái 2016'!L21+'[308]L.Hải 2016'!L21+'[308]L.Thượng 2016'!L21+'[308]T.Giang 2016'!L21+'[308]T.Hải 2016'!L21+'[308]T.Sơn 2016'!L21+'[308]V.Trường 2016'!L21+'[308]TT.Cửa Việt 2016'!L21+'[308]TT Gio Linh 2016'!L21</f>
        <v>0</v>
      </c>
      <c r="M20" s="163">
        <f>[308]P1_21!M21+[308]P2_21!M20+[308]P3_21!M20+[308]P4_21!M20+[308]P5_21!M20+[308]ĐT_21!M21+[308]ĐG_21!M20+[308]ĐLE_21!M21+[308]ĐL_21!M21+'[308]G.Sơn 2016'!M20+'[308]G.Thanh 2016'!M21+'[308]G.Việt 2016'!M21+'[308]H.Thái 2016'!M21+'[308]L.Hải 2016'!M21+'[308]L.Thượng 2016'!M21+'[308]T.Giang 2016'!M21+'[308]T.Hải 2016'!M21+'[308]T.Sơn 2016'!M21+'[308]V.Trường 2016'!M21+'[308]TT.Cửa Việt 2016'!M21+'[308]TT Gio Linh 2016'!M21</f>
        <v>0</v>
      </c>
      <c r="N20" s="163">
        <f>[308]P1_21!N21+[308]P2_21!N20+[308]P3_21!N20+[308]P4_21!N20+[308]P5_21!N20+[308]ĐT_21!N21+[308]ĐG_21!N20+[308]ĐLE_21!N21+[308]ĐL_21!N21+'[308]G.Sơn 2016'!N20+'[308]G.Thanh 2016'!N21+'[308]G.Việt 2016'!N21+'[308]H.Thái 2016'!N21+'[308]L.Hải 2016'!N21+'[308]L.Thượng 2016'!N21+'[308]T.Giang 2016'!N21+'[308]T.Hải 2016'!N21+'[308]T.Sơn 2016'!N21+'[308]V.Trường 2016'!N21+'[308]TT.Cửa Việt 2016'!N21+'[308]TT Gio Linh 2016'!N21</f>
        <v>0</v>
      </c>
      <c r="O20" s="163">
        <f>[308]P1_21!O21+[308]P2_21!O20+[308]P3_21!O20+[308]P4_21!O20+[308]P5_21!O20+[308]ĐT_21!O21+[308]ĐG_21!O20+[308]ĐLE_21!O21+[308]ĐL_21!O21+'[308]G.Sơn 2016'!O20+'[308]G.Thanh 2016'!O21+'[308]G.Việt 2016'!O21+'[308]H.Thái 2016'!O21+'[308]L.Hải 2016'!O21+'[308]L.Thượng 2016'!O21+'[308]T.Giang 2016'!O21+'[308]T.Hải 2016'!O21+'[308]T.Sơn 2016'!O21+'[308]V.Trường 2016'!O21+'[308]TT.Cửa Việt 2016'!O21+'[308]TT Gio Linh 2016'!O21</f>
        <v>2.81</v>
      </c>
      <c r="P20" s="163">
        <f>[308]P1_21!P21+[308]P2_21!P20+[308]P3_21!P20+[308]P4_21!P20+[308]P5_21!P20+[308]ĐT_21!P21+[308]ĐG_21!P20+[308]ĐLE_21!P21+[308]ĐL_21!P21+'[308]G.Sơn 2016'!P20+'[308]G.Thanh 2016'!P21+'[308]G.Việt 2016'!P21+'[308]H.Thái 2016'!P21+'[308]L.Hải 2016'!P21+'[308]L.Thượng 2016'!P21+'[308]T.Giang 2016'!P21+'[308]T.Hải 2016'!P21+'[308]T.Sơn 2016'!P21+'[308]V.Trường 2016'!P21+'[308]TT.Cửa Việt 2016'!P21+'[308]TT Gio Linh 2016'!P21</f>
        <v>0</v>
      </c>
      <c r="Q20" s="167">
        <f>[308]P1_21!Q21+[308]P2_21!Q20+[308]P3_21!Q20+[308]P4_21!Q20+[308]P5_21!Q20+[308]ĐT_21!Q21+[308]ĐG_21!Q20+[308]ĐLE_21!Q21+[308]ĐL_21!Q21+'[308]G.Sơn 2016'!Q20+'[308]G.Thanh 2016'!Q21+'[308]G.Việt 2016'!Q21+'[308]H.Thái 2016'!Q21+'[308]L.Hải 2016'!Q21+'[308]L.Thượng 2016'!Q21+'[308]T.Giang 2016'!Q21+'[308]T.Hải 2016'!Q21+'[308]T.Sơn 2016'!Q21+'[308]V.Trường 2016'!Q21+'[308]TT.Cửa Việt 2016'!Q21+'[308]TT Gio Linh 2016'!Q21</f>
        <v>1</v>
      </c>
      <c r="R20" s="163">
        <f>[308]P1_21!R21+[308]P2_21!R20+[308]P3_21!R20+[308]P4_21!R20+[308]P5_21!R20+[308]ĐT_21!R21+[308]ĐG_21!R20+[308]ĐLE_21!R21+[308]ĐL_21!R21+'[308]G.Sơn 2016'!R20+'[308]G.Thanh 2016'!R21+'[308]G.Việt 2016'!R21+'[308]H.Thái 2016'!R21+'[308]L.Hải 2016'!R21+'[308]L.Thượng 2016'!R21+'[308]T.Giang 2016'!R21+'[308]T.Hải 2016'!R21+'[308]T.Sơn 2016'!R21+'[308]V.Trường 2016'!R21+'[308]TT.Cửa Việt 2016'!R21+'[308]TT Gio Linh 2016'!R21</f>
        <v>2938.1431679999996</v>
      </c>
      <c r="S20" s="167">
        <f>[308]P1_21!S21+[308]P2_21!S20+[308]P3_21!S20+[308]P4_21!S20+[308]P5_21!S20+[308]ĐT_21!S21+[308]ĐG_21!S20+[308]ĐLE_21!S21+[308]ĐL_21!S21+'[308]G.Sơn 2016'!S20+'[308]G.Thanh 2016'!S21+'[308]G.Việt 2016'!S21+'[308]H.Thái 2016'!S21+'[308]L.Hải 2016'!S21+'[308]L.Thượng 2016'!S21+'[308]T.Giang 2016'!S21+'[308]T.Hải 2016'!S21+'[308]T.Sơn 2016'!S21+'[308]V.Trường 2016'!S21+'[308]TT.Cửa Việt 2016'!S21+'[308]TT Gio Linh 2016'!S21</f>
        <v>26</v>
      </c>
      <c r="T20" s="167">
        <f>[308]P1_21!T21+[308]P2_21!T20+[308]P3_21!T20+[308]P4_21!T20+[308]P5_21!T20+[308]ĐT_21!T21+[308]ĐG_21!T20+[308]ĐLE_21!T21+[308]ĐL_21!T21+'[308]G.Sơn 2016'!T20+'[308]G.Thanh 2016'!T21+'[308]G.Việt 2016'!T21+'[308]H.Thái 2016'!T21+'[308]L.Hải 2016'!T21+'[308]L.Thượng 2016'!T21+'[308]T.Giang 2016'!T21+'[308]T.Hải 2016'!T21+'[308]T.Sơn 2016'!T21+'[308]V.Trường 2016'!T21+'[308]TT.Cửa Việt 2016'!T21+'[308]TT Gio Linh 2016'!T21</f>
        <v>0</v>
      </c>
      <c r="U20" s="167">
        <f>[308]P1_21!U21+[308]P2_21!U20+[308]P3_21!U20+[308]P4_21!U20+[308]P5_21!U20+[308]ĐT_21!U21+[308]ĐG_21!U20+[308]ĐLE_21!U21+[308]ĐL_21!U21+'[308]G.Sơn 2016'!U20+'[308]G.Thanh 2016'!U21+'[308]G.Việt 2016'!U21+'[308]H.Thái 2016'!U21+'[308]L.Hải 2016'!U21+'[308]L.Thượng 2016'!U21+'[308]T.Giang 2016'!U21+'[308]T.Hải 2016'!U21+'[308]T.Sơn 2016'!U21+'[308]V.Trường 2016'!U21+'[308]TT.Cửa Việt 2016'!U21+'[308]TT Gio Linh 2016'!U21</f>
        <v>0</v>
      </c>
      <c r="V20" s="167">
        <f>[308]P1_21!V21+[308]P2_21!V20+[308]P3_21!V20+[308]P4_21!V20+[308]P5_21!V20+[308]ĐT_21!V21+[308]ĐG_21!V20+[308]ĐLE_21!V21+[308]ĐL_21!V21+'[308]G.Sơn 2016'!V20+'[308]G.Thanh 2016'!V21+'[308]G.Việt 2016'!V21+'[308]H.Thái 2016'!V21+'[308]L.Hải 2016'!V21+'[308]L.Thượng 2016'!V21+'[308]T.Giang 2016'!V21+'[308]T.Hải 2016'!V21+'[308]T.Sơn 2016'!V21+'[308]V.Trường 2016'!V21+'[308]TT.Cửa Việt 2016'!V21+'[308]TT Gio Linh 2016'!V21</f>
        <v>0</v>
      </c>
      <c r="W20" s="167">
        <f>[308]P1_21!W21+[308]P2_21!W20+[308]P3_21!W20+[308]P4_21!W20+[308]P5_21!W20+[308]ĐT_21!W21+[308]ĐG_21!W20+[308]ĐLE_21!W21+[308]ĐL_21!W21+'[308]G.Sơn 2016'!W20+'[308]G.Thanh 2016'!W21+'[308]G.Việt 2016'!W21+'[308]H.Thái 2016'!W21+'[308]L.Hải 2016'!W21+'[308]L.Thượng 2016'!W21+'[308]T.Giang 2016'!W21+'[308]T.Hải 2016'!W21+'[308]T.Sơn 2016'!W21+'[308]V.Trường 2016'!W21+'[308]TT.Cửa Việt 2016'!W21+'[308]TT Gio Linh 2016'!W21</f>
        <v>2.13</v>
      </c>
      <c r="X20" s="167">
        <f>[308]P1_21!X21+[308]P2_21!X20+[308]P3_21!X20+[308]P4_21!X20+[308]P5_21!X20+[308]ĐT_21!X21+[308]ĐG_21!X20+[308]ĐLE_21!X21+[308]ĐL_21!X21+'[308]G.Sơn 2016'!X20+'[308]G.Thanh 2016'!X21+'[308]G.Việt 2016'!X21+'[308]H.Thái 2016'!X21+'[308]L.Hải 2016'!X21+'[308]L.Thượng 2016'!X21+'[308]T.Giang 2016'!X21+'[308]T.Hải 2016'!X21+'[308]T.Sơn 2016'!X21+'[308]V.Trường 2016'!X21+'[308]TT.Cửa Việt 2016'!X21+'[308]TT Gio Linh 2016'!X21</f>
        <v>15.84</v>
      </c>
      <c r="Y20" s="167">
        <f>[308]P1_21!Y21+[308]P2_21!Y20+[308]P3_21!Y20+[308]P4_21!Y20+[308]P5_21!Y20+[308]ĐT_21!Y21+[308]ĐG_21!Y20+[308]ĐLE_21!Y21+[308]ĐL_21!Y21+'[308]G.Sơn 2016'!Y20+'[308]G.Thanh 2016'!Y21+'[308]G.Việt 2016'!Y21+'[308]H.Thái 2016'!Y21+'[308]L.Hải 2016'!Y21+'[308]L.Thượng 2016'!Y21+'[308]T.Giang 2016'!Y21+'[308]T.Hải 2016'!Y21+'[308]T.Sơn 2016'!Y21+'[308]V.Trường 2016'!Y21+'[308]TT.Cửa Việt 2016'!Y21+'[308]TT Gio Linh 2016'!Y21</f>
        <v>2.13</v>
      </c>
      <c r="Z20" s="167">
        <f>[308]P1_21!Z21+[308]P2_21!Z20+[308]P3_21!Z20+[308]P4_21!Z20+[308]P5_21!Z20+[308]ĐT_21!Z21+[308]ĐG_21!Z20+[308]ĐLE_21!Z21+[308]ĐL_21!Z21+'[308]G.Sơn 2016'!Z20+'[308]G.Thanh 2016'!Z21+'[308]G.Việt 2016'!Z21+'[308]H.Thái 2016'!Z21+'[308]L.Hải 2016'!Z21+'[308]L.Thượng 2016'!Z21+'[308]T.Giang 2016'!Z21+'[308]T.Hải 2016'!Z21+'[308]T.Sơn 2016'!Z21+'[308]V.Trường 2016'!Z21+'[308]TT.Cửa Việt 2016'!Z21+'[308]TT Gio Linh 2016'!Z21</f>
        <v>0</v>
      </c>
      <c r="AA20" s="167">
        <f>[308]P1_21!AA21+[308]P2_21!AA20+[308]P3_21!AA20+[308]P4_21!AA20+[308]P5_21!AA20+[308]ĐT_21!AA21+[308]ĐG_21!AA20+[308]ĐLE_21!AA21+[308]ĐL_21!AA21+'[308]G.Sơn 2016'!AA20+'[308]G.Thanh 2016'!AA21+'[308]G.Việt 2016'!AA21+'[308]H.Thái 2016'!AA21+'[308]L.Hải 2016'!AA21+'[308]L.Thượng 2016'!AA21+'[308]T.Giang 2016'!AA21+'[308]T.Hải 2016'!AA21+'[308]T.Sơn 2016'!AA21+'[308]V.Trường 2016'!AA21+'[308]TT.Cửa Việt 2016'!AA21+'[308]TT Gio Linh 2016'!AA21</f>
        <v>42.610000000000007</v>
      </c>
      <c r="AB20" s="167">
        <f>[308]P1_21!AB21+[308]P2_21!AB20+[308]P3_21!AB20+[308]P4_21!AB20+[308]P5_21!AB20+[308]ĐT_21!AB21+[308]ĐG_21!AB20+[308]ĐLE_21!AB21+[308]ĐL_21!AB21+'[308]G.Sơn 2016'!AB20+'[308]G.Thanh 2016'!AB21+'[308]G.Việt 2016'!AB21+'[308]H.Thái 2016'!AB21+'[308]L.Hải 2016'!AB21+'[308]L.Thượng 2016'!AB21+'[308]T.Giang 2016'!AB21+'[308]T.Hải 2016'!AB21+'[308]T.Sơn 2016'!AB21+'[308]V.Trường 2016'!AB21+'[308]TT.Cửa Việt 2016'!AB21+'[308]TT Gio Linh 2016'!AB21</f>
        <v>28.830000000000009</v>
      </c>
      <c r="AC20" s="167">
        <f>[308]P1_21!AC21+[308]P2_21!AC20+[308]P3_21!AC20+[308]P4_21!AC20+[308]P5_21!AC20+[308]ĐT_21!AC21+[308]ĐG_21!AC20+[308]ĐLE_21!AC21+[308]ĐL_21!AC21+'[308]G.Sơn 2016'!AC20+'[308]G.Thanh 2016'!AC21+'[308]G.Việt 2016'!AC21+'[308]H.Thái 2016'!AC21+'[308]L.Hải 2016'!AC21+'[308]L.Thượng 2016'!AC21+'[308]T.Giang 2016'!AC21+'[308]T.Hải 2016'!AC21+'[308]T.Sơn 2016'!AC21+'[308]V.Trường 2016'!AC21+'[308]TT.Cửa Việt 2016'!AC21+'[308]TT Gio Linh 2016'!AC21</f>
        <v>9.27</v>
      </c>
      <c r="AD20" s="167">
        <f>[308]P1_21!AD21+[308]P2_21!AD20+[308]P3_21!AD20+[308]P4_21!AD20+[308]P5_21!AD20+[308]ĐT_21!AD21+[308]ĐG_21!AD20+[308]ĐLE_21!AD21+[308]ĐL_21!AD21+'[308]G.Sơn 2016'!AD20+'[308]G.Thanh 2016'!AD21+'[308]G.Việt 2016'!AD21+'[308]H.Thái 2016'!AD21+'[308]L.Hải 2016'!AD21+'[308]L.Thượng 2016'!AD21+'[308]T.Giang 2016'!AD21+'[308]T.Hải 2016'!AD21+'[308]T.Sơn 2016'!AD21+'[308]V.Trường 2016'!AD21+'[308]TT.Cửa Việt 2016'!AD21+'[308]TT Gio Linh 2016'!AD21</f>
        <v>0</v>
      </c>
      <c r="AE20" s="167">
        <f>[308]P1_21!AE21+[308]P2_21!AE20+[308]P3_21!AE20+[308]P4_21!AE20+[308]P5_21!AE20+[308]ĐT_21!AE21+[308]ĐG_21!AE20+[308]ĐLE_21!AE21+[308]ĐL_21!AE21+'[308]G.Sơn 2016'!AE20+'[308]G.Thanh 2016'!AE21+'[308]G.Việt 2016'!AE21+'[308]H.Thái 2016'!AE21+'[308]L.Hải 2016'!AE21+'[308]L.Thượng 2016'!AE21+'[308]T.Giang 2016'!AE21+'[308]T.Hải 2016'!AE21+'[308]T.Sơn 2016'!AE21+'[308]V.Trường 2016'!AE21+'[308]TT.Cửa Việt 2016'!AE21+'[308]TT Gio Linh 2016'!AE21</f>
        <v>0</v>
      </c>
      <c r="AF20" s="167">
        <f>[308]P1_21!AF21+[308]P2_21!AF20+[308]P3_21!AF20+[308]P4_21!AF20+[308]P5_21!AF20+[308]ĐT_21!AF21+[308]ĐG_21!AF20+[308]ĐLE_21!AF21+[308]ĐL_21!AF21+'[308]G.Sơn 2016'!AF20+'[308]G.Thanh 2016'!AF21+'[308]G.Việt 2016'!AF21+'[308]H.Thái 2016'!AF21+'[308]L.Hải 2016'!AF21+'[308]L.Thượng 2016'!AF21+'[308]T.Giang 2016'!AF21+'[308]T.Hải 2016'!AF21+'[308]T.Sơn 2016'!AF21+'[308]V.Trường 2016'!AF21+'[308]TT.Cửa Việt 2016'!AF21+'[308]TT Gio Linh 2016'!AF21</f>
        <v>1.8900000000000001</v>
      </c>
      <c r="AG20" s="167">
        <f>[308]P1_21!AG21+[308]P2_21!AG20+[308]P3_21!AG20+[308]P4_21!AG20+[308]P5_21!AG20+[308]ĐT_21!AG21+[308]ĐG_21!AG20+[308]ĐLE_21!AG21+[308]ĐL_21!AG21+'[308]G.Sơn 2016'!AG20+'[308]G.Thanh 2016'!AG21+'[308]G.Việt 2016'!AG21+'[308]H.Thái 2016'!AG21+'[308]L.Hải 2016'!AG21+'[308]L.Thượng 2016'!AG21+'[308]T.Giang 2016'!AG21+'[308]T.Hải 2016'!AG21+'[308]T.Sơn 2016'!AG21+'[308]V.Trường 2016'!AG21+'[308]TT.Cửa Việt 2016'!AG21+'[308]TT Gio Linh 2016'!AG21</f>
        <v>0.21000000000000002</v>
      </c>
      <c r="AH20" s="167">
        <f>[308]P1_21!AH21+[308]P2_21!AH20+[308]P3_21!AH20+[308]P4_21!AH20+[308]P5_21!AH20+[308]ĐT_21!AH21+[308]ĐG_21!AH20+[308]ĐLE_21!AH21+[308]ĐL_21!AH21+'[308]G.Sơn 2016'!AH20+'[308]G.Thanh 2016'!AH21+'[308]G.Việt 2016'!AH21+'[308]H.Thái 2016'!AH21+'[308]L.Hải 2016'!AH21+'[308]L.Thượng 2016'!AH21+'[308]T.Giang 2016'!AH21+'[308]T.Hải 2016'!AH21+'[308]T.Sơn 2016'!AH21+'[308]V.Trường 2016'!AH21+'[308]TT.Cửa Việt 2016'!AH21+'[308]TT Gio Linh 2016'!AH21</f>
        <v>2.0300000000000007</v>
      </c>
      <c r="AI20" s="167">
        <f>[308]P1_21!AI21+[308]P2_21!AI20+[308]P3_21!AI20+[308]P4_21!AI20+[308]P5_21!AI20+[308]ĐT_21!AI21+[308]ĐG_21!AI20+[308]ĐLE_21!AI21+[308]ĐL_21!AI21+'[308]G.Sơn 2016'!AI20+'[308]G.Thanh 2016'!AI21+'[308]G.Việt 2016'!AI21+'[308]H.Thái 2016'!AI21+'[308]L.Hải 2016'!AI21+'[308]L.Thượng 2016'!AI21+'[308]T.Giang 2016'!AI21+'[308]T.Hải 2016'!AI21+'[308]T.Sơn 2016'!AI21+'[308]V.Trường 2016'!AI21+'[308]TT.Cửa Việt 2016'!AI21+'[308]TT Gio Linh 2016'!AI21</f>
        <v>0.34</v>
      </c>
      <c r="AJ20" s="167">
        <f>[308]P1_21!AJ21+[308]P2_21!AJ20+[308]P3_21!AJ20+[308]P4_21!AJ20+[308]P5_21!AJ20+[308]ĐT_21!AJ21+[308]ĐG_21!AJ20+[308]ĐLE_21!AJ21+[308]ĐL_21!AJ21+'[308]G.Sơn 2016'!AJ20+'[308]G.Thanh 2016'!AJ21+'[308]G.Việt 2016'!AJ21+'[308]H.Thái 2016'!AJ21+'[308]L.Hải 2016'!AJ21+'[308]L.Thượng 2016'!AJ21+'[308]T.Giang 2016'!AJ21+'[308]T.Hải 2016'!AJ21+'[308]T.Sơn 2016'!AJ21+'[308]V.Trường 2016'!AJ21+'[308]TT.Cửa Việt 2016'!AJ21+'[308]TT Gio Linh 2016'!AJ21</f>
        <v>0</v>
      </c>
      <c r="AK20" s="167">
        <f>[308]P1_21!AK21+[308]P2_21!AK20+[308]P3_21!AK20+[308]P4_21!AK20+[308]P5_21!AK20+[308]ĐT_21!AK21+[308]ĐG_21!AK20+[308]ĐLE_21!AK21+[308]ĐL_21!AK21+'[308]G.Sơn 2016'!AK20+'[308]G.Thanh 2016'!AK21+'[308]G.Việt 2016'!AK21+'[308]H.Thái 2016'!AK21+'[308]L.Hải 2016'!AK21+'[308]L.Thượng 2016'!AK21+'[308]T.Giang 2016'!AK21+'[308]T.Hải 2016'!AK21+'[308]T.Sơn 2016'!AK21+'[308]V.Trường 2016'!AK21+'[308]TT.Cửa Việt 2016'!AK21+'[308]TT Gio Linh 2016'!AK21</f>
        <v>0</v>
      </c>
      <c r="AL20" s="167">
        <f>[308]P1_21!AL21+[308]P2_21!AL20+[308]P3_21!AL20+[308]P4_21!AL20+[308]P5_21!AL20+[308]ĐT_21!AL21+[308]ĐG_21!AL20+[308]ĐLE_21!AL21+[308]ĐL_21!AL21+'[308]G.Sơn 2016'!AL20+'[308]G.Thanh 2016'!AL21+'[308]G.Việt 2016'!AL21+'[308]H.Thái 2016'!AL21+'[308]L.Hải 2016'!AL21+'[308]L.Thượng 2016'!AL21+'[308]T.Giang 2016'!AL21+'[308]T.Hải 2016'!AL21+'[308]T.Sơn 2016'!AL21+'[308]V.Trường 2016'!AL21+'[308]TT.Cửa Việt 2016'!AL21+'[308]TT Gio Linh 2016'!AL21</f>
        <v>0.04</v>
      </c>
      <c r="AM20" s="167">
        <f>[308]P1_21!AM21+[308]P2_21!AM20+[308]P3_21!AM20+[308]P4_21!AM20+[308]P5_21!AM20+[308]ĐT_21!AM21+[308]ĐG_21!AM20+[308]ĐLE_21!AM21+[308]ĐL_21!AM21+'[308]G.Sơn 2016'!AM20+'[308]G.Thanh 2016'!AM21+'[308]G.Việt 2016'!AM21+'[308]H.Thái 2016'!AM21+'[308]L.Hải 2016'!AM21+'[308]L.Thượng 2016'!AM21+'[308]T.Giang 2016'!AM21+'[308]T.Hải 2016'!AM21+'[308]T.Sơn 2016'!AM21+'[308]V.Trường 2016'!AM21+'[308]TT.Cửa Việt 2016'!AM21+'[308]TT Gio Linh 2016'!AM21</f>
        <v>1.74</v>
      </c>
      <c r="AN20" s="167">
        <f>[308]P1_21!AN21+[308]P2_21!AN20+[308]P3_21!AN20+[308]P4_21!AN20+[308]P5_21!AN20+[308]ĐT_21!AN21+[308]ĐG_21!AN20+[308]ĐLE_21!AN21+[308]ĐL_21!AN21+'[308]G.Sơn 2016'!AN20+'[308]G.Thanh 2016'!AN21+'[308]G.Việt 2016'!AN21+'[308]H.Thái 2016'!AN21+'[308]L.Hải 2016'!AN21+'[308]L.Thượng 2016'!AN21+'[308]T.Giang 2016'!AN21+'[308]T.Hải 2016'!AN21+'[308]T.Sơn 2016'!AN21+'[308]V.Trường 2016'!AN21+'[308]TT.Cửa Việt 2016'!AN21+'[308]TT Gio Linh 2016'!AN21</f>
        <v>0</v>
      </c>
      <c r="AO20" s="167">
        <f>[308]P1_21!AO21+[308]P2_21!AO20+[308]P3_21!AO20+[308]P4_21!AO20+[308]P5_21!AO20+[308]ĐT_21!AO21+[308]ĐG_21!AO20+[308]ĐLE_21!AO21+[308]ĐL_21!AO21+'[308]G.Sơn 2016'!AO20+'[308]G.Thanh 2016'!AO21+'[308]G.Việt 2016'!AO21+'[308]H.Thái 2016'!AO21+'[308]L.Hải 2016'!AO21+'[308]L.Thượng 2016'!AO21+'[308]T.Giang 2016'!AO21+'[308]T.Hải 2016'!AO21+'[308]T.Sơn 2016'!AO21+'[308]V.Trường 2016'!AO21+'[308]TT.Cửa Việt 2016'!AO21+'[308]TT Gio Linh 2016'!AO21</f>
        <v>0.29000000000000004</v>
      </c>
      <c r="AP20" s="167">
        <f>[308]P1_21!AP21+[308]P2_21!AP20+[308]P3_21!AP20+[308]P4_21!AP20+[308]P5_21!AP20+[308]ĐT_21!AP21+[308]ĐG_21!AP20+[308]ĐLE_21!AP21+[308]ĐL_21!AP21+'[308]G.Sơn 2016'!AP20+'[308]G.Thanh 2016'!AP21+'[308]G.Việt 2016'!AP21+'[308]H.Thái 2016'!AP21+'[308]L.Hải 2016'!AP21+'[308]L.Thượng 2016'!AP21+'[308]T.Giang 2016'!AP21+'[308]T.Hải 2016'!AP21+'[308]T.Sơn 2016'!AP21+'[308]V.Trường 2016'!AP21+'[308]TT.Cửa Việt 2016'!AP21+'[308]TT Gio Linh 2016'!AP21</f>
        <v>0</v>
      </c>
      <c r="AQ20" s="167">
        <f>[308]P1_21!AQ21+[308]P2_21!AQ20+[308]P3_21!AQ20+[308]P4_21!AQ20+[308]P5_21!AQ20+[308]ĐT_21!AQ21+[308]ĐG_21!AQ20+[308]ĐLE_21!AQ21+[308]ĐL_21!AQ21+'[308]G.Sơn 2016'!AQ20+'[308]G.Thanh 2016'!AQ21+'[308]G.Việt 2016'!AQ21+'[308]H.Thái 2016'!AQ21+'[308]L.Hải 2016'!AQ21+'[308]L.Thượng 2016'!AQ21+'[308]T.Giang 2016'!AQ21+'[308]T.Hải 2016'!AQ21+'[308]T.Sơn 2016'!AQ21+'[308]V.Trường 2016'!AQ21+'[308]TT.Cửa Việt 2016'!AQ21+'[308]TT Gio Linh 2016'!AQ21</f>
        <v>51.19</v>
      </c>
      <c r="AR20" s="167">
        <f>[308]P1_21!AR21+[308]P2_21!AR20+[308]P3_21!AR20+[308]P4_21!AR20+[308]P5_21!AR20+[308]ĐT_21!AR21+[308]ĐG_21!AR20+[308]ĐLE_21!AR21+[308]ĐL_21!AR21+'[308]G.Sơn 2016'!AR20+'[308]G.Thanh 2016'!AR21+'[308]G.Việt 2016'!AR21+'[308]H.Thái 2016'!AR21+'[308]L.Hải 2016'!AR21+'[308]L.Thượng 2016'!AR21+'[308]T.Giang 2016'!AR21+'[308]T.Hải 2016'!AR21+'[308]T.Sơn 2016'!AR21+'[308]V.Trường 2016'!AR21+'[308]TT.Cửa Việt 2016'!AR21+'[308]TT Gio Linh 2016'!AR21</f>
        <v>1.32</v>
      </c>
      <c r="AS20" s="167">
        <f>[308]P1_21!AS21+[308]P2_21!AS20+[308]P3_21!AS20+[308]P4_21!AS20+[308]P5_21!AS20+[308]ĐT_21!AS21+[308]ĐG_21!AS20+[308]ĐLE_21!AS21+[308]ĐL_21!AS21+'[308]G.Sơn 2016'!AS20+'[308]G.Thanh 2016'!AS21+'[308]G.Việt 2016'!AS21+'[308]H.Thái 2016'!AS21+'[308]L.Hải 2016'!AS21+'[308]L.Thượng 2016'!AS21+'[308]T.Giang 2016'!AS21+'[308]T.Hải 2016'!AS21+'[308]T.Sơn 2016'!AS21+'[308]V.Trường 2016'!AS21+'[308]TT.Cửa Việt 2016'!AS21+'[308]TT Gio Linh 2016'!AS21</f>
        <v>0</v>
      </c>
      <c r="AT20" s="167">
        <f>[308]P1_21!AT21+[308]P2_21!AT20+[308]P3_21!AT20+[308]P4_21!AT20+[308]P5_21!AT20+[308]ĐT_21!AT21+[308]ĐG_21!AT20+[308]ĐLE_21!AT21+[308]ĐL_21!AT21+'[308]G.Sơn 2016'!AT20+'[308]G.Thanh 2016'!AT21+'[308]G.Việt 2016'!AT21+'[308]H.Thái 2016'!AT21+'[308]L.Hải 2016'!AT21+'[308]L.Thượng 2016'!AT21+'[308]T.Giang 2016'!AT21+'[308]T.Hải 2016'!AT21+'[308]T.Sơn 2016'!AT21+'[308]V.Trường 2016'!AT21+'[308]TT.Cửa Việt 2016'!AT21+'[308]TT Gio Linh 2016'!AT21</f>
        <v>0</v>
      </c>
      <c r="AU20" s="167">
        <f>[308]P1_21!AU21+[308]P2_21!AU20+[308]P3_21!AU20+[308]P4_21!AU20+[308]P5_21!AU20+[308]ĐT_21!AU21+[308]ĐG_21!AU20+[308]ĐLE_21!AU21+[308]ĐL_21!AU21+'[308]G.Sơn 2016'!AU20+'[308]G.Thanh 2016'!AU21+'[308]G.Việt 2016'!AU21+'[308]H.Thái 2016'!AU21+'[308]L.Hải 2016'!AU21+'[308]L.Thượng 2016'!AU21+'[308]T.Giang 2016'!AU21+'[308]T.Hải 2016'!AU21+'[308]T.Sơn 2016'!AU21+'[308]V.Trường 2016'!AU21+'[308]TT.Cửa Việt 2016'!AU21+'[308]TT Gio Linh 2016'!AU21</f>
        <v>0</v>
      </c>
      <c r="AV20" s="167">
        <f>[308]P1_21!AV21+[308]P2_21!AV20+[308]P3_21!AV20+[308]P4_21!AV20+[308]P5_21!AV20+[308]ĐT_21!AV21+[308]ĐG_21!AV20+[308]ĐLE_21!AV21+[308]ĐL_21!AV21+'[308]G.Sơn 2016'!AV20+'[308]G.Thanh 2016'!AV21+'[308]G.Việt 2016'!AV21+'[308]H.Thái 2016'!AV21+'[308]L.Hải 2016'!AV21+'[308]L.Thượng 2016'!AV21+'[308]T.Giang 2016'!AV21+'[308]T.Hải 2016'!AV21+'[308]T.Sơn 2016'!AV21+'[308]V.Trường 2016'!AV21+'[308]TT.Cửa Việt 2016'!AV21+'[308]TT Gio Linh 2016'!AV21</f>
        <v>4.22</v>
      </c>
      <c r="AW20" s="167">
        <f>[308]P1_21!AW21+[308]P2_21!AW20+[308]P3_21!AW20+[308]P4_21!AW20+[308]P5_21!AW20+[308]ĐT_21!AW21+[308]ĐG_21!AW20+[308]ĐLE_21!AW21+[308]ĐL_21!AW21+'[308]G.Sơn 2016'!AW20+'[308]G.Thanh 2016'!AW21+'[308]G.Việt 2016'!AW21+'[308]H.Thái 2016'!AW21+'[308]L.Hải 2016'!AW21+'[308]L.Thượng 2016'!AW21+'[308]T.Giang 2016'!AW21+'[308]T.Hải 2016'!AW21+'[308]T.Sơn 2016'!AW21+'[308]V.Trường 2016'!AW21+'[308]TT.Cửa Việt 2016'!AW21+'[308]TT Gio Linh 2016'!AW21</f>
        <v>0</v>
      </c>
      <c r="AX20" s="167">
        <f>[308]P1_21!AX21+[308]P2_21!AX20+[308]P3_21!AX20+[308]P4_21!AX20+[308]P5_21!AX20+[308]ĐT_21!AX21+[308]ĐG_21!AX20+[308]ĐLE_21!AX21+[308]ĐL_21!AX21+'[308]G.Sơn 2016'!AX20+'[308]G.Thanh 2016'!AX21+'[308]G.Việt 2016'!AX21+'[308]H.Thái 2016'!AX21+'[308]L.Hải 2016'!AX21+'[308]L.Thượng 2016'!AX21+'[308]T.Giang 2016'!AX21+'[308]T.Hải 2016'!AX21+'[308]T.Sơn 2016'!AX21+'[308]V.Trường 2016'!AX21+'[308]TT.Cửa Việt 2016'!AX21+'[308]TT Gio Linh 2016'!AX21</f>
        <v>0</v>
      </c>
      <c r="AY20" s="167">
        <f>[308]P1_21!AY21+[308]P2_21!AY20+[308]P3_21!AY20+[308]P4_21!AY20+[308]P5_21!AY20+[308]ĐT_21!AY21+[308]ĐG_21!AY20+[308]ĐLE_21!AY21+[308]ĐL_21!AY21+'[308]G.Sơn 2016'!AY20+'[308]G.Thanh 2016'!AY21+'[308]G.Việt 2016'!AY21+'[308]H.Thái 2016'!AY21+'[308]L.Hải 2016'!AY21+'[308]L.Thượng 2016'!AY21+'[308]T.Giang 2016'!AY21+'[308]T.Hải 2016'!AY21+'[308]T.Sơn 2016'!AY21+'[308]V.Trường 2016'!AY21+'[308]TT.Cửa Việt 2016'!AY21+'[308]TT Gio Linh 2016'!AY21</f>
        <v>13.470000000000002</v>
      </c>
      <c r="AZ20" s="167">
        <f>[308]P1_21!AZ21+[308]P2_21!AZ20+[308]P3_21!AZ20+[308]P4_21!AZ20+[308]P5_21!AZ20+[308]ĐT_21!AZ21+[308]ĐG_21!AZ20+[308]ĐLE_21!AZ21+[308]ĐL_21!AZ21+'[308]G.Sơn 2016'!AZ20+'[308]G.Thanh 2016'!AZ21+'[308]G.Việt 2016'!AZ21+'[308]H.Thái 2016'!AZ21+'[308]L.Hải 2016'!AZ21+'[308]L.Thượng 2016'!AZ21+'[308]T.Giang 2016'!AZ21+'[308]T.Hải 2016'!AZ21+'[308]T.Sơn 2016'!AZ21+'[308]V.Trường 2016'!AZ21+'[308]TT.Cửa Việt 2016'!AZ21+'[308]TT Gio Linh 2016'!AZ21</f>
        <v>0</v>
      </c>
      <c r="BA20" s="167">
        <f>[308]P1_21!BA21+[308]P2_21!BA20+[308]P3_21!BA20+[308]P4_21!BA20+[308]P5_21!BA20+[308]ĐT_21!BA21+[308]ĐG_21!BA20+[308]ĐLE_21!BA21+[308]ĐL_21!BA21+'[308]G.Sơn 2016'!BA20+'[308]G.Thanh 2016'!BA21+'[308]G.Việt 2016'!BA21+'[308]H.Thái 2016'!BA21+'[308]L.Hải 2016'!BA21+'[308]L.Thượng 2016'!BA21+'[308]T.Giang 2016'!BA21+'[308]T.Hải 2016'!BA21+'[308]T.Sơn 2016'!BA21+'[308]V.Trường 2016'!BA21+'[308]TT.Cửa Việt 2016'!BA21+'[308]TT Gio Linh 2016'!BA21</f>
        <v>0</v>
      </c>
      <c r="BB20" s="167">
        <f>[308]P1_21!BB21+[308]P2_21!BB20+[308]P3_21!BB20+[308]P4_21!BB20+[308]P5_21!BB20+[308]ĐT_21!BB21+[308]ĐG_21!BB20+[308]ĐLE_21!BB21+[308]ĐL_21!BB21+'[308]G.Sơn 2016'!BB20+'[308]G.Thanh 2016'!BB21+'[308]G.Việt 2016'!BB21+'[308]H.Thái 2016'!BB21+'[308]L.Hải 2016'!BB21+'[308]L.Thượng 2016'!BB21+'[308]T.Giang 2016'!BB21+'[308]T.Hải 2016'!BB21+'[308]T.Sơn 2016'!BB21+'[308]V.Trường 2016'!BB21+'[308]TT.Cửa Việt 2016'!BB21+'[308]TT Gio Linh 2016'!BB21</f>
        <v>0</v>
      </c>
      <c r="BC20" s="167">
        <f>[308]P1_21!BC21+[308]P2_21!BC20+[308]P3_21!BC20+[308]P4_21!BC20+[308]P5_21!BC20+[308]ĐT_21!BC21+[308]ĐG_21!BC20+[308]ĐLE_21!BC21+[308]ĐL_21!BC21+'[308]G.Sơn 2016'!BC20+'[308]G.Thanh 2016'!BC21+'[308]G.Việt 2016'!BC21+'[308]H.Thái 2016'!BC21+'[308]L.Hải 2016'!BC21+'[308]L.Thượng 2016'!BC21+'[308]T.Giang 2016'!BC21+'[308]T.Hải 2016'!BC21+'[308]T.Sơn 2016'!BC21+'[308]V.Trường 2016'!BC21+'[308]TT.Cửa Việt 2016'!BC21+'[308]TT Gio Linh 2016'!BC21</f>
        <v>0</v>
      </c>
      <c r="BD20" s="167">
        <f>[308]P1_21!BD21+[308]P2_21!BD20+[308]P3_21!BD20+[308]P4_21!BD20+[308]P5_21!BD20+[308]ĐT_21!BD21+[308]ĐG_21!BD20+[308]ĐLE_21!BD21+[308]ĐL_21!BD21+'[308]G.Sơn 2016'!BD20+'[308]G.Thanh 2016'!BD21+'[308]G.Việt 2016'!BD21+'[308]H.Thái 2016'!BD21+'[308]L.Hải 2016'!BD21+'[308]L.Thượng 2016'!BD21+'[308]T.Giang 2016'!BD21+'[308]T.Hải 2016'!BD21+'[308]T.Sơn 2016'!BD21+'[308]V.Trường 2016'!BD21+'[308]TT.Cửa Việt 2016'!BD21+'[308]TT Gio Linh 2016'!BD21</f>
        <v>0</v>
      </c>
      <c r="BE20" s="167">
        <f>[308]P1_21!BE21+[308]P2_21!BE20+[308]P3_21!BE20+[308]P4_21!BE20+[308]P5_21!BE20+[308]ĐT_21!BE21+[308]ĐG_21!BE20+[308]ĐLE_21!BE21+[308]ĐL_21!BE21+'[308]G.Sơn 2016'!BE20+'[308]G.Thanh 2016'!BE21+'[308]G.Việt 2016'!BE21+'[308]H.Thái 2016'!BE21+'[308]L.Hải 2016'!BE21+'[308]L.Thượng 2016'!BE21+'[308]T.Giang 2016'!BE21+'[308]T.Hải 2016'!BE21+'[308]T.Sơn 2016'!BE21+'[308]V.Trường 2016'!BE21+'[308]TT.Cửa Việt 2016'!BE21+'[308]TT Gio Linh 2016'!BE21</f>
        <v>0</v>
      </c>
      <c r="BF20" s="167">
        <f>[308]P1_21!BF21+[308]P2_21!BF20+[308]P3_21!BF20+[308]P4_21!BF20+[308]P5_21!BF20+[308]ĐT_21!BF21+[308]ĐG_21!BF20+[308]ĐLE_21!BF21+[308]ĐL_21!BF21+'[308]G.Sơn 2016'!BF20+'[308]G.Thanh 2016'!BF21+'[308]G.Việt 2016'!BF21+'[308]H.Thái 2016'!BF21+'[308]L.Hải 2016'!BF21+'[308]L.Thượng 2016'!BF21+'[308]T.Giang 2016'!BF21+'[308]T.Hải 2016'!BF21+'[308]T.Sơn 2016'!BF21+'[308]V.Trường 2016'!BF21+'[308]TT.Cửa Việt 2016'!BF21+'[308]TT Gio Linh 2016'!BF21</f>
        <v>0</v>
      </c>
      <c r="BG20" s="167">
        <f>[308]P1_21!BG21+[308]P2_21!BG20+[308]P3_21!BG20+[308]P4_21!BG20+[308]P5_21!BG20+[308]ĐT_21!BG21+[308]ĐG_21!BG20+[308]ĐLE_21!BG21+[308]ĐL_21!BG21+'[308]G.Sơn 2016'!BG20+'[308]G.Thanh 2016'!BG21+'[308]G.Việt 2016'!BG21+'[308]H.Thái 2016'!BG21+'[308]L.Hải 2016'!BG21+'[308]L.Thượng 2016'!BG21+'[308]T.Giang 2016'!BG21+'[308]T.Hải 2016'!BG21+'[308]T.Sơn 2016'!BG21+'[308]V.Trường 2016'!BG21+'[308]TT.Cửa Việt 2016'!BG21+'[308]TT Gio Linh 2016'!BG21</f>
        <v>0</v>
      </c>
      <c r="BH20" s="167">
        <f>[308]P1_21!BH21+[308]P2_21!BH20+[308]P3_21!BH20+[308]P4_21!BH20+[308]P5_21!BH20+[308]ĐT_21!BH21+[308]ĐG_21!BH20+[308]ĐLE_21!BH21+[308]ĐL_21!BH21+'[308]G.Sơn 2016'!BH20+'[308]G.Thanh 2016'!BH21+'[308]G.Việt 2016'!BH21+'[308]H.Thái 2016'!BH21+'[308]L.Hải 2016'!BH21+'[308]L.Thượng 2016'!BH21+'[308]T.Giang 2016'!BH21+'[308]T.Hải 2016'!BH21+'[308]T.Sơn 2016'!BH21+'[308]V.Trường 2016'!BH21+'[308]TT.Cửa Việt 2016'!BH21+'[308]TT Gio Linh 2016'!BH21</f>
        <v>99.66</v>
      </c>
      <c r="BI20" s="163">
        <f>[308]P1_21!BI21+[308]P2_21!BI20+[308]P3_21!BI20+[308]P4_21!BI20+[308]P5_21!BI20+[308]ĐT_21!BI21+[308]ĐG_21!BI20+[308]ĐLE_21!BI21+[308]ĐL_21!BI21+'[308]G.Sơn 2016'!BI20+'[308]G.Thanh 2016'!BI21+'[308]G.Việt 2016'!BI21+'[308]H.Thái 2016'!BI21+'[308]L.Hải 2016'!BI21+'[308]L.Thượng 2016'!BI21+'[308]T.Giang 2016'!BI21+'[308]T.Hải 2016'!BI21+'[308]T.Sơn 2016'!BI21+'[308]V.Trường 2016'!BI21+'[308]TT.Cửa Việt 2016'!BI21+'[308]TT Gio Linh 2016'!BI21</f>
        <v>4085.5731679999999</v>
      </c>
    </row>
    <row r="21" spans="1:61" ht="15.75" customHeight="1">
      <c r="A21" s="176" t="s">
        <v>65</v>
      </c>
      <c r="B21" s="169" t="s">
        <v>66</v>
      </c>
      <c r="C21" s="168" t="s">
        <v>67</v>
      </c>
      <c r="D21" s="170">
        <f>'[308]01 CH'!D19</f>
        <v>116.1053</v>
      </c>
      <c r="E21" s="167">
        <f>[308]P1_21!E22+[308]P2_21!E21+[308]P3_21!E21+[308]P4_21!E21+[308]P5_21!E21+[308]ĐT_21!E22+[308]ĐG_21!E21+[308]ĐLE_21!E22+[308]ĐL_21!E22+'[308]G.Sơn 2016'!E21+'[308]G.Thanh 2016'!E22+'[308]G.Việt 2016'!E22+'[308]H.Thái 2016'!E22+'[308]L.Hải 2016'!E22+'[308]L.Thượng 2016'!E22+'[308]T.Giang 2016'!E22+'[308]T.Hải 2016'!E22+'[308]T.Sơn 2016'!E22+'[308]V.Trường 2016'!E22+'[308]TT.Cửa Việt 2016'!E22+'[308]TT Gio Linh 2016'!E22</f>
        <v>0</v>
      </c>
      <c r="F21" s="167">
        <f>[308]P1_21!F22+[308]P2_21!F21+[308]P3_21!F21+[308]P4_21!F21+[308]P5_21!F21+[308]ĐT_21!F22+[308]ĐG_21!F21+[308]ĐLE_21!F22+[308]ĐL_21!F22+'[308]G.Sơn 2016'!F21+'[308]G.Thanh 2016'!F22+'[308]G.Việt 2016'!F22+'[308]H.Thái 2016'!F22+'[308]L.Hải 2016'!F22+'[308]L.Thượng 2016'!F22+'[308]T.Giang 2016'!F22+'[308]T.Hải 2016'!F22+'[308]T.Sơn 2016'!F22+'[308]V.Trường 2016'!F22+'[308]TT.Cửa Việt 2016'!F22+'[308]TT Gio Linh 2016'!F22</f>
        <v>0</v>
      </c>
      <c r="G21" s="167">
        <f>[308]P1_21!G22+[308]P2_21!G21+[308]P3_21!G21+[308]P4_21!G21+[308]P5_21!G21+[308]ĐT_21!G22+[308]ĐG_21!G21+[308]ĐLE_21!G22+[308]ĐL_21!G22+'[308]G.Sơn 2016'!G21+'[308]G.Thanh 2016'!G22+'[308]G.Việt 2016'!G22+'[308]H.Thái 2016'!G22+'[308]L.Hải 2016'!G22+'[308]L.Thượng 2016'!G22+'[308]T.Giang 2016'!G22+'[308]T.Hải 2016'!G22+'[308]T.Sơn 2016'!G22+'[308]V.Trường 2016'!G22+'[308]TT.Cửa Việt 2016'!G22+'[308]TT Gio Linh 2016'!G22</f>
        <v>0</v>
      </c>
      <c r="H21" s="167">
        <f>[308]P1_21!H22+[308]P2_21!H21+[308]P3_21!H21+[308]P4_21!H21+[308]P5_21!H21+[308]ĐT_21!H22+[308]ĐG_21!H21+[308]ĐLE_21!H22+[308]ĐL_21!H22+'[308]G.Sơn 2016'!H21+'[308]G.Thanh 2016'!H22+'[308]G.Việt 2016'!H22+'[308]H.Thái 2016'!H22+'[308]L.Hải 2016'!H22+'[308]L.Thượng 2016'!H22+'[308]T.Giang 2016'!H22+'[308]T.Hải 2016'!H22+'[308]T.Sơn 2016'!H22+'[308]V.Trường 2016'!H22+'[308]TT.Cửa Việt 2016'!H22+'[308]TT Gio Linh 2016'!H22</f>
        <v>0</v>
      </c>
      <c r="I21" s="167">
        <f>[308]P1_21!I22+[308]P2_21!I21+[308]P3_21!I21+[308]P4_21!I21+[308]P5_21!I21+[308]ĐT_21!I22+[308]ĐG_21!I21+[308]ĐLE_21!I22+[308]ĐL_21!I22+'[308]G.Sơn 2016'!I21+'[308]G.Thanh 2016'!I22+'[308]G.Việt 2016'!I22+'[308]H.Thái 2016'!I22+'[308]L.Hải 2016'!I22+'[308]L.Thượng 2016'!I22+'[308]T.Giang 2016'!I22+'[308]T.Hải 2016'!I22+'[308]T.Sơn 2016'!I22+'[308]V.Trường 2016'!I22+'[308]TT.Cửa Việt 2016'!I22+'[308]TT Gio Linh 2016'!I22</f>
        <v>0</v>
      </c>
      <c r="J21" s="167">
        <f>[308]P1_21!J22+[308]P2_21!J21+[308]P3_21!J21+[308]P4_21!J21+[308]P5_21!J21+[308]ĐT_21!J22+[308]ĐG_21!J21+[308]ĐLE_21!J22+[308]ĐL_21!J22+'[308]G.Sơn 2016'!J21+'[308]G.Thanh 2016'!J22+'[308]G.Việt 2016'!J22+'[308]H.Thái 2016'!J22+'[308]L.Hải 2016'!J22+'[308]L.Thượng 2016'!J22+'[308]T.Giang 2016'!J22+'[308]T.Hải 2016'!J22+'[308]T.Sơn 2016'!J22+'[308]V.Trường 2016'!J22+'[308]TT.Cửa Việt 2016'!J22+'[308]TT Gio Linh 2016'!J22</f>
        <v>0</v>
      </c>
      <c r="K21" s="167">
        <f>[308]P1_21!K22+[308]P2_21!K21+[308]P3_21!K21+[308]P4_21!K21+[308]P5_21!K21+[308]ĐT_21!K22+[308]ĐG_21!K21+[308]ĐLE_21!K22+[308]ĐL_21!K22+'[308]G.Sơn 2016'!K21+'[308]G.Thanh 2016'!K22+'[308]G.Việt 2016'!K22+'[308]H.Thái 2016'!K22+'[308]L.Hải 2016'!K22+'[308]L.Thượng 2016'!K22+'[308]T.Giang 2016'!K22+'[308]T.Hải 2016'!K22+'[308]T.Sơn 2016'!K22+'[308]V.Trường 2016'!K22+'[308]TT.Cửa Việt 2016'!K22+'[308]TT Gio Linh 2016'!K22</f>
        <v>0</v>
      </c>
      <c r="L21" s="167">
        <f>[308]P1_21!L22+[308]P2_21!L21+[308]P3_21!L21+[308]P4_21!L21+[308]P5_21!L21+[308]ĐT_21!L22+[308]ĐG_21!L21+[308]ĐLE_21!L22+[308]ĐL_21!L22+'[308]G.Sơn 2016'!L21+'[308]G.Thanh 2016'!L22+'[308]G.Việt 2016'!L22+'[308]H.Thái 2016'!L22+'[308]L.Hải 2016'!L22+'[308]L.Thượng 2016'!L22+'[308]T.Giang 2016'!L22+'[308]T.Hải 2016'!L22+'[308]T.Sơn 2016'!L22+'[308]V.Trường 2016'!L22+'[308]TT.Cửa Việt 2016'!L22+'[308]TT Gio Linh 2016'!L22</f>
        <v>0</v>
      </c>
      <c r="M21" s="167">
        <f>[308]P1_21!M22+[308]P2_21!M21+[308]P3_21!M21+[308]P4_21!M21+[308]P5_21!M21+[308]ĐT_21!M22+[308]ĐG_21!M21+[308]ĐLE_21!M22+[308]ĐL_21!M22+'[308]G.Sơn 2016'!M21+'[308]G.Thanh 2016'!M22+'[308]G.Việt 2016'!M22+'[308]H.Thái 2016'!M22+'[308]L.Hải 2016'!M22+'[308]L.Thượng 2016'!M22+'[308]T.Giang 2016'!M22+'[308]T.Hải 2016'!M22+'[308]T.Sơn 2016'!M22+'[308]V.Trường 2016'!M22+'[308]TT.Cửa Việt 2016'!M22+'[308]TT Gio Linh 2016'!M22</f>
        <v>0</v>
      </c>
      <c r="N21" s="167">
        <f>[308]P1_21!N22+[308]P2_21!N21+[308]P3_21!N21+[308]P4_21!N21+[308]P5_21!N21+[308]ĐT_21!N22+[308]ĐG_21!N21+[308]ĐLE_21!N22+[308]ĐL_21!N22+'[308]G.Sơn 2016'!N21+'[308]G.Thanh 2016'!N22+'[308]G.Việt 2016'!N22+'[308]H.Thái 2016'!N22+'[308]L.Hải 2016'!N22+'[308]L.Thượng 2016'!N22+'[308]T.Giang 2016'!N22+'[308]T.Hải 2016'!N22+'[308]T.Sơn 2016'!N22+'[308]V.Trường 2016'!N22+'[308]TT.Cửa Việt 2016'!N22+'[308]TT Gio Linh 2016'!N22</f>
        <v>0</v>
      </c>
      <c r="O21" s="167">
        <f>[308]P1_21!O22+[308]P2_21!O21+[308]P3_21!O21+[308]P4_21!O21+[308]P5_21!O21+[308]ĐT_21!O22+[308]ĐG_21!O21+[308]ĐLE_21!O22+[308]ĐL_21!O22+'[308]G.Sơn 2016'!O21+'[308]G.Thanh 2016'!O22+'[308]G.Việt 2016'!O22+'[308]H.Thái 2016'!O22+'[308]L.Hải 2016'!O22+'[308]L.Thượng 2016'!O22+'[308]T.Giang 2016'!O22+'[308]T.Hải 2016'!O22+'[308]T.Sơn 2016'!O22+'[308]V.Trường 2016'!O22+'[308]TT.Cửa Việt 2016'!O22+'[308]TT Gio Linh 2016'!O22</f>
        <v>0</v>
      </c>
      <c r="P21" s="167">
        <f>[308]P1_21!P22+[308]P2_21!P21+[308]P3_21!P21+[308]P4_21!P21+[308]P5_21!P21+[308]ĐT_21!P22+[308]ĐG_21!P21+[308]ĐLE_21!P22+[308]ĐL_21!P22+'[308]G.Sơn 2016'!P21+'[308]G.Thanh 2016'!P22+'[308]G.Việt 2016'!P22+'[308]H.Thái 2016'!P22+'[308]L.Hải 2016'!P22+'[308]L.Thượng 2016'!P22+'[308]T.Giang 2016'!P22+'[308]T.Hải 2016'!P22+'[308]T.Sơn 2016'!P22+'[308]V.Trường 2016'!P22+'[308]TT.Cửa Việt 2016'!P22+'[308]TT Gio Linh 2016'!P22</f>
        <v>0</v>
      </c>
      <c r="Q21" s="167">
        <f>[308]P1_21!Q22+[308]P2_21!Q21+[308]P3_21!Q21+[308]P4_21!Q21+[308]P5_21!Q21+[308]ĐT_21!Q22+[308]ĐG_21!Q21+[308]ĐLE_21!Q22+[308]ĐL_21!Q22+'[308]G.Sơn 2016'!Q21+'[308]G.Thanh 2016'!Q22+'[308]G.Việt 2016'!Q22+'[308]H.Thái 2016'!Q22+'[308]L.Hải 2016'!Q22+'[308]L.Thượng 2016'!Q22+'[308]T.Giang 2016'!Q22+'[308]T.Hải 2016'!Q22+'[308]T.Sơn 2016'!Q22+'[308]V.Trường 2016'!Q22+'[308]TT.Cửa Việt 2016'!Q22+'[308]TT Gio Linh 2016'!Q22</f>
        <v>0</v>
      </c>
      <c r="R21" s="167">
        <f>[308]P1_21!R22+[308]P2_21!R21+[308]P3_21!R21+[308]P4_21!R21+[308]P5_21!R21+[308]ĐT_21!R22+[308]ĐG_21!R21+[308]ĐLE_21!R22+[308]ĐL_21!R22+'[308]G.Sơn 2016'!R21+'[308]G.Thanh 2016'!R22+'[308]G.Việt 2016'!R22+'[308]H.Thái 2016'!R22+'[308]L.Hải 2016'!R22+'[308]L.Thượng 2016'!R22+'[308]T.Giang 2016'!R22+'[308]T.Hải 2016'!R22+'[308]T.Sơn 2016'!R22+'[308]V.Trường 2016'!R22+'[308]TT.Cửa Việt 2016'!R22+'[308]TT Gio Linh 2016'!R22</f>
        <v>1.77</v>
      </c>
      <c r="S21" s="167">
        <f>[308]P1_21!S22+[308]P2_21!S21+[308]P3_21!S21+[308]P4_21!S21+[308]P5_21!S21+[308]ĐT_21!S22+[308]ĐG_21!S21+[308]ĐLE_21!S22+[308]ĐL_21!S22+'[308]G.Sơn 2016'!S21+'[308]G.Thanh 2016'!S22+'[308]G.Việt 2016'!S22+'[308]H.Thái 2016'!S22+'[308]L.Hải 2016'!S22+'[308]L.Thượng 2016'!S22+'[308]T.Giang 2016'!S22+'[308]T.Hải 2016'!S22+'[308]T.Sơn 2016'!S22+'[308]V.Trường 2016'!S22+'[308]TT.Cửa Việt 2016'!S22+'[308]TT Gio Linh 2016'!S22</f>
        <v>159.33529999999999</v>
      </c>
      <c r="T21" s="167">
        <f>[308]P1_21!T22+[308]P2_21!T21+[308]P3_21!T21+[308]P4_21!T21+[308]P5_21!T21+[308]ĐT_21!T22+[308]ĐG_21!T21+[308]ĐLE_21!T22+[308]ĐL_21!T22+'[308]G.Sơn 2016'!T21+'[308]G.Thanh 2016'!T22+'[308]G.Việt 2016'!T22+'[308]H.Thái 2016'!T22+'[308]L.Hải 2016'!T22+'[308]L.Thượng 2016'!T22+'[308]T.Giang 2016'!T22+'[308]T.Hải 2016'!T22+'[308]T.Sơn 2016'!T22+'[308]V.Trường 2016'!T22+'[308]TT.Cửa Việt 2016'!T22+'[308]TT Gio Linh 2016'!T22</f>
        <v>0</v>
      </c>
      <c r="U21" s="167">
        <f>[308]P1_21!U22+[308]P2_21!U21+[308]P3_21!U21+[308]P4_21!U21+[308]P5_21!U21+[308]ĐT_21!U22+[308]ĐG_21!U21+[308]ĐLE_21!U22+[308]ĐL_21!U22+'[308]G.Sơn 2016'!U21+'[308]G.Thanh 2016'!U22+'[308]G.Việt 2016'!U22+'[308]H.Thái 2016'!U22+'[308]L.Hải 2016'!U22+'[308]L.Thượng 2016'!U22+'[308]T.Giang 2016'!U22+'[308]T.Hải 2016'!U22+'[308]T.Sơn 2016'!U22+'[308]V.Trường 2016'!U22+'[308]TT.Cửa Việt 2016'!U22+'[308]TT Gio Linh 2016'!U22</f>
        <v>0</v>
      </c>
      <c r="V21" s="167">
        <f>[308]P1_21!V22+[308]P2_21!V21+[308]P3_21!V21+[308]P4_21!V21+[308]P5_21!V21+[308]ĐT_21!V22+[308]ĐG_21!V21+[308]ĐLE_21!V22+[308]ĐL_21!V22+'[308]G.Sơn 2016'!V21+'[308]G.Thanh 2016'!V22+'[308]G.Việt 2016'!V22+'[308]H.Thái 2016'!V22+'[308]L.Hải 2016'!V22+'[308]L.Thượng 2016'!V22+'[308]T.Giang 2016'!V22+'[308]T.Hải 2016'!V22+'[308]T.Sơn 2016'!V22+'[308]V.Trường 2016'!V22+'[308]TT.Cửa Việt 2016'!V22+'[308]TT Gio Linh 2016'!V22</f>
        <v>0</v>
      </c>
      <c r="W21" s="167">
        <f>[308]P1_21!W22+[308]P2_21!W21+[308]P3_21!W21+[308]P4_21!W21+[308]P5_21!W21+[308]ĐT_21!W22+[308]ĐG_21!W21+[308]ĐLE_21!W22+[308]ĐL_21!W22+'[308]G.Sơn 2016'!W21+'[308]G.Thanh 2016'!W22+'[308]G.Việt 2016'!W22+'[308]H.Thái 2016'!W22+'[308]L.Hải 2016'!W22+'[308]L.Thượng 2016'!W22+'[308]T.Giang 2016'!W22+'[308]T.Hải 2016'!W22+'[308]T.Sơn 2016'!W22+'[308]V.Trường 2016'!W22+'[308]TT.Cửa Việt 2016'!W22+'[308]TT Gio Linh 2016'!W22</f>
        <v>0</v>
      </c>
      <c r="X21" s="167">
        <f>[308]P1_21!X22+[308]P2_21!X21+[308]P3_21!X21+[308]P4_21!X21+[308]P5_21!X21+[308]ĐT_21!X22+[308]ĐG_21!X21+[308]ĐLE_21!X22+[308]ĐL_21!X22+'[308]G.Sơn 2016'!X21+'[308]G.Thanh 2016'!X22+'[308]G.Việt 2016'!X22+'[308]H.Thái 2016'!X22+'[308]L.Hải 2016'!X22+'[308]L.Thượng 2016'!X22+'[308]T.Giang 2016'!X22+'[308]T.Hải 2016'!X22+'[308]T.Sơn 2016'!X22+'[308]V.Trường 2016'!X22+'[308]TT.Cửa Việt 2016'!X22+'[308]TT Gio Linh 2016'!X22</f>
        <v>0</v>
      </c>
      <c r="Y21" s="167">
        <f>[308]P1_21!Y22+[308]P2_21!Y21+[308]P3_21!Y21+[308]P4_21!Y21+[308]P5_21!Y21+[308]ĐT_21!Y22+[308]ĐG_21!Y21+[308]ĐLE_21!Y22+[308]ĐL_21!Y22+'[308]G.Sơn 2016'!Y21+'[308]G.Thanh 2016'!Y22+'[308]G.Việt 2016'!Y22+'[308]H.Thái 2016'!Y22+'[308]L.Hải 2016'!Y22+'[308]L.Thượng 2016'!Y22+'[308]T.Giang 2016'!Y22+'[308]T.Hải 2016'!Y22+'[308]T.Sơn 2016'!Y22+'[308]V.Trường 2016'!Y22+'[308]TT.Cửa Việt 2016'!Y22+'[308]TT Gio Linh 2016'!Y22</f>
        <v>0</v>
      </c>
      <c r="Z21" s="167">
        <f>[308]P1_21!Z22+[308]P2_21!Z21+[308]P3_21!Z21+[308]P4_21!Z21+[308]P5_21!Z21+[308]ĐT_21!Z22+[308]ĐG_21!Z21+[308]ĐLE_21!Z22+[308]ĐL_21!Z22+'[308]G.Sơn 2016'!Z21+'[308]G.Thanh 2016'!Z22+'[308]G.Việt 2016'!Z22+'[308]H.Thái 2016'!Z22+'[308]L.Hải 2016'!Z22+'[308]L.Thượng 2016'!Z22+'[308]T.Giang 2016'!Z22+'[308]T.Hải 2016'!Z22+'[308]T.Sơn 2016'!Z22+'[308]V.Trường 2016'!Z22+'[308]TT.Cửa Việt 2016'!Z22+'[308]TT Gio Linh 2016'!Z22</f>
        <v>0</v>
      </c>
      <c r="AA21" s="167">
        <f>[308]P1_21!AA22+[308]P2_21!AA21+[308]P3_21!AA21+[308]P4_21!AA21+[308]P5_21!AA21+[308]ĐT_21!AA22+[308]ĐG_21!AA21+[308]ĐLE_21!AA22+[308]ĐL_21!AA22+'[308]G.Sơn 2016'!AA21+'[308]G.Thanh 2016'!AA22+'[308]G.Việt 2016'!AA22+'[308]H.Thái 2016'!AA22+'[308]L.Hải 2016'!AA22+'[308]L.Thượng 2016'!AA22+'[308]T.Giang 2016'!AA22+'[308]T.Hải 2016'!AA22+'[308]T.Sơn 2016'!AA22+'[308]V.Trường 2016'!AA22+'[308]TT.Cửa Việt 2016'!AA22+'[308]TT Gio Linh 2016'!AA22</f>
        <v>1.2</v>
      </c>
      <c r="AB21" s="167">
        <f>[308]P1_21!AB22+[308]P2_21!AB21+[308]P3_21!AB21+[308]P4_21!AB21+[308]P5_21!AB21+[308]ĐT_21!AB22+[308]ĐG_21!AB21+[308]ĐLE_21!AB22+[308]ĐL_21!AB22+'[308]G.Sơn 2016'!AB21+'[308]G.Thanh 2016'!AB22+'[308]G.Việt 2016'!AB22+'[308]H.Thái 2016'!AB22+'[308]L.Hải 2016'!AB22+'[308]L.Thượng 2016'!AB22+'[308]T.Giang 2016'!AB22+'[308]T.Hải 2016'!AB22+'[308]T.Sơn 2016'!AB22+'[308]V.Trường 2016'!AB22+'[308]TT.Cửa Việt 2016'!AB22+'[308]TT Gio Linh 2016'!AB22</f>
        <v>0</v>
      </c>
      <c r="AC21" s="167">
        <f>[308]P1_21!AC22+[308]P2_21!AC21+[308]P3_21!AC21+[308]P4_21!AC21+[308]P5_21!AC21+[308]ĐT_21!AC22+[308]ĐG_21!AC21+[308]ĐLE_21!AC22+[308]ĐL_21!AC22+'[308]G.Sơn 2016'!AC21+'[308]G.Thanh 2016'!AC22+'[308]G.Việt 2016'!AC22+'[308]H.Thái 2016'!AC22+'[308]L.Hải 2016'!AC22+'[308]L.Thượng 2016'!AC22+'[308]T.Giang 2016'!AC22+'[308]T.Hải 2016'!AC22+'[308]T.Sơn 2016'!AC22+'[308]V.Trường 2016'!AC22+'[308]TT.Cửa Việt 2016'!AC22+'[308]TT Gio Linh 2016'!AC22</f>
        <v>0</v>
      </c>
      <c r="AD21" s="167">
        <f>[308]P1_21!AD22+[308]P2_21!AD21+[308]P3_21!AD21+[308]P4_21!AD21+[308]P5_21!AD21+[308]ĐT_21!AD22+[308]ĐG_21!AD21+[308]ĐLE_21!AD22+[308]ĐL_21!AD22+'[308]G.Sơn 2016'!AD21+'[308]G.Thanh 2016'!AD22+'[308]G.Việt 2016'!AD22+'[308]H.Thái 2016'!AD22+'[308]L.Hải 2016'!AD22+'[308]L.Thượng 2016'!AD22+'[308]T.Giang 2016'!AD22+'[308]T.Hải 2016'!AD22+'[308]T.Sơn 2016'!AD22+'[308]V.Trường 2016'!AD22+'[308]TT.Cửa Việt 2016'!AD22+'[308]TT Gio Linh 2016'!AD22</f>
        <v>0</v>
      </c>
      <c r="AE21" s="167">
        <f>[308]P1_21!AE22+[308]P2_21!AE21+[308]P3_21!AE21+[308]P4_21!AE21+[308]P5_21!AE21+[308]ĐT_21!AE22+[308]ĐG_21!AE21+[308]ĐLE_21!AE22+[308]ĐL_21!AE22+'[308]G.Sơn 2016'!AE21+'[308]G.Thanh 2016'!AE22+'[308]G.Việt 2016'!AE22+'[308]H.Thái 2016'!AE22+'[308]L.Hải 2016'!AE22+'[308]L.Thượng 2016'!AE22+'[308]T.Giang 2016'!AE22+'[308]T.Hải 2016'!AE22+'[308]T.Sơn 2016'!AE22+'[308]V.Trường 2016'!AE22+'[308]TT.Cửa Việt 2016'!AE22+'[308]TT Gio Linh 2016'!AE22</f>
        <v>0</v>
      </c>
      <c r="AF21" s="167">
        <f>[308]P1_21!AF22+[308]P2_21!AF21+[308]P3_21!AF21+[308]P4_21!AF21+[308]P5_21!AF21+[308]ĐT_21!AF22+[308]ĐG_21!AF21+[308]ĐLE_21!AF22+[308]ĐL_21!AF22+'[308]G.Sơn 2016'!AF21+'[308]G.Thanh 2016'!AF22+'[308]G.Việt 2016'!AF22+'[308]H.Thái 2016'!AF22+'[308]L.Hải 2016'!AF22+'[308]L.Thượng 2016'!AF22+'[308]T.Giang 2016'!AF22+'[308]T.Hải 2016'!AF22+'[308]T.Sơn 2016'!AF22+'[308]V.Trường 2016'!AF22+'[308]TT.Cửa Việt 2016'!AF22+'[308]TT Gio Linh 2016'!AF22</f>
        <v>1.2</v>
      </c>
      <c r="AG21" s="167">
        <f>[308]P1_21!AG22+[308]P2_21!AG21+[308]P3_21!AG21+[308]P4_21!AG21+[308]P5_21!AG21+[308]ĐT_21!AG22+[308]ĐG_21!AG21+[308]ĐLE_21!AG22+[308]ĐL_21!AG22+'[308]G.Sơn 2016'!AG21+'[308]G.Thanh 2016'!AG22+'[308]G.Việt 2016'!AG22+'[308]H.Thái 2016'!AG22+'[308]L.Hải 2016'!AG22+'[308]L.Thượng 2016'!AG22+'[308]T.Giang 2016'!AG22+'[308]T.Hải 2016'!AG22+'[308]T.Sơn 2016'!AG22+'[308]V.Trường 2016'!AG22+'[308]TT.Cửa Việt 2016'!AG22+'[308]TT Gio Linh 2016'!AG22</f>
        <v>0</v>
      </c>
      <c r="AH21" s="167">
        <f>[308]P1_21!AH22+[308]P2_21!AH21+[308]P3_21!AH21+[308]P4_21!AH21+[308]P5_21!AH21+[308]ĐT_21!AH22+[308]ĐG_21!AH21+[308]ĐLE_21!AH22+[308]ĐL_21!AH22+'[308]G.Sơn 2016'!AH21+'[308]G.Thanh 2016'!AH22+'[308]G.Việt 2016'!AH22+'[308]H.Thái 2016'!AH22+'[308]L.Hải 2016'!AH22+'[308]L.Thượng 2016'!AH22+'[308]T.Giang 2016'!AH22+'[308]T.Hải 2016'!AH22+'[308]T.Sơn 2016'!AH22+'[308]V.Trường 2016'!AH22+'[308]TT.Cửa Việt 2016'!AH22+'[308]TT Gio Linh 2016'!AH22</f>
        <v>0</v>
      </c>
      <c r="AI21" s="167">
        <f>[308]P1_21!AI22+[308]P2_21!AI21+[308]P3_21!AI21+[308]P4_21!AI21+[308]P5_21!AI21+[308]ĐT_21!AI22+[308]ĐG_21!AI21+[308]ĐLE_21!AI22+[308]ĐL_21!AI22+'[308]G.Sơn 2016'!AI21+'[308]G.Thanh 2016'!AI22+'[308]G.Việt 2016'!AI22+'[308]H.Thái 2016'!AI22+'[308]L.Hải 2016'!AI22+'[308]L.Thượng 2016'!AI22+'[308]T.Giang 2016'!AI22+'[308]T.Hải 2016'!AI22+'[308]T.Sơn 2016'!AI22+'[308]V.Trường 2016'!AI22+'[308]TT.Cửa Việt 2016'!AI22+'[308]TT Gio Linh 2016'!AI22</f>
        <v>0</v>
      </c>
      <c r="AJ21" s="167">
        <f>[308]P1_21!AJ22+[308]P2_21!AJ21+[308]P3_21!AJ21+[308]P4_21!AJ21+[308]P5_21!AJ21+[308]ĐT_21!AJ22+[308]ĐG_21!AJ21+[308]ĐLE_21!AJ22+[308]ĐL_21!AJ22+'[308]G.Sơn 2016'!AJ21+'[308]G.Thanh 2016'!AJ22+'[308]G.Việt 2016'!AJ22+'[308]H.Thái 2016'!AJ22+'[308]L.Hải 2016'!AJ22+'[308]L.Thượng 2016'!AJ22+'[308]T.Giang 2016'!AJ22+'[308]T.Hải 2016'!AJ22+'[308]T.Sơn 2016'!AJ22+'[308]V.Trường 2016'!AJ22+'[308]TT.Cửa Việt 2016'!AJ22+'[308]TT Gio Linh 2016'!AJ22</f>
        <v>0</v>
      </c>
      <c r="AK21" s="167">
        <f>[308]P1_21!AK22+[308]P2_21!AK21+[308]P3_21!AK21+[308]P4_21!AK21+[308]P5_21!AK21+[308]ĐT_21!AK22+[308]ĐG_21!AK21+[308]ĐLE_21!AK22+[308]ĐL_21!AK22+'[308]G.Sơn 2016'!AK21+'[308]G.Thanh 2016'!AK22+'[308]G.Việt 2016'!AK22+'[308]H.Thái 2016'!AK22+'[308]L.Hải 2016'!AK22+'[308]L.Thượng 2016'!AK22+'[308]T.Giang 2016'!AK22+'[308]T.Hải 2016'!AK22+'[308]T.Sơn 2016'!AK22+'[308]V.Trường 2016'!AK22+'[308]TT.Cửa Việt 2016'!AK22+'[308]TT Gio Linh 2016'!AK22</f>
        <v>0</v>
      </c>
      <c r="AL21" s="167">
        <f>[308]P1_21!AL22+[308]P2_21!AL21+[308]P3_21!AL21+[308]P4_21!AL21+[308]P5_21!AL21+[308]ĐT_21!AL22+[308]ĐG_21!AL21+[308]ĐLE_21!AL22+[308]ĐL_21!AL22+'[308]G.Sơn 2016'!AL21+'[308]G.Thanh 2016'!AL22+'[308]G.Việt 2016'!AL22+'[308]H.Thái 2016'!AL22+'[308]L.Hải 2016'!AL22+'[308]L.Thượng 2016'!AL22+'[308]T.Giang 2016'!AL22+'[308]T.Hải 2016'!AL22+'[308]T.Sơn 2016'!AL22+'[308]V.Trường 2016'!AL22+'[308]TT.Cửa Việt 2016'!AL22+'[308]TT Gio Linh 2016'!AL22</f>
        <v>0</v>
      </c>
      <c r="AM21" s="167">
        <f>[308]P1_21!AM22+[308]P2_21!AM21+[308]P3_21!AM21+[308]P4_21!AM21+[308]P5_21!AM21+[308]ĐT_21!AM22+[308]ĐG_21!AM21+[308]ĐLE_21!AM22+[308]ĐL_21!AM22+'[308]G.Sơn 2016'!AM21+'[308]G.Thanh 2016'!AM22+'[308]G.Việt 2016'!AM22+'[308]H.Thái 2016'!AM22+'[308]L.Hải 2016'!AM22+'[308]L.Thượng 2016'!AM22+'[308]T.Giang 2016'!AM22+'[308]T.Hải 2016'!AM22+'[308]T.Sơn 2016'!AM22+'[308]V.Trường 2016'!AM22+'[308]TT.Cửa Việt 2016'!AM22+'[308]TT Gio Linh 2016'!AM22</f>
        <v>0.52</v>
      </c>
      <c r="AN21" s="167">
        <f>[308]P1_21!AN22+[308]P2_21!AN21+[308]P3_21!AN21+[308]P4_21!AN21+[308]P5_21!AN21+[308]ĐT_21!AN22+[308]ĐG_21!AN21+[308]ĐLE_21!AN22+[308]ĐL_21!AN22+'[308]G.Sơn 2016'!AN21+'[308]G.Thanh 2016'!AN22+'[308]G.Việt 2016'!AN22+'[308]H.Thái 2016'!AN22+'[308]L.Hải 2016'!AN22+'[308]L.Thượng 2016'!AN22+'[308]T.Giang 2016'!AN22+'[308]T.Hải 2016'!AN22+'[308]T.Sơn 2016'!AN22+'[308]V.Trường 2016'!AN22+'[308]TT.Cửa Việt 2016'!AN22+'[308]TT Gio Linh 2016'!AN22</f>
        <v>0</v>
      </c>
      <c r="AO21" s="167">
        <f>[308]P1_21!AO22+[308]P2_21!AO21+[308]P3_21!AO21+[308]P4_21!AO21+[308]P5_21!AO21+[308]ĐT_21!AO22+[308]ĐG_21!AO21+[308]ĐLE_21!AO22+[308]ĐL_21!AO22+'[308]G.Sơn 2016'!AO21+'[308]G.Thanh 2016'!AO22+'[308]G.Việt 2016'!AO22+'[308]H.Thái 2016'!AO22+'[308]L.Hải 2016'!AO22+'[308]L.Thượng 2016'!AO22+'[308]T.Giang 2016'!AO22+'[308]T.Hải 2016'!AO22+'[308]T.Sơn 2016'!AO22+'[308]V.Trường 2016'!AO22+'[308]TT.Cửa Việt 2016'!AO22+'[308]TT Gio Linh 2016'!AO22</f>
        <v>0</v>
      </c>
      <c r="AP21" s="167">
        <f>[308]P1_21!AP22+[308]P2_21!AP21+[308]P3_21!AP21+[308]P4_21!AP21+[308]P5_21!AP21+[308]ĐT_21!AP22+[308]ĐG_21!AP21+[308]ĐLE_21!AP22+[308]ĐL_21!AP22+'[308]G.Sơn 2016'!AP21+'[308]G.Thanh 2016'!AP22+'[308]G.Việt 2016'!AP22+'[308]H.Thái 2016'!AP22+'[308]L.Hải 2016'!AP22+'[308]L.Thượng 2016'!AP22+'[308]T.Giang 2016'!AP22+'[308]T.Hải 2016'!AP22+'[308]T.Sơn 2016'!AP22+'[308]V.Trường 2016'!AP22+'[308]TT.Cửa Việt 2016'!AP22+'[308]TT Gio Linh 2016'!AP22</f>
        <v>0</v>
      </c>
      <c r="AQ21" s="167">
        <f>[308]P1_21!AQ22+[308]P2_21!AQ21+[308]P3_21!AQ21+[308]P4_21!AQ21+[308]P5_21!AQ21+[308]ĐT_21!AQ22+[308]ĐG_21!AQ21+[308]ĐLE_21!AQ22+[308]ĐL_21!AQ22+'[308]G.Sơn 2016'!AQ21+'[308]G.Thanh 2016'!AQ22+'[308]G.Việt 2016'!AQ22+'[308]H.Thái 2016'!AQ22+'[308]L.Hải 2016'!AQ22+'[308]L.Thượng 2016'!AQ22+'[308]T.Giang 2016'!AQ22+'[308]T.Hải 2016'!AQ22+'[308]T.Sơn 2016'!AQ22+'[308]V.Trường 2016'!AQ22+'[308]TT.Cửa Việt 2016'!AQ22+'[308]TT Gio Linh 2016'!AQ22</f>
        <v>0.05</v>
      </c>
      <c r="AR21" s="167">
        <f>[308]P1_21!AR22+[308]P2_21!AR21+[308]P3_21!AR21+[308]P4_21!AR21+[308]P5_21!AR21+[308]ĐT_21!AR22+[308]ĐG_21!AR21+[308]ĐLE_21!AR22+[308]ĐL_21!AR22+'[308]G.Sơn 2016'!AR21+'[308]G.Thanh 2016'!AR22+'[308]G.Việt 2016'!AR22+'[308]H.Thái 2016'!AR22+'[308]L.Hải 2016'!AR22+'[308]L.Thượng 2016'!AR22+'[308]T.Giang 2016'!AR22+'[308]T.Hải 2016'!AR22+'[308]T.Sơn 2016'!AR22+'[308]V.Trường 2016'!AR22+'[308]TT.Cửa Việt 2016'!AR22+'[308]TT Gio Linh 2016'!AR22</f>
        <v>0</v>
      </c>
      <c r="AS21" s="167">
        <f>[308]P1_21!AS22+[308]P2_21!AS21+[308]P3_21!AS21+[308]P4_21!AS21+[308]P5_21!AS21+[308]ĐT_21!AS22+[308]ĐG_21!AS21+[308]ĐLE_21!AS22+[308]ĐL_21!AS22+'[308]G.Sơn 2016'!AS21+'[308]G.Thanh 2016'!AS22+'[308]G.Việt 2016'!AS22+'[308]H.Thái 2016'!AS22+'[308]L.Hải 2016'!AS22+'[308]L.Thượng 2016'!AS22+'[308]T.Giang 2016'!AS22+'[308]T.Hải 2016'!AS22+'[308]T.Sơn 2016'!AS22+'[308]V.Trường 2016'!AS22+'[308]TT.Cửa Việt 2016'!AS22+'[308]TT Gio Linh 2016'!AS22</f>
        <v>0</v>
      </c>
      <c r="AT21" s="167">
        <f>[308]P1_21!AT22+[308]P2_21!AT21+[308]P3_21!AT21+[308]P4_21!AT21+[308]P5_21!AT21+[308]ĐT_21!AT22+[308]ĐG_21!AT21+[308]ĐLE_21!AT22+[308]ĐL_21!AT22+'[308]G.Sơn 2016'!AT21+'[308]G.Thanh 2016'!AT22+'[308]G.Việt 2016'!AT22+'[308]H.Thái 2016'!AT22+'[308]L.Hải 2016'!AT22+'[308]L.Thượng 2016'!AT22+'[308]T.Giang 2016'!AT22+'[308]T.Hải 2016'!AT22+'[308]T.Sơn 2016'!AT22+'[308]V.Trường 2016'!AT22+'[308]TT.Cửa Việt 2016'!AT22+'[308]TT Gio Linh 2016'!AT22</f>
        <v>0</v>
      </c>
      <c r="AU21" s="167">
        <f>[308]P1_21!AU22+[308]P2_21!AU21+[308]P3_21!AU21+[308]P4_21!AU21+[308]P5_21!AU21+[308]ĐT_21!AU22+[308]ĐG_21!AU21+[308]ĐLE_21!AU22+[308]ĐL_21!AU22+'[308]G.Sơn 2016'!AU21+'[308]G.Thanh 2016'!AU22+'[308]G.Việt 2016'!AU22+'[308]H.Thái 2016'!AU22+'[308]L.Hải 2016'!AU22+'[308]L.Thượng 2016'!AU22+'[308]T.Giang 2016'!AU22+'[308]T.Hải 2016'!AU22+'[308]T.Sơn 2016'!AU22+'[308]V.Trường 2016'!AU22+'[308]TT.Cửa Việt 2016'!AU22+'[308]TT Gio Linh 2016'!AU22</f>
        <v>0</v>
      </c>
      <c r="AV21" s="167">
        <f>[308]P1_21!AV22+[308]P2_21!AV21+[308]P3_21!AV21+[308]P4_21!AV21+[308]P5_21!AV21+[308]ĐT_21!AV22+[308]ĐG_21!AV21+[308]ĐLE_21!AV22+[308]ĐL_21!AV22+'[308]G.Sơn 2016'!AV21+'[308]G.Thanh 2016'!AV22+'[308]G.Việt 2016'!AV22+'[308]H.Thái 2016'!AV22+'[308]L.Hải 2016'!AV22+'[308]L.Thượng 2016'!AV22+'[308]T.Giang 2016'!AV22+'[308]T.Hải 2016'!AV22+'[308]T.Sơn 2016'!AV22+'[308]V.Trường 2016'!AV22+'[308]TT.Cửa Việt 2016'!AV22+'[308]TT Gio Linh 2016'!AV22</f>
        <v>0</v>
      </c>
      <c r="AW21" s="167">
        <f>[308]P1_21!AW22+[308]P2_21!AW21+[308]P3_21!AW21+[308]P4_21!AW21+[308]P5_21!AW21+[308]ĐT_21!AW22+[308]ĐG_21!AW21+[308]ĐLE_21!AW22+[308]ĐL_21!AW22+'[308]G.Sơn 2016'!AW21+'[308]G.Thanh 2016'!AW22+'[308]G.Việt 2016'!AW22+'[308]H.Thái 2016'!AW22+'[308]L.Hải 2016'!AW22+'[308]L.Thượng 2016'!AW22+'[308]T.Giang 2016'!AW22+'[308]T.Hải 2016'!AW22+'[308]T.Sơn 2016'!AW22+'[308]V.Trường 2016'!AW22+'[308]TT.Cửa Việt 2016'!AW22+'[308]TT Gio Linh 2016'!AW22</f>
        <v>0</v>
      </c>
      <c r="AX21" s="167">
        <f>[308]P1_21!AX22+[308]P2_21!AX21+[308]P3_21!AX21+[308]P4_21!AX21+[308]P5_21!AX21+[308]ĐT_21!AX22+[308]ĐG_21!AX21+[308]ĐLE_21!AX22+[308]ĐL_21!AX22+'[308]G.Sơn 2016'!AX21+'[308]G.Thanh 2016'!AX22+'[308]G.Việt 2016'!AX22+'[308]H.Thái 2016'!AX22+'[308]L.Hải 2016'!AX22+'[308]L.Thượng 2016'!AX22+'[308]T.Giang 2016'!AX22+'[308]T.Hải 2016'!AX22+'[308]T.Sơn 2016'!AX22+'[308]V.Trường 2016'!AX22+'[308]TT.Cửa Việt 2016'!AX22+'[308]TT Gio Linh 2016'!AX22</f>
        <v>0</v>
      </c>
      <c r="AY21" s="167">
        <f>[308]P1_21!AY22+[308]P2_21!AY21+[308]P3_21!AY21+[308]P4_21!AY21+[308]P5_21!AY21+[308]ĐT_21!AY22+[308]ĐG_21!AY21+[308]ĐLE_21!AY22+[308]ĐL_21!AY22+'[308]G.Sơn 2016'!AY21+'[308]G.Thanh 2016'!AY22+'[308]G.Việt 2016'!AY22+'[308]H.Thái 2016'!AY22+'[308]L.Hải 2016'!AY22+'[308]L.Thượng 2016'!AY22+'[308]T.Giang 2016'!AY22+'[308]T.Hải 2016'!AY22+'[308]T.Sơn 2016'!AY22+'[308]V.Trường 2016'!AY22+'[308]TT.Cửa Việt 2016'!AY22+'[308]TT Gio Linh 2016'!AY22</f>
        <v>0</v>
      </c>
      <c r="AZ21" s="167">
        <f>[308]P1_21!AZ22+[308]P2_21!AZ21+[308]P3_21!AZ21+[308]P4_21!AZ21+[308]P5_21!AZ21+[308]ĐT_21!AZ22+[308]ĐG_21!AZ21+[308]ĐLE_21!AZ22+[308]ĐL_21!AZ22+'[308]G.Sơn 2016'!AZ21+'[308]G.Thanh 2016'!AZ22+'[308]G.Việt 2016'!AZ22+'[308]H.Thái 2016'!AZ22+'[308]L.Hải 2016'!AZ22+'[308]L.Thượng 2016'!AZ22+'[308]T.Giang 2016'!AZ22+'[308]T.Hải 2016'!AZ22+'[308]T.Sơn 2016'!AZ22+'[308]V.Trường 2016'!AZ22+'[308]TT.Cửa Việt 2016'!AZ22+'[308]TT Gio Linh 2016'!AZ22</f>
        <v>0</v>
      </c>
      <c r="BA21" s="167">
        <f>[308]P1_21!BA22+[308]P2_21!BA21+[308]P3_21!BA21+[308]P4_21!BA21+[308]P5_21!BA21+[308]ĐT_21!BA22+[308]ĐG_21!BA21+[308]ĐLE_21!BA22+[308]ĐL_21!BA22+'[308]G.Sơn 2016'!BA21+'[308]G.Thanh 2016'!BA22+'[308]G.Việt 2016'!BA22+'[308]H.Thái 2016'!BA22+'[308]L.Hải 2016'!BA22+'[308]L.Thượng 2016'!BA22+'[308]T.Giang 2016'!BA22+'[308]T.Hải 2016'!BA22+'[308]T.Sơn 2016'!BA22+'[308]V.Trường 2016'!BA22+'[308]TT.Cửa Việt 2016'!BA22+'[308]TT Gio Linh 2016'!BA22</f>
        <v>0</v>
      </c>
      <c r="BB21" s="167">
        <f>[308]P1_21!BB22+[308]P2_21!BB21+[308]P3_21!BB21+[308]P4_21!BB21+[308]P5_21!BB21+[308]ĐT_21!BB22+[308]ĐG_21!BB21+[308]ĐLE_21!BB22+[308]ĐL_21!BB22+'[308]G.Sơn 2016'!BB21+'[308]G.Thanh 2016'!BB22+'[308]G.Việt 2016'!BB22+'[308]H.Thái 2016'!BB22+'[308]L.Hải 2016'!BB22+'[308]L.Thượng 2016'!BB22+'[308]T.Giang 2016'!BB22+'[308]T.Hải 2016'!BB22+'[308]T.Sơn 2016'!BB22+'[308]V.Trường 2016'!BB22+'[308]TT.Cửa Việt 2016'!BB22+'[308]TT Gio Linh 2016'!BB22</f>
        <v>0</v>
      </c>
      <c r="BC21" s="167">
        <f>[308]P1_21!BC22+[308]P2_21!BC21+[308]P3_21!BC21+[308]P4_21!BC21+[308]P5_21!BC21+[308]ĐT_21!BC22+[308]ĐG_21!BC21+[308]ĐLE_21!BC22+[308]ĐL_21!BC22+'[308]G.Sơn 2016'!BC21+'[308]G.Thanh 2016'!BC22+'[308]G.Việt 2016'!BC22+'[308]H.Thái 2016'!BC22+'[308]L.Hải 2016'!BC22+'[308]L.Thượng 2016'!BC22+'[308]T.Giang 2016'!BC22+'[308]T.Hải 2016'!BC22+'[308]T.Sơn 2016'!BC22+'[308]V.Trường 2016'!BC22+'[308]TT.Cửa Việt 2016'!BC22+'[308]TT Gio Linh 2016'!BC22</f>
        <v>0</v>
      </c>
      <c r="BD21" s="167">
        <f>[308]P1_21!BD22+[308]P2_21!BD21+[308]P3_21!BD21+[308]P4_21!BD21+[308]P5_21!BD21+[308]ĐT_21!BD22+[308]ĐG_21!BD21+[308]ĐLE_21!BD22+[308]ĐL_21!BD22+'[308]G.Sơn 2016'!BD21+'[308]G.Thanh 2016'!BD22+'[308]G.Việt 2016'!BD22+'[308]H.Thái 2016'!BD22+'[308]L.Hải 2016'!BD22+'[308]L.Thượng 2016'!BD22+'[308]T.Giang 2016'!BD22+'[308]T.Hải 2016'!BD22+'[308]T.Sơn 2016'!BD22+'[308]V.Trường 2016'!BD22+'[308]TT.Cửa Việt 2016'!BD22+'[308]TT Gio Linh 2016'!BD22</f>
        <v>0</v>
      </c>
      <c r="BE21" s="167">
        <f>[308]P1_21!BE22+[308]P2_21!BE21+[308]P3_21!BE21+[308]P4_21!BE21+[308]P5_21!BE21+[308]ĐT_21!BE22+[308]ĐG_21!BE21+[308]ĐLE_21!BE22+[308]ĐL_21!BE22+'[308]G.Sơn 2016'!BE21+'[308]G.Thanh 2016'!BE22+'[308]G.Việt 2016'!BE22+'[308]H.Thái 2016'!BE22+'[308]L.Hải 2016'!BE22+'[308]L.Thượng 2016'!BE22+'[308]T.Giang 2016'!BE22+'[308]T.Hải 2016'!BE22+'[308]T.Sơn 2016'!BE22+'[308]V.Trường 2016'!BE22+'[308]TT.Cửa Việt 2016'!BE22+'[308]TT Gio Linh 2016'!BE22</f>
        <v>0</v>
      </c>
      <c r="BF21" s="167">
        <f>[308]P1_21!BF22+[308]P2_21!BF21+[308]P3_21!BF21+[308]P4_21!BF21+[308]P5_21!BF21+[308]ĐT_21!BF22+[308]ĐG_21!BF21+[308]ĐLE_21!BF22+[308]ĐL_21!BF22+'[308]G.Sơn 2016'!BF21+'[308]G.Thanh 2016'!BF22+'[308]G.Việt 2016'!BF22+'[308]H.Thái 2016'!BF22+'[308]L.Hải 2016'!BF22+'[308]L.Thượng 2016'!BF22+'[308]T.Giang 2016'!BF22+'[308]T.Hải 2016'!BF22+'[308]T.Sơn 2016'!BF22+'[308]V.Trường 2016'!BF22+'[308]TT.Cửa Việt 2016'!BF22+'[308]TT Gio Linh 2016'!BF22</f>
        <v>0</v>
      </c>
      <c r="BG21" s="167">
        <f>[308]P1_21!BG22+[308]P2_21!BG21+[308]P3_21!BG21+[308]P4_21!BG21+[308]P5_21!BG21+[308]ĐT_21!BG22+[308]ĐG_21!BG21+[308]ĐLE_21!BG22+[308]ĐL_21!BG22+'[308]G.Sơn 2016'!BG21+'[308]G.Thanh 2016'!BG22+'[308]G.Việt 2016'!BG22+'[308]H.Thái 2016'!BG22+'[308]L.Hải 2016'!BG22+'[308]L.Thượng 2016'!BG22+'[308]T.Giang 2016'!BG22+'[308]T.Hải 2016'!BG22+'[308]T.Sơn 2016'!BG22+'[308]V.Trường 2016'!BG22+'[308]TT.Cửa Việt 2016'!BG22+'[308]TT Gio Linh 2016'!BG22</f>
        <v>0</v>
      </c>
      <c r="BH21" s="167">
        <f>[308]P1_21!BH22+[308]P2_21!BH21+[308]P3_21!BH21+[308]P4_21!BH21+[308]P5_21!BH21+[308]ĐT_21!BH22+[308]ĐG_21!BH21+[308]ĐLE_21!BH22+[308]ĐL_21!BH22+'[308]G.Sơn 2016'!BH21+'[308]G.Thanh 2016'!BH22+'[308]G.Việt 2016'!BH22+'[308]H.Thái 2016'!BH22+'[308]L.Hải 2016'!BH22+'[308]L.Thượng 2016'!BH22+'[308]T.Giang 2016'!BH22+'[308]T.Hải 2016'!BH22+'[308]T.Sơn 2016'!BH22+'[308]V.Trường 2016'!BH22+'[308]TT.Cửa Việt 2016'!BH22+'[308]TT Gio Linh 2016'!BH22</f>
        <v>1.77</v>
      </c>
      <c r="BI21" s="167">
        <f>[308]P1_21!BI22+[308]P2_21!BI21+[308]P3_21!BI21+[308]P4_21!BI21+[308]P5_21!BI21+[308]ĐT_21!BI22+[308]ĐG_21!BI21+[308]ĐLE_21!BI22+[308]ĐL_21!BI22+'[308]G.Sơn 2016'!BI21+'[308]G.Thanh 2016'!BI22+'[308]G.Việt 2016'!BI22+'[308]H.Thái 2016'!BI22+'[308]L.Hải 2016'!BI22+'[308]L.Thượng 2016'!BI22+'[308]T.Giang 2016'!BI22+'[308]T.Hải 2016'!BI22+'[308]T.Sơn 2016'!BI22+'[308]V.Trường 2016'!BI22+'[308]TT.Cửa Việt 2016'!BI22+'[308]TT Gio Linh 2016'!BI22</f>
        <v>195.83529999999999</v>
      </c>
    </row>
    <row r="22" spans="1:61" ht="15.75" customHeight="1">
      <c r="A22" s="176" t="s">
        <v>68</v>
      </c>
      <c r="B22" s="169" t="s">
        <v>69</v>
      </c>
      <c r="C22" s="168" t="s">
        <v>70</v>
      </c>
      <c r="D22" s="170">
        <f>'[308]01 CH'!D20</f>
        <v>27.01661</v>
      </c>
      <c r="E22" s="167">
        <f>[308]P1_21!E23+[308]P2_21!E22+[308]P3_21!E22+[308]P4_21!E22+[308]P5_21!E22+[308]ĐT_21!E23+[308]ĐG_21!E22+[308]ĐLE_21!E23+[308]ĐL_21!E23+'[308]G.Sơn 2016'!E22+'[308]G.Thanh 2016'!E23+'[308]G.Việt 2016'!E23+'[308]H.Thái 2016'!E23+'[308]L.Hải 2016'!E23+'[308]L.Thượng 2016'!E23+'[308]T.Giang 2016'!E23+'[308]T.Hải 2016'!E23+'[308]T.Sơn 2016'!E23+'[308]V.Trường 2016'!E23+'[308]TT.Cửa Việt 2016'!E23+'[308]TT Gio Linh 2016'!E23</f>
        <v>0</v>
      </c>
      <c r="F22" s="167">
        <f>[308]P1_21!F23+[308]P2_21!F22+[308]P3_21!F22+[308]P4_21!F22+[308]P5_21!F22+[308]ĐT_21!F23+[308]ĐG_21!F22+[308]ĐLE_21!F23+[308]ĐL_21!F23+'[308]G.Sơn 2016'!F22+'[308]G.Thanh 2016'!F23+'[308]G.Việt 2016'!F23+'[308]H.Thái 2016'!F23+'[308]L.Hải 2016'!F23+'[308]L.Thượng 2016'!F23+'[308]T.Giang 2016'!F23+'[308]T.Hải 2016'!F23+'[308]T.Sơn 2016'!F23+'[308]V.Trường 2016'!F23+'[308]TT.Cửa Việt 2016'!F23+'[308]TT Gio Linh 2016'!F23</f>
        <v>0</v>
      </c>
      <c r="G22" s="167">
        <f>[308]P1_21!G23+[308]P2_21!G22+[308]P3_21!G22+[308]P4_21!G22+[308]P5_21!G22+[308]ĐT_21!G23+[308]ĐG_21!G22+[308]ĐLE_21!G23+[308]ĐL_21!G23+'[308]G.Sơn 2016'!G22+'[308]G.Thanh 2016'!G23+'[308]G.Việt 2016'!G23+'[308]H.Thái 2016'!G23+'[308]L.Hải 2016'!G23+'[308]L.Thượng 2016'!G23+'[308]T.Giang 2016'!G23+'[308]T.Hải 2016'!G23+'[308]T.Sơn 2016'!G23+'[308]V.Trường 2016'!G23+'[308]TT.Cửa Việt 2016'!G23+'[308]TT Gio Linh 2016'!G23</f>
        <v>0</v>
      </c>
      <c r="H22" s="167">
        <f>[308]P1_21!H23+[308]P2_21!H22+[308]P3_21!H22+[308]P4_21!H22+[308]P5_21!H22+[308]ĐT_21!H23+[308]ĐG_21!H22+[308]ĐLE_21!H23+[308]ĐL_21!H23+'[308]G.Sơn 2016'!H22+'[308]G.Thanh 2016'!H23+'[308]G.Việt 2016'!H23+'[308]H.Thái 2016'!H23+'[308]L.Hải 2016'!H23+'[308]L.Thượng 2016'!H23+'[308]T.Giang 2016'!H23+'[308]T.Hải 2016'!H23+'[308]T.Sơn 2016'!H23+'[308]V.Trường 2016'!H23+'[308]TT.Cửa Việt 2016'!H23+'[308]TT Gio Linh 2016'!H23</f>
        <v>0</v>
      </c>
      <c r="I22" s="167">
        <f>[308]P1_21!I23+[308]P2_21!I22+[308]P3_21!I22+[308]P4_21!I22+[308]P5_21!I22+[308]ĐT_21!I23+[308]ĐG_21!I22+[308]ĐLE_21!I23+[308]ĐL_21!I23+'[308]G.Sơn 2016'!I22+'[308]G.Thanh 2016'!I23+'[308]G.Việt 2016'!I23+'[308]H.Thái 2016'!I23+'[308]L.Hải 2016'!I23+'[308]L.Thượng 2016'!I23+'[308]T.Giang 2016'!I23+'[308]T.Hải 2016'!I23+'[308]T.Sơn 2016'!I23+'[308]V.Trường 2016'!I23+'[308]TT.Cửa Việt 2016'!I23+'[308]TT Gio Linh 2016'!I23</f>
        <v>0</v>
      </c>
      <c r="J22" s="167">
        <f>[308]P1_21!J23+[308]P2_21!J22+[308]P3_21!J22+[308]P4_21!J22+[308]P5_21!J22+[308]ĐT_21!J23+[308]ĐG_21!J22+[308]ĐLE_21!J23+[308]ĐL_21!J23+'[308]G.Sơn 2016'!J22+'[308]G.Thanh 2016'!J23+'[308]G.Việt 2016'!J23+'[308]H.Thái 2016'!J23+'[308]L.Hải 2016'!J23+'[308]L.Thượng 2016'!J23+'[308]T.Giang 2016'!J23+'[308]T.Hải 2016'!J23+'[308]T.Sơn 2016'!J23+'[308]V.Trường 2016'!J23+'[308]TT.Cửa Việt 2016'!J23+'[308]TT Gio Linh 2016'!J23</f>
        <v>0</v>
      </c>
      <c r="K22" s="167">
        <f>[308]P1_21!K23+[308]P2_21!K22+[308]P3_21!K22+[308]P4_21!K22+[308]P5_21!K22+[308]ĐT_21!K23+[308]ĐG_21!K22+[308]ĐLE_21!K23+[308]ĐL_21!K23+'[308]G.Sơn 2016'!K22+'[308]G.Thanh 2016'!K23+'[308]G.Việt 2016'!K23+'[308]H.Thái 2016'!K23+'[308]L.Hải 2016'!K23+'[308]L.Thượng 2016'!K23+'[308]T.Giang 2016'!K23+'[308]T.Hải 2016'!K23+'[308]T.Sơn 2016'!K23+'[308]V.Trường 2016'!K23+'[308]TT.Cửa Việt 2016'!K23+'[308]TT Gio Linh 2016'!K23</f>
        <v>0</v>
      </c>
      <c r="L22" s="167">
        <f>[308]P1_21!L23+[308]P2_21!L22+[308]P3_21!L22+[308]P4_21!L22+[308]P5_21!L22+[308]ĐT_21!L23+[308]ĐG_21!L22+[308]ĐLE_21!L23+[308]ĐL_21!L23+'[308]G.Sơn 2016'!L22+'[308]G.Thanh 2016'!L23+'[308]G.Việt 2016'!L23+'[308]H.Thái 2016'!L23+'[308]L.Hải 2016'!L23+'[308]L.Thượng 2016'!L23+'[308]T.Giang 2016'!L23+'[308]T.Hải 2016'!L23+'[308]T.Sơn 2016'!L23+'[308]V.Trường 2016'!L23+'[308]TT.Cửa Việt 2016'!L23+'[308]TT Gio Linh 2016'!L23</f>
        <v>0</v>
      </c>
      <c r="M22" s="167">
        <f>[308]P1_21!M23+[308]P2_21!M22+[308]P3_21!M22+[308]P4_21!M22+[308]P5_21!M22+[308]ĐT_21!M23+[308]ĐG_21!M22+[308]ĐLE_21!M23+[308]ĐL_21!M23+'[308]G.Sơn 2016'!M22+'[308]G.Thanh 2016'!M23+'[308]G.Việt 2016'!M23+'[308]H.Thái 2016'!M23+'[308]L.Hải 2016'!M23+'[308]L.Thượng 2016'!M23+'[308]T.Giang 2016'!M23+'[308]T.Hải 2016'!M23+'[308]T.Sơn 2016'!M23+'[308]V.Trường 2016'!M23+'[308]TT.Cửa Việt 2016'!M23+'[308]TT Gio Linh 2016'!M23</f>
        <v>0</v>
      </c>
      <c r="N22" s="167">
        <f>[308]P1_21!N23+[308]P2_21!N22+[308]P3_21!N22+[308]P4_21!N22+[308]P5_21!N22+[308]ĐT_21!N23+[308]ĐG_21!N22+[308]ĐLE_21!N23+[308]ĐL_21!N23+'[308]G.Sơn 2016'!N22+'[308]G.Thanh 2016'!N23+'[308]G.Việt 2016'!N23+'[308]H.Thái 2016'!N23+'[308]L.Hải 2016'!N23+'[308]L.Thượng 2016'!N23+'[308]T.Giang 2016'!N23+'[308]T.Hải 2016'!N23+'[308]T.Sơn 2016'!N23+'[308]V.Trường 2016'!N23+'[308]TT.Cửa Việt 2016'!N23+'[308]TT Gio Linh 2016'!N23</f>
        <v>0</v>
      </c>
      <c r="O22" s="167">
        <f>[308]P1_21!O23+[308]P2_21!O22+[308]P3_21!O22+[308]P4_21!O22+[308]P5_21!O22+[308]ĐT_21!O23+[308]ĐG_21!O22+[308]ĐLE_21!O23+[308]ĐL_21!O23+'[308]G.Sơn 2016'!O22+'[308]G.Thanh 2016'!O23+'[308]G.Việt 2016'!O23+'[308]H.Thái 2016'!O23+'[308]L.Hải 2016'!O23+'[308]L.Thượng 2016'!O23+'[308]T.Giang 2016'!O23+'[308]T.Hải 2016'!O23+'[308]T.Sơn 2016'!O23+'[308]V.Trường 2016'!O23+'[308]TT.Cửa Việt 2016'!O23+'[308]TT Gio Linh 2016'!O23</f>
        <v>0</v>
      </c>
      <c r="P22" s="167">
        <f>[308]P1_21!P23+[308]P2_21!P22+[308]P3_21!P22+[308]P4_21!P22+[308]P5_21!P22+[308]ĐT_21!P23+[308]ĐG_21!P22+[308]ĐLE_21!P23+[308]ĐL_21!P23+'[308]G.Sơn 2016'!P22+'[308]G.Thanh 2016'!P23+'[308]G.Việt 2016'!P23+'[308]H.Thái 2016'!P23+'[308]L.Hải 2016'!P23+'[308]L.Thượng 2016'!P23+'[308]T.Giang 2016'!P23+'[308]T.Hải 2016'!P23+'[308]T.Sơn 2016'!P23+'[308]V.Trường 2016'!P23+'[308]TT.Cửa Việt 2016'!P23+'[308]TT Gio Linh 2016'!P23</f>
        <v>0</v>
      </c>
      <c r="Q22" s="167">
        <f>[308]P1_21!Q23+[308]P2_21!Q22+[308]P3_21!Q22+[308]P4_21!Q22+[308]P5_21!Q22+[308]ĐT_21!Q23+[308]ĐG_21!Q22+[308]ĐLE_21!Q23+[308]ĐL_21!Q23+'[308]G.Sơn 2016'!Q22+'[308]G.Thanh 2016'!Q23+'[308]G.Việt 2016'!Q23+'[308]H.Thái 2016'!Q23+'[308]L.Hải 2016'!Q23+'[308]L.Thượng 2016'!Q23+'[308]T.Giang 2016'!Q23+'[308]T.Hải 2016'!Q23+'[308]T.Sơn 2016'!Q23+'[308]V.Trường 2016'!Q23+'[308]TT.Cửa Việt 2016'!Q23+'[308]TT Gio Linh 2016'!Q23</f>
        <v>0</v>
      </c>
      <c r="R22" s="167">
        <f>[308]P1_21!R23+[308]P2_21!R22+[308]P3_21!R22+[308]P4_21!R22+[308]P5_21!R22+[308]ĐT_21!R23+[308]ĐG_21!R22+[308]ĐLE_21!R23+[308]ĐL_21!R23+'[308]G.Sơn 2016'!R22+'[308]G.Thanh 2016'!R23+'[308]G.Việt 2016'!R23+'[308]H.Thái 2016'!R23+'[308]L.Hải 2016'!R23+'[308]L.Thượng 2016'!R23+'[308]T.Giang 2016'!R23+'[308]T.Hải 2016'!R23+'[308]T.Sơn 2016'!R23+'[308]V.Trường 2016'!R23+'[308]TT.Cửa Việt 2016'!R23+'[308]TT Gio Linh 2016'!R23</f>
        <v>0</v>
      </c>
      <c r="S22" s="167">
        <f>[308]P1_21!S23+[308]P2_21!S22+[308]P3_21!S22+[308]P4_21!S22+[308]P5_21!S22+[308]ĐT_21!S23+[308]ĐG_21!S22+[308]ĐLE_21!S23+[308]ĐL_21!S23+'[308]G.Sơn 2016'!S22+'[308]G.Thanh 2016'!S23+'[308]G.Việt 2016'!S23+'[308]H.Thái 2016'!S23+'[308]L.Hải 2016'!S23+'[308]L.Thượng 2016'!S23+'[308]T.Giang 2016'!S23+'[308]T.Hải 2016'!S23+'[308]T.Sơn 2016'!S23+'[308]V.Trường 2016'!S23+'[308]TT.Cửa Việt 2016'!S23+'[308]TT Gio Linh 2016'!S23</f>
        <v>0</v>
      </c>
      <c r="T22" s="167">
        <f>[308]P1_21!T23+[308]P2_21!T22+[308]P3_21!T22+[308]P4_21!T22+[308]P5_21!T22+[308]ĐT_21!T23+[308]ĐG_21!T22+[308]ĐLE_21!T23+[308]ĐL_21!T23+'[308]G.Sơn 2016'!T22+'[308]G.Thanh 2016'!T23+'[308]G.Việt 2016'!T23+'[308]H.Thái 2016'!T23+'[308]L.Hải 2016'!T23+'[308]L.Thượng 2016'!T23+'[308]T.Giang 2016'!T23+'[308]T.Hải 2016'!T23+'[308]T.Sơn 2016'!T23+'[308]V.Trường 2016'!T23+'[308]TT.Cửa Việt 2016'!T23+'[308]TT Gio Linh 2016'!T23</f>
        <v>27.01661</v>
      </c>
      <c r="U22" s="167">
        <f>[308]P1_21!U23+[308]P2_21!U22+[308]P3_21!U22+[308]P4_21!U22+[308]P5_21!U22+[308]ĐT_21!U23+[308]ĐG_21!U22+[308]ĐLE_21!U23+[308]ĐL_21!U23+'[308]G.Sơn 2016'!U22+'[308]G.Thanh 2016'!U23+'[308]G.Việt 2016'!U23+'[308]H.Thái 2016'!U23+'[308]L.Hải 2016'!U23+'[308]L.Thượng 2016'!U23+'[308]T.Giang 2016'!U23+'[308]T.Hải 2016'!U23+'[308]T.Sơn 2016'!U23+'[308]V.Trường 2016'!U23+'[308]TT.Cửa Việt 2016'!U23+'[308]TT Gio Linh 2016'!U23</f>
        <v>0</v>
      </c>
      <c r="V22" s="167">
        <f>[308]P1_21!V23+[308]P2_21!V22+[308]P3_21!V22+[308]P4_21!V22+[308]P5_21!V22+[308]ĐT_21!V23+[308]ĐG_21!V22+[308]ĐLE_21!V23+[308]ĐL_21!V23+'[308]G.Sơn 2016'!V22+'[308]G.Thanh 2016'!V23+'[308]G.Việt 2016'!V23+'[308]H.Thái 2016'!V23+'[308]L.Hải 2016'!V23+'[308]L.Thượng 2016'!V23+'[308]T.Giang 2016'!V23+'[308]T.Hải 2016'!V23+'[308]T.Sơn 2016'!V23+'[308]V.Trường 2016'!V23+'[308]TT.Cửa Việt 2016'!V23+'[308]TT Gio Linh 2016'!V23</f>
        <v>0</v>
      </c>
      <c r="W22" s="167">
        <f>[308]P1_21!W23+[308]P2_21!W22+[308]P3_21!W22+[308]P4_21!W22+[308]P5_21!W22+[308]ĐT_21!W23+[308]ĐG_21!W22+[308]ĐLE_21!W23+[308]ĐL_21!W23+'[308]G.Sơn 2016'!W22+'[308]G.Thanh 2016'!W23+'[308]G.Việt 2016'!W23+'[308]H.Thái 2016'!W23+'[308]L.Hải 2016'!W23+'[308]L.Thượng 2016'!W23+'[308]T.Giang 2016'!W23+'[308]T.Hải 2016'!W23+'[308]T.Sơn 2016'!W23+'[308]V.Trường 2016'!W23+'[308]TT.Cửa Việt 2016'!W23+'[308]TT Gio Linh 2016'!W23</f>
        <v>0</v>
      </c>
      <c r="X22" s="167">
        <f>[308]P1_21!X23+[308]P2_21!X22+[308]P3_21!X22+[308]P4_21!X22+[308]P5_21!X22+[308]ĐT_21!X23+[308]ĐG_21!X22+[308]ĐLE_21!X23+[308]ĐL_21!X23+'[308]G.Sơn 2016'!X22+'[308]G.Thanh 2016'!X23+'[308]G.Việt 2016'!X23+'[308]H.Thái 2016'!X23+'[308]L.Hải 2016'!X23+'[308]L.Thượng 2016'!X23+'[308]T.Giang 2016'!X23+'[308]T.Hải 2016'!X23+'[308]T.Sơn 2016'!X23+'[308]V.Trường 2016'!X23+'[308]TT.Cửa Việt 2016'!X23+'[308]TT Gio Linh 2016'!X23</f>
        <v>0</v>
      </c>
      <c r="Y22" s="167">
        <f>[308]P1_21!Y23+[308]P2_21!Y22+[308]P3_21!Y22+[308]P4_21!Y22+[308]P5_21!Y22+[308]ĐT_21!Y23+[308]ĐG_21!Y22+[308]ĐLE_21!Y23+[308]ĐL_21!Y23+'[308]G.Sơn 2016'!Y22+'[308]G.Thanh 2016'!Y23+'[308]G.Việt 2016'!Y23+'[308]H.Thái 2016'!Y23+'[308]L.Hải 2016'!Y23+'[308]L.Thượng 2016'!Y23+'[308]T.Giang 2016'!Y23+'[308]T.Hải 2016'!Y23+'[308]T.Sơn 2016'!Y23+'[308]V.Trường 2016'!Y23+'[308]TT.Cửa Việt 2016'!Y23+'[308]TT Gio Linh 2016'!Y23</f>
        <v>0</v>
      </c>
      <c r="Z22" s="167">
        <f>[308]P1_21!Z23+[308]P2_21!Z22+[308]P3_21!Z22+[308]P4_21!Z22+[308]P5_21!Z22+[308]ĐT_21!Z23+[308]ĐG_21!Z22+[308]ĐLE_21!Z23+[308]ĐL_21!Z23+'[308]G.Sơn 2016'!Z22+'[308]G.Thanh 2016'!Z23+'[308]G.Việt 2016'!Z23+'[308]H.Thái 2016'!Z23+'[308]L.Hải 2016'!Z23+'[308]L.Thượng 2016'!Z23+'[308]T.Giang 2016'!Z23+'[308]T.Hải 2016'!Z23+'[308]T.Sơn 2016'!Z23+'[308]V.Trường 2016'!Z23+'[308]TT.Cửa Việt 2016'!Z23+'[308]TT Gio Linh 2016'!Z23</f>
        <v>0</v>
      </c>
      <c r="AA22" s="167">
        <f>[308]P1_21!AA23+[308]P2_21!AA22+[308]P3_21!AA22+[308]P4_21!AA22+[308]P5_21!AA22+[308]ĐT_21!AA23+[308]ĐG_21!AA22+[308]ĐLE_21!AA23+[308]ĐL_21!AA23+'[308]G.Sơn 2016'!AA22+'[308]G.Thanh 2016'!AA23+'[308]G.Việt 2016'!AA23+'[308]H.Thái 2016'!AA23+'[308]L.Hải 2016'!AA23+'[308]L.Thượng 2016'!AA23+'[308]T.Giang 2016'!AA23+'[308]T.Hải 2016'!AA23+'[308]T.Sơn 2016'!AA23+'[308]V.Trường 2016'!AA23+'[308]TT.Cửa Việt 2016'!AA23+'[308]TT Gio Linh 2016'!AA23</f>
        <v>0</v>
      </c>
      <c r="AB22" s="167">
        <f>[308]P1_21!AB23+[308]P2_21!AB22+[308]P3_21!AB22+[308]P4_21!AB22+[308]P5_21!AB22+[308]ĐT_21!AB23+[308]ĐG_21!AB22+[308]ĐLE_21!AB23+[308]ĐL_21!AB23+'[308]G.Sơn 2016'!AB22+'[308]G.Thanh 2016'!AB23+'[308]G.Việt 2016'!AB23+'[308]H.Thái 2016'!AB23+'[308]L.Hải 2016'!AB23+'[308]L.Thượng 2016'!AB23+'[308]T.Giang 2016'!AB23+'[308]T.Hải 2016'!AB23+'[308]T.Sơn 2016'!AB23+'[308]V.Trường 2016'!AB23+'[308]TT.Cửa Việt 2016'!AB23+'[308]TT Gio Linh 2016'!AB23</f>
        <v>0</v>
      </c>
      <c r="AC22" s="167">
        <f>[308]P1_21!AC23+[308]P2_21!AC22+[308]P3_21!AC22+[308]P4_21!AC22+[308]P5_21!AC22+[308]ĐT_21!AC23+[308]ĐG_21!AC22+[308]ĐLE_21!AC23+[308]ĐL_21!AC23+'[308]G.Sơn 2016'!AC22+'[308]G.Thanh 2016'!AC23+'[308]G.Việt 2016'!AC23+'[308]H.Thái 2016'!AC23+'[308]L.Hải 2016'!AC23+'[308]L.Thượng 2016'!AC23+'[308]T.Giang 2016'!AC23+'[308]T.Hải 2016'!AC23+'[308]T.Sơn 2016'!AC23+'[308]V.Trường 2016'!AC23+'[308]TT.Cửa Việt 2016'!AC23+'[308]TT Gio Linh 2016'!AC23</f>
        <v>0</v>
      </c>
      <c r="AD22" s="167">
        <f>[308]P1_21!AD23+[308]P2_21!AD22+[308]P3_21!AD22+[308]P4_21!AD22+[308]P5_21!AD22+[308]ĐT_21!AD23+[308]ĐG_21!AD22+[308]ĐLE_21!AD23+[308]ĐL_21!AD23+'[308]G.Sơn 2016'!AD22+'[308]G.Thanh 2016'!AD23+'[308]G.Việt 2016'!AD23+'[308]H.Thái 2016'!AD23+'[308]L.Hải 2016'!AD23+'[308]L.Thượng 2016'!AD23+'[308]T.Giang 2016'!AD23+'[308]T.Hải 2016'!AD23+'[308]T.Sơn 2016'!AD23+'[308]V.Trường 2016'!AD23+'[308]TT.Cửa Việt 2016'!AD23+'[308]TT Gio Linh 2016'!AD23</f>
        <v>0</v>
      </c>
      <c r="AE22" s="167">
        <f>[308]P1_21!AE23+[308]P2_21!AE22+[308]P3_21!AE22+[308]P4_21!AE22+[308]P5_21!AE22+[308]ĐT_21!AE23+[308]ĐG_21!AE22+[308]ĐLE_21!AE23+[308]ĐL_21!AE23+'[308]G.Sơn 2016'!AE22+'[308]G.Thanh 2016'!AE23+'[308]G.Việt 2016'!AE23+'[308]H.Thái 2016'!AE23+'[308]L.Hải 2016'!AE23+'[308]L.Thượng 2016'!AE23+'[308]T.Giang 2016'!AE23+'[308]T.Hải 2016'!AE23+'[308]T.Sơn 2016'!AE23+'[308]V.Trường 2016'!AE23+'[308]TT.Cửa Việt 2016'!AE23+'[308]TT Gio Linh 2016'!AE23</f>
        <v>0</v>
      </c>
      <c r="AF22" s="167">
        <f>[308]P1_21!AF23+[308]P2_21!AF22+[308]P3_21!AF22+[308]P4_21!AF22+[308]P5_21!AF22+[308]ĐT_21!AF23+[308]ĐG_21!AF22+[308]ĐLE_21!AF23+[308]ĐL_21!AF23+'[308]G.Sơn 2016'!AF22+'[308]G.Thanh 2016'!AF23+'[308]G.Việt 2016'!AF23+'[308]H.Thái 2016'!AF23+'[308]L.Hải 2016'!AF23+'[308]L.Thượng 2016'!AF23+'[308]T.Giang 2016'!AF23+'[308]T.Hải 2016'!AF23+'[308]T.Sơn 2016'!AF23+'[308]V.Trường 2016'!AF23+'[308]TT.Cửa Việt 2016'!AF23+'[308]TT Gio Linh 2016'!AF23</f>
        <v>0</v>
      </c>
      <c r="AG22" s="167">
        <f>[308]P1_21!AG23+[308]P2_21!AG22+[308]P3_21!AG22+[308]P4_21!AG22+[308]P5_21!AG22+[308]ĐT_21!AG23+[308]ĐG_21!AG22+[308]ĐLE_21!AG23+[308]ĐL_21!AG23+'[308]G.Sơn 2016'!AG22+'[308]G.Thanh 2016'!AG23+'[308]G.Việt 2016'!AG23+'[308]H.Thái 2016'!AG23+'[308]L.Hải 2016'!AG23+'[308]L.Thượng 2016'!AG23+'[308]T.Giang 2016'!AG23+'[308]T.Hải 2016'!AG23+'[308]T.Sơn 2016'!AG23+'[308]V.Trường 2016'!AG23+'[308]TT.Cửa Việt 2016'!AG23+'[308]TT Gio Linh 2016'!AG23</f>
        <v>0</v>
      </c>
      <c r="AH22" s="167">
        <f>[308]P1_21!AH23+[308]P2_21!AH22+[308]P3_21!AH22+[308]P4_21!AH22+[308]P5_21!AH22+[308]ĐT_21!AH23+[308]ĐG_21!AH22+[308]ĐLE_21!AH23+[308]ĐL_21!AH23+'[308]G.Sơn 2016'!AH22+'[308]G.Thanh 2016'!AH23+'[308]G.Việt 2016'!AH23+'[308]H.Thái 2016'!AH23+'[308]L.Hải 2016'!AH23+'[308]L.Thượng 2016'!AH23+'[308]T.Giang 2016'!AH23+'[308]T.Hải 2016'!AH23+'[308]T.Sơn 2016'!AH23+'[308]V.Trường 2016'!AH23+'[308]TT.Cửa Việt 2016'!AH23+'[308]TT Gio Linh 2016'!AH23</f>
        <v>0</v>
      </c>
      <c r="AI22" s="167">
        <f>[308]P1_21!AI23+[308]P2_21!AI22+[308]P3_21!AI22+[308]P4_21!AI22+[308]P5_21!AI22+[308]ĐT_21!AI23+[308]ĐG_21!AI22+[308]ĐLE_21!AI23+[308]ĐL_21!AI23+'[308]G.Sơn 2016'!AI22+'[308]G.Thanh 2016'!AI23+'[308]G.Việt 2016'!AI23+'[308]H.Thái 2016'!AI23+'[308]L.Hải 2016'!AI23+'[308]L.Thượng 2016'!AI23+'[308]T.Giang 2016'!AI23+'[308]T.Hải 2016'!AI23+'[308]T.Sơn 2016'!AI23+'[308]V.Trường 2016'!AI23+'[308]TT.Cửa Việt 2016'!AI23+'[308]TT Gio Linh 2016'!AI23</f>
        <v>0</v>
      </c>
      <c r="AJ22" s="167">
        <f>[308]P1_21!AJ23+[308]P2_21!AJ22+[308]P3_21!AJ22+[308]P4_21!AJ22+[308]P5_21!AJ22+[308]ĐT_21!AJ23+[308]ĐG_21!AJ22+[308]ĐLE_21!AJ23+[308]ĐL_21!AJ23+'[308]G.Sơn 2016'!AJ22+'[308]G.Thanh 2016'!AJ23+'[308]G.Việt 2016'!AJ23+'[308]H.Thái 2016'!AJ23+'[308]L.Hải 2016'!AJ23+'[308]L.Thượng 2016'!AJ23+'[308]T.Giang 2016'!AJ23+'[308]T.Hải 2016'!AJ23+'[308]T.Sơn 2016'!AJ23+'[308]V.Trường 2016'!AJ23+'[308]TT.Cửa Việt 2016'!AJ23+'[308]TT Gio Linh 2016'!AJ23</f>
        <v>0</v>
      </c>
      <c r="AK22" s="167">
        <f>[308]P1_21!AK23+[308]P2_21!AK22+[308]P3_21!AK22+[308]P4_21!AK22+[308]P5_21!AK22+[308]ĐT_21!AK23+[308]ĐG_21!AK22+[308]ĐLE_21!AK23+[308]ĐL_21!AK23+'[308]G.Sơn 2016'!AK22+'[308]G.Thanh 2016'!AK23+'[308]G.Việt 2016'!AK23+'[308]H.Thái 2016'!AK23+'[308]L.Hải 2016'!AK23+'[308]L.Thượng 2016'!AK23+'[308]T.Giang 2016'!AK23+'[308]T.Hải 2016'!AK23+'[308]T.Sơn 2016'!AK23+'[308]V.Trường 2016'!AK23+'[308]TT.Cửa Việt 2016'!AK23+'[308]TT Gio Linh 2016'!AK23</f>
        <v>0</v>
      </c>
      <c r="AL22" s="167">
        <f>[308]P1_21!AL23+[308]P2_21!AL22+[308]P3_21!AL22+[308]P4_21!AL22+[308]P5_21!AL22+[308]ĐT_21!AL23+[308]ĐG_21!AL22+[308]ĐLE_21!AL23+[308]ĐL_21!AL23+'[308]G.Sơn 2016'!AL22+'[308]G.Thanh 2016'!AL23+'[308]G.Việt 2016'!AL23+'[308]H.Thái 2016'!AL23+'[308]L.Hải 2016'!AL23+'[308]L.Thượng 2016'!AL23+'[308]T.Giang 2016'!AL23+'[308]T.Hải 2016'!AL23+'[308]T.Sơn 2016'!AL23+'[308]V.Trường 2016'!AL23+'[308]TT.Cửa Việt 2016'!AL23+'[308]TT Gio Linh 2016'!AL23</f>
        <v>0</v>
      </c>
      <c r="AM22" s="167">
        <f>[308]P1_21!AM23+[308]P2_21!AM22+[308]P3_21!AM22+[308]P4_21!AM22+[308]P5_21!AM22+[308]ĐT_21!AM23+[308]ĐG_21!AM22+[308]ĐLE_21!AM23+[308]ĐL_21!AM23+'[308]G.Sơn 2016'!AM22+'[308]G.Thanh 2016'!AM23+'[308]G.Việt 2016'!AM23+'[308]H.Thái 2016'!AM23+'[308]L.Hải 2016'!AM23+'[308]L.Thượng 2016'!AM23+'[308]T.Giang 2016'!AM23+'[308]T.Hải 2016'!AM23+'[308]T.Sơn 2016'!AM23+'[308]V.Trường 2016'!AM23+'[308]TT.Cửa Việt 2016'!AM23+'[308]TT Gio Linh 2016'!AM23</f>
        <v>0</v>
      </c>
      <c r="AN22" s="167">
        <f>[308]P1_21!AN23+[308]P2_21!AN22+[308]P3_21!AN22+[308]P4_21!AN22+[308]P5_21!AN22+[308]ĐT_21!AN23+[308]ĐG_21!AN22+[308]ĐLE_21!AN23+[308]ĐL_21!AN23+'[308]G.Sơn 2016'!AN22+'[308]G.Thanh 2016'!AN23+'[308]G.Việt 2016'!AN23+'[308]H.Thái 2016'!AN23+'[308]L.Hải 2016'!AN23+'[308]L.Thượng 2016'!AN23+'[308]T.Giang 2016'!AN23+'[308]T.Hải 2016'!AN23+'[308]T.Sơn 2016'!AN23+'[308]V.Trường 2016'!AN23+'[308]TT.Cửa Việt 2016'!AN23+'[308]TT Gio Linh 2016'!AN23</f>
        <v>0</v>
      </c>
      <c r="AO22" s="167">
        <f>[308]P1_21!AO23+[308]P2_21!AO22+[308]P3_21!AO22+[308]P4_21!AO22+[308]P5_21!AO22+[308]ĐT_21!AO23+[308]ĐG_21!AO22+[308]ĐLE_21!AO23+[308]ĐL_21!AO23+'[308]G.Sơn 2016'!AO22+'[308]G.Thanh 2016'!AO23+'[308]G.Việt 2016'!AO23+'[308]H.Thái 2016'!AO23+'[308]L.Hải 2016'!AO23+'[308]L.Thượng 2016'!AO23+'[308]T.Giang 2016'!AO23+'[308]T.Hải 2016'!AO23+'[308]T.Sơn 2016'!AO23+'[308]V.Trường 2016'!AO23+'[308]TT.Cửa Việt 2016'!AO23+'[308]TT Gio Linh 2016'!AO23</f>
        <v>0</v>
      </c>
      <c r="AP22" s="167">
        <f>[308]P1_21!AP23+[308]P2_21!AP22+[308]P3_21!AP22+[308]P4_21!AP22+[308]P5_21!AP22+[308]ĐT_21!AP23+[308]ĐG_21!AP22+[308]ĐLE_21!AP23+[308]ĐL_21!AP23+'[308]G.Sơn 2016'!AP22+'[308]G.Thanh 2016'!AP23+'[308]G.Việt 2016'!AP23+'[308]H.Thái 2016'!AP23+'[308]L.Hải 2016'!AP23+'[308]L.Thượng 2016'!AP23+'[308]T.Giang 2016'!AP23+'[308]T.Hải 2016'!AP23+'[308]T.Sơn 2016'!AP23+'[308]V.Trường 2016'!AP23+'[308]TT.Cửa Việt 2016'!AP23+'[308]TT Gio Linh 2016'!AP23</f>
        <v>0</v>
      </c>
      <c r="AQ22" s="167">
        <f>[308]P1_21!AQ23+[308]P2_21!AQ22+[308]P3_21!AQ22+[308]P4_21!AQ22+[308]P5_21!AQ22+[308]ĐT_21!AQ23+[308]ĐG_21!AQ22+[308]ĐLE_21!AQ23+[308]ĐL_21!AQ23+'[308]G.Sơn 2016'!AQ22+'[308]G.Thanh 2016'!AQ23+'[308]G.Việt 2016'!AQ23+'[308]H.Thái 2016'!AQ23+'[308]L.Hải 2016'!AQ23+'[308]L.Thượng 2016'!AQ23+'[308]T.Giang 2016'!AQ23+'[308]T.Hải 2016'!AQ23+'[308]T.Sơn 2016'!AQ23+'[308]V.Trường 2016'!AQ23+'[308]TT.Cửa Việt 2016'!AQ23+'[308]TT Gio Linh 2016'!AQ23</f>
        <v>0</v>
      </c>
      <c r="AR22" s="167">
        <f>[308]P1_21!AR23+[308]P2_21!AR22+[308]P3_21!AR22+[308]P4_21!AR22+[308]P5_21!AR22+[308]ĐT_21!AR23+[308]ĐG_21!AR22+[308]ĐLE_21!AR23+[308]ĐL_21!AR23+'[308]G.Sơn 2016'!AR22+'[308]G.Thanh 2016'!AR23+'[308]G.Việt 2016'!AR23+'[308]H.Thái 2016'!AR23+'[308]L.Hải 2016'!AR23+'[308]L.Thượng 2016'!AR23+'[308]T.Giang 2016'!AR23+'[308]T.Hải 2016'!AR23+'[308]T.Sơn 2016'!AR23+'[308]V.Trường 2016'!AR23+'[308]TT.Cửa Việt 2016'!AR23+'[308]TT Gio Linh 2016'!AR23</f>
        <v>0</v>
      </c>
      <c r="AS22" s="167">
        <f>[308]P1_21!AS23+[308]P2_21!AS22+[308]P3_21!AS22+[308]P4_21!AS22+[308]P5_21!AS22+[308]ĐT_21!AS23+[308]ĐG_21!AS22+[308]ĐLE_21!AS23+[308]ĐL_21!AS23+'[308]G.Sơn 2016'!AS22+'[308]G.Thanh 2016'!AS23+'[308]G.Việt 2016'!AS23+'[308]H.Thái 2016'!AS23+'[308]L.Hải 2016'!AS23+'[308]L.Thượng 2016'!AS23+'[308]T.Giang 2016'!AS23+'[308]T.Hải 2016'!AS23+'[308]T.Sơn 2016'!AS23+'[308]V.Trường 2016'!AS23+'[308]TT.Cửa Việt 2016'!AS23+'[308]TT Gio Linh 2016'!AS23</f>
        <v>0</v>
      </c>
      <c r="AT22" s="167">
        <f>[308]P1_21!AT23+[308]P2_21!AT22+[308]P3_21!AT22+[308]P4_21!AT22+[308]P5_21!AT22+[308]ĐT_21!AT23+[308]ĐG_21!AT22+[308]ĐLE_21!AT23+[308]ĐL_21!AT23+'[308]G.Sơn 2016'!AT22+'[308]G.Thanh 2016'!AT23+'[308]G.Việt 2016'!AT23+'[308]H.Thái 2016'!AT23+'[308]L.Hải 2016'!AT23+'[308]L.Thượng 2016'!AT23+'[308]T.Giang 2016'!AT23+'[308]T.Hải 2016'!AT23+'[308]T.Sơn 2016'!AT23+'[308]V.Trường 2016'!AT23+'[308]TT.Cửa Việt 2016'!AT23+'[308]TT Gio Linh 2016'!AT23</f>
        <v>0</v>
      </c>
      <c r="AU22" s="167">
        <f>[308]P1_21!AU23+[308]P2_21!AU22+[308]P3_21!AU22+[308]P4_21!AU22+[308]P5_21!AU22+[308]ĐT_21!AU23+[308]ĐG_21!AU22+[308]ĐLE_21!AU23+[308]ĐL_21!AU23+'[308]G.Sơn 2016'!AU22+'[308]G.Thanh 2016'!AU23+'[308]G.Việt 2016'!AU23+'[308]H.Thái 2016'!AU23+'[308]L.Hải 2016'!AU23+'[308]L.Thượng 2016'!AU23+'[308]T.Giang 2016'!AU23+'[308]T.Hải 2016'!AU23+'[308]T.Sơn 2016'!AU23+'[308]V.Trường 2016'!AU23+'[308]TT.Cửa Việt 2016'!AU23+'[308]TT Gio Linh 2016'!AU23</f>
        <v>0</v>
      </c>
      <c r="AV22" s="167">
        <f>[308]P1_21!AV23+[308]P2_21!AV22+[308]P3_21!AV22+[308]P4_21!AV22+[308]P5_21!AV22+[308]ĐT_21!AV23+[308]ĐG_21!AV22+[308]ĐLE_21!AV23+[308]ĐL_21!AV23+'[308]G.Sơn 2016'!AV22+'[308]G.Thanh 2016'!AV23+'[308]G.Việt 2016'!AV23+'[308]H.Thái 2016'!AV23+'[308]L.Hải 2016'!AV23+'[308]L.Thượng 2016'!AV23+'[308]T.Giang 2016'!AV23+'[308]T.Hải 2016'!AV23+'[308]T.Sơn 2016'!AV23+'[308]V.Trường 2016'!AV23+'[308]TT.Cửa Việt 2016'!AV23+'[308]TT Gio Linh 2016'!AV23</f>
        <v>0</v>
      </c>
      <c r="AW22" s="167">
        <f>[308]P1_21!AW23+[308]P2_21!AW22+[308]P3_21!AW22+[308]P4_21!AW22+[308]P5_21!AW22+[308]ĐT_21!AW23+[308]ĐG_21!AW22+[308]ĐLE_21!AW23+[308]ĐL_21!AW23+'[308]G.Sơn 2016'!AW22+'[308]G.Thanh 2016'!AW23+'[308]G.Việt 2016'!AW23+'[308]H.Thái 2016'!AW23+'[308]L.Hải 2016'!AW23+'[308]L.Thượng 2016'!AW23+'[308]T.Giang 2016'!AW23+'[308]T.Hải 2016'!AW23+'[308]T.Sơn 2016'!AW23+'[308]V.Trường 2016'!AW23+'[308]TT.Cửa Việt 2016'!AW23+'[308]TT Gio Linh 2016'!AW23</f>
        <v>0</v>
      </c>
      <c r="AX22" s="167">
        <f>[308]P1_21!AX23+[308]P2_21!AX22+[308]P3_21!AX22+[308]P4_21!AX22+[308]P5_21!AX22+[308]ĐT_21!AX23+[308]ĐG_21!AX22+[308]ĐLE_21!AX23+[308]ĐL_21!AX23+'[308]G.Sơn 2016'!AX22+'[308]G.Thanh 2016'!AX23+'[308]G.Việt 2016'!AX23+'[308]H.Thái 2016'!AX23+'[308]L.Hải 2016'!AX23+'[308]L.Thượng 2016'!AX23+'[308]T.Giang 2016'!AX23+'[308]T.Hải 2016'!AX23+'[308]T.Sơn 2016'!AX23+'[308]V.Trường 2016'!AX23+'[308]TT.Cửa Việt 2016'!AX23+'[308]TT Gio Linh 2016'!AX23</f>
        <v>0</v>
      </c>
      <c r="AY22" s="167">
        <f>[308]P1_21!AY23+[308]P2_21!AY22+[308]P3_21!AY22+[308]P4_21!AY22+[308]P5_21!AY22+[308]ĐT_21!AY23+[308]ĐG_21!AY22+[308]ĐLE_21!AY23+[308]ĐL_21!AY23+'[308]G.Sơn 2016'!AY22+'[308]G.Thanh 2016'!AY23+'[308]G.Việt 2016'!AY23+'[308]H.Thái 2016'!AY23+'[308]L.Hải 2016'!AY23+'[308]L.Thượng 2016'!AY23+'[308]T.Giang 2016'!AY23+'[308]T.Hải 2016'!AY23+'[308]T.Sơn 2016'!AY23+'[308]V.Trường 2016'!AY23+'[308]TT.Cửa Việt 2016'!AY23+'[308]TT Gio Linh 2016'!AY23</f>
        <v>0</v>
      </c>
      <c r="AZ22" s="167">
        <f>[308]P1_21!AZ23+[308]P2_21!AZ22+[308]P3_21!AZ22+[308]P4_21!AZ22+[308]P5_21!AZ22+[308]ĐT_21!AZ23+[308]ĐG_21!AZ22+[308]ĐLE_21!AZ23+[308]ĐL_21!AZ23+'[308]G.Sơn 2016'!AZ22+'[308]G.Thanh 2016'!AZ23+'[308]G.Việt 2016'!AZ23+'[308]H.Thái 2016'!AZ23+'[308]L.Hải 2016'!AZ23+'[308]L.Thượng 2016'!AZ23+'[308]T.Giang 2016'!AZ23+'[308]T.Hải 2016'!AZ23+'[308]T.Sơn 2016'!AZ23+'[308]V.Trường 2016'!AZ23+'[308]TT.Cửa Việt 2016'!AZ23+'[308]TT Gio Linh 2016'!AZ23</f>
        <v>0</v>
      </c>
      <c r="BA22" s="167">
        <f>[308]P1_21!BA23+[308]P2_21!BA22+[308]P3_21!BA22+[308]P4_21!BA22+[308]P5_21!BA22+[308]ĐT_21!BA23+[308]ĐG_21!BA22+[308]ĐLE_21!BA23+[308]ĐL_21!BA23+'[308]G.Sơn 2016'!BA22+'[308]G.Thanh 2016'!BA23+'[308]G.Việt 2016'!BA23+'[308]H.Thái 2016'!BA23+'[308]L.Hải 2016'!BA23+'[308]L.Thượng 2016'!BA23+'[308]T.Giang 2016'!BA23+'[308]T.Hải 2016'!BA23+'[308]T.Sơn 2016'!BA23+'[308]V.Trường 2016'!BA23+'[308]TT.Cửa Việt 2016'!BA23+'[308]TT Gio Linh 2016'!BA23</f>
        <v>0</v>
      </c>
      <c r="BB22" s="167">
        <f>[308]P1_21!BB23+[308]P2_21!BB22+[308]P3_21!BB22+[308]P4_21!BB22+[308]P5_21!BB22+[308]ĐT_21!BB23+[308]ĐG_21!BB22+[308]ĐLE_21!BB23+[308]ĐL_21!BB23+'[308]G.Sơn 2016'!BB22+'[308]G.Thanh 2016'!BB23+'[308]G.Việt 2016'!BB23+'[308]H.Thái 2016'!BB23+'[308]L.Hải 2016'!BB23+'[308]L.Thượng 2016'!BB23+'[308]T.Giang 2016'!BB23+'[308]T.Hải 2016'!BB23+'[308]T.Sơn 2016'!BB23+'[308]V.Trường 2016'!BB23+'[308]TT.Cửa Việt 2016'!BB23+'[308]TT Gio Linh 2016'!BB23</f>
        <v>0</v>
      </c>
      <c r="BC22" s="167">
        <f>[308]P1_21!BC23+[308]P2_21!BC22+[308]P3_21!BC22+[308]P4_21!BC22+[308]P5_21!BC22+[308]ĐT_21!BC23+[308]ĐG_21!BC22+[308]ĐLE_21!BC23+[308]ĐL_21!BC23+'[308]G.Sơn 2016'!BC22+'[308]G.Thanh 2016'!BC23+'[308]G.Việt 2016'!BC23+'[308]H.Thái 2016'!BC23+'[308]L.Hải 2016'!BC23+'[308]L.Thượng 2016'!BC23+'[308]T.Giang 2016'!BC23+'[308]T.Hải 2016'!BC23+'[308]T.Sơn 2016'!BC23+'[308]V.Trường 2016'!BC23+'[308]TT.Cửa Việt 2016'!BC23+'[308]TT Gio Linh 2016'!BC23</f>
        <v>0</v>
      </c>
      <c r="BD22" s="167">
        <f>[308]P1_21!BD23+[308]P2_21!BD22+[308]P3_21!BD22+[308]P4_21!BD22+[308]P5_21!BD22+[308]ĐT_21!BD23+[308]ĐG_21!BD22+[308]ĐLE_21!BD23+[308]ĐL_21!BD23+'[308]G.Sơn 2016'!BD22+'[308]G.Thanh 2016'!BD23+'[308]G.Việt 2016'!BD23+'[308]H.Thái 2016'!BD23+'[308]L.Hải 2016'!BD23+'[308]L.Thượng 2016'!BD23+'[308]T.Giang 2016'!BD23+'[308]T.Hải 2016'!BD23+'[308]T.Sơn 2016'!BD23+'[308]V.Trường 2016'!BD23+'[308]TT.Cửa Việt 2016'!BD23+'[308]TT Gio Linh 2016'!BD23</f>
        <v>0</v>
      </c>
      <c r="BE22" s="167">
        <f>[308]P1_21!BE23+[308]P2_21!BE22+[308]P3_21!BE22+[308]P4_21!BE22+[308]P5_21!BE22+[308]ĐT_21!BE23+[308]ĐG_21!BE22+[308]ĐLE_21!BE23+[308]ĐL_21!BE23+'[308]G.Sơn 2016'!BE22+'[308]G.Thanh 2016'!BE23+'[308]G.Việt 2016'!BE23+'[308]H.Thái 2016'!BE23+'[308]L.Hải 2016'!BE23+'[308]L.Thượng 2016'!BE23+'[308]T.Giang 2016'!BE23+'[308]T.Hải 2016'!BE23+'[308]T.Sơn 2016'!BE23+'[308]V.Trường 2016'!BE23+'[308]TT.Cửa Việt 2016'!BE23+'[308]TT Gio Linh 2016'!BE23</f>
        <v>0</v>
      </c>
      <c r="BF22" s="167">
        <f>[308]P1_21!BF23+[308]P2_21!BF22+[308]P3_21!BF22+[308]P4_21!BF22+[308]P5_21!BF22+[308]ĐT_21!BF23+[308]ĐG_21!BF22+[308]ĐLE_21!BF23+[308]ĐL_21!BF23+'[308]G.Sơn 2016'!BF22+'[308]G.Thanh 2016'!BF23+'[308]G.Việt 2016'!BF23+'[308]H.Thái 2016'!BF23+'[308]L.Hải 2016'!BF23+'[308]L.Thượng 2016'!BF23+'[308]T.Giang 2016'!BF23+'[308]T.Hải 2016'!BF23+'[308]T.Sơn 2016'!BF23+'[308]V.Trường 2016'!BF23+'[308]TT.Cửa Việt 2016'!BF23+'[308]TT Gio Linh 2016'!BF23</f>
        <v>0</v>
      </c>
      <c r="BG22" s="167">
        <f>[308]P1_21!BG23+[308]P2_21!BG22+[308]P3_21!BG22+[308]P4_21!BG22+[308]P5_21!BG22+[308]ĐT_21!BG23+[308]ĐG_21!BG22+[308]ĐLE_21!BG23+[308]ĐL_21!BG23+'[308]G.Sơn 2016'!BG22+'[308]G.Thanh 2016'!BG23+'[308]G.Việt 2016'!BG23+'[308]H.Thái 2016'!BG23+'[308]L.Hải 2016'!BG23+'[308]L.Thượng 2016'!BG23+'[308]T.Giang 2016'!BG23+'[308]T.Hải 2016'!BG23+'[308]T.Sơn 2016'!BG23+'[308]V.Trường 2016'!BG23+'[308]TT.Cửa Việt 2016'!BG23+'[308]TT Gio Linh 2016'!BG23</f>
        <v>0</v>
      </c>
      <c r="BH22" s="167">
        <f>[308]P1_21!BH23+[308]P2_21!BH22+[308]P3_21!BH22+[308]P4_21!BH22+[308]P5_21!BH22+[308]ĐT_21!BH23+[308]ĐG_21!BH22+[308]ĐLE_21!BH23+[308]ĐL_21!BH23+'[308]G.Sơn 2016'!BH22+'[308]G.Thanh 2016'!BH23+'[308]G.Việt 2016'!BH23+'[308]H.Thái 2016'!BH23+'[308]L.Hải 2016'!BH23+'[308]L.Thượng 2016'!BH23+'[308]T.Giang 2016'!BH23+'[308]T.Hải 2016'!BH23+'[308]T.Sơn 2016'!BH23+'[308]V.Trường 2016'!BH23+'[308]TT.Cửa Việt 2016'!BH23+'[308]TT Gio Linh 2016'!BH23</f>
        <v>0</v>
      </c>
      <c r="BI22" s="167">
        <f>[308]P1_21!BI23+[308]P2_21!BI22+[308]P3_21!BI22+[308]P4_21!BI22+[308]P5_21!BI22+[308]ĐT_21!BI23+[308]ĐG_21!BI22+[308]ĐLE_21!BI23+[308]ĐL_21!BI23+'[308]G.Sơn 2016'!BI22+'[308]G.Thanh 2016'!BI23+'[308]G.Việt 2016'!BI23+'[308]H.Thái 2016'!BI23+'[308]L.Hải 2016'!BI23+'[308]L.Thượng 2016'!BI23+'[308]T.Giang 2016'!BI23+'[308]T.Hải 2016'!BI23+'[308]T.Sơn 2016'!BI23+'[308]V.Trường 2016'!BI23+'[308]TT.Cửa Việt 2016'!BI23+'[308]TT Gio Linh 2016'!BI23</f>
        <v>27.01661</v>
      </c>
    </row>
    <row r="23" spans="1:61" ht="15.75" customHeight="1">
      <c r="A23" s="176" t="s">
        <v>71</v>
      </c>
      <c r="B23" s="169" t="s">
        <v>72</v>
      </c>
      <c r="C23" s="168" t="s">
        <v>73</v>
      </c>
      <c r="D23" s="170">
        <f>'[308]01 CH'!D21</f>
        <v>84.143209999999996</v>
      </c>
      <c r="E23" s="167">
        <f>[308]P1_21!E24+[308]P2_21!E23+[308]P3_21!E23+[308]P4_21!E23+[308]P5_21!E23+[308]ĐT_21!E24+[308]ĐG_21!E23+[308]ĐLE_21!E24+[308]ĐL_21!E24+'[308]G.Sơn 2016'!E23+'[308]G.Thanh 2016'!E24+'[308]G.Việt 2016'!E24+'[308]H.Thái 2016'!E24+'[308]L.Hải 2016'!E24+'[308]L.Thượng 2016'!E24+'[308]T.Giang 2016'!E24+'[308]T.Hải 2016'!E24+'[308]T.Sơn 2016'!E24+'[308]V.Trường 2016'!E24+'[308]TT.Cửa Việt 2016'!E24+'[308]TT Gio Linh 2016'!E24</f>
        <v>0</v>
      </c>
      <c r="F23" s="167">
        <f>[308]P1_21!F24+[308]P2_21!F23+[308]P3_21!F23+[308]P4_21!F23+[308]P5_21!F23+[308]ĐT_21!F24+[308]ĐG_21!F23+[308]ĐLE_21!F24+[308]ĐL_21!F24+'[308]G.Sơn 2016'!F23+'[308]G.Thanh 2016'!F24+'[308]G.Việt 2016'!F24+'[308]H.Thái 2016'!F24+'[308]L.Hải 2016'!F24+'[308]L.Thượng 2016'!F24+'[308]T.Giang 2016'!F24+'[308]T.Hải 2016'!F24+'[308]T.Sơn 2016'!F24+'[308]V.Trường 2016'!F24+'[308]TT.Cửa Việt 2016'!F24+'[308]TT Gio Linh 2016'!F24</f>
        <v>0</v>
      </c>
      <c r="G23" s="167">
        <f>[308]P1_21!G24+[308]P2_21!G23+[308]P3_21!G23+[308]P4_21!G23+[308]P5_21!G23+[308]ĐT_21!G24+[308]ĐG_21!G23+[308]ĐLE_21!G24+[308]ĐL_21!G24+'[308]G.Sơn 2016'!G23+'[308]G.Thanh 2016'!G24+'[308]G.Việt 2016'!G24+'[308]H.Thái 2016'!G24+'[308]L.Hải 2016'!G24+'[308]L.Thượng 2016'!G24+'[308]T.Giang 2016'!G24+'[308]T.Hải 2016'!G24+'[308]T.Sơn 2016'!G24+'[308]V.Trường 2016'!G24+'[308]TT.Cửa Việt 2016'!G24+'[308]TT Gio Linh 2016'!G24</f>
        <v>0</v>
      </c>
      <c r="H23" s="167">
        <f>[308]P1_21!H24+[308]P2_21!H23+[308]P3_21!H23+[308]P4_21!H23+[308]P5_21!H23+[308]ĐT_21!H24+[308]ĐG_21!H23+[308]ĐLE_21!H24+[308]ĐL_21!H24+'[308]G.Sơn 2016'!H23+'[308]G.Thanh 2016'!H24+'[308]G.Việt 2016'!H24+'[308]H.Thái 2016'!H24+'[308]L.Hải 2016'!H24+'[308]L.Thượng 2016'!H24+'[308]T.Giang 2016'!H24+'[308]T.Hải 2016'!H24+'[308]T.Sơn 2016'!H24+'[308]V.Trường 2016'!H24+'[308]TT.Cửa Việt 2016'!H24+'[308]TT Gio Linh 2016'!H24</f>
        <v>0</v>
      </c>
      <c r="I23" s="167">
        <f>[308]P1_21!I24+[308]P2_21!I23+[308]P3_21!I23+[308]P4_21!I23+[308]P5_21!I23+[308]ĐT_21!I24+[308]ĐG_21!I23+[308]ĐLE_21!I24+[308]ĐL_21!I24+'[308]G.Sơn 2016'!I23+'[308]G.Thanh 2016'!I24+'[308]G.Việt 2016'!I24+'[308]H.Thái 2016'!I24+'[308]L.Hải 2016'!I24+'[308]L.Thượng 2016'!I24+'[308]T.Giang 2016'!I24+'[308]T.Hải 2016'!I24+'[308]T.Sơn 2016'!I24+'[308]V.Trường 2016'!I24+'[308]TT.Cửa Việt 2016'!I24+'[308]TT Gio Linh 2016'!I24</f>
        <v>0</v>
      </c>
      <c r="J23" s="167">
        <f>[308]P1_21!J24+[308]P2_21!J23+[308]P3_21!J23+[308]P4_21!J23+[308]P5_21!J23+[308]ĐT_21!J24+[308]ĐG_21!J23+[308]ĐLE_21!J24+[308]ĐL_21!J24+'[308]G.Sơn 2016'!J23+'[308]G.Thanh 2016'!J24+'[308]G.Việt 2016'!J24+'[308]H.Thái 2016'!J24+'[308]L.Hải 2016'!J24+'[308]L.Thượng 2016'!J24+'[308]T.Giang 2016'!J24+'[308]T.Hải 2016'!J24+'[308]T.Sơn 2016'!J24+'[308]V.Trường 2016'!J24+'[308]TT.Cửa Việt 2016'!J24+'[308]TT Gio Linh 2016'!J24</f>
        <v>0</v>
      </c>
      <c r="K23" s="167">
        <f>[308]P1_21!K24+[308]P2_21!K23+[308]P3_21!K23+[308]P4_21!K23+[308]P5_21!K23+[308]ĐT_21!K24+[308]ĐG_21!K23+[308]ĐLE_21!K24+[308]ĐL_21!K24+'[308]G.Sơn 2016'!K23+'[308]G.Thanh 2016'!K24+'[308]G.Việt 2016'!K24+'[308]H.Thái 2016'!K24+'[308]L.Hải 2016'!K24+'[308]L.Thượng 2016'!K24+'[308]T.Giang 2016'!K24+'[308]T.Hải 2016'!K24+'[308]T.Sơn 2016'!K24+'[308]V.Trường 2016'!K24+'[308]TT.Cửa Việt 2016'!K24+'[308]TT Gio Linh 2016'!K24</f>
        <v>0</v>
      </c>
      <c r="L23" s="167">
        <f>[308]P1_21!L24+[308]P2_21!L23+[308]P3_21!L23+[308]P4_21!L23+[308]P5_21!L23+[308]ĐT_21!L24+[308]ĐG_21!L23+[308]ĐLE_21!L24+[308]ĐL_21!L24+'[308]G.Sơn 2016'!L23+'[308]G.Thanh 2016'!L24+'[308]G.Việt 2016'!L24+'[308]H.Thái 2016'!L24+'[308]L.Hải 2016'!L24+'[308]L.Thượng 2016'!L24+'[308]T.Giang 2016'!L24+'[308]T.Hải 2016'!L24+'[308]T.Sơn 2016'!L24+'[308]V.Trường 2016'!L24+'[308]TT.Cửa Việt 2016'!L24+'[308]TT Gio Linh 2016'!L24</f>
        <v>0</v>
      </c>
      <c r="M23" s="167">
        <f>[308]P1_21!M24+[308]P2_21!M23+[308]P3_21!M23+[308]P4_21!M23+[308]P5_21!M23+[308]ĐT_21!M24+[308]ĐG_21!M23+[308]ĐLE_21!M24+[308]ĐL_21!M24+'[308]G.Sơn 2016'!M23+'[308]G.Thanh 2016'!M24+'[308]G.Việt 2016'!M24+'[308]H.Thái 2016'!M24+'[308]L.Hải 2016'!M24+'[308]L.Thượng 2016'!M24+'[308]T.Giang 2016'!M24+'[308]T.Hải 2016'!M24+'[308]T.Sơn 2016'!M24+'[308]V.Trường 2016'!M24+'[308]TT.Cửa Việt 2016'!M24+'[308]TT Gio Linh 2016'!M24</f>
        <v>0</v>
      </c>
      <c r="N23" s="167">
        <f>[308]P1_21!N24+[308]P2_21!N23+[308]P3_21!N23+[308]P4_21!N23+[308]P5_21!N23+[308]ĐT_21!N24+[308]ĐG_21!N23+[308]ĐLE_21!N24+[308]ĐL_21!N24+'[308]G.Sơn 2016'!N23+'[308]G.Thanh 2016'!N24+'[308]G.Việt 2016'!N24+'[308]H.Thái 2016'!N24+'[308]L.Hải 2016'!N24+'[308]L.Thượng 2016'!N24+'[308]T.Giang 2016'!N24+'[308]T.Hải 2016'!N24+'[308]T.Sơn 2016'!N24+'[308]V.Trường 2016'!N24+'[308]TT.Cửa Việt 2016'!N24+'[308]TT Gio Linh 2016'!N24</f>
        <v>0</v>
      </c>
      <c r="O23" s="167">
        <f>[308]P1_21!O24+[308]P2_21!O23+[308]P3_21!O23+[308]P4_21!O23+[308]P5_21!O23+[308]ĐT_21!O24+[308]ĐG_21!O23+[308]ĐLE_21!O24+[308]ĐL_21!O24+'[308]G.Sơn 2016'!O23+'[308]G.Thanh 2016'!O24+'[308]G.Việt 2016'!O24+'[308]H.Thái 2016'!O24+'[308]L.Hải 2016'!O24+'[308]L.Thượng 2016'!O24+'[308]T.Giang 2016'!O24+'[308]T.Hải 2016'!O24+'[308]T.Sơn 2016'!O24+'[308]V.Trường 2016'!O24+'[308]TT.Cửa Việt 2016'!O24+'[308]TT Gio Linh 2016'!O24</f>
        <v>0</v>
      </c>
      <c r="P23" s="167">
        <f>[308]P1_21!P24+[308]P2_21!P23+[308]P3_21!P23+[308]P4_21!P23+[308]P5_21!P23+[308]ĐT_21!P24+[308]ĐG_21!P23+[308]ĐLE_21!P24+[308]ĐL_21!P24+'[308]G.Sơn 2016'!P23+'[308]G.Thanh 2016'!P24+'[308]G.Việt 2016'!P24+'[308]H.Thái 2016'!P24+'[308]L.Hải 2016'!P24+'[308]L.Thượng 2016'!P24+'[308]T.Giang 2016'!P24+'[308]T.Hải 2016'!P24+'[308]T.Sơn 2016'!P24+'[308]V.Trường 2016'!P24+'[308]TT.Cửa Việt 2016'!P24+'[308]TT Gio Linh 2016'!P24</f>
        <v>0</v>
      </c>
      <c r="Q23" s="167">
        <f>[308]P1_21!Q24+[308]P2_21!Q23+[308]P3_21!Q23+[308]P4_21!Q23+[308]P5_21!Q23+[308]ĐT_21!Q24+[308]ĐG_21!Q23+[308]ĐLE_21!Q24+[308]ĐL_21!Q24+'[308]G.Sơn 2016'!Q23+'[308]G.Thanh 2016'!Q24+'[308]G.Việt 2016'!Q24+'[308]H.Thái 2016'!Q24+'[308]L.Hải 2016'!Q24+'[308]L.Thượng 2016'!Q24+'[308]T.Giang 2016'!Q24+'[308]T.Hải 2016'!Q24+'[308]T.Sơn 2016'!Q24+'[308]V.Trường 2016'!Q24+'[308]TT.Cửa Việt 2016'!Q24+'[308]TT Gio Linh 2016'!Q24</f>
        <v>0</v>
      </c>
      <c r="R23" s="167">
        <f>[308]P1_21!R24+[308]P2_21!R23+[308]P3_21!R23+[308]P4_21!R23+[308]P5_21!R23+[308]ĐT_21!R24+[308]ĐG_21!R23+[308]ĐLE_21!R24+[308]ĐL_21!R24+'[308]G.Sơn 2016'!R23+'[308]G.Thanh 2016'!R24+'[308]G.Việt 2016'!R24+'[308]H.Thái 2016'!R24+'[308]L.Hải 2016'!R24+'[308]L.Thượng 2016'!R24+'[308]T.Giang 2016'!R24+'[308]T.Hải 2016'!R24+'[308]T.Sơn 2016'!R24+'[308]V.Trường 2016'!R24+'[308]TT.Cửa Việt 2016'!R24+'[308]TT Gio Linh 2016'!R24</f>
        <v>0</v>
      </c>
      <c r="S23" s="167">
        <f>[308]P1_21!S24+[308]P2_21!S23+[308]P3_21!S23+[308]P4_21!S23+[308]P5_21!S23+[308]ĐT_21!S24+[308]ĐG_21!S23+[308]ĐLE_21!S24+[308]ĐL_21!S24+'[308]G.Sơn 2016'!S23+'[308]G.Thanh 2016'!S24+'[308]G.Việt 2016'!S24+'[308]H.Thái 2016'!S24+'[308]L.Hải 2016'!S24+'[308]L.Thượng 2016'!S24+'[308]T.Giang 2016'!S24+'[308]T.Hải 2016'!S24+'[308]T.Sơn 2016'!S24+'[308]V.Trường 2016'!S24+'[308]TT.Cửa Việt 2016'!S24+'[308]TT Gio Linh 2016'!S24</f>
        <v>0</v>
      </c>
      <c r="T23" s="167">
        <f>[308]P1_21!T24+[308]P2_21!T23+[308]P3_21!T23+[308]P4_21!T23+[308]P5_21!T23+[308]ĐT_21!T24+[308]ĐG_21!T23+[308]ĐLE_21!T24+[308]ĐL_21!T24+'[308]G.Sơn 2016'!T23+'[308]G.Thanh 2016'!T24+'[308]G.Việt 2016'!T24+'[308]H.Thái 2016'!T24+'[308]L.Hải 2016'!T24+'[308]L.Thượng 2016'!T24+'[308]T.Giang 2016'!T24+'[308]T.Hải 2016'!T24+'[308]T.Sơn 2016'!T24+'[308]V.Trường 2016'!T24+'[308]TT.Cửa Việt 2016'!T24+'[308]TT Gio Linh 2016'!T24</f>
        <v>0</v>
      </c>
      <c r="U23" s="167">
        <f>[308]P1_21!U24+[308]P2_21!U23+[308]P3_21!U23+[308]P4_21!U23+[308]P5_21!U23+[308]ĐT_21!U24+[308]ĐG_21!U23+[308]ĐLE_21!U24+[308]ĐL_21!U24+'[308]G.Sơn 2016'!U23+'[308]G.Thanh 2016'!U24+'[308]G.Việt 2016'!U24+'[308]H.Thái 2016'!U24+'[308]L.Hải 2016'!U24+'[308]L.Thượng 2016'!U24+'[308]T.Giang 2016'!U24+'[308]T.Hải 2016'!U24+'[308]T.Sơn 2016'!U24+'[308]V.Trường 2016'!U24+'[308]TT.Cửa Việt 2016'!U24+'[308]TT Gio Linh 2016'!U24</f>
        <v>84.143209999999996</v>
      </c>
      <c r="V23" s="167">
        <f>[308]P1_21!V24+[308]P2_21!V23+[308]P3_21!V23+[308]P4_21!V23+[308]P5_21!V23+[308]ĐT_21!V24+[308]ĐG_21!V23+[308]ĐLE_21!V24+[308]ĐL_21!V24+'[308]G.Sơn 2016'!V23+'[308]G.Thanh 2016'!V24+'[308]G.Việt 2016'!V24+'[308]H.Thái 2016'!V24+'[308]L.Hải 2016'!V24+'[308]L.Thượng 2016'!V24+'[308]T.Giang 2016'!V24+'[308]T.Hải 2016'!V24+'[308]T.Sơn 2016'!V24+'[308]V.Trường 2016'!V24+'[308]TT.Cửa Việt 2016'!V24+'[308]TT Gio Linh 2016'!V24</f>
        <v>0</v>
      </c>
      <c r="W23" s="167">
        <f>[308]P1_21!W24+[308]P2_21!W23+[308]P3_21!W23+[308]P4_21!W23+[308]P5_21!W23+[308]ĐT_21!W24+[308]ĐG_21!W23+[308]ĐLE_21!W24+[308]ĐL_21!W24+'[308]G.Sơn 2016'!W23+'[308]G.Thanh 2016'!W24+'[308]G.Việt 2016'!W24+'[308]H.Thái 2016'!W24+'[308]L.Hải 2016'!W24+'[308]L.Thượng 2016'!W24+'[308]T.Giang 2016'!W24+'[308]T.Hải 2016'!W24+'[308]T.Sơn 2016'!W24+'[308]V.Trường 2016'!W24+'[308]TT.Cửa Việt 2016'!W24+'[308]TT Gio Linh 2016'!W24</f>
        <v>0</v>
      </c>
      <c r="X23" s="167">
        <f>[308]P1_21!X24+[308]P2_21!X23+[308]P3_21!X23+[308]P4_21!X23+[308]P5_21!X23+[308]ĐT_21!X24+[308]ĐG_21!X23+[308]ĐLE_21!X24+[308]ĐL_21!X24+'[308]G.Sơn 2016'!X23+'[308]G.Thanh 2016'!X24+'[308]G.Việt 2016'!X24+'[308]H.Thái 2016'!X24+'[308]L.Hải 2016'!X24+'[308]L.Thượng 2016'!X24+'[308]T.Giang 2016'!X24+'[308]T.Hải 2016'!X24+'[308]T.Sơn 2016'!X24+'[308]V.Trường 2016'!X24+'[308]TT.Cửa Việt 2016'!X24+'[308]TT Gio Linh 2016'!X24</f>
        <v>0</v>
      </c>
      <c r="Y23" s="167">
        <f>[308]P1_21!Y24+[308]P2_21!Y23+[308]P3_21!Y23+[308]P4_21!Y23+[308]P5_21!Y23+[308]ĐT_21!Y24+[308]ĐG_21!Y23+[308]ĐLE_21!Y24+[308]ĐL_21!Y24+'[308]G.Sơn 2016'!Y23+'[308]G.Thanh 2016'!Y24+'[308]G.Việt 2016'!Y24+'[308]H.Thái 2016'!Y24+'[308]L.Hải 2016'!Y24+'[308]L.Thượng 2016'!Y24+'[308]T.Giang 2016'!Y24+'[308]T.Hải 2016'!Y24+'[308]T.Sơn 2016'!Y24+'[308]V.Trường 2016'!Y24+'[308]TT.Cửa Việt 2016'!Y24+'[308]TT Gio Linh 2016'!Y24</f>
        <v>0</v>
      </c>
      <c r="Z23" s="167">
        <f>[308]P1_21!Z24+[308]P2_21!Z23+[308]P3_21!Z23+[308]P4_21!Z23+[308]P5_21!Z23+[308]ĐT_21!Z24+[308]ĐG_21!Z23+[308]ĐLE_21!Z24+[308]ĐL_21!Z24+'[308]G.Sơn 2016'!Z23+'[308]G.Thanh 2016'!Z24+'[308]G.Việt 2016'!Z24+'[308]H.Thái 2016'!Z24+'[308]L.Hải 2016'!Z24+'[308]L.Thượng 2016'!Z24+'[308]T.Giang 2016'!Z24+'[308]T.Hải 2016'!Z24+'[308]T.Sơn 2016'!Z24+'[308]V.Trường 2016'!Z24+'[308]TT.Cửa Việt 2016'!Z24+'[308]TT Gio Linh 2016'!Z24</f>
        <v>0</v>
      </c>
      <c r="AA23" s="167">
        <f>[308]P1_21!AA24+[308]P2_21!AA23+[308]P3_21!AA23+[308]P4_21!AA23+[308]P5_21!AA23+[308]ĐT_21!AA24+[308]ĐG_21!AA23+[308]ĐLE_21!AA24+[308]ĐL_21!AA24+'[308]G.Sơn 2016'!AA23+'[308]G.Thanh 2016'!AA24+'[308]G.Việt 2016'!AA24+'[308]H.Thái 2016'!AA24+'[308]L.Hải 2016'!AA24+'[308]L.Thượng 2016'!AA24+'[308]T.Giang 2016'!AA24+'[308]T.Hải 2016'!AA24+'[308]T.Sơn 2016'!AA24+'[308]V.Trường 2016'!AA24+'[308]TT.Cửa Việt 2016'!AA24+'[308]TT Gio Linh 2016'!AA24</f>
        <v>0</v>
      </c>
      <c r="AB23" s="167">
        <f>[308]P1_21!AB24+[308]P2_21!AB23+[308]P3_21!AB23+[308]P4_21!AB23+[308]P5_21!AB23+[308]ĐT_21!AB24+[308]ĐG_21!AB23+[308]ĐLE_21!AB24+[308]ĐL_21!AB24+'[308]G.Sơn 2016'!AB23+'[308]G.Thanh 2016'!AB24+'[308]G.Việt 2016'!AB24+'[308]H.Thái 2016'!AB24+'[308]L.Hải 2016'!AB24+'[308]L.Thượng 2016'!AB24+'[308]T.Giang 2016'!AB24+'[308]T.Hải 2016'!AB24+'[308]T.Sơn 2016'!AB24+'[308]V.Trường 2016'!AB24+'[308]TT.Cửa Việt 2016'!AB24+'[308]TT Gio Linh 2016'!AB24</f>
        <v>0</v>
      </c>
      <c r="AC23" s="167">
        <f>[308]P1_21!AC24+[308]P2_21!AC23+[308]P3_21!AC23+[308]P4_21!AC23+[308]P5_21!AC23+[308]ĐT_21!AC24+[308]ĐG_21!AC23+[308]ĐLE_21!AC24+[308]ĐL_21!AC24+'[308]G.Sơn 2016'!AC23+'[308]G.Thanh 2016'!AC24+'[308]G.Việt 2016'!AC24+'[308]H.Thái 2016'!AC24+'[308]L.Hải 2016'!AC24+'[308]L.Thượng 2016'!AC24+'[308]T.Giang 2016'!AC24+'[308]T.Hải 2016'!AC24+'[308]T.Sơn 2016'!AC24+'[308]V.Trường 2016'!AC24+'[308]TT.Cửa Việt 2016'!AC24+'[308]TT Gio Linh 2016'!AC24</f>
        <v>0</v>
      </c>
      <c r="AD23" s="167">
        <f>[308]P1_21!AD24+[308]P2_21!AD23+[308]P3_21!AD23+[308]P4_21!AD23+[308]P5_21!AD23+[308]ĐT_21!AD24+[308]ĐG_21!AD23+[308]ĐLE_21!AD24+[308]ĐL_21!AD24+'[308]G.Sơn 2016'!AD23+'[308]G.Thanh 2016'!AD24+'[308]G.Việt 2016'!AD24+'[308]H.Thái 2016'!AD24+'[308]L.Hải 2016'!AD24+'[308]L.Thượng 2016'!AD24+'[308]T.Giang 2016'!AD24+'[308]T.Hải 2016'!AD24+'[308]T.Sơn 2016'!AD24+'[308]V.Trường 2016'!AD24+'[308]TT.Cửa Việt 2016'!AD24+'[308]TT Gio Linh 2016'!AD24</f>
        <v>0</v>
      </c>
      <c r="AE23" s="167">
        <f>[308]P1_21!AE24+[308]P2_21!AE23+[308]P3_21!AE23+[308]P4_21!AE23+[308]P5_21!AE23+[308]ĐT_21!AE24+[308]ĐG_21!AE23+[308]ĐLE_21!AE24+[308]ĐL_21!AE24+'[308]G.Sơn 2016'!AE23+'[308]G.Thanh 2016'!AE24+'[308]G.Việt 2016'!AE24+'[308]H.Thái 2016'!AE24+'[308]L.Hải 2016'!AE24+'[308]L.Thượng 2016'!AE24+'[308]T.Giang 2016'!AE24+'[308]T.Hải 2016'!AE24+'[308]T.Sơn 2016'!AE24+'[308]V.Trường 2016'!AE24+'[308]TT.Cửa Việt 2016'!AE24+'[308]TT Gio Linh 2016'!AE24</f>
        <v>0</v>
      </c>
      <c r="AF23" s="167">
        <f>[308]P1_21!AF24+[308]P2_21!AF23+[308]P3_21!AF23+[308]P4_21!AF23+[308]P5_21!AF23+[308]ĐT_21!AF24+[308]ĐG_21!AF23+[308]ĐLE_21!AF24+[308]ĐL_21!AF24+'[308]G.Sơn 2016'!AF23+'[308]G.Thanh 2016'!AF24+'[308]G.Việt 2016'!AF24+'[308]H.Thái 2016'!AF24+'[308]L.Hải 2016'!AF24+'[308]L.Thượng 2016'!AF24+'[308]T.Giang 2016'!AF24+'[308]T.Hải 2016'!AF24+'[308]T.Sơn 2016'!AF24+'[308]V.Trường 2016'!AF24+'[308]TT.Cửa Việt 2016'!AF24+'[308]TT Gio Linh 2016'!AF24</f>
        <v>0</v>
      </c>
      <c r="AG23" s="167">
        <f>[308]P1_21!AG24+[308]P2_21!AG23+[308]P3_21!AG23+[308]P4_21!AG23+[308]P5_21!AG23+[308]ĐT_21!AG24+[308]ĐG_21!AG23+[308]ĐLE_21!AG24+[308]ĐL_21!AG24+'[308]G.Sơn 2016'!AG23+'[308]G.Thanh 2016'!AG24+'[308]G.Việt 2016'!AG24+'[308]H.Thái 2016'!AG24+'[308]L.Hải 2016'!AG24+'[308]L.Thượng 2016'!AG24+'[308]T.Giang 2016'!AG24+'[308]T.Hải 2016'!AG24+'[308]T.Sơn 2016'!AG24+'[308]V.Trường 2016'!AG24+'[308]TT.Cửa Việt 2016'!AG24+'[308]TT Gio Linh 2016'!AG24</f>
        <v>0</v>
      </c>
      <c r="AH23" s="167">
        <f>[308]P1_21!AH24+[308]P2_21!AH23+[308]P3_21!AH23+[308]P4_21!AH23+[308]P5_21!AH23+[308]ĐT_21!AH24+[308]ĐG_21!AH23+[308]ĐLE_21!AH24+[308]ĐL_21!AH24+'[308]G.Sơn 2016'!AH23+'[308]G.Thanh 2016'!AH24+'[308]G.Việt 2016'!AH24+'[308]H.Thái 2016'!AH24+'[308]L.Hải 2016'!AH24+'[308]L.Thượng 2016'!AH24+'[308]T.Giang 2016'!AH24+'[308]T.Hải 2016'!AH24+'[308]T.Sơn 2016'!AH24+'[308]V.Trường 2016'!AH24+'[308]TT.Cửa Việt 2016'!AH24+'[308]TT Gio Linh 2016'!AH24</f>
        <v>0</v>
      </c>
      <c r="AI23" s="167">
        <f>[308]P1_21!AI24+[308]P2_21!AI23+[308]P3_21!AI23+[308]P4_21!AI23+[308]P5_21!AI23+[308]ĐT_21!AI24+[308]ĐG_21!AI23+[308]ĐLE_21!AI24+[308]ĐL_21!AI24+'[308]G.Sơn 2016'!AI23+'[308]G.Thanh 2016'!AI24+'[308]G.Việt 2016'!AI24+'[308]H.Thái 2016'!AI24+'[308]L.Hải 2016'!AI24+'[308]L.Thượng 2016'!AI24+'[308]T.Giang 2016'!AI24+'[308]T.Hải 2016'!AI24+'[308]T.Sơn 2016'!AI24+'[308]V.Trường 2016'!AI24+'[308]TT.Cửa Việt 2016'!AI24+'[308]TT Gio Linh 2016'!AI24</f>
        <v>0</v>
      </c>
      <c r="AJ23" s="167">
        <f>[308]P1_21!AJ24+[308]P2_21!AJ23+[308]P3_21!AJ23+[308]P4_21!AJ23+[308]P5_21!AJ23+[308]ĐT_21!AJ24+[308]ĐG_21!AJ23+[308]ĐLE_21!AJ24+[308]ĐL_21!AJ24+'[308]G.Sơn 2016'!AJ23+'[308]G.Thanh 2016'!AJ24+'[308]G.Việt 2016'!AJ24+'[308]H.Thái 2016'!AJ24+'[308]L.Hải 2016'!AJ24+'[308]L.Thượng 2016'!AJ24+'[308]T.Giang 2016'!AJ24+'[308]T.Hải 2016'!AJ24+'[308]T.Sơn 2016'!AJ24+'[308]V.Trường 2016'!AJ24+'[308]TT.Cửa Việt 2016'!AJ24+'[308]TT Gio Linh 2016'!AJ24</f>
        <v>0</v>
      </c>
      <c r="AK23" s="167">
        <f>[308]P1_21!AK24+[308]P2_21!AK23+[308]P3_21!AK23+[308]P4_21!AK23+[308]P5_21!AK23+[308]ĐT_21!AK24+[308]ĐG_21!AK23+[308]ĐLE_21!AK24+[308]ĐL_21!AK24+'[308]G.Sơn 2016'!AK23+'[308]G.Thanh 2016'!AK24+'[308]G.Việt 2016'!AK24+'[308]H.Thái 2016'!AK24+'[308]L.Hải 2016'!AK24+'[308]L.Thượng 2016'!AK24+'[308]T.Giang 2016'!AK24+'[308]T.Hải 2016'!AK24+'[308]T.Sơn 2016'!AK24+'[308]V.Trường 2016'!AK24+'[308]TT.Cửa Việt 2016'!AK24+'[308]TT Gio Linh 2016'!AK24</f>
        <v>0</v>
      </c>
      <c r="AL23" s="167">
        <f>[308]P1_21!AL24+[308]P2_21!AL23+[308]P3_21!AL23+[308]P4_21!AL23+[308]P5_21!AL23+[308]ĐT_21!AL24+[308]ĐG_21!AL23+[308]ĐLE_21!AL24+[308]ĐL_21!AL24+'[308]G.Sơn 2016'!AL23+'[308]G.Thanh 2016'!AL24+'[308]G.Việt 2016'!AL24+'[308]H.Thái 2016'!AL24+'[308]L.Hải 2016'!AL24+'[308]L.Thượng 2016'!AL24+'[308]T.Giang 2016'!AL24+'[308]T.Hải 2016'!AL24+'[308]T.Sơn 2016'!AL24+'[308]V.Trường 2016'!AL24+'[308]TT.Cửa Việt 2016'!AL24+'[308]TT Gio Linh 2016'!AL24</f>
        <v>0</v>
      </c>
      <c r="AM23" s="167">
        <f>[308]P1_21!AM24+[308]P2_21!AM23+[308]P3_21!AM23+[308]P4_21!AM23+[308]P5_21!AM23+[308]ĐT_21!AM24+[308]ĐG_21!AM23+[308]ĐLE_21!AM24+[308]ĐL_21!AM24+'[308]G.Sơn 2016'!AM23+'[308]G.Thanh 2016'!AM24+'[308]G.Việt 2016'!AM24+'[308]H.Thái 2016'!AM24+'[308]L.Hải 2016'!AM24+'[308]L.Thượng 2016'!AM24+'[308]T.Giang 2016'!AM24+'[308]T.Hải 2016'!AM24+'[308]T.Sơn 2016'!AM24+'[308]V.Trường 2016'!AM24+'[308]TT.Cửa Việt 2016'!AM24+'[308]TT Gio Linh 2016'!AM24</f>
        <v>0</v>
      </c>
      <c r="AN23" s="167">
        <f>[308]P1_21!AN24+[308]P2_21!AN23+[308]P3_21!AN23+[308]P4_21!AN23+[308]P5_21!AN23+[308]ĐT_21!AN24+[308]ĐG_21!AN23+[308]ĐLE_21!AN24+[308]ĐL_21!AN24+'[308]G.Sơn 2016'!AN23+'[308]G.Thanh 2016'!AN24+'[308]G.Việt 2016'!AN24+'[308]H.Thái 2016'!AN24+'[308]L.Hải 2016'!AN24+'[308]L.Thượng 2016'!AN24+'[308]T.Giang 2016'!AN24+'[308]T.Hải 2016'!AN24+'[308]T.Sơn 2016'!AN24+'[308]V.Trường 2016'!AN24+'[308]TT.Cửa Việt 2016'!AN24+'[308]TT Gio Linh 2016'!AN24</f>
        <v>0</v>
      </c>
      <c r="AO23" s="167">
        <f>[308]P1_21!AO24+[308]P2_21!AO23+[308]P3_21!AO23+[308]P4_21!AO23+[308]P5_21!AO23+[308]ĐT_21!AO24+[308]ĐG_21!AO23+[308]ĐLE_21!AO24+[308]ĐL_21!AO24+'[308]G.Sơn 2016'!AO23+'[308]G.Thanh 2016'!AO24+'[308]G.Việt 2016'!AO24+'[308]H.Thái 2016'!AO24+'[308]L.Hải 2016'!AO24+'[308]L.Thượng 2016'!AO24+'[308]T.Giang 2016'!AO24+'[308]T.Hải 2016'!AO24+'[308]T.Sơn 2016'!AO24+'[308]V.Trường 2016'!AO24+'[308]TT.Cửa Việt 2016'!AO24+'[308]TT Gio Linh 2016'!AO24</f>
        <v>0</v>
      </c>
      <c r="AP23" s="167">
        <f>[308]P1_21!AP24+[308]P2_21!AP23+[308]P3_21!AP23+[308]P4_21!AP23+[308]P5_21!AP23+[308]ĐT_21!AP24+[308]ĐG_21!AP23+[308]ĐLE_21!AP24+[308]ĐL_21!AP24+'[308]G.Sơn 2016'!AP23+'[308]G.Thanh 2016'!AP24+'[308]G.Việt 2016'!AP24+'[308]H.Thái 2016'!AP24+'[308]L.Hải 2016'!AP24+'[308]L.Thượng 2016'!AP24+'[308]T.Giang 2016'!AP24+'[308]T.Hải 2016'!AP24+'[308]T.Sơn 2016'!AP24+'[308]V.Trường 2016'!AP24+'[308]TT.Cửa Việt 2016'!AP24+'[308]TT Gio Linh 2016'!AP24</f>
        <v>0</v>
      </c>
      <c r="AQ23" s="167">
        <f>[308]P1_21!AQ24+[308]P2_21!AQ23+[308]P3_21!AQ23+[308]P4_21!AQ23+[308]P5_21!AQ23+[308]ĐT_21!AQ24+[308]ĐG_21!AQ23+[308]ĐLE_21!AQ24+[308]ĐL_21!AQ24+'[308]G.Sơn 2016'!AQ23+'[308]G.Thanh 2016'!AQ24+'[308]G.Việt 2016'!AQ24+'[308]H.Thái 2016'!AQ24+'[308]L.Hải 2016'!AQ24+'[308]L.Thượng 2016'!AQ24+'[308]T.Giang 2016'!AQ24+'[308]T.Hải 2016'!AQ24+'[308]T.Sơn 2016'!AQ24+'[308]V.Trường 2016'!AQ24+'[308]TT.Cửa Việt 2016'!AQ24+'[308]TT Gio Linh 2016'!AQ24</f>
        <v>0</v>
      </c>
      <c r="AR23" s="167">
        <f>[308]P1_21!AR24+[308]P2_21!AR23+[308]P3_21!AR23+[308]P4_21!AR23+[308]P5_21!AR23+[308]ĐT_21!AR24+[308]ĐG_21!AR23+[308]ĐLE_21!AR24+[308]ĐL_21!AR24+'[308]G.Sơn 2016'!AR23+'[308]G.Thanh 2016'!AR24+'[308]G.Việt 2016'!AR24+'[308]H.Thái 2016'!AR24+'[308]L.Hải 2016'!AR24+'[308]L.Thượng 2016'!AR24+'[308]T.Giang 2016'!AR24+'[308]T.Hải 2016'!AR24+'[308]T.Sơn 2016'!AR24+'[308]V.Trường 2016'!AR24+'[308]TT.Cửa Việt 2016'!AR24+'[308]TT Gio Linh 2016'!AR24</f>
        <v>0</v>
      </c>
      <c r="AS23" s="167">
        <f>[308]P1_21!AS24+[308]P2_21!AS23+[308]P3_21!AS23+[308]P4_21!AS23+[308]P5_21!AS23+[308]ĐT_21!AS24+[308]ĐG_21!AS23+[308]ĐLE_21!AS24+[308]ĐL_21!AS24+'[308]G.Sơn 2016'!AS23+'[308]G.Thanh 2016'!AS24+'[308]G.Việt 2016'!AS24+'[308]H.Thái 2016'!AS24+'[308]L.Hải 2016'!AS24+'[308]L.Thượng 2016'!AS24+'[308]T.Giang 2016'!AS24+'[308]T.Hải 2016'!AS24+'[308]T.Sơn 2016'!AS24+'[308]V.Trường 2016'!AS24+'[308]TT.Cửa Việt 2016'!AS24+'[308]TT Gio Linh 2016'!AS24</f>
        <v>0</v>
      </c>
      <c r="AT23" s="167">
        <f>[308]P1_21!AT24+[308]P2_21!AT23+[308]P3_21!AT23+[308]P4_21!AT23+[308]P5_21!AT23+[308]ĐT_21!AT24+[308]ĐG_21!AT23+[308]ĐLE_21!AT24+[308]ĐL_21!AT24+'[308]G.Sơn 2016'!AT23+'[308]G.Thanh 2016'!AT24+'[308]G.Việt 2016'!AT24+'[308]H.Thái 2016'!AT24+'[308]L.Hải 2016'!AT24+'[308]L.Thượng 2016'!AT24+'[308]T.Giang 2016'!AT24+'[308]T.Hải 2016'!AT24+'[308]T.Sơn 2016'!AT24+'[308]V.Trường 2016'!AT24+'[308]TT.Cửa Việt 2016'!AT24+'[308]TT Gio Linh 2016'!AT24</f>
        <v>0</v>
      </c>
      <c r="AU23" s="167">
        <f>[308]P1_21!AU24+[308]P2_21!AU23+[308]P3_21!AU23+[308]P4_21!AU23+[308]P5_21!AU23+[308]ĐT_21!AU24+[308]ĐG_21!AU23+[308]ĐLE_21!AU24+[308]ĐL_21!AU24+'[308]G.Sơn 2016'!AU23+'[308]G.Thanh 2016'!AU24+'[308]G.Việt 2016'!AU24+'[308]H.Thái 2016'!AU24+'[308]L.Hải 2016'!AU24+'[308]L.Thượng 2016'!AU24+'[308]T.Giang 2016'!AU24+'[308]T.Hải 2016'!AU24+'[308]T.Sơn 2016'!AU24+'[308]V.Trường 2016'!AU24+'[308]TT.Cửa Việt 2016'!AU24+'[308]TT Gio Linh 2016'!AU24</f>
        <v>0</v>
      </c>
      <c r="AV23" s="167">
        <f>[308]P1_21!AV24+[308]P2_21!AV23+[308]P3_21!AV23+[308]P4_21!AV23+[308]P5_21!AV23+[308]ĐT_21!AV24+[308]ĐG_21!AV23+[308]ĐLE_21!AV24+[308]ĐL_21!AV24+'[308]G.Sơn 2016'!AV23+'[308]G.Thanh 2016'!AV24+'[308]G.Việt 2016'!AV24+'[308]H.Thái 2016'!AV24+'[308]L.Hải 2016'!AV24+'[308]L.Thượng 2016'!AV24+'[308]T.Giang 2016'!AV24+'[308]T.Hải 2016'!AV24+'[308]T.Sơn 2016'!AV24+'[308]V.Trường 2016'!AV24+'[308]TT.Cửa Việt 2016'!AV24+'[308]TT Gio Linh 2016'!AV24</f>
        <v>0</v>
      </c>
      <c r="AW23" s="167">
        <f>[308]P1_21!AW24+[308]P2_21!AW23+[308]P3_21!AW23+[308]P4_21!AW23+[308]P5_21!AW23+[308]ĐT_21!AW24+[308]ĐG_21!AW23+[308]ĐLE_21!AW24+[308]ĐL_21!AW24+'[308]G.Sơn 2016'!AW23+'[308]G.Thanh 2016'!AW24+'[308]G.Việt 2016'!AW24+'[308]H.Thái 2016'!AW24+'[308]L.Hải 2016'!AW24+'[308]L.Thượng 2016'!AW24+'[308]T.Giang 2016'!AW24+'[308]T.Hải 2016'!AW24+'[308]T.Sơn 2016'!AW24+'[308]V.Trường 2016'!AW24+'[308]TT.Cửa Việt 2016'!AW24+'[308]TT Gio Linh 2016'!AW24</f>
        <v>0</v>
      </c>
      <c r="AX23" s="167">
        <f>[308]P1_21!AX24+[308]P2_21!AX23+[308]P3_21!AX23+[308]P4_21!AX23+[308]P5_21!AX23+[308]ĐT_21!AX24+[308]ĐG_21!AX23+[308]ĐLE_21!AX24+[308]ĐL_21!AX24+'[308]G.Sơn 2016'!AX23+'[308]G.Thanh 2016'!AX24+'[308]G.Việt 2016'!AX24+'[308]H.Thái 2016'!AX24+'[308]L.Hải 2016'!AX24+'[308]L.Thượng 2016'!AX24+'[308]T.Giang 2016'!AX24+'[308]T.Hải 2016'!AX24+'[308]T.Sơn 2016'!AX24+'[308]V.Trường 2016'!AX24+'[308]TT.Cửa Việt 2016'!AX24+'[308]TT Gio Linh 2016'!AX24</f>
        <v>0</v>
      </c>
      <c r="AY23" s="167">
        <f>[308]P1_21!AY24+[308]P2_21!AY23+[308]P3_21!AY23+[308]P4_21!AY23+[308]P5_21!AY23+[308]ĐT_21!AY24+[308]ĐG_21!AY23+[308]ĐLE_21!AY24+[308]ĐL_21!AY24+'[308]G.Sơn 2016'!AY23+'[308]G.Thanh 2016'!AY24+'[308]G.Việt 2016'!AY24+'[308]H.Thái 2016'!AY24+'[308]L.Hải 2016'!AY24+'[308]L.Thượng 2016'!AY24+'[308]T.Giang 2016'!AY24+'[308]T.Hải 2016'!AY24+'[308]T.Sơn 2016'!AY24+'[308]V.Trường 2016'!AY24+'[308]TT.Cửa Việt 2016'!AY24+'[308]TT Gio Linh 2016'!AY24</f>
        <v>0</v>
      </c>
      <c r="AZ23" s="167">
        <f>[308]P1_21!AZ24+[308]P2_21!AZ23+[308]P3_21!AZ23+[308]P4_21!AZ23+[308]P5_21!AZ23+[308]ĐT_21!AZ24+[308]ĐG_21!AZ23+[308]ĐLE_21!AZ24+[308]ĐL_21!AZ24+'[308]G.Sơn 2016'!AZ23+'[308]G.Thanh 2016'!AZ24+'[308]G.Việt 2016'!AZ24+'[308]H.Thái 2016'!AZ24+'[308]L.Hải 2016'!AZ24+'[308]L.Thượng 2016'!AZ24+'[308]T.Giang 2016'!AZ24+'[308]T.Hải 2016'!AZ24+'[308]T.Sơn 2016'!AZ24+'[308]V.Trường 2016'!AZ24+'[308]TT.Cửa Việt 2016'!AZ24+'[308]TT Gio Linh 2016'!AZ24</f>
        <v>0</v>
      </c>
      <c r="BA23" s="167">
        <f>[308]P1_21!BA24+[308]P2_21!BA23+[308]P3_21!BA23+[308]P4_21!BA23+[308]P5_21!BA23+[308]ĐT_21!BA24+[308]ĐG_21!BA23+[308]ĐLE_21!BA24+[308]ĐL_21!BA24+'[308]G.Sơn 2016'!BA23+'[308]G.Thanh 2016'!BA24+'[308]G.Việt 2016'!BA24+'[308]H.Thái 2016'!BA24+'[308]L.Hải 2016'!BA24+'[308]L.Thượng 2016'!BA24+'[308]T.Giang 2016'!BA24+'[308]T.Hải 2016'!BA24+'[308]T.Sơn 2016'!BA24+'[308]V.Trường 2016'!BA24+'[308]TT.Cửa Việt 2016'!BA24+'[308]TT Gio Linh 2016'!BA24</f>
        <v>0</v>
      </c>
      <c r="BB23" s="167">
        <f>[308]P1_21!BB24+[308]P2_21!BB23+[308]P3_21!BB23+[308]P4_21!BB23+[308]P5_21!BB23+[308]ĐT_21!BB24+[308]ĐG_21!BB23+[308]ĐLE_21!BB24+[308]ĐL_21!BB24+'[308]G.Sơn 2016'!BB23+'[308]G.Thanh 2016'!BB24+'[308]G.Việt 2016'!BB24+'[308]H.Thái 2016'!BB24+'[308]L.Hải 2016'!BB24+'[308]L.Thượng 2016'!BB24+'[308]T.Giang 2016'!BB24+'[308]T.Hải 2016'!BB24+'[308]T.Sơn 2016'!BB24+'[308]V.Trường 2016'!BB24+'[308]TT.Cửa Việt 2016'!BB24+'[308]TT Gio Linh 2016'!BB24</f>
        <v>0</v>
      </c>
      <c r="BC23" s="167">
        <f>[308]P1_21!BC24+[308]P2_21!BC23+[308]P3_21!BC23+[308]P4_21!BC23+[308]P5_21!BC23+[308]ĐT_21!BC24+[308]ĐG_21!BC23+[308]ĐLE_21!BC24+[308]ĐL_21!BC24+'[308]G.Sơn 2016'!BC23+'[308]G.Thanh 2016'!BC24+'[308]G.Việt 2016'!BC24+'[308]H.Thái 2016'!BC24+'[308]L.Hải 2016'!BC24+'[308]L.Thượng 2016'!BC24+'[308]T.Giang 2016'!BC24+'[308]T.Hải 2016'!BC24+'[308]T.Sơn 2016'!BC24+'[308]V.Trường 2016'!BC24+'[308]TT.Cửa Việt 2016'!BC24+'[308]TT Gio Linh 2016'!BC24</f>
        <v>0</v>
      </c>
      <c r="BD23" s="167">
        <f>[308]P1_21!BD24+[308]P2_21!BD23+[308]P3_21!BD23+[308]P4_21!BD23+[308]P5_21!BD23+[308]ĐT_21!BD24+[308]ĐG_21!BD23+[308]ĐLE_21!BD24+[308]ĐL_21!BD24+'[308]G.Sơn 2016'!BD23+'[308]G.Thanh 2016'!BD24+'[308]G.Việt 2016'!BD24+'[308]H.Thái 2016'!BD24+'[308]L.Hải 2016'!BD24+'[308]L.Thượng 2016'!BD24+'[308]T.Giang 2016'!BD24+'[308]T.Hải 2016'!BD24+'[308]T.Sơn 2016'!BD24+'[308]V.Trường 2016'!BD24+'[308]TT.Cửa Việt 2016'!BD24+'[308]TT Gio Linh 2016'!BD24</f>
        <v>0</v>
      </c>
      <c r="BE23" s="167">
        <f>[308]P1_21!BE24+[308]P2_21!BE23+[308]P3_21!BE23+[308]P4_21!BE23+[308]P5_21!BE23+[308]ĐT_21!BE24+[308]ĐG_21!BE23+[308]ĐLE_21!BE24+[308]ĐL_21!BE24+'[308]G.Sơn 2016'!BE23+'[308]G.Thanh 2016'!BE24+'[308]G.Việt 2016'!BE24+'[308]H.Thái 2016'!BE24+'[308]L.Hải 2016'!BE24+'[308]L.Thượng 2016'!BE24+'[308]T.Giang 2016'!BE24+'[308]T.Hải 2016'!BE24+'[308]T.Sơn 2016'!BE24+'[308]V.Trường 2016'!BE24+'[308]TT.Cửa Việt 2016'!BE24+'[308]TT Gio Linh 2016'!BE24</f>
        <v>0</v>
      </c>
      <c r="BF23" s="167">
        <f>[308]P1_21!BF24+[308]P2_21!BF23+[308]P3_21!BF23+[308]P4_21!BF23+[308]P5_21!BF23+[308]ĐT_21!BF24+[308]ĐG_21!BF23+[308]ĐLE_21!BF24+[308]ĐL_21!BF24+'[308]G.Sơn 2016'!BF23+'[308]G.Thanh 2016'!BF24+'[308]G.Việt 2016'!BF24+'[308]H.Thái 2016'!BF24+'[308]L.Hải 2016'!BF24+'[308]L.Thượng 2016'!BF24+'[308]T.Giang 2016'!BF24+'[308]T.Hải 2016'!BF24+'[308]T.Sơn 2016'!BF24+'[308]V.Trường 2016'!BF24+'[308]TT.Cửa Việt 2016'!BF24+'[308]TT Gio Linh 2016'!BF24</f>
        <v>0</v>
      </c>
      <c r="BG23" s="167">
        <f>[308]P1_21!BG24+[308]P2_21!BG23+[308]P3_21!BG23+[308]P4_21!BG23+[308]P5_21!BG23+[308]ĐT_21!BG24+[308]ĐG_21!BG23+[308]ĐLE_21!BG24+[308]ĐL_21!BG24+'[308]G.Sơn 2016'!BG23+'[308]G.Thanh 2016'!BG24+'[308]G.Việt 2016'!BG24+'[308]H.Thái 2016'!BG24+'[308]L.Hải 2016'!BG24+'[308]L.Thượng 2016'!BG24+'[308]T.Giang 2016'!BG24+'[308]T.Hải 2016'!BG24+'[308]T.Sơn 2016'!BG24+'[308]V.Trường 2016'!BG24+'[308]TT.Cửa Việt 2016'!BG24+'[308]TT Gio Linh 2016'!BG24</f>
        <v>0</v>
      </c>
      <c r="BH23" s="167">
        <f>[308]P1_21!BH24+[308]P2_21!BH23+[308]P3_21!BH23+[308]P4_21!BH23+[308]P5_21!BH23+[308]ĐT_21!BH24+[308]ĐG_21!BH23+[308]ĐLE_21!BH24+[308]ĐL_21!BH24+'[308]G.Sơn 2016'!BH23+'[308]G.Thanh 2016'!BH24+'[308]G.Việt 2016'!BH24+'[308]H.Thái 2016'!BH24+'[308]L.Hải 2016'!BH24+'[308]L.Thượng 2016'!BH24+'[308]T.Giang 2016'!BH24+'[308]T.Hải 2016'!BH24+'[308]T.Sơn 2016'!BH24+'[308]V.Trường 2016'!BH24+'[308]TT.Cửa Việt 2016'!BH24+'[308]TT Gio Linh 2016'!BH24</f>
        <v>0</v>
      </c>
      <c r="BI23" s="167">
        <f>[308]P1_21!BI24+[308]P2_21!BI23+[308]P3_21!BI23+[308]P4_21!BI23+[308]P5_21!BI23+[308]ĐT_21!BI24+[308]ĐG_21!BI23+[308]ĐLE_21!BI24+[308]ĐL_21!BI24+'[308]G.Sơn 2016'!BI23+'[308]G.Thanh 2016'!BI24+'[308]G.Việt 2016'!BI24+'[308]H.Thái 2016'!BI24+'[308]L.Hải 2016'!BI24+'[308]L.Thượng 2016'!BI24+'[308]T.Giang 2016'!BI24+'[308]T.Hải 2016'!BI24+'[308]T.Sơn 2016'!BI24+'[308]V.Trường 2016'!BI24+'[308]TT.Cửa Việt 2016'!BI24+'[308]TT Gio Linh 2016'!BI24</f>
        <v>84.143209999999996</v>
      </c>
    </row>
    <row r="24" spans="1:61" ht="15.75" customHeight="1">
      <c r="A24" s="176" t="s">
        <v>74</v>
      </c>
      <c r="B24" s="175" t="s">
        <v>75</v>
      </c>
      <c r="C24" s="168" t="s">
        <v>76</v>
      </c>
      <c r="D24" s="170"/>
      <c r="E24" s="167">
        <f>[308]P1_21!E25+[308]P2_21!E24+[308]P3_21!E24+[308]P4_21!E24+[308]P5_21!E24+[308]ĐT_21!E25+[308]ĐG_21!E24+[308]ĐLE_21!E25+[308]ĐL_21!E25+'[308]G.Sơn 2016'!E24+'[308]G.Thanh 2016'!E25+'[308]G.Việt 2016'!E25+'[308]H.Thái 2016'!E25+'[308]L.Hải 2016'!E25+'[308]L.Thượng 2016'!E25+'[308]T.Giang 2016'!E25+'[308]T.Hải 2016'!E25+'[308]T.Sơn 2016'!E25+'[308]V.Trường 2016'!E25+'[308]TT.Cửa Việt 2016'!E25+'[308]TT Gio Linh 2016'!E25</f>
        <v>0</v>
      </c>
      <c r="F24" s="167">
        <f>[308]P1_21!F25+[308]P2_21!F24+[308]P3_21!F24+[308]P4_21!F24+[308]P5_21!F24+[308]ĐT_21!F25+[308]ĐG_21!F24+[308]ĐLE_21!F25+[308]ĐL_21!F25+'[308]G.Sơn 2016'!F24+'[308]G.Thanh 2016'!F25+'[308]G.Việt 2016'!F25+'[308]H.Thái 2016'!F25+'[308]L.Hải 2016'!F25+'[308]L.Thượng 2016'!F25+'[308]T.Giang 2016'!F25+'[308]T.Hải 2016'!F25+'[308]T.Sơn 2016'!F25+'[308]V.Trường 2016'!F25+'[308]TT.Cửa Việt 2016'!F25+'[308]TT Gio Linh 2016'!F25</f>
        <v>0</v>
      </c>
      <c r="G24" s="167">
        <f>[308]P1_21!G25+[308]P2_21!G24+[308]P3_21!G24+[308]P4_21!G24+[308]P5_21!G24+[308]ĐT_21!G25+[308]ĐG_21!G24+[308]ĐLE_21!G25+[308]ĐL_21!G25+'[308]G.Sơn 2016'!G24+'[308]G.Thanh 2016'!G25+'[308]G.Việt 2016'!G25+'[308]H.Thái 2016'!G25+'[308]L.Hải 2016'!G25+'[308]L.Thượng 2016'!G25+'[308]T.Giang 2016'!G25+'[308]T.Hải 2016'!G25+'[308]T.Sơn 2016'!G25+'[308]V.Trường 2016'!G25+'[308]TT.Cửa Việt 2016'!G25+'[308]TT Gio Linh 2016'!G25</f>
        <v>0</v>
      </c>
      <c r="H24" s="167">
        <f>[308]P1_21!H25+[308]P2_21!H24+[308]P3_21!H24+[308]P4_21!H24+[308]P5_21!H24+[308]ĐT_21!H25+[308]ĐG_21!H24+[308]ĐLE_21!H25+[308]ĐL_21!H25+'[308]G.Sơn 2016'!H24+'[308]G.Thanh 2016'!H25+'[308]G.Việt 2016'!H25+'[308]H.Thái 2016'!H25+'[308]L.Hải 2016'!H25+'[308]L.Thượng 2016'!H25+'[308]T.Giang 2016'!H25+'[308]T.Hải 2016'!H25+'[308]T.Sơn 2016'!H25+'[308]V.Trường 2016'!H25+'[308]TT.Cửa Việt 2016'!H25+'[308]TT Gio Linh 2016'!H25</f>
        <v>0</v>
      </c>
      <c r="I24" s="167">
        <f>[308]P1_21!I25+[308]P2_21!I24+[308]P3_21!I24+[308]P4_21!I24+[308]P5_21!I24+[308]ĐT_21!I25+[308]ĐG_21!I24+[308]ĐLE_21!I25+[308]ĐL_21!I25+'[308]G.Sơn 2016'!I24+'[308]G.Thanh 2016'!I25+'[308]G.Việt 2016'!I25+'[308]H.Thái 2016'!I25+'[308]L.Hải 2016'!I25+'[308]L.Thượng 2016'!I25+'[308]T.Giang 2016'!I25+'[308]T.Hải 2016'!I25+'[308]T.Sơn 2016'!I25+'[308]V.Trường 2016'!I25+'[308]TT.Cửa Việt 2016'!I25+'[308]TT Gio Linh 2016'!I25</f>
        <v>0</v>
      </c>
      <c r="J24" s="167">
        <f>[308]P1_21!J25+[308]P2_21!J24+[308]P3_21!J24+[308]P4_21!J24+[308]P5_21!J24+[308]ĐT_21!J25+[308]ĐG_21!J24+[308]ĐLE_21!J25+[308]ĐL_21!J25+'[308]G.Sơn 2016'!J24+'[308]G.Thanh 2016'!J25+'[308]G.Việt 2016'!J25+'[308]H.Thái 2016'!J25+'[308]L.Hải 2016'!J25+'[308]L.Thượng 2016'!J25+'[308]T.Giang 2016'!J25+'[308]T.Hải 2016'!J25+'[308]T.Sơn 2016'!J25+'[308]V.Trường 2016'!J25+'[308]TT.Cửa Việt 2016'!J25+'[308]TT Gio Linh 2016'!J25</f>
        <v>0</v>
      </c>
      <c r="K24" s="167">
        <f>[308]P1_21!K25+[308]P2_21!K24+[308]P3_21!K24+[308]P4_21!K24+[308]P5_21!K24+[308]ĐT_21!K25+[308]ĐG_21!K24+[308]ĐLE_21!K25+[308]ĐL_21!K25+'[308]G.Sơn 2016'!K24+'[308]G.Thanh 2016'!K25+'[308]G.Việt 2016'!K25+'[308]H.Thái 2016'!K25+'[308]L.Hải 2016'!K25+'[308]L.Thượng 2016'!K25+'[308]T.Giang 2016'!K25+'[308]T.Hải 2016'!K25+'[308]T.Sơn 2016'!K25+'[308]V.Trường 2016'!K25+'[308]TT.Cửa Việt 2016'!K25+'[308]TT Gio Linh 2016'!K25</f>
        <v>0</v>
      </c>
      <c r="L24" s="167">
        <f>[308]P1_21!L25+[308]P2_21!L24+[308]P3_21!L24+[308]P4_21!L24+[308]P5_21!L24+[308]ĐT_21!L25+[308]ĐG_21!L24+[308]ĐLE_21!L25+[308]ĐL_21!L25+'[308]G.Sơn 2016'!L24+'[308]G.Thanh 2016'!L25+'[308]G.Việt 2016'!L25+'[308]H.Thái 2016'!L25+'[308]L.Hải 2016'!L25+'[308]L.Thượng 2016'!L25+'[308]T.Giang 2016'!L25+'[308]T.Hải 2016'!L25+'[308]T.Sơn 2016'!L25+'[308]V.Trường 2016'!L25+'[308]TT.Cửa Việt 2016'!L25+'[308]TT Gio Linh 2016'!L25</f>
        <v>0</v>
      </c>
      <c r="M24" s="167">
        <f>[308]P1_21!M25+[308]P2_21!M24+[308]P3_21!M24+[308]P4_21!M24+[308]P5_21!M24+[308]ĐT_21!M25+[308]ĐG_21!M24+[308]ĐLE_21!M25+[308]ĐL_21!M25+'[308]G.Sơn 2016'!M24+'[308]G.Thanh 2016'!M25+'[308]G.Việt 2016'!M25+'[308]H.Thái 2016'!M25+'[308]L.Hải 2016'!M25+'[308]L.Thượng 2016'!M25+'[308]T.Giang 2016'!M25+'[308]T.Hải 2016'!M25+'[308]T.Sơn 2016'!M25+'[308]V.Trường 2016'!M25+'[308]TT.Cửa Việt 2016'!M25+'[308]TT Gio Linh 2016'!M25</f>
        <v>0</v>
      </c>
      <c r="N24" s="167">
        <f>[308]P1_21!N25+[308]P2_21!N24+[308]P3_21!N24+[308]P4_21!N24+[308]P5_21!N24+[308]ĐT_21!N25+[308]ĐG_21!N24+[308]ĐLE_21!N25+[308]ĐL_21!N25+'[308]G.Sơn 2016'!N24+'[308]G.Thanh 2016'!N25+'[308]G.Việt 2016'!N25+'[308]H.Thái 2016'!N25+'[308]L.Hải 2016'!N25+'[308]L.Thượng 2016'!N25+'[308]T.Giang 2016'!N25+'[308]T.Hải 2016'!N25+'[308]T.Sơn 2016'!N25+'[308]V.Trường 2016'!N25+'[308]TT.Cửa Việt 2016'!N25+'[308]TT Gio Linh 2016'!N25</f>
        <v>0</v>
      </c>
      <c r="O24" s="167">
        <f>[308]P1_21!O25+[308]P2_21!O24+[308]P3_21!O24+[308]P4_21!O24+[308]P5_21!O24+[308]ĐT_21!O25+[308]ĐG_21!O24+[308]ĐLE_21!O25+[308]ĐL_21!O25+'[308]G.Sơn 2016'!O24+'[308]G.Thanh 2016'!O25+'[308]G.Việt 2016'!O25+'[308]H.Thái 2016'!O25+'[308]L.Hải 2016'!O25+'[308]L.Thượng 2016'!O25+'[308]T.Giang 2016'!O25+'[308]T.Hải 2016'!O25+'[308]T.Sơn 2016'!O25+'[308]V.Trường 2016'!O25+'[308]TT.Cửa Việt 2016'!O25+'[308]TT Gio Linh 2016'!O25</f>
        <v>0</v>
      </c>
      <c r="P24" s="167">
        <f>[308]P1_21!P25+[308]P2_21!P24+[308]P3_21!P24+[308]P4_21!P24+[308]P5_21!P24+[308]ĐT_21!P25+[308]ĐG_21!P24+[308]ĐLE_21!P25+[308]ĐL_21!P25+'[308]G.Sơn 2016'!P24+'[308]G.Thanh 2016'!P25+'[308]G.Việt 2016'!P25+'[308]H.Thái 2016'!P25+'[308]L.Hải 2016'!P25+'[308]L.Thượng 2016'!P25+'[308]T.Giang 2016'!P25+'[308]T.Hải 2016'!P25+'[308]T.Sơn 2016'!P25+'[308]V.Trường 2016'!P25+'[308]TT.Cửa Việt 2016'!P25+'[308]TT Gio Linh 2016'!P25</f>
        <v>0</v>
      </c>
      <c r="Q24" s="167">
        <f>[308]P1_21!Q25+[308]P2_21!Q24+[308]P3_21!Q24+[308]P4_21!Q24+[308]P5_21!Q24+[308]ĐT_21!Q25+[308]ĐG_21!Q24+[308]ĐLE_21!Q25+[308]ĐL_21!Q25+'[308]G.Sơn 2016'!Q24+'[308]G.Thanh 2016'!Q25+'[308]G.Việt 2016'!Q25+'[308]H.Thái 2016'!Q25+'[308]L.Hải 2016'!Q25+'[308]L.Thượng 2016'!Q25+'[308]T.Giang 2016'!Q25+'[308]T.Hải 2016'!Q25+'[308]T.Sơn 2016'!Q25+'[308]V.Trường 2016'!Q25+'[308]TT.Cửa Việt 2016'!Q25+'[308]TT Gio Linh 2016'!Q25</f>
        <v>0</v>
      </c>
      <c r="R24" s="167">
        <f>[308]P1_21!R25+[308]P2_21!R24+[308]P3_21!R24+[308]P4_21!R24+[308]P5_21!R24+[308]ĐT_21!R25+[308]ĐG_21!R24+[308]ĐLE_21!R25+[308]ĐL_21!R25+'[308]G.Sơn 2016'!R24+'[308]G.Thanh 2016'!R25+'[308]G.Việt 2016'!R25+'[308]H.Thái 2016'!R25+'[308]L.Hải 2016'!R25+'[308]L.Thượng 2016'!R25+'[308]T.Giang 2016'!R25+'[308]T.Hải 2016'!R25+'[308]T.Sơn 2016'!R25+'[308]V.Trường 2016'!R25+'[308]TT.Cửa Việt 2016'!R25+'[308]TT Gio Linh 2016'!R25</f>
        <v>0</v>
      </c>
      <c r="S24" s="167">
        <f>[308]P1_21!S25+[308]P2_21!S24+[308]P3_21!S24+[308]P4_21!S24+[308]P5_21!S24+[308]ĐT_21!S25+[308]ĐG_21!S24+[308]ĐLE_21!S25+[308]ĐL_21!S25+'[308]G.Sơn 2016'!S24+'[308]G.Thanh 2016'!S25+'[308]G.Việt 2016'!S25+'[308]H.Thái 2016'!S25+'[308]L.Hải 2016'!S25+'[308]L.Thượng 2016'!S25+'[308]T.Giang 2016'!S25+'[308]T.Hải 2016'!S25+'[308]T.Sơn 2016'!S25+'[308]V.Trường 2016'!S25+'[308]TT.Cửa Việt 2016'!S25+'[308]TT Gio Linh 2016'!S25</f>
        <v>0</v>
      </c>
      <c r="T24" s="167">
        <f>[308]P1_21!T25+[308]P2_21!T24+[308]P3_21!T24+[308]P4_21!T24+[308]P5_21!T24+[308]ĐT_21!T25+[308]ĐG_21!T24+[308]ĐLE_21!T25+[308]ĐL_21!T25+'[308]G.Sơn 2016'!T24+'[308]G.Thanh 2016'!T25+'[308]G.Việt 2016'!T25+'[308]H.Thái 2016'!T25+'[308]L.Hải 2016'!T25+'[308]L.Thượng 2016'!T25+'[308]T.Giang 2016'!T25+'[308]T.Hải 2016'!T25+'[308]T.Sơn 2016'!T25+'[308]V.Trường 2016'!T25+'[308]TT.Cửa Việt 2016'!T25+'[308]TT Gio Linh 2016'!T25</f>
        <v>0</v>
      </c>
      <c r="U24" s="167">
        <f>[308]P1_21!U25+[308]P2_21!U24+[308]P3_21!U24+[308]P4_21!U24+[308]P5_21!U24+[308]ĐT_21!U25+[308]ĐG_21!U24+[308]ĐLE_21!U25+[308]ĐL_21!U25+'[308]G.Sơn 2016'!U24+'[308]G.Thanh 2016'!U25+'[308]G.Việt 2016'!U25+'[308]H.Thái 2016'!U25+'[308]L.Hải 2016'!U25+'[308]L.Thượng 2016'!U25+'[308]T.Giang 2016'!U25+'[308]T.Hải 2016'!U25+'[308]T.Sơn 2016'!U25+'[308]V.Trường 2016'!U25+'[308]TT.Cửa Việt 2016'!U25+'[308]TT Gio Linh 2016'!U25</f>
        <v>0</v>
      </c>
      <c r="V24" s="167">
        <f>[308]P1_21!V25+[308]P2_21!V24+[308]P3_21!V24+[308]P4_21!V24+[308]P5_21!V24+[308]ĐT_21!V25+[308]ĐG_21!V24+[308]ĐLE_21!V25+[308]ĐL_21!V25+'[308]G.Sơn 2016'!V24+'[308]G.Thanh 2016'!V25+'[308]G.Việt 2016'!V25+'[308]H.Thái 2016'!V25+'[308]L.Hải 2016'!V25+'[308]L.Thượng 2016'!V25+'[308]T.Giang 2016'!V25+'[308]T.Hải 2016'!V25+'[308]T.Sơn 2016'!V25+'[308]V.Trường 2016'!V25+'[308]TT.Cửa Việt 2016'!V25+'[308]TT Gio Linh 2016'!V25</f>
        <v>0</v>
      </c>
      <c r="W24" s="167">
        <f>[308]P1_21!W25+[308]P2_21!W24+[308]P3_21!W24+[308]P4_21!W24+[308]P5_21!W24+[308]ĐT_21!W25+[308]ĐG_21!W24+[308]ĐLE_21!W25+[308]ĐL_21!W25+'[308]G.Sơn 2016'!W24+'[308]G.Thanh 2016'!W25+'[308]G.Việt 2016'!W25+'[308]H.Thái 2016'!W25+'[308]L.Hải 2016'!W25+'[308]L.Thượng 2016'!W25+'[308]T.Giang 2016'!W25+'[308]T.Hải 2016'!W25+'[308]T.Sơn 2016'!W25+'[308]V.Trường 2016'!W25+'[308]TT.Cửa Việt 2016'!W25+'[308]TT Gio Linh 2016'!W25</f>
        <v>0</v>
      </c>
      <c r="X24" s="167">
        <f>[308]P1_21!X25+[308]P2_21!X24+[308]P3_21!X24+[308]P4_21!X24+[308]P5_21!X24+[308]ĐT_21!X25+[308]ĐG_21!X24+[308]ĐLE_21!X25+[308]ĐL_21!X25+'[308]G.Sơn 2016'!X24+'[308]G.Thanh 2016'!X25+'[308]G.Việt 2016'!X25+'[308]H.Thái 2016'!X25+'[308]L.Hải 2016'!X25+'[308]L.Thượng 2016'!X25+'[308]T.Giang 2016'!X25+'[308]T.Hải 2016'!X25+'[308]T.Sơn 2016'!X25+'[308]V.Trường 2016'!X25+'[308]TT.Cửa Việt 2016'!X25+'[308]TT Gio Linh 2016'!X25</f>
        <v>0</v>
      </c>
      <c r="Y24" s="167">
        <f>[308]P1_21!Y25+[308]P2_21!Y24+[308]P3_21!Y24+[308]P4_21!Y24+[308]P5_21!Y24+[308]ĐT_21!Y25+[308]ĐG_21!Y24+[308]ĐLE_21!Y25+[308]ĐL_21!Y25+'[308]G.Sơn 2016'!Y24+'[308]G.Thanh 2016'!Y25+'[308]G.Việt 2016'!Y25+'[308]H.Thái 2016'!Y25+'[308]L.Hải 2016'!Y25+'[308]L.Thượng 2016'!Y25+'[308]T.Giang 2016'!Y25+'[308]T.Hải 2016'!Y25+'[308]T.Sơn 2016'!Y25+'[308]V.Trường 2016'!Y25+'[308]TT.Cửa Việt 2016'!Y25+'[308]TT Gio Linh 2016'!Y25</f>
        <v>0</v>
      </c>
      <c r="Z24" s="167">
        <f>[308]P1_21!Z25+[308]P2_21!Z24+[308]P3_21!Z24+[308]P4_21!Z24+[308]P5_21!Z24+[308]ĐT_21!Z25+[308]ĐG_21!Z24+[308]ĐLE_21!Z25+[308]ĐL_21!Z25+'[308]G.Sơn 2016'!Z24+'[308]G.Thanh 2016'!Z25+'[308]G.Việt 2016'!Z25+'[308]H.Thái 2016'!Z25+'[308]L.Hải 2016'!Z25+'[308]L.Thượng 2016'!Z25+'[308]T.Giang 2016'!Z25+'[308]T.Hải 2016'!Z25+'[308]T.Sơn 2016'!Z25+'[308]V.Trường 2016'!Z25+'[308]TT.Cửa Việt 2016'!Z25+'[308]TT Gio Linh 2016'!Z25</f>
        <v>0</v>
      </c>
      <c r="AA24" s="167">
        <f>[308]P1_21!AA25+[308]P2_21!AA24+[308]P3_21!AA24+[308]P4_21!AA24+[308]P5_21!AA24+[308]ĐT_21!AA25+[308]ĐG_21!AA24+[308]ĐLE_21!AA25+[308]ĐL_21!AA25+'[308]G.Sơn 2016'!AA24+'[308]G.Thanh 2016'!AA25+'[308]G.Việt 2016'!AA25+'[308]H.Thái 2016'!AA25+'[308]L.Hải 2016'!AA25+'[308]L.Thượng 2016'!AA25+'[308]T.Giang 2016'!AA25+'[308]T.Hải 2016'!AA25+'[308]T.Sơn 2016'!AA25+'[308]V.Trường 2016'!AA25+'[308]TT.Cửa Việt 2016'!AA25+'[308]TT Gio Linh 2016'!AA25</f>
        <v>0</v>
      </c>
      <c r="AB24" s="167">
        <f>[308]P1_21!AB25+[308]P2_21!AB24+[308]P3_21!AB24+[308]P4_21!AB24+[308]P5_21!AB24+[308]ĐT_21!AB25+[308]ĐG_21!AB24+[308]ĐLE_21!AB25+[308]ĐL_21!AB25+'[308]G.Sơn 2016'!AB24+'[308]G.Thanh 2016'!AB25+'[308]G.Việt 2016'!AB25+'[308]H.Thái 2016'!AB25+'[308]L.Hải 2016'!AB25+'[308]L.Thượng 2016'!AB25+'[308]T.Giang 2016'!AB25+'[308]T.Hải 2016'!AB25+'[308]T.Sơn 2016'!AB25+'[308]V.Trường 2016'!AB25+'[308]TT.Cửa Việt 2016'!AB25+'[308]TT Gio Linh 2016'!AB25</f>
        <v>0</v>
      </c>
      <c r="AC24" s="167">
        <f>[308]P1_21!AC25+[308]P2_21!AC24+[308]P3_21!AC24+[308]P4_21!AC24+[308]P5_21!AC24+[308]ĐT_21!AC25+[308]ĐG_21!AC24+[308]ĐLE_21!AC25+[308]ĐL_21!AC25+'[308]G.Sơn 2016'!AC24+'[308]G.Thanh 2016'!AC25+'[308]G.Việt 2016'!AC25+'[308]H.Thái 2016'!AC25+'[308]L.Hải 2016'!AC25+'[308]L.Thượng 2016'!AC25+'[308]T.Giang 2016'!AC25+'[308]T.Hải 2016'!AC25+'[308]T.Sơn 2016'!AC25+'[308]V.Trường 2016'!AC25+'[308]TT.Cửa Việt 2016'!AC25+'[308]TT Gio Linh 2016'!AC25</f>
        <v>0</v>
      </c>
      <c r="AD24" s="167">
        <f>[308]P1_21!AD25+[308]P2_21!AD24+[308]P3_21!AD24+[308]P4_21!AD24+[308]P5_21!AD24+[308]ĐT_21!AD25+[308]ĐG_21!AD24+[308]ĐLE_21!AD25+[308]ĐL_21!AD25+'[308]G.Sơn 2016'!AD24+'[308]G.Thanh 2016'!AD25+'[308]G.Việt 2016'!AD25+'[308]H.Thái 2016'!AD25+'[308]L.Hải 2016'!AD25+'[308]L.Thượng 2016'!AD25+'[308]T.Giang 2016'!AD25+'[308]T.Hải 2016'!AD25+'[308]T.Sơn 2016'!AD25+'[308]V.Trường 2016'!AD25+'[308]TT.Cửa Việt 2016'!AD25+'[308]TT Gio Linh 2016'!AD25</f>
        <v>0</v>
      </c>
      <c r="AE24" s="167">
        <f>[308]P1_21!AE25+[308]P2_21!AE24+[308]P3_21!AE24+[308]P4_21!AE24+[308]P5_21!AE24+[308]ĐT_21!AE25+[308]ĐG_21!AE24+[308]ĐLE_21!AE25+[308]ĐL_21!AE25+'[308]G.Sơn 2016'!AE24+'[308]G.Thanh 2016'!AE25+'[308]G.Việt 2016'!AE25+'[308]H.Thái 2016'!AE25+'[308]L.Hải 2016'!AE25+'[308]L.Thượng 2016'!AE25+'[308]T.Giang 2016'!AE25+'[308]T.Hải 2016'!AE25+'[308]T.Sơn 2016'!AE25+'[308]V.Trường 2016'!AE25+'[308]TT.Cửa Việt 2016'!AE25+'[308]TT Gio Linh 2016'!AE25</f>
        <v>0</v>
      </c>
      <c r="AF24" s="167">
        <f>[308]P1_21!AF25+[308]P2_21!AF24+[308]P3_21!AF24+[308]P4_21!AF24+[308]P5_21!AF24+[308]ĐT_21!AF25+[308]ĐG_21!AF24+[308]ĐLE_21!AF25+[308]ĐL_21!AF25+'[308]G.Sơn 2016'!AF24+'[308]G.Thanh 2016'!AF25+'[308]G.Việt 2016'!AF25+'[308]H.Thái 2016'!AF25+'[308]L.Hải 2016'!AF25+'[308]L.Thượng 2016'!AF25+'[308]T.Giang 2016'!AF25+'[308]T.Hải 2016'!AF25+'[308]T.Sơn 2016'!AF25+'[308]V.Trường 2016'!AF25+'[308]TT.Cửa Việt 2016'!AF25+'[308]TT Gio Linh 2016'!AF25</f>
        <v>0</v>
      </c>
      <c r="AG24" s="167">
        <f>[308]P1_21!AG25+[308]P2_21!AG24+[308]P3_21!AG24+[308]P4_21!AG24+[308]P5_21!AG24+[308]ĐT_21!AG25+[308]ĐG_21!AG24+[308]ĐLE_21!AG25+[308]ĐL_21!AG25+'[308]G.Sơn 2016'!AG24+'[308]G.Thanh 2016'!AG25+'[308]G.Việt 2016'!AG25+'[308]H.Thái 2016'!AG25+'[308]L.Hải 2016'!AG25+'[308]L.Thượng 2016'!AG25+'[308]T.Giang 2016'!AG25+'[308]T.Hải 2016'!AG25+'[308]T.Sơn 2016'!AG25+'[308]V.Trường 2016'!AG25+'[308]TT.Cửa Việt 2016'!AG25+'[308]TT Gio Linh 2016'!AG25</f>
        <v>0</v>
      </c>
      <c r="AH24" s="167">
        <f>[308]P1_21!AH25+[308]P2_21!AH24+[308]P3_21!AH24+[308]P4_21!AH24+[308]P5_21!AH24+[308]ĐT_21!AH25+[308]ĐG_21!AH24+[308]ĐLE_21!AH25+[308]ĐL_21!AH25+'[308]G.Sơn 2016'!AH24+'[308]G.Thanh 2016'!AH25+'[308]G.Việt 2016'!AH25+'[308]H.Thái 2016'!AH25+'[308]L.Hải 2016'!AH25+'[308]L.Thượng 2016'!AH25+'[308]T.Giang 2016'!AH25+'[308]T.Hải 2016'!AH25+'[308]T.Sơn 2016'!AH25+'[308]V.Trường 2016'!AH25+'[308]TT.Cửa Việt 2016'!AH25+'[308]TT Gio Linh 2016'!AH25</f>
        <v>0</v>
      </c>
      <c r="AI24" s="167">
        <f>[308]P1_21!AI25+[308]P2_21!AI24+[308]P3_21!AI24+[308]P4_21!AI24+[308]P5_21!AI24+[308]ĐT_21!AI25+[308]ĐG_21!AI24+[308]ĐLE_21!AI25+[308]ĐL_21!AI25+'[308]G.Sơn 2016'!AI24+'[308]G.Thanh 2016'!AI25+'[308]G.Việt 2016'!AI25+'[308]H.Thái 2016'!AI25+'[308]L.Hải 2016'!AI25+'[308]L.Thượng 2016'!AI25+'[308]T.Giang 2016'!AI25+'[308]T.Hải 2016'!AI25+'[308]T.Sơn 2016'!AI25+'[308]V.Trường 2016'!AI25+'[308]TT.Cửa Việt 2016'!AI25+'[308]TT Gio Linh 2016'!AI25</f>
        <v>0</v>
      </c>
      <c r="AJ24" s="167">
        <f>[308]P1_21!AJ25+[308]P2_21!AJ24+[308]P3_21!AJ24+[308]P4_21!AJ24+[308]P5_21!AJ24+[308]ĐT_21!AJ25+[308]ĐG_21!AJ24+[308]ĐLE_21!AJ25+[308]ĐL_21!AJ25+'[308]G.Sơn 2016'!AJ24+'[308]G.Thanh 2016'!AJ25+'[308]G.Việt 2016'!AJ25+'[308]H.Thái 2016'!AJ25+'[308]L.Hải 2016'!AJ25+'[308]L.Thượng 2016'!AJ25+'[308]T.Giang 2016'!AJ25+'[308]T.Hải 2016'!AJ25+'[308]T.Sơn 2016'!AJ25+'[308]V.Trường 2016'!AJ25+'[308]TT.Cửa Việt 2016'!AJ25+'[308]TT Gio Linh 2016'!AJ25</f>
        <v>0</v>
      </c>
      <c r="AK24" s="167">
        <f>[308]P1_21!AK25+[308]P2_21!AK24+[308]P3_21!AK24+[308]P4_21!AK24+[308]P5_21!AK24+[308]ĐT_21!AK25+[308]ĐG_21!AK24+[308]ĐLE_21!AK25+[308]ĐL_21!AK25+'[308]G.Sơn 2016'!AK24+'[308]G.Thanh 2016'!AK25+'[308]G.Việt 2016'!AK25+'[308]H.Thái 2016'!AK25+'[308]L.Hải 2016'!AK25+'[308]L.Thượng 2016'!AK25+'[308]T.Giang 2016'!AK25+'[308]T.Hải 2016'!AK25+'[308]T.Sơn 2016'!AK25+'[308]V.Trường 2016'!AK25+'[308]TT.Cửa Việt 2016'!AK25+'[308]TT Gio Linh 2016'!AK25</f>
        <v>0</v>
      </c>
      <c r="AL24" s="167">
        <f>[308]P1_21!AL25+[308]P2_21!AL24+[308]P3_21!AL24+[308]P4_21!AL24+[308]P5_21!AL24+[308]ĐT_21!AL25+[308]ĐG_21!AL24+[308]ĐLE_21!AL25+[308]ĐL_21!AL25+'[308]G.Sơn 2016'!AL24+'[308]G.Thanh 2016'!AL25+'[308]G.Việt 2016'!AL25+'[308]H.Thái 2016'!AL25+'[308]L.Hải 2016'!AL25+'[308]L.Thượng 2016'!AL25+'[308]T.Giang 2016'!AL25+'[308]T.Hải 2016'!AL25+'[308]T.Sơn 2016'!AL25+'[308]V.Trường 2016'!AL25+'[308]TT.Cửa Việt 2016'!AL25+'[308]TT Gio Linh 2016'!AL25</f>
        <v>0</v>
      </c>
      <c r="AM24" s="167">
        <f>[308]P1_21!AM25+[308]P2_21!AM24+[308]P3_21!AM24+[308]P4_21!AM24+[308]P5_21!AM24+[308]ĐT_21!AM25+[308]ĐG_21!AM24+[308]ĐLE_21!AM25+[308]ĐL_21!AM25+'[308]G.Sơn 2016'!AM24+'[308]G.Thanh 2016'!AM25+'[308]G.Việt 2016'!AM25+'[308]H.Thái 2016'!AM25+'[308]L.Hải 2016'!AM25+'[308]L.Thượng 2016'!AM25+'[308]T.Giang 2016'!AM25+'[308]T.Hải 2016'!AM25+'[308]T.Sơn 2016'!AM25+'[308]V.Trường 2016'!AM25+'[308]TT.Cửa Việt 2016'!AM25+'[308]TT Gio Linh 2016'!AM25</f>
        <v>0</v>
      </c>
      <c r="AN24" s="167">
        <f>[308]P1_21!AN25+[308]P2_21!AN24+[308]P3_21!AN24+[308]P4_21!AN24+[308]P5_21!AN24+[308]ĐT_21!AN25+[308]ĐG_21!AN24+[308]ĐLE_21!AN25+[308]ĐL_21!AN25+'[308]G.Sơn 2016'!AN24+'[308]G.Thanh 2016'!AN25+'[308]G.Việt 2016'!AN25+'[308]H.Thái 2016'!AN25+'[308]L.Hải 2016'!AN25+'[308]L.Thượng 2016'!AN25+'[308]T.Giang 2016'!AN25+'[308]T.Hải 2016'!AN25+'[308]T.Sơn 2016'!AN25+'[308]V.Trường 2016'!AN25+'[308]TT.Cửa Việt 2016'!AN25+'[308]TT Gio Linh 2016'!AN25</f>
        <v>0</v>
      </c>
      <c r="AO24" s="167">
        <f>[308]P1_21!AO25+[308]P2_21!AO24+[308]P3_21!AO24+[308]P4_21!AO24+[308]P5_21!AO24+[308]ĐT_21!AO25+[308]ĐG_21!AO24+[308]ĐLE_21!AO25+[308]ĐL_21!AO25+'[308]G.Sơn 2016'!AO24+'[308]G.Thanh 2016'!AO25+'[308]G.Việt 2016'!AO25+'[308]H.Thái 2016'!AO25+'[308]L.Hải 2016'!AO25+'[308]L.Thượng 2016'!AO25+'[308]T.Giang 2016'!AO25+'[308]T.Hải 2016'!AO25+'[308]T.Sơn 2016'!AO25+'[308]V.Trường 2016'!AO25+'[308]TT.Cửa Việt 2016'!AO25+'[308]TT Gio Linh 2016'!AO25</f>
        <v>0</v>
      </c>
      <c r="AP24" s="167">
        <f>[308]P1_21!AP25+[308]P2_21!AP24+[308]P3_21!AP24+[308]P4_21!AP24+[308]P5_21!AP24+[308]ĐT_21!AP25+[308]ĐG_21!AP24+[308]ĐLE_21!AP25+[308]ĐL_21!AP25+'[308]G.Sơn 2016'!AP24+'[308]G.Thanh 2016'!AP25+'[308]G.Việt 2016'!AP25+'[308]H.Thái 2016'!AP25+'[308]L.Hải 2016'!AP25+'[308]L.Thượng 2016'!AP25+'[308]T.Giang 2016'!AP25+'[308]T.Hải 2016'!AP25+'[308]T.Sơn 2016'!AP25+'[308]V.Trường 2016'!AP25+'[308]TT.Cửa Việt 2016'!AP25+'[308]TT Gio Linh 2016'!AP25</f>
        <v>0</v>
      </c>
      <c r="AQ24" s="167">
        <f>[308]P1_21!AQ25+[308]P2_21!AQ24+[308]P3_21!AQ24+[308]P4_21!AQ24+[308]P5_21!AQ24+[308]ĐT_21!AQ25+[308]ĐG_21!AQ24+[308]ĐLE_21!AQ25+[308]ĐL_21!AQ25+'[308]G.Sơn 2016'!AQ24+'[308]G.Thanh 2016'!AQ25+'[308]G.Việt 2016'!AQ25+'[308]H.Thái 2016'!AQ25+'[308]L.Hải 2016'!AQ25+'[308]L.Thượng 2016'!AQ25+'[308]T.Giang 2016'!AQ25+'[308]T.Hải 2016'!AQ25+'[308]T.Sơn 2016'!AQ25+'[308]V.Trường 2016'!AQ25+'[308]TT.Cửa Việt 2016'!AQ25+'[308]TT Gio Linh 2016'!AQ25</f>
        <v>0</v>
      </c>
      <c r="AR24" s="167">
        <f>[308]P1_21!AR25+[308]P2_21!AR24+[308]P3_21!AR24+[308]P4_21!AR24+[308]P5_21!AR24+[308]ĐT_21!AR25+[308]ĐG_21!AR24+[308]ĐLE_21!AR25+[308]ĐL_21!AR25+'[308]G.Sơn 2016'!AR24+'[308]G.Thanh 2016'!AR25+'[308]G.Việt 2016'!AR25+'[308]H.Thái 2016'!AR25+'[308]L.Hải 2016'!AR25+'[308]L.Thượng 2016'!AR25+'[308]T.Giang 2016'!AR25+'[308]T.Hải 2016'!AR25+'[308]T.Sơn 2016'!AR25+'[308]V.Trường 2016'!AR25+'[308]TT.Cửa Việt 2016'!AR25+'[308]TT Gio Linh 2016'!AR25</f>
        <v>0</v>
      </c>
      <c r="AS24" s="167">
        <f>[308]P1_21!AS25+[308]P2_21!AS24+[308]P3_21!AS24+[308]P4_21!AS24+[308]P5_21!AS24+[308]ĐT_21!AS25+[308]ĐG_21!AS24+[308]ĐLE_21!AS25+[308]ĐL_21!AS25+'[308]G.Sơn 2016'!AS24+'[308]G.Thanh 2016'!AS25+'[308]G.Việt 2016'!AS25+'[308]H.Thái 2016'!AS25+'[308]L.Hải 2016'!AS25+'[308]L.Thượng 2016'!AS25+'[308]T.Giang 2016'!AS25+'[308]T.Hải 2016'!AS25+'[308]T.Sơn 2016'!AS25+'[308]V.Trường 2016'!AS25+'[308]TT.Cửa Việt 2016'!AS25+'[308]TT Gio Linh 2016'!AS25</f>
        <v>0</v>
      </c>
      <c r="AT24" s="167">
        <f>[308]P1_21!AT25+[308]P2_21!AT24+[308]P3_21!AT24+[308]P4_21!AT24+[308]P5_21!AT24+[308]ĐT_21!AT25+[308]ĐG_21!AT24+[308]ĐLE_21!AT25+[308]ĐL_21!AT25+'[308]G.Sơn 2016'!AT24+'[308]G.Thanh 2016'!AT25+'[308]G.Việt 2016'!AT25+'[308]H.Thái 2016'!AT25+'[308]L.Hải 2016'!AT25+'[308]L.Thượng 2016'!AT25+'[308]T.Giang 2016'!AT25+'[308]T.Hải 2016'!AT25+'[308]T.Sơn 2016'!AT25+'[308]V.Trường 2016'!AT25+'[308]TT.Cửa Việt 2016'!AT25+'[308]TT Gio Linh 2016'!AT25</f>
        <v>0</v>
      </c>
      <c r="AU24" s="167">
        <f>[308]P1_21!AU25+[308]P2_21!AU24+[308]P3_21!AU24+[308]P4_21!AU24+[308]P5_21!AU24+[308]ĐT_21!AU25+[308]ĐG_21!AU24+[308]ĐLE_21!AU25+[308]ĐL_21!AU25+'[308]G.Sơn 2016'!AU24+'[308]G.Thanh 2016'!AU25+'[308]G.Việt 2016'!AU25+'[308]H.Thái 2016'!AU25+'[308]L.Hải 2016'!AU25+'[308]L.Thượng 2016'!AU25+'[308]T.Giang 2016'!AU25+'[308]T.Hải 2016'!AU25+'[308]T.Sơn 2016'!AU25+'[308]V.Trường 2016'!AU25+'[308]TT.Cửa Việt 2016'!AU25+'[308]TT Gio Linh 2016'!AU25</f>
        <v>0</v>
      </c>
      <c r="AV24" s="167">
        <f>[308]P1_21!AV25+[308]P2_21!AV24+[308]P3_21!AV24+[308]P4_21!AV24+[308]P5_21!AV24+[308]ĐT_21!AV25+[308]ĐG_21!AV24+[308]ĐLE_21!AV25+[308]ĐL_21!AV25+'[308]G.Sơn 2016'!AV24+'[308]G.Thanh 2016'!AV25+'[308]G.Việt 2016'!AV25+'[308]H.Thái 2016'!AV25+'[308]L.Hải 2016'!AV25+'[308]L.Thượng 2016'!AV25+'[308]T.Giang 2016'!AV25+'[308]T.Hải 2016'!AV25+'[308]T.Sơn 2016'!AV25+'[308]V.Trường 2016'!AV25+'[308]TT.Cửa Việt 2016'!AV25+'[308]TT Gio Linh 2016'!AV25</f>
        <v>0</v>
      </c>
      <c r="AW24" s="167">
        <f>[308]P1_21!AW25+[308]P2_21!AW24+[308]P3_21!AW24+[308]P4_21!AW24+[308]P5_21!AW24+[308]ĐT_21!AW25+[308]ĐG_21!AW24+[308]ĐLE_21!AW25+[308]ĐL_21!AW25+'[308]G.Sơn 2016'!AW24+'[308]G.Thanh 2016'!AW25+'[308]G.Việt 2016'!AW25+'[308]H.Thái 2016'!AW25+'[308]L.Hải 2016'!AW25+'[308]L.Thượng 2016'!AW25+'[308]T.Giang 2016'!AW25+'[308]T.Hải 2016'!AW25+'[308]T.Sơn 2016'!AW25+'[308]V.Trường 2016'!AW25+'[308]TT.Cửa Việt 2016'!AW25+'[308]TT Gio Linh 2016'!AW25</f>
        <v>0</v>
      </c>
      <c r="AX24" s="167">
        <f>[308]P1_21!AX25+[308]P2_21!AX24+[308]P3_21!AX24+[308]P4_21!AX24+[308]P5_21!AX24+[308]ĐT_21!AX25+[308]ĐG_21!AX24+[308]ĐLE_21!AX25+[308]ĐL_21!AX25+'[308]G.Sơn 2016'!AX24+'[308]G.Thanh 2016'!AX25+'[308]G.Việt 2016'!AX25+'[308]H.Thái 2016'!AX25+'[308]L.Hải 2016'!AX25+'[308]L.Thượng 2016'!AX25+'[308]T.Giang 2016'!AX25+'[308]T.Hải 2016'!AX25+'[308]T.Sơn 2016'!AX25+'[308]V.Trường 2016'!AX25+'[308]TT.Cửa Việt 2016'!AX25+'[308]TT Gio Linh 2016'!AX25</f>
        <v>0</v>
      </c>
      <c r="AY24" s="167">
        <f>[308]P1_21!AY25+[308]P2_21!AY24+[308]P3_21!AY24+[308]P4_21!AY24+[308]P5_21!AY24+[308]ĐT_21!AY25+[308]ĐG_21!AY24+[308]ĐLE_21!AY25+[308]ĐL_21!AY25+'[308]G.Sơn 2016'!AY24+'[308]G.Thanh 2016'!AY25+'[308]G.Việt 2016'!AY25+'[308]H.Thái 2016'!AY25+'[308]L.Hải 2016'!AY25+'[308]L.Thượng 2016'!AY25+'[308]T.Giang 2016'!AY25+'[308]T.Hải 2016'!AY25+'[308]T.Sơn 2016'!AY25+'[308]V.Trường 2016'!AY25+'[308]TT.Cửa Việt 2016'!AY25+'[308]TT Gio Linh 2016'!AY25</f>
        <v>0</v>
      </c>
      <c r="AZ24" s="167">
        <f>[308]P1_21!AZ25+[308]P2_21!AZ24+[308]P3_21!AZ24+[308]P4_21!AZ24+[308]P5_21!AZ24+[308]ĐT_21!AZ25+[308]ĐG_21!AZ24+[308]ĐLE_21!AZ25+[308]ĐL_21!AZ25+'[308]G.Sơn 2016'!AZ24+'[308]G.Thanh 2016'!AZ25+'[308]G.Việt 2016'!AZ25+'[308]H.Thái 2016'!AZ25+'[308]L.Hải 2016'!AZ25+'[308]L.Thượng 2016'!AZ25+'[308]T.Giang 2016'!AZ25+'[308]T.Hải 2016'!AZ25+'[308]T.Sơn 2016'!AZ25+'[308]V.Trường 2016'!AZ25+'[308]TT.Cửa Việt 2016'!AZ25+'[308]TT Gio Linh 2016'!AZ25</f>
        <v>0</v>
      </c>
      <c r="BA24" s="167">
        <f>[308]P1_21!BA25+[308]P2_21!BA24+[308]P3_21!BA24+[308]P4_21!BA24+[308]P5_21!BA24+[308]ĐT_21!BA25+[308]ĐG_21!BA24+[308]ĐLE_21!BA25+[308]ĐL_21!BA25+'[308]G.Sơn 2016'!BA24+'[308]G.Thanh 2016'!BA25+'[308]G.Việt 2016'!BA25+'[308]H.Thái 2016'!BA25+'[308]L.Hải 2016'!BA25+'[308]L.Thượng 2016'!BA25+'[308]T.Giang 2016'!BA25+'[308]T.Hải 2016'!BA25+'[308]T.Sơn 2016'!BA25+'[308]V.Trường 2016'!BA25+'[308]TT.Cửa Việt 2016'!BA25+'[308]TT Gio Linh 2016'!BA25</f>
        <v>0</v>
      </c>
      <c r="BB24" s="167">
        <f>[308]P1_21!BB25+[308]P2_21!BB24+[308]P3_21!BB24+[308]P4_21!BB24+[308]P5_21!BB24+[308]ĐT_21!BB25+[308]ĐG_21!BB24+[308]ĐLE_21!BB25+[308]ĐL_21!BB25+'[308]G.Sơn 2016'!BB24+'[308]G.Thanh 2016'!BB25+'[308]G.Việt 2016'!BB25+'[308]H.Thái 2016'!BB25+'[308]L.Hải 2016'!BB25+'[308]L.Thượng 2016'!BB25+'[308]T.Giang 2016'!BB25+'[308]T.Hải 2016'!BB25+'[308]T.Sơn 2016'!BB25+'[308]V.Trường 2016'!BB25+'[308]TT.Cửa Việt 2016'!BB25+'[308]TT Gio Linh 2016'!BB25</f>
        <v>0</v>
      </c>
      <c r="BC24" s="167">
        <f>[308]P1_21!BC25+[308]P2_21!BC24+[308]P3_21!BC24+[308]P4_21!BC24+[308]P5_21!BC24+[308]ĐT_21!BC25+[308]ĐG_21!BC24+[308]ĐLE_21!BC25+[308]ĐL_21!BC25+'[308]G.Sơn 2016'!BC24+'[308]G.Thanh 2016'!BC25+'[308]G.Việt 2016'!BC25+'[308]H.Thái 2016'!BC25+'[308]L.Hải 2016'!BC25+'[308]L.Thượng 2016'!BC25+'[308]T.Giang 2016'!BC25+'[308]T.Hải 2016'!BC25+'[308]T.Sơn 2016'!BC25+'[308]V.Trường 2016'!BC25+'[308]TT.Cửa Việt 2016'!BC25+'[308]TT Gio Linh 2016'!BC25</f>
        <v>0</v>
      </c>
      <c r="BD24" s="167">
        <f>[308]P1_21!BD25+[308]P2_21!BD24+[308]P3_21!BD24+[308]P4_21!BD24+[308]P5_21!BD24+[308]ĐT_21!BD25+[308]ĐG_21!BD24+[308]ĐLE_21!BD25+[308]ĐL_21!BD25+'[308]G.Sơn 2016'!BD24+'[308]G.Thanh 2016'!BD25+'[308]G.Việt 2016'!BD25+'[308]H.Thái 2016'!BD25+'[308]L.Hải 2016'!BD25+'[308]L.Thượng 2016'!BD25+'[308]T.Giang 2016'!BD25+'[308]T.Hải 2016'!BD25+'[308]T.Sơn 2016'!BD25+'[308]V.Trường 2016'!BD25+'[308]TT.Cửa Việt 2016'!BD25+'[308]TT Gio Linh 2016'!BD25</f>
        <v>0</v>
      </c>
      <c r="BE24" s="167">
        <f>[308]P1_21!BE25+[308]P2_21!BE24+[308]P3_21!BE24+[308]P4_21!BE24+[308]P5_21!BE24+[308]ĐT_21!BE25+[308]ĐG_21!BE24+[308]ĐLE_21!BE25+[308]ĐL_21!BE25+'[308]G.Sơn 2016'!BE24+'[308]G.Thanh 2016'!BE25+'[308]G.Việt 2016'!BE25+'[308]H.Thái 2016'!BE25+'[308]L.Hải 2016'!BE25+'[308]L.Thượng 2016'!BE25+'[308]T.Giang 2016'!BE25+'[308]T.Hải 2016'!BE25+'[308]T.Sơn 2016'!BE25+'[308]V.Trường 2016'!BE25+'[308]TT.Cửa Việt 2016'!BE25+'[308]TT Gio Linh 2016'!BE25</f>
        <v>0</v>
      </c>
      <c r="BF24" s="167">
        <f>[308]P1_21!BF25+[308]P2_21!BF24+[308]P3_21!BF24+[308]P4_21!BF24+[308]P5_21!BF24+[308]ĐT_21!BF25+[308]ĐG_21!BF24+[308]ĐLE_21!BF25+[308]ĐL_21!BF25+'[308]G.Sơn 2016'!BF24+'[308]G.Thanh 2016'!BF25+'[308]G.Việt 2016'!BF25+'[308]H.Thái 2016'!BF25+'[308]L.Hải 2016'!BF25+'[308]L.Thượng 2016'!BF25+'[308]T.Giang 2016'!BF25+'[308]T.Hải 2016'!BF25+'[308]T.Sơn 2016'!BF25+'[308]V.Trường 2016'!BF25+'[308]TT.Cửa Việt 2016'!BF25+'[308]TT Gio Linh 2016'!BF25</f>
        <v>0</v>
      </c>
      <c r="BG24" s="167">
        <f>[308]P1_21!BG25+[308]P2_21!BG24+[308]P3_21!BG24+[308]P4_21!BG24+[308]P5_21!BG24+[308]ĐT_21!BG25+[308]ĐG_21!BG24+[308]ĐLE_21!BG25+[308]ĐL_21!BG25+'[308]G.Sơn 2016'!BG24+'[308]G.Thanh 2016'!BG25+'[308]G.Việt 2016'!BG25+'[308]H.Thái 2016'!BG25+'[308]L.Hải 2016'!BG25+'[308]L.Thượng 2016'!BG25+'[308]T.Giang 2016'!BG25+'[308]T.Hải 2016'!BG25+'[308]T.Sơn 2016'!BG25+'[308]V.Trường 2016'!BG25+'[308]TT.Cửa Việt 2016'!BG25+'[308]TT Gio Linh 2016'!BG25</f>
        <v>0</v>
      </c>
      <c r="BH24" s="167">
        <f>[308]P1_21!BH25+[308]P2_21!BH24+[308]P3_21!BH24+[308]P4_21!BH24+[308]P5_21!BH24+[308]ĐT_21!BH25+[308]ĐG_21!BH24+[308]ĐLE_21!BH25+[308]ĐL_21!BH25+'[308]G.Sơn 2016'!BH24+'[308]G.Thanh 2016'!BH25+'[308]G.Việt 2016'!BH25+'[308]H.Thái 2016'!BH25+'[308]L.Hải 2016'!BH25+'[308]L.Thượng 2016'!BH25+'[308]T.Giang 2016'!BH25+'[308]T.Hải 2016'!BH25+'[308]T.Sơn 2016'!BH25+'[308]V.Trường 2016'!BH25+'[308]TT.Cửa Việt 2016'!BH25+'[308]TT Gio Linh 2016'!BH25</f>
        <v>0</v>
      </c>
      <c r="BI24" s="167">
        <f>[308]P1_21!BI25+[308]P2_21!BI24+[308]P3_21!BI24+[308]P4_21!BI24+[308]P5_21!BI24+[308]ĐT_21!BI25+[308]ĐG_21!BI24+[308]ĐLE_21!BI25+[308]ĐL_21!BI25+'[308]G.Sơn 2016'!BI24+'[308]G.Thanh 2016'!BI25+'[308]G.Việt 2016'!BI25+'[308]H.Thái 2016'!BI25+'[308]L.Hải 2016'!BI25+'[308]L.Thượng 2016'!BI25+'[308]T.Giang 2016'!BI25+'[308]T.Hải 2016'!BI25+'[308]T.Sơn 2016'!BI25+'[308]V.Trường 2016'!BI25+'[308]TT.Cửa Việt 2016'!BI25+'[308]TT Gio Linh 2016'!BI25</f>
        <v>0</v>
      </c>
    </row>
    <row r="25" spans="1:61" ht="15.75" customHeight="1">
      <c r="A25" s="174" t="s">
        <v>77</v>
      </c>
      <c r="B25" s="169" t="s">
        <v>78</v>
      </c>
      <c r="C25" s="168" t="s">
        <v>79</v>
      </c>
      <c r="D25" s="170">
        <f>'[308]01 CH'!D23</f>
        <v>17.940460000000002</v>
      </c>
      <c r="E25" s="167">
        <f>[308]P1_21!E26+[308]P2_21!E25+[308]P3_21!E25+[308]P4_21!E25+[308]P5_21!E25+[308]ĐT_21!E26+[308]ĐG_21!E25+[308]ĐLE_21!E26+[308]ĐL_21!E26+'[308]G.Sơn 2016'!E25+'[308]G.Thanh 2016'!E26+'[308]G.Việt 2016'!E26+'[308]H.Thái 2016'!E26+'[308]L.Hải 2016'!E26+'[308]L.Thượng 2016'!E26+'[308]T.Giang 2016'!E26+'[308]T.Hải 2016'!E26+'[308]T.Sơn 2016'!E26+'[308]V.Trường 2016'!E26+'[308]TT.Cửa Việt 2016'!E26+'[308]TT Gio Linh 2016'!E26</f>
        <v>0</v>
      </c>
      <c r="F25" s="167">
        <f>[308]P1_21!F26+[308]P2_21!F25+[308]P3_21!F25+[308]P4_21!F25+[308]P5_21!F25+[308]ĐT_21!F26+[308]ĐG_21!F25+[308]ĐLE_21!F26+[308]ĐL_21!F26+'[308]G.Sơn 2016'!F25+'[308]G.Thanh 2016'!F26+'[308]G.Việt 2016'!F26+'[308]H.Thái 2016'!F26+'[308]L.Hải 2016'!F26+'[308]L.Thượng 2016'!F26+'[308]T.Giang 2016'!F26+'[308]T.Hải 2016'!F26+'[308]T.Sơn 2016'!F26+'[308]V.Trường 2016'!F26+'[308]TT.Cửa Việt 2016'!F26+'[308]TT Gio Linh 2016'!F26</f>
        <v>0</v>
      </c>
      <c r="G25" s="167">
        <f>[308]P1_21!G26+[308]P2_21!G25+[308]P3_21!G25+[308]P4_21!G25+[308]P5_21!G25+[308]ĐT_21!G26+[308]ĐG_21!G25+[308]ĐLE_21!G26+[308]ĐL_21!G26+'[308]G.Sơn 2016'!G25+'[308]G.Thanh 2016'!G26+'[308]G.Việt 2016'!G26+'[308]H.Thái 2016'!G26+'[308]L.Hải 2016'!G26+'[308]L.Thượng 2016'!G26+'[308]T.Giang 2016'!G26+'[308]T.Hải 2016'!G26+'[308]T.Sơn 2016'!G26+'[308]V.Trường 2016'!G26+'[308]TT.Cửa Việt 2016'!G26+'[308]TT Gio Linh 2016'!G26</f>
        <v>0</v>
      </c>
      <c r="H25" s="167">
        <f>[308]P1_21!H26+[308]P2_21!H25+[308]P3_21!H25+[308]P4_21!H25+[308]P5_21!H25+[308]ĐT_21!H26+[308]ĐG_21!H25+[308]ĐLE_21!H26+[308]ĐL_21!H26+'[308]G.Sơn 2016'!H25+'[308]G.Thanh 2016'!H26+'[308]G.Việt 2016'!H26+'[308]H.Thái 2016'!H26+'[308]L.Hải 2016'!H26+'[308]L.Thượng 2016'!H26+'[308]T.Giang 2016'!H26+'[308]T.Hải 2016'!H26+'[308]T.Sơn 2016'!H26+'[308]V.Trường 2016'!H26+'[308]TT.Cửa Việt 2016'!H26+'[308]TT Gio Linh 2016'!H26</f>
        <v>0</v>
      </c>
      <c r="I25" s="167">
        <f>[308]P1_21!I26+[308]P2_21!I25+[308]P3_21!I25+[308]P4_21!I25+[308]P5_21!I25+[308]ĐT_21!I26+[308]ĐG_21!I25+[308]ĐLE_21!I26+[308]ĐL_21!I26+'[308]G.Sơn 2016'!I25+'[308]G.Thanh 2016'!I26+'[308]G.Việt 2016'!I26+'[308]H.Thái 2016'!I26+'[308]L.Hải 2016'!I26+'[308]L.Thượng 2016'!I26+'[308]T.Giang 2016'!I26+'[308]T.Hải 2016'!I26+'[308]T.Sơn 2016'!I26+'[308]V.Trường 2016'!I26+'[308]TT.Cửa Việt 2016'!I26+'[308]TT Gio Linh 2016'!I26</f>
        <v>0</v>
      </c>
      <c r="J25" s="167">
        <f>[308]P1_21!J26+[308]P2_21!J25+[308]P3_21!J25+[308]P4_21!J25+[308]P5_21!J25+[308]ĐT_21!J26+[308]ĐG_21!J25+[308]ĐLE_21!J26+[308]ĐL_21!J26+'[308]G.Sơn 2016'!J25+'[308]G.Thanh 2016'!J26+'[308]G.Việt 2016'!J26+'[308]H.Thái 2016'!J26+'[308]L.Hải 2016'!J26+'[308]L.Thượng 2016'!J26+'[308]T.Giang 2016'!J26+'[308]T.Hải 2016'!J26+'[308]T.Sơn 2016'!J26+'[308]V.Trường 2016'!J26+'[308]TT.Cửa Việt 2016'!J26+'[308]TT Gio Linh 2016'!J26</f>
        <v>0</v>
      </c>
      <c r="K25" s="167">
        <f>[308]P1_21!K26+[308]P2_21!K25+[308]P3_21!K25+[308]P4_21!K25+[308]P5_21!K25+[308]ĐT_21!K26+[308]ĐG_21!K25+[308]ĐLE_21!K26+[308]ĐL_21!K26+'[308]G.Sơn 2016'!K25+'[308]G.Thanh 2016'!K26+'[308]G.Việt 2016'!K26+'[308]H.Thái 2016'!K26+'[308]L.Hải 2016'!K26+'[308]L.Thượng 2016'!K26+'[308]T.Giang 2016'!K26+'[308]T.Hải 2016'!K26+'[308]T.Sơn 2016'!K26+'[308]V.Trường 2016'!K26+'[308]TT.Cửa Việt 2016'!K26+'[308]TT Gio Linh 2016'!K26</f>
        <v>0</v>
      </c>
      <c r="L25" s="167">
        <f>[308]P1_21!L26+[308]P2_21!L25+[308]P3_21!L25+[308]P4_21!L25+[308]P5_21!L25+[308]ĐT_21!L26+[308]ĐG_21!L25+[308]ĐLE_21!L26+[308]ĐL_21!L26+'[308]G.Sơn 2016'!L25+'[308]G.Thanh 2016'!L26+'[308]G.Việt 2016'!L26+'[308]H.Thái 2016'!L26+'[308]L.Hải 2016'!L26+'[308]L.Thượng 2016'!L26+'[308]T.Giang 2016'!L26+'[308]T.Hải 2016'!L26+'[308]T.Sơn 2016'!L26+'[308]V.Trường 2016'!L26+'[308]TT.Cửa Việt 2016'!L26+'[308]TT Gio Linh 2016'!L26</f>
        <v>0</v>
      </c>
      <c r="M25" s="167">
        <f>[308]P1_21!M26+[308]P2_21!M25+[308]P3_21!M25+[308]P4_21!M25+[308]P5_21!M25+[308]ĐT_21!M26+[308]ĐG_21!M25+[308]ĐLE_21!M26+[308]ĐL_21!M26+'[308]G.Sơn 2016'!M25+'[308]G.Thanh 2016'!M26+'[308]G.Việt 2016'!M26+'[308]H.Thái 2016'!M26+'[308]L.Hải 2016'!M26+'[308]L.Thượng 2016'!M26+'[308]T.Giang 2016'!M26+'[308]T.Hải 2016'!M26+'[308]T.Sơn 2016'!M26+'[308]V.Trường 2016'!M26+'[308]TT.Cửa Việt 2016'!M26+'[308]TT Gio Linh 2016'!M26</f>
        <v>0</v>
      </c>
      <c r="N25" s="167">
        <f>[308]P1_21!N26+[308]P2_21!N25+[308]P3_21!N25+[308]P4_21!N25+[308]P5_21!N25+[308]ĐT_21!N26+[308]ĐG_21!N25+[308]ĐLE_21!N26+[308]ĐL_21!N26+'[308]G.Sơn 2016'!N25+'[308]G.Thanh 2016'!N26+'[308]G.Việt 2016'!N26+'[308]H.Thái 2016'!N26+'[308]L.Hải 2016'!N26+'[308]L.Thượng 2016'!N26+'[308]T.Giang 2016'!N26+'[308]T.Hải 2016'!N26+'[308]T.Sơn 2016'!N26+'[308]V.Trường 2016'!N26+'[308]TT.Cửa Việt 2016'!N26+'[308]TT Gio Linh 2016'!N26</f>
        <v>0</v>
      </c>
      <c r="O25" s="167">
        <f>[308]P1_21!O26+[308]P2_21!O25+[308]P3_21!O25+[308]P4_21!O25+[308]P5_21!O25+[308]ĐT_21!O26+[308]ĐG_21!O25+[308]ĐLE_21!O26+[308]ĐL_21!O26+'[308]G.Sơn 2016'!O25+'[308]G.Thanh 2016'!O26+'[308]G.Việt 2016'!O26+'[308]H.Thái 2016'!O26+'[308]L.Hải 2016'!O26+'[308]L.Thượng 2016'!O26+'[308]T.Giang 2016'!O26+'[308]T.Hải 2016'!O26+'[308]T.Sơn 2016'!O26+'[308]V.Trường 2016'!O26+'[308]TT.Cửa Việt 2016'!O26+'[308]TT Gio Linh 2016'!O26</f>
        <v>0</v>
      </c>
      <c r="P25" s="167">
        <f>[308]P1_21!P26+[308]P2_21!P25+[308]P3_21!P25+[308]P4_21!P25+[308]P5_21!P25+[308]ĐT_21!P26+[308]ĐG_21!P25+[308]ĐLE_21!P26+[308]ĐL_21!P26+'[308]G.Sơn 2016'!P25+'[308]G.Thanh 2016'!P26+'[308]G.Việt 2016'!P26+'[308]H.Thái 2016'!P26+'[308]L.Hải 2016'!P26+'[308]L.Thượng 2016'!P26+'[308]T.Giang 2016'!P26+'[308]T.Hải 2016'!P26+'[308]T.Sơn 2016'!P26+'[308]V.Trường 2016'!P26+'[308]TT.Cửa Việt 2016'!P26+'[308]TT Gio Linh 2016'!P26</f>
        <v>0</v>
      </c>
      <c r="Q25" s="167">
        <f>[308]P1_21!Q26+[308]P2_21!Q25+[308]P3_21!Q25+[308]P4_21!Q25+[308]P5_21!Q25+[308]ĐT_21!Q26+[308]ĐG_21!Q25+[308]ĐLE_21!Q26+[308]ĐL_21!Q26+'[308]G.Sơn 2016'!Q25+'[308]G.Thanh 2016'!Q26+'[308]G.Việt 2016'!Q26+'[308]H.Thái 2016'!Q26+'[308]L.Hải 2016'!Q26+'[308]L.Thượng 2016'!Q26+'[308]T.Giang 2016'!Q26+'[308]T.Hải 2016'!Q26+'[308]T.Sơn 2016'!Q26+'[308]V.Trường 2016'!Q26+'[308]TT.Cửa Việt 2016'!Q26+'[308]TT Gio Linh 2016'!Q26</f>
        <v>0</v>
      </c>
      <c r="R25" s="167">
        <f>[308]P1_21!R26+[308]P2_21!R25+[308]P3_21!R25+[308]P4_21!R25+[308]P5_21!R25+[308]ĐT_21!R26+[308]ĐG_21!R25+[308]ĐLE_21!R26+[308]ĐL_21!R26+'[308]G.Sơn 2016'!R25+'[308]G.Thanh 2016'!R26+'[308]G.Việt 2016'!R26+'[308]H.Thái 2016'!R26+'[308]L.Hải 2016'!R26+'[308]L.Thượng 2016'!R26+'[308]T.Giang 2016'!R26+'[308]T.Hải 2016'!R26+'[308]T.Sơn 2016'!R26+'[308]V.Trường 2016'!R26+'[308]TT.Cửa Việt 2016'!R26+'[308]TT Gio Linh 2016'!R26</f>
        <v>0</v>
      </c>
      <c r="S25" s="167">
        <f>[308]P1_21!S26+[308]P2_21!S25+[308]P3_21!S25+[308]P4_21!S25+[308]P5_21!S25+[308]ĐT_21!S26+[308]ĐG_21!S25+[308]ĐLE_21!S26+[308]ĐL_21!S26+'[308]G.Sơn 2016'!S25+'[308]G.Thanh 2016'!S26+'[308]G.Việt 2016'!S26+'[308]H.Thái 2016'!S26+'[308]L.Hải 2016'!S26+'[308]L.Thượng 2016'!S26+'[308]T.Giang 2016'!S26+'[308]T.Hải 2016'!S26+'[308]T.Sơn 2016'!S26+'[308]V.Trường 2016'!S26+'[308]TT.Cửa Việt 2016'!S26+'[308]TT Gio Linh 2016'!S26</f>
        <v>0</v>
      </c>
      <c r="T25" s="167">
        <f>[308]P1_21!T26+[308]P2_21!T25+[308]P3_21!T25+[308]P4_21!T25+[308]P5_21!T25+[308]ĐT_21!T26+[308]ĐG_21!T25+[308]ĐLE_21!T26+[308]ĐL_21!T26+'[308]G.Sơn 2016'!T25+'[308]G.Thanh 2016'!T26+'[308]G.Việt 2016'!T26+'[308]H.Thái 2016'!T26+'[308]L.Hải 2016'!T26+'[308]L.Thượng 2016'!T26+'[308]T.Giang 2016'!T26+'[308]T.Hải 2016'!T26+'[308]T.Sơn 2016'!T26+'[308]V.Trường 2016'!T26+'[308]TT.Cửa Việt 2016'!T26+'[308]TT Gio Linh 2016'!T26</f>
        <v>0</v>
      </c>
      <c r="U25" s="167">
        <f>[308]P1_21!U26+[308]P2_21!U25+[308]P3_21!U25+[308]P4_21!U25+[308]P5_21!U25+[308]ĐT_21!U26+[308]ĐG_21!U25+[308]ĐLE_21!U26+[308]ĐL_21!U26+'[308]G.Sơn 2016'!U25+'[308]G.Thanh 2016'!U26+'[308]G.Việt 2016'!U26+'[308]H.Thái 2016'!U26+'[308]L.Hải 2016'!U26+'[308]L.Thượng 2016'!U26+'[308]T.Giang 2016'!U26+'[308]T.Hải 2016'!U26+'[308]T.Sơn 2016'!U26+'[308]V.Trường 2016'!U26+'[308]TT.Cửa Việt 2016'!U26+'[308]TT Gio Linh 2016'!U26</f>
        <v>0</v>
      </c>
      <c r="V25" s="167">
        <f>[308]P1_21!V26+[308]P2_21!V25+[308]P3_21!V25+[308]P4_21!V25+[308]P5_21!V25+[308]ĐT_21!V26+[308]ĐG_21!V25+[308]ĐLE_21!V26+[308]ĐL_21!V26+'[308]G.Sơn 2016'!V25+'[308]G.Thanh 2016'!V26+'[308]G.Việt 2016'!V26+'[308]H.Thái 2016'!V26+'[308]L.Hải 2016'!V26+'[308]L.Thượng 2016'!V26+'[308]T.Giang 2016'!V26+'[308]T.Hải 2016'!V26+'[308]T.Sơn 2016'!V26+'[308]V.Trường 2016'!V26+'[308]TT.Cửa Việt 2016'!V26+'[308]TT Gio Linh 2016'!V26</f>
        <v>0</v>
      </c>
      <c r="W25" s="167">
        <f>[308]P1_21!W26+[308]P2_21!W25+[308]P3_21!W25+[308]P4_21!W25+[308]P5_21!W25+[308]ĐT_21!W26+[308]ĐG_21!W25+[308]ĐLE_21!W26+[308]ĐL_21!W26+'[308]G.Sơn 2016'!W25+'[308]G.Thanh 2016'!W26+'[308]G.Việt 2016'!W26+'[308]H.Thái 2016'!W26+'[308]L.Hải 2016'!W26+'[308]L.Thượng 2016'!W26+'[308]T.Giang 2016'!W26+'[308]T.Hải 2016'!W26+'[308]T.Sơn 2016'!W26+'[308]V.Trường 2016'!W26+'[308]TT.Cửa Việt 2016'!W26+'[308]TT Gio Linh 2016'!W26</f>
        <v>17.940460000000002</v>
      </c>
      <c r="X25" s="167">
        <f>[308]P1_21!X26+[308]P2_21!X25+[308]P3_21!X25+[308]P4_21!X25+[308]P5_21!X25+[308]ĐT_21!X26+[308]ĐG_21!X25+[308]ĐLE_21!X26+[308]ĐL_21!X26+'[308]G.Sơn 2016'!X25+'[308]G.Thanh 2016'!X26+'[308]G.Việt 2016'!X26+'[308]H.Thái 2016'!X26+'[308]L.Hải 2016'!X26+'[308]L.Thượng 2016'!X26+'[308]T.Giang 2016'!X26+'[308]T.Hải 2016'!X26+'[308]T.Sơn 2016'!X26+'[308]V.Trường 2016'!X26+'[308]TT.Cửa Việt 2016'!X26+'[308]TT Gio Linh 2016'!X26</f>
        <v>0</v>
      </c>
      <c r="Y25" s="167">
        <f>[308]P1_21!Y26+[308]P2_21!Y25+[308]P3_21!Y25+[308]P4_21!Y25+[308]P5_21!Y25+[308]ĐT_21!Y26+[308]ĐG_21!Y25+[308]ĐLE_21!Y26+[308]ĐL_21!Y26+'[308]G.Sơn 2016'!Y25+'[308]G.Thanh 2016'!Y26+'[308]G.Việt 2016'!Y26+'[308]H.Thái 2016'!Y26+'[308]L.Hải 2016'!Y26+'[308]L.Thượng 2016'!Y26+'[308]T.Giang 2016'!Y26+'[308]T.Hải 2016'!Y26+'[308]T.Sơn 2016'!Y26+'[308]V.Trường 2016'!Y26+'[308]TT.Cửa Việt 2016'!Y26+'[308]TT Gio Linh 2016'!Y26</f>
        <v>0</v>
      </c>
      <c r="Z25" s="167">
        <f>[308]P1_21!Z26+[308]P2_21!Z25+[308]P3_21!Z25+[308]P4_21!Z25+[308]P5_21!Z25+[308]ĐT_21!Z26+[308]ĐG_21!Z25+[308]ĐLE_21!Z26+[308]ĐL_21!Z26+'[308]G.Sơn 2016'!Z25+'[308]G.Thanh 2016'!Z26+'[308]G.Việt 2016'!Z26+'[308]H.Thái 2016'!Z26+'[308]L.Hải 2016'!Z26+'[308]L.Thượng 2016'!Z26+'[308]T.Giang 2016'!Z26+'[308]T.Hải 2016'!Z26+'[308]T.Sơn 2016'!Z26+'[308]V.Trường 2016'!Z26+'[308]TT.Cửa Việt 2016'!Z26+'[308]TT Gio Linh 2016'!Z26</f>
        <v>0</v>
      </c>
      <c r="AA25" s="167">
        <f>[308]P1_21!AA26+[308]P2_21!AA25+[308]P3_21!AA25+[308]P4_21!AA25+[308]P5_21!AA25+[308]ĐT_21!AA26+[308]ĐG_21!AA25+[308]ĐLE_21!AA26+[308]ĐL_21!AA26+'[308]G.Sơn 2016'!AA25+'[308]G.Thanh 2016'!AA26+'[308]G.Việt 2016'!AA26+'[308]H.Thái 2016'!AA26+'[308]L.Hải 2016'!AA26+'[308]L.Thượng 2016'!AA26+'[308]T.Giang 2016'!AA26+'[308]T.Hải 2016'!AA26+'[308]T.Sơn 2016'!AA26+'[308]V.Trường 2016'!AA26+'[308]TT.Cửa Việt 2016'!AA26+'[308]TT Gio Linh 2016'!AA26</f>
        <v>0</v>
      </c>
      <c r="AB25" s="167">
        <f>[308]P1_21!AB26+[308]P2_21!AB25+[308]P3_21!AB25+[308]P4_21!AB25+[308]P5_21!AB25+[308]ĐT_21!AB26+[308]ĐG_21!AB25+[308]ĐLE_21!AB26+[308]ĐL_21!AB26+'[308]G.Sơn 2016'!AB25+'[308]G.Thanh 2016'!AB26+'[308]G.Việt 2016'!AB26+'[308]H.Thái 2016'!AB26+'[308]L.Hải 2016'!AB26+'[308]L.Thượng 2016'!AB26+'[308]T.Giang 2016'!AB26+'[308]T.Hải 2016'!AB26+'[308]T.Sơn 2016'!AB26+'[308]V.Trường 2016'!AB26+'[308]TT.Cửa Việt 2016'!AB26+'[308]TT Gio Linh 2016'!AB26</f>
        <v>0</v>
      </c>
      <c r="AC25" s="167">
        <f>[308]P1_21!AC26+[308]P2_21!AC25+[308]P3_21!AC25+[308]P4_21!AC25+[308]P5_21!AC25+[308]ĐT_21!AC26+[308]ĐG_21!AC25+[308]ĐLE_21!AC26+[308]ĐL_21!AC26+'[308]G.Sơn 2016'!AC25+'[308]G.Thanh 2016'!AC26+'[308]G.Việt 2016'!AC26+'[308]H.Thái 2016'!AC26+'[308]L.Hải 2016'!AC26+'[308]L.Thượng 2016'!AC26+'[308]T.Giang 2016'!AC26+'[308]T.Hải 2016'!AC26+'[308]T.Sơn 2016'!AC26+'[308]V.Trường 2016'!AC26+'[308]TT.Cửa Việt 2016'!AC26+'[308]TT Gio Linh 2016'!AC26</f>
        <v>0</v>
      </c>
      <c r="AD25" s="167">
        <f>[308]P1_21!AD26+[308]P2_21!AD25+[308]P3_21!AD25+[308]P4_21!AD25+[308]P5_21!AD25+[308]ĐT_21!AD26+[308]ĐG_21!AD25+[308]ĐLE_21!AD26+[308]ĐL_21!AD26+'[308]G.Sơn 2016'!AD25+'[308]G.Thanh 2016'!AD26+'[308]G.Việt 2016'!AD26+'[308]H.Thái 2016'!AD26+'[308]L.Hải 2016'!AD26+'[308]L.Thượng 2016'!AD26+'[308]T.Giang 2016'!AD26+'[308]T.Hải 2016'!AD26+'[308]T.Sơn 2016'!AD26+'[308]V.Trường 2016'!AD26+'[308]TT.Cửa Việt 2016'!AD26+'[308]TT Gio Linh 2016'!AD26</f>
        <v>0</v>
      </c>
      <c r="AE25" s="167">
        <f>[308]P1_21!AE26+[308]P2_21!AE25+[308]P3_21!AE25+[308]P4_21!AE25+[308]P5_21!AE25+[308]ĐT_21!AE26+[308]ĐG_21!AE25+[308]ĐLE_21!AE26+[308]ĐL_21!AE26+'[308]G.Sơn 2016'!AE25+'[308]G.Thanh 2016'!AE26+'[308]G.Việt 2016'!AE26+'[308]H.Thái 2016'!AE26+'[308]L.Hải 2016'!AE26+'[308]L.Thượng 2016'!AE26+'[308]T.Giang 2016'!AE26+'[308]T.Hải 2016'!AE26+'[308]T.Sơn 2016'!AE26+'[308]V.Trường 2016'!AE26+'[308]TT.Cửa Việt 2016'!AE26+'[308]TT Gio Linh 2016'!AE26</f>
        <v>0</v>
      </c>
      <c r="AF25" s="167">
        <f>[308]P1_21!AF26+[308]P2_21!AF25+[308]P3_21!AF25+[308]P4_21!AF25+[308]P5_21!AF25+[308]ĐT_21!AF26+[308]ĐG_21!AF25+[308]ĐLE_21!AF26+[308]ĐL_21!AF26+'[308]G.Sơn 2016'!AF25+'[308]G.Thanh 2016'!AF26+'[308]G.Việt 2016'!AF26+'[308]H.Thái 2016'!AF26+'[308]L.Hải 2016'!AF26+'[308]L.Thượng 2016'!AF26+'[308]T.Giang 2016'!AF26+'[308]T.Hải 2016'!AF26+'[308]T.Sơn 2016'!AF26+'[308]V.Trường 2016'!AF26+'[308]TT.Cửa Việt 2016'!AF26+'[308]TT Gio Linh 2016'!AF26</f>
        <v>0</v>
      </c>
      <c r="AG25" s="167">
        <f>[308]P1_21!AG26+[308]P2_21!AG25+[308]P3_21!AG25+[308]P4_21!AG25+[308]P5_21!AG25+[308]ĐT_21!AG26+[308]ĐG_21!AG25+[308]ĐLE_21!AG26+[308]ĐL_21!AG26+'[308]G.Sơn 2016'!AG25+'[308]G.Thanh 2016'!AG26+'[308]G.Việt 2016'!AG26+'[308]H.Thái 2016'!AG26+'[308]L.Hải 2016'!AG26+'[308]L.Thượng 2016'!AG26+'[308]T.Giang 2016'!AG26+'[308]T.Hải 2016'!AG26+'[308]T.Sơn 2016'!AG26+'[308]V.Trường 2016'!AG26+'[308]TT.Cửa Việt 2016'!AG26+'[308]TT Gio Linh 2016'!AG26</f>
        <v>0</v>
      </c>
      <c r="AH25" s="167">
        <f>[308]P1_21!AH26+[308]P2_21!AH25+[308]P3_21!AH25+[308]P4_21!AH25+[308]P5_21!AH25+[308]ĐT_21!AH26+[308]ĐG_21!AH25+[308]ĐLE_21!AH26+[308]ĐL_21!AH26+'[308]G.Sơn 2016'!AH25+'[308]G.Thanh 2016'!AH26+'[308]G.Việt 2016'!AH26+'[308]H.Thái 2016'!AH26+'[308]L.Hải 2016'!AH26+'[308]L.Thượng 2016'!AH26+'[308]T.Giang 2016'!AH26+'[308]T.Hải 2016'!AH26+'[308]T.Sơn 2016'!AH26+'[308]V.Trường 2016'!AH26+'[308]TT.Cửa Việt 2016'!AH26+'[308]TT Gio Linh 2016'!AH26</f>
        <v>0</v>
      </c>
      <c r="AI25" s="167">
        <f>[308]P1_21!AI26+[308]P2_21!AI25+[308]P3_21!AI25+[308]P4_21!AI25+[308]P5_21!AI25+[308]ĐT_21!AI26+[308]ĐG_21!AI25+[308]ĐLE_21!AI26+[308]ĐL_21!AI26+'[308]G.Sơn 2016'!AI25+'[308]G.Thanh 2016'!AI26+'[308]G.Việt 2016'!AI26+'[308]H.Thái 2016'!AI26+'[308]L.Hải 2016'!AI26+'[308]L.Thượng 2016'!AI26+'[308]T.Giang 2016'!AI26+'[308]T.Hải 2016'!AI26+'[308]T.Sơn 2016'!AI26+'[308]V.Trường 2016'!AI26+'[308]TT.Cửa Việt 2016'!AI26+'[308]TT Gio Linh 2016'!AI26</f>
        <v>0</v>
      </c>
      <c r="AJ25" s="167">
        <f>[308]P1_21!AJ26+[308]P2_21!AJ25+[308]P3_21!AJ25+[308]P4_21!AJ25+[308]P5_21!AJ25+[308]ĐT_21!AJ26+[308]ĐG_21!AJ25+[308]ĐLE_21!AJ26+[308]ĐL_21!AJ26+'[308]G.Sơn 2016'!AJ25+'[308]G.Thanh 2016'!AJ26+'[308]G.Việt 2016'!AJ26+'[308]H.Thái 2016'!AJ26+'[308]L.Hải 2016'!AJ26+'[308]L.Thượng 2016'!AJ26+'[308]T.Giang 2016'!AJ26+'[308]T.Hải 2016'!AJ26+'[308]T.Sơn 2016'!AJ26+'[308]V.Trường 2016'!AJ26+'[308]TT.Cửa Việt 2016'!AJ26+'[308]TT Gio Linh 2016'!AJ26</f>
        <v>0</v>
      </c>
      <c r="AK25" s="167">
        <f>[308]P1_21!AK26+[308]P2_21!AK25+[308]P3_21!AK25+[308]P4_21!AK25+[308]P5_21!AK25+[308]ĐT_21!AK26+[308]ĐG_21!AK25+[308]ĐLE_21!AK26+[308]ĐL_21!AK26+'[308]G.Sơn 2016'!AK25+'[308]G.Thanh 2016'!AK26+'[308]G.Việt 2016'!AK26+'[308]H.Thái 2016'!AK26+'[308]L.Hải 2016'!AK26+'[308]L.Thượng 2016'!AK26+'[308]T.Giang 2016'!AK26+'[308]T.Hải 2016'!AK26+'[308]T.Sơn 2016'!AK26+'[308]V.Trường 2016'!AK26+'[308]TT.Cửa Việt 2016'!AK26+'[308]TT Gio Linh 2016'!AK26</f>
        <v>0</v>
      </c>
      <c r="AL25" s="167">
        <f>[308]P1_21!AL26+[308]P2_21!AL25+[308]P3_21!AL25+[308]P4_21!AL25+[308]P5_21!AL25+[308]ĐT_21!AL26+[308]ĐG_21!AL25+[308]ĐLE_21!AL26+[308]ĐL_21!AL26+'[308]G.Sơn 2016'!AL25+'[308]G.Thanh 2016'!AL26+'[308]G.Việt 2016'!AL26+'[308]H.Thái 2016'!AL26+'[308]L.Hải 2016'!AL26+'[308]L.Thượng 2016'!AL26+'[308]T.Giang 2016'!AL26+'[308]T.Hải 2016'!AL26+'[308]T.Sơn 2016'!AL26+'[308]V.Trường 2016'!AL26+'[308]TT.Cửa Việt 2016'!AL26+'[308]TT Gio Linh 2016'!AL26</f>
        <v>0</v>
      </c>
      <c r="AM25" s="167">
        <f>[308]P1_21!AM26+[308]P2_21!AM25+[308]P3_21!AM25+[308]P4_21!AM25+[308]P5_21!AM25+[308]ĐT_21!AM26+[308]ĐG_21!AM25+[308]ĐLE_21!AM26+[308]ĐL_21!AM26+'[308]G.Sơn 2016'!AM25+'[308]G.Thanh 2016'!AM26+'[308]G.Việt 2016'!AM26+'[308]H.Thái 2016'!AM26+'[308]L.Hải 2016'!AM26+'[308]L.Thượng 2016'!AM26+'[308]T.Giang 2016'!AM26+'[308]T.Hải 2016'!AM26+'[308]T.Sơn 2016'!AM26+'[308]V.Trường 2016'!AM26+'[308]TT.Cửa Việt 2016'!AM26+'[308]TT Gio Linh 2016'!AM26</f>
        <v>0</v>
      </c>
      <c r="AN25" s="167">
        <f>[308]P1_21!AN26+[308]P2_21!AN25+[308]P3_21!AN25+[308]P4_21!AN25+[308]P5_21!AN25+[308]ĐT_21!AN26+[308]ĐG_21!AN25+[308]ĐLE_21!AN26+[308]ĐL_21!AN26+'[308]G.Sơn 2016'!AN25+'[308]G.Thanh 2016'!AN26+'[308]G.Việt 2016'!AN26+'[308]H.Thái 2016'!AN26+'[308]L.Hải 2016'!AN26+'[308]L.Thượng 2016'!AN26+'[308]T.Giang 2016'!AN26+'[308]T.Hải 2016'!AN26+'[308]T.Sơn 2016'!AN26+'[308]V.Trường 2016'!AN26+'[308]TT.Cửa Việt 2016'!AN26+'[308]TT Gio Linh 2016'!AN26</f>
        <v>0</v>
      </c>
      <c r="AO25" s="167">
        <f>[308]P1_21!AO26+[308]P2_21!AO25+[308]P3_21!AO25+[308]P4_21!AO25+[308]P5_21!AO25+[308]ĐT_21!AO26+[308]ĐG_21!AO25+[308]ĐLE_21!AO26+[308]ĐL_21!AO26+'[308]G.Sơn 2016'!AO25+'[308]G.Thanh 2016'!AO26+'[308]G.Việt 2016'!AO26+'[308]H.Thái 2016'!AO26+'[308]L.Hải 2016'!AO26+'[308]L.Thượng 2016'!AO26+'[308]T.Giang 2016'!AO26+'[308]T.Hải 2016'!AO26+'[308]T.Sơn 2016'!AO26+'[308]V.Trường 2016'!AO26+'[308]TT.Cửa Việt 2016'!AO26+'[308]TT Gio Linh 2016'!AO26</f>
        <v>0</v>
      </c>
      <c r="AP25" s="167">
        <f>[308]P1_21!AP26+[308]P2_21!AP25+[308]P3_21!AP25+[308]P4_21!AP25+[308]P5_21!AP25+[308]ĐT_21!AP26+[308]ĐG_21!AP25+[308]ĐLE_21!AP26+[308]ĐL_21!AP26+'[308]G.Sơn 2016'!AP25+'[308]G.Thanh 2016'!AP26+'[308]G.Việt 2016'!AP26+'[308]H.Thái 2016'!AP26+'[308]L.Hải 2016'!AP26+'[308]L.Thượng 2016'!AP26+'[308]T.Giang 2016'!AP26+'[308]T.Hải 2016'!AP26+'[308]T.Sơn 2016'!AP26+'[308]V.Trường 2016'!AP26+'[308]TT.Cửa Việt 2016'!AP26+'[308]TT Gio Linh 2016'!AP26</f>
        <v>0</v>
      </c>
      <c r="AQ25" s="167">
        <f>[308]P1_21!AQ26+[308]P2_21!AQ25+[308]P3_21!AQ25+[308]P4_21!AQ25+[308]P5_21!AQ25+[308]ĐT_21!AQ26+[308]ĐG_21!AQ25+[308]ĐLE_21!AQ26+[308]ĐL_21!AQ26+'[308]G.Sơn 2016'!AQ25+'[308]G.Thanh 2016'!AQ26+'[308]G.Việt 2016'!AQ26+'[308]H.Thái 2016'!AQ26+'[308]L.Hải 2016'!AQ26+'[308]L.Thượng 2016'!AQ26+'[308]T.Giang 2016'!AQ26+'[308]T.Hải 2016'!AQ26+'[308]T.Sơn 2016'!AQ26+'[308]V.Trường 2016'!AQ26+'[308]TT.Cửa Việt 2016'!AQ26+'[308]TT Gio Linh 2016'!AQ26</f>
        <v>0</v>
      </c>
      <c r="AR25" s="167">
        <f>[308]P1_21!AR26+[308]P2_21!AR25+[308]P3_21!AR25+[308]P4_21!AR25+[308]P5_21!AR25+[308]ĐT_21!AR26+[308]ĐG_21!AR25+[308]ĐLE_21!AR26+[308]ĐL_21!AR26+'[308]G.Sơn 2016'!AR25+'[308]G.Thanh 2016'!AR26+'[308]G.Việt 2016'!AR26+'[308]H.Thái 2016'!AR26+'[308]L.Hải 2016'!AR26+'[308]L.Thượng 2016'!AR26+'[308]T.Giang 2016'!AR26+'[308]T.Hải 2016'!AR26+'[308]T.Sơn 2016'!AR26+'[308]V.Trường 2016'!AR26+'[308]TT.Cửa Việt 2016'!AR26+'[308]TT Gio Linh 2016'!AR26</f>
        <v>0</v>
      </c>
      <c r="AS25" s="167">
        <f>[308]P1_21!AS26+[308]P2_21!AS25+[308]P3_21!AS25+[308]P4_21!AS25+[308]P5_21!AS25+[308]ĐT_21!AS26+[308]ĐG_21!AS25+[308]ĐLE_21!AS26+[308]ĐL_21!AS26+'[308]G.Sơn 2016'!AS25+'[308]G.Thanh 2016'!AS26+'[308]G.Việt 2016'!AS26+'[308]H.Thái 2016'!AS26+'[308]L.Hải 2016'!AS26+'[308]L.Thượng 2016'!AS26+'[308]T.Giang 2016'!AS26+'[308]T.Hải 2016'!AS26+'[308]T.Sơn 2016'!AS26+'[308]V.Trường 2016'!AS26+'[308]TT.Cửa Việt 2016'!AS26+'[308]TT Gio Linh 2016'!AS26</f>
        <v>0</v>
      </c>
      <c r="AT25" s="167">
        <f>[308]P1_21!AT26+[308]P2_21!AT25+[308]P3_21!AT25+[308]P4_21!AT25+[308]P5_21!AT25+[308]ĐT_21!AT26+[308]ĐG_21!AT25+[308]ĐLE_21!AT26+[308]ĐL_21!AT26+'[308]G.Sơn 2016'!AT25+'[308]G.Thanh 2016'!AT26+'[308]G.Việt 2016'!AT26+'[308]H.Thái 2016'!AT26+'[308]L.Hải 2016'!AT26+'[308]L.Thượng 2016'!AT26+'[308]T.Giang 2016'!AT26+'[308]T.Hải 2016'!AT26+'[308]T.Sơn 2016'!AT26+'[308]V.Trường 2016'!AT26+'[308]TT.Cửa Việt 2016'!AT26+'[308]TT Gio Linh 2016'!AT26</f>
        <v>0</v>
      </c>
      <c r="AU25" s="167">
        <f>[308]P1_21!AU26+[308]P2_21!AU25+[308]P3_21!AU25+[308]P4_21!AU25+[308]P5_21!AU25+[308]ĐT_21!AU26+[308]ĐG_21!AU25+[308]ĐLE_21!AU26+[308]ĐL_21!AU26+'[308]G.Sơn 2016'!AU25+'[308]G.Thanh 2016'!AU26+'[308]G.Việt 2016'!AU26+'[308]H.Thái 2016'!AU26+'[308]L.Hải 2016'!AU26+'[308]L.Thượng 2016'!AU26+'[308]T.Giang 2016'!AU26+'[308]T.Hải 2016'!AU26+'[308]T.Sơn 2016'!AU26+'[308]V.Trường 2016'!AU26+'[308]TT.Cửa Việt 2016'!AU26+'[308]TT Gio Linh 2016'!AU26</f>
        <v>0</v>
      </c>
      <c r="AV25" s="167">
        <f>[308]P1_21!AV26+[308]P2_21!AV25+[308]P3_21!AV25+[308]P4_21!AV25+[308]P5_21!AV25+[308]ĐT_21!AV26+[308]ĐG_21!AV25+[308]ĐLE_21!AV26+[308]ĐL_21!AV26+'[308]G.Sơn 2016'!AV25+'[308]G.Thanh 2016'!AV26+'[308]G.Việt 2016'!AV26+'[308]H.Thái 2016'!AV26+'[308]L.Hải 2016'!AV26+'[308]L.Thượng 2016'!AV26+'[308]T.Giang 2016'!AV26+'[308]T.Hải 2016'!AV26+'[308]T.Sơn 2016'!AV26+'[308]V.Trường 2016'!AV26+'[308]TT.Cửa Việt 2016'!AV26+'[308]TT Gio Linh 2016'!AV26</f>
        <v>0</v>
      </c>
      <c r="AW25" s="167">
        <f>[308]P1_21!AW26+[308]P2_21!AW25+[308]P3_21!AW25+[308]P4_21!AW25+[308]P5_21!AW25+[308]ĐT_21!AW26+[308]ĐG_21!AW25+[308]ĐLE_21!AW26+[308]ĐL_21!AW26+'[308]G.Sơn 2016'!AW25+'[308]G.Thanh 2016'!AW26+'[308]G.Việt 2016'!AW26+'[308]H.Thái 2016'!AW26+'[308]L.Hải 2016'!AW26+'[308]L.Thượng 2016'!AW26+'[308]T.Giang 2016'!AW26+'[308]T.Hải 2016'!AW26+'[308]T.Sơn 2016'!AW26+'[308]V.Trường 2016'!AW26+'[308]TT.Cửa Việt 2016'!AW26+'[308]TT Gio Linh 2016'!AW26</f>
        <v>0</v>
      </c>
      <c r="AX25" s="167">
        <f>[308]P1_21!AX26+[308]P2_21!AX25+[308]P3_21!AX25+[308]P4_21!AX25+[308]P5_21!AX25+[308]ĐT_21!AX26+[308]ĐG_21!AX25+[308]ĐLE_21!AX26+[308]ĐL_21!AX26+'[308]G.Sơn 2016'!AX25+'[308]G.Thanh 2016'!AX26+'[308]G.Việt 2016'!AX26+'[308]H.Thái 2016'!AX26+'[308]L.Hải 2016'!AX26+'[308]L.Thượng 2016'!AX26+'[308]T.Giang 2016'!AX26+'[308]T.Hải 2016'!AX26+'[308]T.Sơn 2016'!AX26+'[308]V.Trường 2016'!AX26+'[308]TT.Cửa Việt 2016'!AX26+'[308]TT Gio Linh 2016'!AX26</f>
        <v>0</v>
      </c>
      <c r="AY25" s="167">
        <f>[308]P1_21!AY26+[308]P2_21!AY25+[308]P3_21!AY25+[308]P4_21!AY25+[308]P5_21!AY25+[308]ĐT_21!AY26+[308]ĐG_21!AY25+[308]ĐLE_21!AY26+[308]ĐL_21!AY26+'[308]G.Sơn 2016'!AY25+'[308]G.Thanh 2016'!AY26+'[308]G.Việt 2016'!AY26+'[308]H.Thái 2016'!AY26+'[308]L.Hải 2016'!AY26+'[308]L.Thượng 2016'!AY26+'[308]T.Giang 2016'!AY26+'[308]T.Hải 2016'!AY26+'[308]T.Sơn 2016'!AY26+'[308]V.Trường 2016'!AY26+'[308]TT.Cửa Việt 2016'!AY26+'[308]TT Gio Linh 2016'!AY26</f>
        <v>0</v>
      </c>
      <c r="AZ25" s="167">
        <f>[308]P1_21!AZ26+[308]P2_21!AZ25+[308]P3_21!AZ25+[308]P4_21!AZ25+[308]P5_21!AZ25+[308]ĐT_21!AZ26+[308]ĐG_21!AZ25+[308]ĐLE_21!AZ26+[308]ĐL_21!AZ26+'[308]G.Sơn 2016'!AZ25+'[308]G.Thanh 2016'!AZ26+'[308]G.Việt 2016'!AZ26+'[308]H.Thái 2016'!AZ26+'[308]L.Hải 2016'!AZ26+'[308]L.Thượng 2016'!AZ26+'[308]T.Giang 2016'!AZ26+'[308]T.Hải 2016'!AZ26+'[308]T.Sơn 2016'!AZ26+'[308]V.Trường 2016'!AZ26+'[308]TT.Cửa Việt 2016'!AZ26+'[308]TT Gio Linh 2016'!AZ26</f>
        <v>0</v>
      </c>
      <c r="BA25" s="167">
        <f>[308]P1_21!BA26+[308]P2_21!BA25+[308]P3_21!BA25+[308]P4_21!BA25+[308]P5_21!BA25+[308]ĐT_21!BA26+[308]ĐG_21!BA25+[308]ĐLE_21!BA26+[308]ĐL_21!BA26+'[308]G.Sơn 2016'!BA25+'[308]G.Thanh 2016'!BA26+'[308]G.Việt 2016'!BA26+'[308]H.Thái 2016'!BA26+'[308]L.Hải 2016'!BA26+'[308]L.Thượng 2016'!BA26+'[308]T.Giang 2016'!BA26+'[308]T.Hải 2016'!BA26+'[308]T.Sơn 2016'!BA26+'[308]V.Trường 2016'!BA26+'[308]TT.Cửa Việt 2016'!BA26+'[308]TT Gio Linh 2016'!BA26</f>
        <v>0</v>
      </c>
      <c r="BB25" s="167">
        <f>[308]P1_21!BB26+[308]P2_21!BB25+[308]P3_21!BB25+[308]P4_21!BB25+[308]P5_21!BB25+[308]ĐT_21!BB26+[308]ĐG_21!BB25+[308]ĐLE_21!BB26+[308]ĐL_21!BB26+'[308]G.Sơn 2016'!BB25+'[308]G.Thanh 2016'!BB26+'[308]G.Việt 2016'!BB26+'[308]H.Thái 2016'!BB26+'[308]L.Hải 2016'!BB26+'[308]L.Thượng 2016'!BB26+'[308]T.Giang 2016'!BB26+'[308]T.Hải 2016'!BB26+'[308]T.Sơn 2016'!BB26+'[308]V.Trường 2016'!BB26+'[308]TT.Cửa Việt 2016'!BB26+'[308]TT Gio Linh 2016'!BB26</f>
        <v>0</v>
      </c>
      <c r="BC25" s="167">
        <f>[308]P1_21!BC26+[308]P2_21!BC25+[308]P3_21!BC25+[308]P4_21!BC25+[308]P5_21!BC25+[308]ĐT_21!BC26+[308]ĐG_21!BC25+[308]ĐLE_21!BC26+[308]ĐL_21!BC26+'[308]G.Sơn 2016'!BC25+'[308]G.Thanh 2016'!BC26+'[308]G.Việt 2016'!BC26+'[308]H.Thái 2016'!BC26+'[308]L.Hải 2016'!BC26+'[308]L.Thượng 2016'!BC26+'[308]T.Giang 2016'!BC26+'[308]T.Hải 2016'!BC26+'[308]T.Sơn 2016'!BC26+'[308]V.Trường 2016'!BC26+'[308]TT.Cửa Việt 2016'!BC26+'[308]TT Gio Linh 2016'!BC26</f>
        <v>0</v>
      </c>
      <c r="BD25" s="167">
        <f>[308]P1_21!BD26+[308]P2_21!BD25+[308]P3_21!BD25+[308]P4_21!BD25+[308]P5_21!BD25+[308]ĐT_21!BD26+[308]ĐG_21!BD25+[308]ĐLE_21!BD26+[308]ĐL_21!BD26+'[308]G.Sơn 2016'!BD25+'[308]G.Thanh 2016'!BD26+'[308]G.Việt 2016'!BD26+'[308]H.Thái 2016'!BD26+'[308]L.Hải 2016'!BD26+'[308]L.Thượng 2016'!BD26+'[308]T.Giang 2016'!BD26+'[308]T.Hải 2016'!BD26+'[308]T.Sơn 2016'!BD26+'[308]V.Trường 2016'!BD26+'[308]TT.Cửa Việt 2016'!BD26+'[308]TT Gio Linh 2016'!BD26</f>
        <v>0</v>
      </c>
      <c r="BE25" s="167">
        <f>[308]P1_21!BE26+[308]P2_21!BE25+[308]P3_21!BE25+[308]P4_21!BE25+[308]P5_21!BE25+[308]ĐT_21!BE26+[308]ĐG_21!BE25+[308]ĐLE_21!BE26+[308]ĐL_21!BE26+'[308]G.Sơn 2016'!BE25+'[308]G.Thanh 2016'!BE26+'[308]G.Việt 2016'!BE26+'[308]H.Thái 2016'!BE26+'[308]L.Hải 2016'!BE26+'[308]L.Thượng 2016'!BE26+'[308]T.Giang 2016'!BE26+'[308]T.Hải 2016'!BE26+'[308]T.Sơn 2016'!BE26+'[308]V.Trường 2016'!BE26+'[308]TT.Cửa Việt 2016'!BE26+'[308]TT Gio Linh 2016'!BE26</f>
        <v>0</v>
      </c>
      <c r="BF25" s="167">
        <f>[308]P1_21!BF26+[308]P2_21!BF25+[308]P3_21!BF25+[308]P4_21!BF25+[308]P5_21!BF25+[308]ĐT_21!BF26+[308]ĐG_21!BF25+[308]ĐLE_21!BF26+[308]ĐL_21!BF26+'[308]G.Sơn 2016'!BF25+'[308]G.Thanh 2016'!BF26+'[308]G.Việt 2016'!BF26+'[308]H.Thái 2016'!BF26+'[308]L.Hải 2016'!BF26+'[308]L.Thượng 2016'!BF26+'[308]T.Giang 2016'!BF26+'[308]T.Hải 2016'!BF26+'[308]T.Sơn 2016'!BF26+'[308]V.Trường 2016'!BF26+'[308]TT.Cửa Việt 2016'!BF26+'[308]TT Gio Linh 2016'!BF26</f>
        <v>0</v>
      </c>
      <c r="BG25" s="167">
        <f>[308]P1_21!BG26+[308]P2_21!BG25+[308]P3_21!BG25+[308]P4_21!BG25+[308]P5_21!BG25+[308]ĐT_21!BG26+[308]ĐG_21!BG25+[308]ĐLE_21!BG26+[308]ĐL_21!BG26+'[308]G.Sơn 2016'!BG25+'[308]G.Thanh 2016'!BG26+'[308]G.Việt 2016'!BG26+'[308]H.Thái 2016'!BG26+'[308]L.Hải 2016'!BG26+'[308]L.Thượng 2016'!BG26+'[308]T.Giang 2016'!BG26+'[308]T.Hải 2016'!BG26+'[308]T.Sơn 2016'!BG26+'[308]V.Trường 2016'!BG26+'[308]TT.Cửa Việt 2016'!BG26+'[308]TT Gio Linh 2016'!BG26</f>
        <v>0</v>
      </c>
      <c r="BH25" s="167">
        <f>[308]P1_21!BH26+[308]P2_21!BH25+[308]P3_21!BH25+[308]P4_21!BH25+[308]P5_21!BH25+[308]ĐT_21!BH26+[308]ĐG_21!BH25+[308]ĐLE_21!BH26+[308]ĐL_21!BH26+'[308]G.Sơn 2016'!BH25+'[308]G.Thanh 2016'!BH26+'[308]G.Việt 2016'!BH26+'[308]H.Thái 2016'!BH26+'[308]L.Hải 2016'!BH26+'[308]L.Thượng 2016'!BH26+'[308]T.Giang 2016'!BH26+'[308]T.Hải 2016'!BH26+'[308]T.Sơn 2016'!BH26+'[308]V.Trường 2016'!BH26+'[308]TT.Cửa Việt 2016'!BH26+'[308]TT Gio Linh 2016'!BH26</f>
        <v>0</v>
      </c>
      <c r="BI25" s="167">
        <f>[308]P1_21!BI26+[308]P2_21!BI25+[308]P3_21!BI25+[308]P4_21!BI25+[308]P5_21!BI25+[308]ĐT_21!BI26+[308]ĐG_21!BI25+[308]ĐLE_21!BI26+[308]ĐL_21!BI26+'[308]G.Sơn 2016'!BI25+'[308]G.Thanh 2016'!BI26+'[308]G.Việt 2016'!BI26+'[308]H.Thái 2016'!BI26+'[308]L.Hải 2016'!BI26+'[308]L.Thượng 2016'!BI26+'[308]T.Giang 2016'!BI26+'[308]T.Hải 2016'!BI26+'[308]T.Sơn 2016'!BI26+'[308]V.Trường 2016'!BI26+'[308]TT.Cửa Việt 2016'!BI26+'[308]TT Gio Linh 2016'!BI26</f>
        <v>48.770460000000007</v>
      </c>
    </row>
    <row r="26" spans="1:61" ht="15.75" customHeight="1">
      <c r="A26" s="176" t="s">
        <v>80</v>
      </c>
      <c r="B26" s="169" t="s">
        <v>81</v>
      </c>
      <c r="C26" s="168" t="s">
        <v>82</v>
      </c>
      <c r="D26" s="170">
        <f>'[308]01 CH'!D24</f>
        <v>76.230990000000006</v>
      </c>
      <c r="E26" s="167">
        <f>[308]P1_21!E27+[308]P2_21!E26+[308]P3_21!E26+[308]P4_21!E26+[308]P5_21!E26+[308]ĐT_21!E27+[308]ĐG_21!E26+[308]ĐLE_21!E27+[308]ĐL_21!E27+'[308]G.Sơn 2016'!E26+'[308]G.Thanh 2016'!E27+'[308]G.Việt 2016'!E27+'[308]H.Thái 2016'!E27+'[308]L.Hải 2016'!E27+'[308]L.Thượng 2016'!E27+'[308]T.Giang 2016'!E27+'[308]T.Hải 2016'!E27+'[308]T.Sơn 2016'!E27+'[308]V.Trường 2016'!E27+'[308]TT.Cửa Việt 2016'!E27+'[308]TT Gio Linh 2016'!E27</f>
        <v>0</v>
      </c>
      <c r="F26" s="167">
        <f>[308]P1_21!F27+[308]P2_21!F26+[308]P3_21!F26+[308]P4_21!F26+[308]P5_21!F26+[308]ĐT_21!F27+[308]ĐG_21!F26+[308]ĐLE_21!F27+[308]ĐL_21!F27+'[308]G.Sơn 2016'!F26+'[308]G.Thanh 2016'!F27+'[308]G.Việt 2016'!F27+'[308]H.Thái 2016'!F27+'[308]L.Hải 2016'!F27+'[308]L.Thượng 2016'!F27+'[308]T.Giang 2016'!F27+'[308]T.Hải 2016'!F27+'[308]T.Sơn 2016'!F27+'[308]V.Trường 2016'!F27+'[308]TT.Cửa Việt 2016'!F27+'[308]TT Gio Linh 2016'!F27</f>
        <v>0</v>
      </c>
      <c r="G26" s="167">
        <f>[308]P1_21!G27+[308]P2_21!G26+[308]P3_21!G26+[308]P4_21!G26+[308]P5_21!G26+[308]ĐT_21!G27+[308]ĐG_21!G26+[308]ĐLE_21!G27+[308]ĐL_21!G27+'[308]G.Sơn 2016'!G26+'[308]G.Thanh 2016'!G27+'[308]G.Việt 2016'!G27+'[308]H.Thái 2016'!G27+'[308]L.Hải 2016'!G27+'[308]L.Thượng 2016'!G27+'[308]T.Giang 2016'!G27+'[308]T.Hải 2016'!G27+'[308]T.Sơn 2016'!G27+'[308]V.Trường 2016'!G27+'[308]TT.Cửa Việt 2016'!G27+'[308]TT Gio Linh 2016'!G27</f>
        <v>0</v>
      </c>
      <c r="H26" s="167">
        <f>[308]P1_21!H27+[308]P2_21!H26+[308]P3_21!H26+[308]P4_21!H26+[308]P5_21!H26+[308]ĐT_21!H27+[308]ĐG_21!H26+[308]ĐLE_21!H27+[308]ĐL_21!H27+'[308]G.Sơn 2016'!H26+'[308]G.Thanh 2016'!H27+'[308]G.Việt 2016'!H27+'[308]H.Thái 2016'!H27+'[308]L.Hải 2016'!H27+'[308]L.Thượng 2016'!H27+'[308]T.Giang 2016'!H27+'[308]T.Hải 2016'!H27+'[308]T.Sơn 2016'!H27+'[308]V.Trường 2016'!H27+'[308]TT.Cửa Việt 2016'!H27+'[308]TT Gio Linh 2016'!H27</f>
        <v>0</v>
      </c>
      <c r="I26" s="167">
        <f>[308]P1_21!I27+[308]P2_21!I26+[308]P3_21!I26+[308]P4_21!I26+[308]P5_21!I26+[308]ĐT_21!I27+[308]ĐG_21!I26+[308]ĐLE_21!I27+[308]ĐL_21!I27+'[308]G.Sơn 2016'!I26+'[308]G.Thanh 2016'!I27+'[308]G.Việt 2016'!I27+'[308]H.Thái 2016'!I27+'[308]L.Hải 2016'!I27+'[308]L.Thượng 2016'!I27+'[308]T.Giang 2016'!I27+'[308]T.Hải 2016'!I27+'[308]T.Sơn 2016'!I27+'[308]V.Trường 2016'!I27+'[308]TT.Cửa Việt 2016'!I27+'[308]TT Gio Linh 2016'!I27</f>
        <v>0</v>
      </c>
      <c r="J26" s="167">
        <f>[308]P1_21!J27+[308]P2_21!J26+[308]P3_21!J26+[308]P4_21!J26+[308]P5_21!J26+[308]ĐT_21!J27+[308]ĐG_21!J26+[308]ĐLE_21!J27+[308]ĐL_21!J27+'[308]G.Sơn 2016'!J26+'[308]G.Thanh 2016'!J27+'[308]G.Việt 2016'!J27+'[308]H.Thái 2016'!J27+'[308]L.Hải 2016'!J27+'[308]L.Thượng 2016'!J27+'[308]T.Giang 2016'!J27+'[308]T.Hải 2016'!J27+'[308]T.Sơn 2016'!J27+'[308]V.Trường 2016'!J27+'[308]TT.Cửa Việt 2016'!J27+'[308]TT Gio Linh 2016'!J27</f>
        <v>0</v>
      </c>
      <c r="K26" s="167">
        <f>[308]P1_21!K27+[308]P2_21!K26+[308]P3_21!K26+[308]P4_21!K26+[308]P5_21!K26+[308]ĐT_21!K27+[308]ĐG_21!K26+[308]ĐLE_21!K27+[308]ĐL_21!K27+'[308]G.Sơn 2016'!K26+'[308]G.Thanh 2016'!K27+'[308]G.Việt 2016'!K27+'[308]H.Thái 2016'!K27+'[308]L.Hải 2016'!K27+'[308]L.Thượng 2016'!K27+'[308]T.Giang 2016'!K27+'[308]T.Hải 2016'!K27+'[308]T.Sơn 2016'!K27+'[308]V.Trường 2016'!K27+'[308]TT.Cửa Việt 2016'!K27+'[308]TT Gio Linh 2016'!K27</f>
        <v>0</v>
      </c>
      <c r="L26" s="167">
        <f>[308]P1_21!L27+[308]P2_21!L26+[308]P3_21!L26+[308]P4_21!L26+[308]P5_21!L26+[308]ĐT_21!L27+[308]ĐG_21!L26+[308]ĐLE_21!L27+[308]ĐL_21!L27+'[308]G.Sơn 2016'!L26+'[308]G.Thanh 2016'!L27+'[308]G.Việt 2016'!L27+'[308]H.Thái 2016'!L27+'[308]L.Hải 2016'!L27+'[308]L.Thượng 2016'!L27+'[308]T.Giang 2016'!L27+'[308]T.Hải 2016'!L27+'[308]T.Sơn 2016'!L27+'[308]V.Trường 2016'!L27+'[308]TT.Cửa Việt 2016'!L27+'[308]TT Gio Linh 2016'!L27</f>
        <v>0</v>
      </c>
      <c r="M26" s="167">
        <f>[308]P1_21!M27+[308]P2_21!M26+[308]P3_21!M26+[308]P4_21!M26+[308]P5_21!M26+[308]ĐT_21!M27+[308]ĐG_21!M26+[308]ĐLE_21!M27+[308]ĐL_21!M27+'[308]G.Sơn 2016'!M26+'[308]G.Thanh 2016'!M27+'[308]G.Việt 2016'!M27+'[308]H.Thái 2016'!M27+'[308]L.Hải 2016'!M27+'[308]L.Thượng 2016'!M27+'[308]T.Giang 2016'!M27+'[308]T.Hải 2016'!M27+'[308]T.Sơn 2016'!M27+'[308]V.Trường 2016'!M27+'[308]TT.Cửa Việt 2016'!M27+'[308]TT Gio Linh 2016'!M27</f>
        <v>0</v>
      </c>
      <c r="N26" s="167">
        <f>[308]P1_21!N27+[308]P2_21!N26+[308]P3_21!N26+[308]P4_21!N26+[308]P5_21!N26+[308]ĐT_21!N27+[308]ĐG_21!N26+[308]ĐLE_21!N27+[308]ĐL_21!N27+'[308]G.Sơn 2016'!N26+'[308]G.Thanh 2016'!N27+'[308]G.Việt 2016'!N27+'[308]H.Thái 2016'!N27+'[308]L.Hải 2016'!N27+'[308]L.Thượng 2016'!N27+'[308]T.Giang 2016'!N27+'[308]T.Hải 2016'!N27+'[308]T.Sơn 2016'!N27+'[308]V.Trường 2016'!N27+'[308]TT.Cửa Việt 2016'!N27+'[308]TT Gio Linh 2016'!N27</f>
        <v>0</v>
      </c>
      <c r="O26" s="167">
        <f>[308]P1_21!O27+[308]P2_21!O26+[308]P3_21!O26+[308]P4_21!O26+[308]P5_21!O26+[308]ĐT_21!O27+[308]ĐG_21!O26+[308]ĐLE_21!O27+[308]ĐL_21!O27+'[308]G.Sơn 2016'!O26+'[308]G.Thanh 2016'!O27+'[308]G.Việt 2016'!O27+'[308]H.Thái 2016'!O27+'[308]L.Hải 2016'!O27+'[308]L.Thượng 2016'!O27+'[308]T.Giang 2016'!O27+'[308]T.Hải 2016'!O27+'[308]T.Sơn 2016'!O27+'[308]V.Trường 2016'!O27+'[308]TT.Cửa Việt 2016'!O27+'[308]TT Gio Linh 2016'!O27</f>
        <v>0</v>
      </c>
      <c r="P26" s="167">
        <f>[308]P1_21!P27+[308]P2_21!P26+[308]P3_21!P26+[308]P4_21!P26+[308]P5_21!P26+[308]ĐT_21!P27+[308]ĐG_21!P26+[308]ĐLE_21!P27+[308]ĐL_21!P27+'[308]G.Sơn 2016'!P26+'[308]G.Thanh 2016'!P27+'[308]G.Việt 2016'!P27+'[308]H.Thái 2016'!P27+'[308]L.Hải 2016'!P27+'[308]L.Thượng 2016'!P27+'[308]T.Giang 2016'!P27+'[308]T.Hải 2016'!P27+'[308]T.Sơn 2016'!P27+'[308]V.Trường 2016'!P27+'[308]TT.Cửa Việt 2016'!P27+'[308]TT Gio Linh 2016'!P27</f>
        <v>0</v>
      </c>
      <c r="Q26" s="167">
        <f>[308]P1_21!Q27+[308]P2_21!Q26+[308]P3_21!Q26+[308]P4_21!Q26+[308]P5_21!Q26+[308]ĐT_21!Q27+[308]ĐG_21!Q26+[308]ĐLE_21!Q27+[308]ĐL_21!Q27+'[308]G.Sơn 2016'!Q26+'[308]G.Thanh 2016'!Q27+'[308]G.Việt 2016'!Q27+'[308]H.Thái 2016'!Q27+'[308]L.Hải 2016'!Q27+'[308]L.Thượng 2016'!Q27+'[308]T.Giang 2016'!Q27+'[308]T.Hải 2016'!Q27+'[308]T.Sơn 2016'!Q27+'[308]V.Trường 2016'!Q27+'[308]TT.Cửa Việt 2016'!Q27+'[308]TT Gio Linh 2016'!Q27</f>
        <v>0</v>
      </c>
      <c r="R26" s="167">
        <f>[308]P1_21!R27+[308]P2_21!R26+[308]P3_21!R26+[308]P4_21!R26+[308]P5_21!R26+[308]ĐT_21!R27+[308]ĐG_21!R26+[308]ĐLE_21!R27+[308]ĐL_21!R27+'[308]G.Sơn 2016'!R26+'[308]G.Thanh 2016'!R27+'[308]G.Việt 2016'!R27+'[308]H.Thái 2016'!R27+'[308]L.Hải 2016'!R27+'[308]L.Thượng 2016'!R27+'[308]T.Giang 2016'!R27+'[308]T.Hải 2016'!R27+'[308]T.Sơn 2016'!R27+'[308]V.Trường 2016'!R27+'[308]TT.Cửa Việt 2016'!R27+'[308]TT Gio Linh 2016'!R27</f>
        <v>1.71</v>
      </c>
      <c r="S26" s="167">
        <f>[308]P1_21!S27+[308]P2_21!S26+[308]P3_21!S26+[308]P4_21!S26+[308]P5_21!S26+[308]ĐT_21!S27+[308]ĐG_21!S26+[308]ĐLE_21!S27+[308]ĐL_21!S27+'[308]G.Sơn 2016'!S26+'[308]G.Thanh 2016'!S27+'[308]G.Việt 2016'!S27+'[308]H.Thái 2016'!S27+'[308]L.Hải 2016'!S27+'[308]L.Thượng 2016'!S27+'[308]T.Giang 2016'!S27+'[308]T.Hải 2016'!S27+'[308]T.Sơn 2016'!S27+'[308]V.Trường 2016'!S27+'[308]TT.Cửa Việt 2016'!S27+'[308]TT Gio Linh 2016'!S27</f>
        <v>0</v>
      </c>
      <c r="T26" s="167">
        <f>[308]P1_21!T27+[308]P2_21!T26+[308]P3_21!T26+[308]P4_21!T26+[308]P5_21!T26+[308]ĐT_21!T27+[308]ĐG_21!T26+[308]ĐLE_21!T27+[308]ĐL_21!T27+'[308]G.Sơn 2016'!T26+'[308]G.Thanh 2016'!T27+'[308]G.Việt 2016'!T27+'[308]H.Thái 2016'!T27+'[308]L.Hải 2016'!T27+'[308]L.Thượng 2016'!T27+'[308]T.Giang 2016'!T27+'[308]T.Hải 2016'!T27+'[308]T.Sơn 2016'!T27+'[308]V.Trường 2016'!T27+'[308]TT.Cửa Việt 2016'!T27+'[308]TT Gio Linh 2016'!T27</f>
        <v>0</v>
      </c>
      <c r="U26" s="167">
        <f>[308]P1_21!U27+[308]P2_21!U26+[308]P3_21!U26+[308]P4_21!U26+[308]P5_21!U26+[308]ĐT_21!U27+[308]ĐG_21!U26+[308]ĐLE_21!U27+[308]ĐL_21!U27+'[308]G.Sơn 2016'!U26+'[308]G.Thanh 2016'!U27+'[308]G.Việt 2016'!U27+'[308]H.Thái 2016'!U27+'[308]L.Hải 2016'!U27+'[308]L.Thượng 2016'!U27+'[308]T.Giang 2016'!U27+'[308]T.Hải 2016'!U27+'[308]T.Sơn 2016'!U27+'[308]V.Trường 2016'!U27+'[308]TT.Cửa Việt 2016'!U27+'[308]TT Gio Linh 2016'!U27</f>
        <v>0</v>
      </c>
      <c r="V26" s="167">
        <f>[308]P1_21!V27+[308]P2_21!V26+[308]P3_21!V26+[308]P4_21!V26+[308]P5_21!V26+[308]ĐT_21!V27+[308]ĐG_21!V26+[308]ĐLE_21!V27+[308]ĐL_21!V27+'[308]G.Sơn 2016'!V26+'[308]G.Thanh 2016'!V27+'[308]G.Việt 2016'!V27+'[308]H.Thái 2016'!V27+'[308]L.Hải 2016'!V27+'[308]L.Thượng 2016'!V27+'[308]T.Giang 2016'!V27+'[308]T.Hải 2016'!V27+'[308]T.Sơn 2016'!V27+'[308]V.Trường 2016'!V27+'[308]TT.Cửa Việt 2016'!V27+'[308]TT Gio Linh 2016'!V27</f>
        <v>0</v>
      </c>
      <c r="W26" s="167">
        <f>[308]P1_21!W27+[308]P2_21!W26+[308]P3_21!W26+[308]P4_21!W26+[308]P5_21!W26+[308]ĐT_21!W27+[308]ĐG_21!W26+[308]ĐLE_21!W27+[308]ĐL_21!W27+'[308]G.Sơn 2016'!W26+'[308]G.Thanh 2016'!W27+'[308]G.Việt 2016'!W27+'[308]H.Thái 2016'!W27+'[308]L.Hải 2016'!W27+'[308]L.Thượng 2016'!W27+'[308]T.Giang 2016'!W27+'[308]T.Hải 2016'!W27+'[308]T.Sơn 2016'!W27+'[308]V.Trường 2016'!W27+'[308]TT.Cửa Việt 2016'!W27+'[308]TT Gio Linh 2016'!W27</f>
        <v>0</v>
      </c>
      <c r="X26" s="167">
        <f>[308]P1_21!X27+[308]P2_21!X26+[308]P3_21!X26+[308]P4_21!X26+[308]P5_21!X26+[308]ĐT_21!X27+[308]ĐG_21!X26+[308]ĐLE_21!X27+[308]ĐL_21!X27+'[308]G.Sơn 2016'!X26+'[308]G.Thanh 2016'!X27+'[308]G.Việt 2016'!X27+'[308]H.Thái 2016'!X27+'[308]L.Hải 2016'!X27+'[308]L.Thượng 2016'!X27+'[308]T.Giang 2016'!X27+'[308]T.Hải 2016'!X27+'[308]T.Sơn 2016'!X27+'[308]V.Trường 2016'!X27+'[308]TT.Cửa Việt 2016'!X27+'[308]TT Gio Linh 2016'!X27</f>
        <v>50.140050000000002</v>
      </c>
      <c r="Y26" s="167">
        <f>[308]P1_21!Y27+[308]P2_21!Y26+[308]P3_21!Y26+[308]P4_21!Y26+[308]P5_21!Y26+[308]ĐT_21!Y27+[308]ĐG_21!Y26+[308]ĐLE_21!Y27+[308]ĐL_21!Y27+'[308]G.Sơn 2016'!Y26+'[308]G.Thanh 2016'!Y27+'[308]G.Việt 2016'!Y27+'[308]H.Thái 2016'!Y27+'[308]L.Hải 2016'!Y27+'[308]L.Thượng 2016'!Y27+'[308]T.Giang 2016'!Y27+'[308]T.Hải 2016'!Y27+'[308]T.Sơn 2016'!Y27+'[308]V.Trường 2016'!Y27+'[308]TT.Cửa Việt 2016'!Y27+'[308]TT Gio Linh 2016'!Y27</f>
        <v>0</v>
      </c>
      <c r="Z26" s="167">
        <f>[308]P1_21!Z27+[308]P2_21!Z26+[308]P3_21!Z26+[308]P4_21!Z26+[308]P5_21!Z26+[308]ĐT_21!Z27+[308]ĐG_21!Z26+[308]ĐLE_21!Z27+[308]ĐL_21!Z27+'[308]G.Sơn 2016'!Z26+'[308]G.Thanh 2016'!Z27+'[308]G.Việt 2016'!Z27+'[308]H.Thái 2016'!Z27+'[308]L.Hải 2016'!Z27+'[308]L.Thượng 2016'!Z27+'[308]T.Giang 2016'!Z27+'[308]T.Hải 2016'!Z27+'[308]T.Sơn 2016'!Z27+'[308]V.Trường 2016'!Z27+'[308]TT.Cửa Việt 2016'!Z27+'[308]TT Gio Linh 2016'!Z27</f>
        <v>0</v>
      </c>
      <c r="AA26" s="167">
        <f>[308]P1_21!AA27+[308]P2_21!AA26+[308]P3_21!AA26+[308]P4_21!AA26+[308]P5_21!AA26+[308]ĐT_21!AA27+[308]ĐG_21!AA26+[308]ĐLE_21!AA27+[308]ĐL_21!AA27+'[308]G.Sơn 2016'!AA26+'[308]G.Thanh 2016'!AA27+'[308]G.Việt 2016'!AA27+'[308]H.Thái 2016'!AA27+'[308]L.Hải 2016'!AA27+'[308]L.Thượng 2016'!AA27+'[308]T.Giang 2016'!AA27+'[308]T.Hải 2016'!AA27+'[308]T.Sơn 2016'!AA27+'[308]V.Trường 2016'!AA27+'[308]TT.Cửa Việt 2016'!AA27+'[308]TT Gio Linh 2016'!AA27</f>
        <v>0.27</v>
      </c>
      <c r="AB26" s="167">
        <f>[308]P1_21!AB27+[308]P2_21!AB26+[308]P3_21!AB26+[308]P4_21!AB26+[308]P5_21!AB26+[308]ĐT_21!AB27+[308]ĐG_21!AB26+[308]ĐLE_21!AB27+[308]ĐL_21!AB27+'[308]G.Sơn 2016'!AB26+'[308]G.Thanh 2016'!AB27+'[308]G.Việt 2016'!AB27+'[308]H.Thái 2016'!AB27+'[308]L.Hải 2016'!AB27+'[308]L.Thượng 2016'!AB27+'[308]T.Giang 2016'!AB27+'[308]T.Hải 2016'!AB27+'[308]T.Sơn 2016'!AB27+'[308]V.Trường 2016'!AB27+'[308]TT.Cửa Việt 2016'!AB27+'[308]TT Gio Linh 2016'!AB27</f>
        <v>0.27</v>
      </c>
      <c r="AC26" s="167">
        <f>[308]P1_21!AC27+[308]P2_21!AC26+[308]P3_21!AC26+[308]P4_21!AC26+[308]P5_21!AC26+[308]ĐT_21!AC27+[308]ĐG_21!AC26+[308]ĐLE_21!AC27+[308]ĐL_21!AC27+'[308]G.Sơn 2016'!AC26+'[308]G.Thanh 2016'!AC27+'[308]G.Việt 2016'!AC27+'[308]H.Thái 2016'!AC27+'[308]L.Hải 2016'!AC27+'[308]L.Thượng 2016'!AC27+'[308]T.Giang 2016'!AC27+'[308]T.Hải 2016'!AC27+'[308]T.Sơn 2016'!AC27+'[308]V.Trường 2016'!AC27+'[308]TT.Cửa Việt 2016'!AC27+'[308]TT Gio Linh 2016'!AC27</f>
        <v>0</v>
      </c>
      <c r="AD26" s="167">
        <f>[308]P1_21!AD27+[308]P2_21!AD26+[308]P3_21!AD26+[308]P4_21!AD26+[308]P5_21!AD26+[308]ĐT_21!AD27+[308]ĐG_21!AD26+[308]ĐLE_21!AD27+[308]ĐL_21!AD27+'[308]G.Sơn 2016'!AD26+'[308]G.Thanh 2016'!AD27+'[308]G.Việt 2016'!AD27+'[308]H.Thái 2016'!AD27+'[308]L.Hải 2016'!AD27+'[308]L.Thượng 2016'!AD27+'[308]T.Giang 2016'!AD27+'[308]T.Hải 2016'!AD27+'[308]T.Sơn 2016'!AD27+'[308]V.Trường 2016'!AD27+'[308]TT.Cửa Việt 2016'!AD27+'[308]TT Gio Linh 2016'!AD27</f>
        <v>0</v>
      </c>
      <c r="AE26" s="167">
        <f>[308]P1_21!AE27+[308]P2_21!AE26+[308]P3_21!AE26+[308]P4_21!AE26+[308]P5_21!AE26+[308]ĐT_21!AE27+[308]ĐG_21!AE26+[308]ĐLE_21!AE27+[308]ĐL_21!AE27+'[308]G.Sơn 2016'!AE26+'[308]G.Thanh 2016'!AE27+'[308]G.Việt 2016'!AE27+'[308]H.Thái 2016'!AE27+'[308]L.Hải 2016'!AE27+'[308]L.Thượng 2016'!AE27+'[308]T.Giang 2016'!AE27+'[308]T.Hải 2016'!AE27+'[308]T.Sơn 2016'!AE27+'[308]V.Trường 2016'!AE27+'[308]TT.Cửa Việt 2016'!AE27+'[308]TT Gio Linh 2016'!AE27</f>
        <v>0</v>
      </c>
      <c r="AF26" s="167">
        <f>[308]P1_21!AF27+[308]P2_21!AF26+[308]P3_21!AF26+[308]P4_21!AF26+[308]P5_21!AF26+[308]ĐT_21!AF27+[308]ĐG_21!AF26+[308]ĐLE_21!AF27+[308]ĐL_21!AF27+'[308]G.Sơn 2016'!AF26+'[308]G.Thanh 2016'!AF27+'[308]G.Việt 2016'!AF27+'[308]H.Thái 2016'!AF27+'[308]L.Hải 2016'!AF27+'[308]L.Thượng 2016'!AF27+'[308]T.Giang 2016'!AF27+'[308]T.Hải 2016'!AF27+'[308]T.Sơn 2016'!AF27+'[308]V.Trường 2016'!AF27+'[308]TT.Cửa Việt 2016'!AF27+'[308]TT Gio Linh 2016'!AF27</f>
        <v>0</v>
      </c>
      <c r="AG26" s="167">
        <f>[308]P1_21!AG27+[308]P2_21!AG26+[308]P3_21!AG26+[308]P4_21!AG26+[308]P5_21!AG26+[308]ĐT_21!AG27+[308]ĐG_21!AG26+[308]ĐLE_21!AG27+[308]ĐL_21!AG27+'[308]G.Sơn 2016'!AG26+'[308]G.Thanh 2016'!AG27+'[308]G.Việt 2016'!AG27+'[308]H.Thái 2016'!AG27+'[308]L.Hải 2016'!AG27+'[308]L.Thượng 2016'!AG27+'[308]T.Giang 2016'!AG27+'[308]T.Hải 2016'!AG27+'[308]T.Sơn 2016'!AG27+'[308]V.Trường 2016'!AG27+'[308]TT.Cửa Việt 2016'!AG27+'[308]TT Gio Linh 2016'!AG27</f>
        <v>0</v>
      </c>
      <c r="AH26" s="167">
        <f>[308]P1_21!AH27+[308]P2_21!AH26+[308]P3_21!AH26+[308]P4_21!AH26+[308]P5_21!AH26+[308]ĐT_21!AH27+[308]ĐG_21!AH26+[308]ĐLE_21!AH27+[308]ĐL_21!AH27+'[308]G.Sơn 2016'!AH26+'[308]G.Thanh 2016'!AH27+'[308]G.Việt 2016'!AH27+'[308]H.Thái 2016'!AH27+'[308]L.Hải 2016'!AH27+'[308]L.Thượng 2016'!AH27+'[308]T.Giang 2016'!AH27+'[308]T.Hải 2016'!AH27+'[308]T.Sơn 2016'!AH27+'[308]V.Trường 2016'!AH27+'[308]TT.Cửa Việt 2016'!AH27+'[308]TT Gio Linh 2016'!AH27</f>
        <v>0</v>
      </c>
      <c r="AI26" s="167">
        <f>[308]P1_21!AI27+[308]P2_21!AI26+[308]P3_21!AI26+[308]P4_21!AI26+[308]P5_21!AI26+[308]ĐT_21!AI27+[308]ĐG_21!AI26+[308]ĐLE_21!AI27+[308]ĐL_21!AI27+'[308]G.Sơn 2016'!AI26+'[308]G.Thanh 2016'!AI27+'[308]G.Việt 2016'!AI27+'[308]H.Thái 2016'!AI27+'[308]L.Hải 2016'!AI27+'[308]L.Thượng 2016'!AI27+'[308]T.Giang 2016'!AI27+'[308]T.Hải 2016'!AI27+'[308]T.Sơn 2016'!AI27+'[308]V.Trường 2016'!AI27+'[308]TT.Cửa Việt 2016'!AI27+'[308]TT Gio Linh 2016'!AI27</f>
        <v>0</v>
      </c>
      <c r="AJ26" s="167">
        <f>[308]P1_21!AJ27+[308]P2_21!AJ26+[308]P3_21!AJ26+[308]P4_21!AJ26+[308]P5_21!AJ26+[308]ĐT_21!AJ27+[308]ĐG_21!AJ26+[308]ĐLE_21!AJ27+[308]ĐL_21!AJ27+'[308]G.Sơn 2016'!AJ26+'[308]G.Thanh 2016'!AJ27+'[308]G.Việt 2016'!AJ27+'[308]H.Thái 2016'!AJ27+'[308]L.Hải 2016'!AJ27+'[308]L.Thượng 2016'!AJ27+'[308]T.Giang 2016'!AJ27+'[308]T.Hải 2016'!AJ27+'[308]T.Sơn 2016'!AJ27+'[308]V.Trường 2016'!AJ27+'[308]TT.Cửa Việt 2016'!AJ27+'[308]TT Gio Linh 2016'!AJ27</f>
        <v>0</v>
      </c>
      <c r="AK26" s="167">
        <f>[308]P1_21!AK27+[308]P2_21!AK26+[308]P3_21!AK26+[308]P4_21!AK26+[308]P5_21!AK26+[308]ĐT_21!AK27+[308]ĐG_21!AK26+[308]ĐLE_21!AK27+[308]ĐL_21!AK27+'[308]G.Sơn 2016'!AK26+'[308]G.Thanh 2016'!AK27+'[308]G.Việt 2016'!AK27+'[308]H.Thái 2016'!AK27+'[308]L.Hải 2016'!AK27+'[308]L.Thượng 2016'!AK27+'[308]T.Giang 2016'!AK27+'[308]T.Hải 2016'!AK27+'[308]T.Sơn 2016'!AK27+'[308]V.Trường 2016'!AK27+'[308]TT.Cửa Việt 2016'!AK27+'[308]TT Gio Linh 2016'!AK27</f>
        <v>0</v>
      </c>
      <c r="AL26" s="167">
        <f>[308]P1_21!AL27+[308]P2_21!AL26+[308]P3_21!AL26+[308]P4_21!AL26+[308]P5_21!AL26+[308]ĐT_21!AL27+[308]ĐG_21!AL26+[308]ĐLE_21!AL27+[308]ĐL_21!AL27+'[308]G.Sơn 2016'!AL26+'[308]G.Thanh 2016'!AL27+'[308]G.Việt 2016'!AL27+'[308]H.Thái 2016'!AL27+'[308]L.Hải 2016'!AL27+'[308]L.Thượng 2016'!AL27+'[308]T.Giang 2016'!AL27+'[308]T.Hải 2016'!AL27+'[308]T.Sơn 2016'!AL27+'[308]V.Trường 2016'!AL27+'[308]TT.Cửa Việt 2016'!AL27+'[308]TT Gio Linh 2016'!AL27</f>
        <v>0</v>
      </c>
      <c r="AM26" s="167">
        <f>[308]P1_21!AM27+[308]P2_21!AM26+[308]P3_21!AM26+[308]P4_21!AM26+[308]P5_21!AM26+[308]ĐT_21!AM27+[308]ĐG_21!AM26+[308]ĐLE_21!AM27+[308]ĐL_21!AM27+'[308]G.Sơn 2016'!AM26+'[308]G.Thanh 2016'!AM27+'[308]G.Việt 2016'!AM27+'[308]H.Thái 2016'!AM27+'[308]L.Hải 2016'!AM27+'[308]L.Thượng 2016'!AM27+'[308]T.Giang 2016'!AM27+'[308]T.Hải 2016'!AM27+'[308]T.Sơn 2016'!AM27+'[308]V.Trường 2016'!AM27+'[308]TT.Cửa Việt 2016'!AM27+'[308]TT Gio Linh 2016'!AM27</f>
        <v>0.98</v>
      </c>
      <c r="AN26" s="167">
        <f>[308]P1_21!AN27+[308]P2_21!AN26+[308]P3_21!AN26+[308]P4_21!AN26+[308]P5_21!AN26+[308]ĐT_21!AN27+[308]ĐG_21!AN26+[308]ĐLE_21!AN27+[308]ĐL_21!AN27+'[308]G.Sơn 2016'!AN26+'[308]G.Thanh 2016'!AN27+'[308]G.Việt 2016'!AN27+'[308]H.Thái 2016'!AN27+'[308]L.Hải 2016'!AN27+'[308]L.Thượng 2016'!AN27+'[308]T.Giang 2016'!AN27+'[308]T.Hải 2016'!AN27+'[308]T.Sơn 2016'!AN27+'[308]V.Trường 2016'!AN27+'[308]TT.Cửa Việt 2016'!AN27+'[308]TT Gio Linh 2016'!AN27</f>
        <v>0</v>
      </c>
      <c r="AO26" s="167">
        <f>[308]P1_21!AO27+[308]P2_21!AO26+[308]P3_21!AO26+[308]P4_21!AO26+[308]P5_21!AO26+[308]ĐT_21!AO27+[308]ĐG_21!AO26+[308]ĐLE_21!AO27+[308]ĐL_21!AO27+'[308]G.Sơn 2016'!AO26+'[308]G.Thanh 2016'!AO27+'[308]G.Việt 2016'!AO27+'[308]H.Thái 2016'!AO27+'[308]L.Hải 2016'!AO27+'[308]L.Thượng 2016'!AO27+'[308]T.Giang 2016'!AO27+'[308]T.Hải 2016'!AO27+'[308]T.Sơn 2016'!AO27+'[308]V.Trường 2016'!AO27+'[308]TT.Cửa Việt 2016'!AO27+'[308]TT Gio Linh 2016'!AO27</f>
        <v>0</v>
      </c>
      <c r="AP26" s="167">
        <f>[308]P1_21!AP27+[308]P2_21!AP26+[308]P3_21!AP26+[308]P4_21!AP26+[308]P5_21!AP26+[308]ĐT_21!AP27+[308]ĐG_21!AP26+[308]ĐLE_21!AP27+[308]ĐL_21!AP27+'[308]G.Sơn 2016'!AP26+'[308]G.Thanh 2016'!AP27+'[308]G.Việt 2016'!AP27+'[308]H.Thái 2016'!AP27+'[308]L.Hải 2016'!AP27+'[308]L.Thượng 2016'!AP27+'[308]T.Giang 2016'!AP27+'[308]T.Hải 2016'!AP27+'[308]T.Sơn 2016'!AP27+'[308]V.Trường 2016'!AP27+'[308]TT.Cửa Việt 2016'!AP27+'[308]TT Gio Linh 2016'!AP27</f>
        <v>0</v>
      </c>
      <c r="AQ26" s="167">
        <f>[308]P1_21!AQ27+[308]P2_21!AQ26+[308]P3_21!AQ26+[308]P4_21!AQ26+[308]P5_21!AQ26+[308]ĐT_21!AQ27+[308]ĐG_21!AQ26+[308]ĐLE_21!AQ27+[308]ĐL_21!AQ27+'[308]G.Sơn 2016'!AQ26+'[308]G.Thanh 2016'!AQ27+'[308]G.Việt 2016'!AQ27+'[308]H.Thái 2016'!AQ27+'[308]L.Hải 2016'!AQ27+'[308]L.Thượng 2016'!AQ27+'[308]T.Giang 2016'!AQ27+'[308]T.Hải 2016'!AQ27+'[308]T.Sơn 2016'!AQ27+'[308]V.Trường 2016'!AQ27+'[308]TT.Cửa Việt 2016'!AQ27+'[308]TT Gio Linh 2016'!AQ27</f>
        <v>0.25</v>
      </c>
      <c r="AR26" s="167">
        <f>[308]P1_21!AR27+[308]P2_21!AR26+[308]P3_21!AR26+[308]P4_21!AR26+[308]P5_21!AR26+[308]ĐT_21!AR27+[308]ĐG_21!AR26+[308]ĐLE_21!AR27+[308]ĐL_21!AR27+'[308]G.Sơn 2016'!AR26+'[308]G.Thanh 2016'!AR27+'[308]G.Việt 2016'!AR27+'[308]H.Thái 2016'!AR27+'[308]L.Hải 2016'!AR27+'[308]L.Thượng 2016'!AR27+'[308]T.Giang 2016'!AR27+'[308]T.Hải 2016'!AR27+'[308]T.Sơn 2016'!AR27+'[308]V.Trường 2016'!AR27+'[308]TT.Cửa Việt 2016'!AR27+'[308]TT Gio Linh 2016'!AR27</f>
        <v>0</v>
      </c>
      <c r="AS26" s="167">
        <f>[308]P1_21!AS27+[308]P2_21!AS26+[308]P3_21!AS26+[308]P4_21!AS26+[308]P5_21!AS26+[308]ĐT_21!AS27+[308]ĐG_21!AS26+[308]ĐLE_21!AS27+[308]ĐL_21!AS27+'[308]G.Sơn 2016'!AS26+'[308]G.Thanh 2016'!AS27+'[308]G.Việt 2016'!AS27+'[308]H.Thái 2016'!AS27+'[308]L.Hải 2016'!AS27+'[308]L.Thượng 2016'!AS27+'[308]T.Giang 2016'!AS27+'[308]T.Hải 2016'!AS27+'[308]T.Sơn 2016'!AS27+'[308]V.Trường 2016'!AS27+'[308]TT.Cửa Việt 2016'!AS27+'[308]TT Gio Linh 2016'!AS27</f>
        <v>0</v>
      </c>
      <c r="AT26" s="167">
        <f>[308]P1_21!AT27+[308]P2_21!AT26+[308]P3_21!AT26+[308]P4_21!AT26+[308]P5_21!AT26+[308]ĐT_21!AT27+[308]ĐG_21!AT26+[308]ĐLE_21!AT27+[308]ĐL_21!AT27+'[308]G.Sơn 2016'!AT26+'[308]G.Thanh 2016'!AT27+'[308]G.Việt 2016'!AT27+'[308]H.Thái 2016'!AT27+'[308]L.Hải 2016'!AT27+'[308]L.Thượng 2016'!AT27+'[308]T.Giang 2016'!AT27+'[308]T.Hải 2016'!AT27+'[308]T.Sơn 2016'!AT27+'[308]V.Trường 2016'!AT27+'[308]TT.Cửa Việt 2016'!AT27+'[308]TT Gio Linh 2016'!AT27</f>
        <v>0</v>
      </c>
      <c r="AU26" s="167">
        <f>[308]P1_21!AU27+[308]P2_21!AU26+[308]P3_21!AU26+[308]P4_21!AU26+[308]P5_21!AU26+[308]ĐT_21!AU27+[308]ĐG_21!AU26+[308]ĐLE_21!AU27+[308]ĐL_21!AU27+'[308]G.Sơn 2016'!AU26+'[308]G.Thanh 2016'!AU27+'[308]G.Việt 2016'!AU27+'[308]H.Thái 2016'!AU27+'[308]L.Hải 2016'!AU27+'[308]L.Thượng 2016'!AU27+'[308]T.Giang 2016'!AU27+'[308]T.Hải 2016'!AU27+'[308]T.Sơn 2016'!AU27+'[308]V.Trường 2016'!AU27+'[308]TT.Cửa Việt 2016'!AU27+'[308]TT Gio Linh 2016'!AU27</f>
        <v>0</v>
      </c>
      <c r="AV26" s="167">
        <f>[308]P1_21!AV27+[308]P2_21!AV26+[308]P3_21!AV26+[308]P4_21!AV26+[308]P5_21!AV26+[308]ĐT_21!AV27+[308]ĐG_21!AV26+[308]ĐLE_21!AV27+[308]ĐL_21!AV27+'[308]G.Sơn 2016'!AV26+'[308]G.Thanh 2016'!AV27+'[308]G.Việt 2016'!AV27+'[308]H.Thái 2016'!AV27+'[308]L.Hải 2016'!AV27+'[308]L.Thượng 2016'!AV27+'[308]T.Giang 2016'!AV27+'[308]T.Hải 2016'!AV27+'[308]T.Sơn 2016'!AV27+'[308]V.Trường 2016'!AV27+'[308]TT.Cửa Việt 2016'!AV27+'[308]TT Gio Linh 2016'!AV27</f>
        <v>0</v>
      </c>
      <c r="AW26" s="167">
        <f>[308]P1_21!AW27+[308]P2_21!AW26+[308]P3_21!AW26+[308]P4_21!AW26+[308]P5_21!AW26+[308]ĐT_21!AW27+[308]ĐG_21!AW26+[308]ĐLE_21!AW27+[308]ĐL_21!AW27+'[308]G.Sơn 2016'!AW26+'[308]G.Thanh 2016'!AW27+'[308]G.Việt 2016'!AW27+'[308]H.Thái 2016'!AW27+'[308]L.Hải 2016'!AW27+'[308]L.Thượng 2016'!AW27+'[308]T.Giang 2016'!AW27+'[308]T.Hải 2016'!AW27+'[308]T.Sơn 2016'!AW27+'[308]V.Trường 2016'!AW27+'[308]TT.Cửa Việt 2016'!AW27+'[308]TT Gio Linh 2016'!AW27</f>
        <v>0</v>
      </c>
      <c r="AX26" s="167">
        <f>[308]P1_21!AX27+[308]P2_21!AX26+[308]P3_21!AX26+[308]P4_21!AX26+[308]P5_21!AX26+[308]ĐT_21!AX27+[308]ĐG_21!AX26+[308]ĐLE_21!AX27+[308]ĐL_21!AX27+'[308]G.Sơn 2016'!AX26+'[308]G.Thanh 2016'!AX27+'[308]G.Việt 2016'!AX27+'[308]H.Thái 2016'!AX27+'[308]L.Hải 2016'!AX27+'[308]L.Thượng 2016'!AX27+'[308]T.Giang 2016'!AX27+'[308]T.Hải 2016'!AX27+'[308]T.Sơn 2016'!AX27+'[308]V.Trường 2016'!AX27+'[308]TT.Cửa Việt 2016'!AX27+'[308]TT Gio Linh 2016'!AX27</f>
        <v>0</v>
      </c>
      <c r="AY26" s="167">
        <f>[308]P1_21!AY27+[308]P2_21!AY26+[308]P3_21!AY26+[308]P4_21!AY26+[308]P5_21!AY26+[308]ĐT_21!AY27+[308]ĐG_21!AY26+[308]ĐLE_21!AY27+[308]ĐL_21!AY27+'[308]G.Sơn 2016'!AY26+'[308]G.Thanh 2016'!AY27+'[308]G.Việt 2016'!AY27+'[308]H.Thái 2016'!AY27+'[308]L.Hải 2016'!AY27+'[308]L.Thượng 2016'!AY27+'[308]T.Giang 2016'!AY27+'[308]T.Hải 2016'!AY27+'[308]T.Sơn 2016'!AY27+'[308]V.Trường 2016'!AY27+'[308]TT.Cửa Việt 2016'!AY27+'[308]TT Gio Linh 2016'!AY27</f>
        <v>0.21</v>
      </c>
      <c r="AZ26" s="167">
        <f>[308]P1_21!AZ27+[308]P2_21!AZ26+[308]P3_21!AZ26+[308]P4_21!AZ26+[308]P5_21!AZ26+[308]ĐT_21!AZ27+[308]ĐG_21!AZ26+[308]ĐLE_21!AZ27+[308]ĐL_21!AZ27+'[308]G.Sơn 2016'!AZ26+'[308]G.Thanh 2016'!AZ27+'[308]G.Việt 2016'!AZ27+'[308]H.Thái 2016'!AZ27+'[308]L.Hải 2016'!AZ27+'[308]L.Thượng 2016'!AZ27+'[308]T.Giang 2016'!AZ27+'[308]T.Hải 2016'!AZ27+'[308]T.Sơn 2016'!AZ27+'[308]V.Trường 2016'!AZ27+'[308]TT.Cửa Việt 2016'!AZ27+'[308]TT Gio Linh 2016'!AZ27</f>
        <v>0</v>
      </c>
      <c r="BA26" s="167">
        <f>[308]P1_21!BA27+[308]P2_21!BA26+[308]P3_21!BA26+[308]P4_21!BA26+[308]P5_21!BA26+[308]ĐT_21!BA27+[308]ĐG_21!BA26+[308]ĐLE_21!BA27+[308]ĐL_21!BA27+'[308]G.Sơn 2016'!BA26+'[308]G.Thanh 2016'!BA27+'[308]G.Việt 2016'!BA27+'[308]H.Thái 2016'!BA27+'[308]L.Hải 2016'!BA27+'[308]L.Thượng 2016'!BA27+'[308]T.Giang 2016'!BA27+'[308]T.Hải 2016'!BA27+'[308]T.Sơn 2016'!BA27+'[308]V.Trường 2016'!BA27+'[308]TT.Cửa Việt 2016'!BA27+'[308]TT Gio Linh 2016'!BA27</f>
        <v>0</v>
      </c>
      <c r="BB26" s="167">
        <f>[308]P1_21!BB27+[308]P2_21!BB26+[308]P3_21!BB26+[308]P4_21!BB26+[308]P5_21!BB26+[308]ĐT_21!BB27+[308]ĐG_21!BB26+[308]ĐLE_21!BB27+[308]ĐL_21!BB27+'[308]G.Sơn 2016'!BB26+'[308]G.Thanh 2016'!BB27+'[308]G.Việt 2016'!BB27+'[308]H.Thái 2016'!BB27+'[308]L.Hải 2016'!BB27+'[308]L.Thượng 2016'!BB27+'[308]T.Giang 2016'!BB27+'[308]T.Hải 2016'!BB27+'[308]T.Sơn 2016'!BB27+'[308]V.Trường 2016'!BB27+'[308]TT.Cửa Việt 2016'!BB27+'[308]TT Gio Linh 2016'!BB27</f>
        <v>0</v>
      </c>
      <c r="BC26" s="167">
        <f>[308]P1_21!BC27+[308]P2_21!BC26+[308]P3_21!BC26+[308]P4_21!BC26+[308]P5_21!BC26+[308]ĐT_21!BC27+[308]ĐG_21!BC26+[308]ĐLE_21!BC27+[308]ĐL_21!BC27+'[308]G.Sơn 2016'!BC26+'[308]G.Thanh 2016'!BC27+'[308]G.Việt 2016'!BC27+'[308]H.Thái 2016'!BC27+'[308]L.Hải 2016'!BC27+'[308]L.Thượng 2016'!BC27+'[308]T.Giang 2016'!BC27+'[308]T.Hải 2016'!BC27+'[308]T.Sơn 2016'!BC27+'[308]V.Trường 2016'!BC27+'[308]TT.Cửa Việt 2016'!BC27+'[308]TT Gio Linh 2016'!BC27</f>
        <v>0</v>
      </c>
      <c r="BD26" s="167">
        <f>[308]P1_21!BD27+[308]P2_21!BD26+[308]P3_21!BD26+[308]P4_21!BD26+[308]P5_21!BD26+[308]ĐT_21!BD27+[308]ĐG_21!BD26+[308]ĐLE_21!BD27+[308]ĐL_21!BD27+'[308]G.Sơn 2016'!BD26+'[308]G.Thanh 2016'!BD27+'[308]G.Việt 2016'!BD27+'[308]H.Thái 2016'!BD27+'[308]L.Hải 2016'!BD27+'[308]L.Thượng 2016'!BD27+'[308]T.Giang 2016'!BD27+'[308]T.Hải 2016'!BD27+'[308]T.Sơn 2016'!BD27+'[308]V.Trường 2016'!BD27+'[308]TT.Cửa Việt 2016'!BD27+'[308]TT Gio Linh 2016'!BD27</f>
        <v>0</v>
      </c>
      <c r="BE26" s="167">
        <f>[308]P1_21!BE27+[308]P2_21!BE26+[308]P3_21!BE26+[308]P4_21!BE26+[308]P5_21!BE26+[308]ĐT_21!BE27+[308]ĐG_21!BE26+[308]ĐLE_21!BE27+[308]ĐL_21!BE27+'[308]G.Sơn 2016'!BE26+'[308]G.Thanh 2016'!BE27+'[308]G.Việt 2016'!BE27+'[308]H.Thái 2016'!BE27+'[308]L.Hải 2016'!BE27+'[308]L.Thượng 2016'!BE27+'[308]T.Giang 2016'!BE27+'[308]T.Hải 2016'!BE27+'[308]T.Sơn 2016'!BE27+'[308]V.Trường 2016'!BE27+'[308]TT.Cửa Việt 2016'!BE27+'[308]TT Gio Linh 2016'!BE27</f>
        <v>0</v>
      </c>
      <c r="BF26" s="167">
        <f>[308]P1_21!BF27+[308]P2_21!BF26+[308]P3_21!BF26+[308]P4_21!BF26+[308]P5_21!BF26+[308]ĐT_21!BF27+[308]ĐG_21!BF26+[308]ĐLE_21!BF27+[308]ĐL_21!BF27+'[308]G.Sơn 2016'!BF26+'[308]G.Thanh 2016'!BF27+'[308]G.Việt 2016'!BF27+'[308]H.Thái 2016'!BF27+'[308]L.Hải 2016'!BF27+'[308]L.Thượng 2016'!BF27+'[308]T.Giang 2016'!BF27+'[308]T.Hải 2016'!BF27+'[308]T.Sơn 2016'!BF27+'[308]V.Trường 2016'!BF27+'[308]TT.Cửa Việt 2016'!BF27+'[308]TT Gio Linh 2016'!BF27</f>
        <v>0</v>
      </c>
      <c r="BG26" s="167">
        <f>[308]P1_21!BG27+[308]P2_21!BG26+[308]P3_21!BG26+[308]P4_21!BG26+[308]P5_21!BG26+[308]ĐT_21!BG27+[308]ĐG_21!BG26+[308]ĐLE_21!BG27+[308]ĐL_21!BG27+'[308]G.Sơn 2016'!BG26+'[308]G.Thanh 2016'!BG27+'[308]G.Việt 2016'!BG27+'[308]H.Thái 2016'!BG27+'[308]L.Hải 2016'!BG27+'[308]L.Thượng 2016'!BG27+'[308]T.Giang 2016'!BG27+'[308]T.Hải 2016'!BG27+'[308]T.Sơn 2016'!BG27+'[308]V.Trường 2016'!BG27+'[308]TT.Cửa Việt 2016'!BG27+'[308]TT Gio Linh 2016'!BG27</f>
        <v>0</v>
      </c>
      <c r="BH26" s="167">
        <f>[308]P1_21!BH27+[308]P2_21!BH26+[308]P3_21!BH26+[308]P4_21!BH26+[308]P5_21!BH26+[308]ĐT_21!BH27+[308]ĐG_21!BH26+[308]ĐLE_21!BH27+[308]ĐL_21!BH27+'[308]G.Sơn 2016'!BH26+'[308]G.Thanh 2016'!BH27+'[308]G.Việt 2016'!BH27+'[308]H.Thái 2016'!BH27+'[308]L.Hải 2016'!BH27+'[308]L.Thượng 2016'!BH27+'[308]T.Giang 2016'!BH27+'[308]T.Hải 2016'!BH27+'[308]T.Sơn 2016'!BH27+'[308]V.Trường 2016'!BH27+'[308]TT.Cửa Việt 2016'!BH27+'[308]TT Gio Linh 2016'!BH27</f>
        <v>1.71</v>
      </c>
      <c r="BI26" s="167">
        <f>[308]P1_21!BI27+[308]P2_21!BI26+[308]P3_21!BI26+[308]P4_21!BI26+[308]P5_21!BI26+[308]ĐT_21!BI27+[308]ĐG_21!BI26+[308]ĐLE_21!BI27+[308]ĐL_21!BI27+'[308]G.Sơn 2016'!BI26+'[308]G.Thanh 2016'!BI27+'[308]G.Việt 2016'!BI27+'[308]H.Thái 2016'!BI27+'[308]L.Hải 2016'!BI27+'[308]L.Thượng 2016'!BI27+'[308]T.Giang 2016'!BI27+'[308]T.Hải 2016'!BI27+'[308]T.Sơn 2016'!BI27+'[308]V.Trường 2016'!BI27+'[308]TT.Cửa Việt 2016'!BI27+'[308]TT Gio Linh 2016'!BI27</f>
        <v>173.05098999999998</v>
      </c>
    </row>
    <row r="27" spans="1:61" ht="15.75" customHeight="1">
      <c r="A27" s="176" t="s">
        <v>83</v>
      </c>
      <c r="B27" s="169" t="s">
        <v>84</v>
      </c>
      <c r="C27" s="168" t="s">
        <v>85</v>
      </c>
      <c r="D27" s="170">
        <f>'[308]01 CH'!D25</f>
        <v>12.067520000000002</v>
      </c>
      <c r="E27" s="167">
        <f>[308]P1_21!E28+[308]P2_21!E27+[308]P3_21!E27+[308]P4_21!E27+[308]P5_21!E27+[308]ĐT_21!E28+[308]ĐG_21!E27+[308]ĐLE_21!E28+[308]ĐL_21!E28+'[308]G.Sơn 2016'!E27+'[308]G.Thanh 2016'!E28+'[308]G.Việt 2016'!E28+'[308]H.Thái 2016'!E28+'[308]L.Hải 2016'!E28+'[308]L.Thượng 2016'!E28+'[308]T.Giang 2016'!E28+'[308]T.Hải 2016'!E28+'[308]T.Sơn 2016'!E28+'[308]V.Trường 2016'!E28+'[308]TT.Cửa Việt 2016'!E28+'[308]TT Gio Linh 2016'!E28</f>
        <v>0</v>
      </c>
      <c r="F27" s="167">
        <f>[308]P1_21!F28+[308]P2_21!F27+[308]P3_21!F27+[308]P4_21!F27+[308]P5_21!F27+[308]ĐT_21!F28+[308]ĐG_21!F27+[308]ĐLE_21!F28+[308]ĐL_21!F28+'[308]G.Sơn 2016'!F27+'[308]G.Thanh 2016'!F28+'[308]G.Việt 2016'!F28+'[308]H.Thái 2016'!F28+'[308]L.Hải 2016'!F28+'[308]L.Thượng 2016'!F28+'[308]T.Giang 2016'!F28+'[308]T.Hải 2016'!F28+'[308]T.Sơn 2016'!F28+'[308]V.Trường 2016'!F28+'[308]TT.Cửa Việt 2016'!F28+'[308]TT Gio Linh 2016'!F28</f>
        <v>0</v>
      </c>
      <c r="G27" s="167">
        <f>[308]P1_21!G28+[308]P2_21!G27+[308]P3_21!G27+[308]P4_21!G27+[308]P5_21!G27+[308]ĐT_21!G28+[308]ĐG_21!G27+[308]ĐLE_21!G28+[308]ĐL_21!G28+'[308]G.Sơn 2016'!G27+'[308]G.Thanh 2016'!G28+'[308]G.Việt 2016'!G28+'[308]H.Thái 2016'!G28+'[308]L.Hải 2016'!G28+'[308]L.Thượng 2016'!G28+'[308]T.Giang 2016'!G28+'[308]T.Hải 2016'!G28+'[308]T.Sơn 2016'!G28+'[308]V.Trường 2016'!G28+'[308]TT.Cửa Việt 2016'!G28+'[308]TT Gio Linh 2016'!G28</f>
        <v>0</v>
      </c>
      <c r="H27" s="167">
        <f>[308]P1_21!H28+[308]P2_21!H27+[308]P3_21!H27+[308]P4_21!H27+[308]P5_21!H27+[308]ĐT_21!H28+[308]ĐG_21!H27+[308]ĐLE_21!H28+[308]ĐL_21!H28+'[308]G.Sơn 2016'!H27+'[308]G.Thanh 2016'!H28+'[308]G.Việt 2016'!H28+'[308]H.Thái 2016'!H28+'[308]L.Hải 2016'!H28+'[308]L.Thượng 2016'!H28+'[308]T.Giang 2016'!H28+'[308]T.Hải 2016'!H28+'[308]T.Sơn 2016'!H28+'[308]V.Trường 2016'!H28+'[308]TT.Cửa Việt 2016'!H28+'[308]TT Gio Linh 2016'!H28</f>
        <v>0</v>
      </c>
      <c r="I27" s="167">
        <f>[308]P1_21!I28+[308]P2_21!I27+[308]P3_21!I27+[308]P4_21!I27+[308]P5_21!I27+[308]ĐT_21!I28+[308]ĐG_21!I27+[308]ĐLE_21!I28+[308]ĐL_21!I28+'[308]G.Sơn 2016'!I27+'[308]G.Thanh 2016'!I28+'[308]G.Việt 2016'!I28+'[308]H.Thái 2016'!I28+'[308]L.Hải 2016'!I28+'[308]L.Thượng 2016'!I28+'[308]T.Giang 2016'!I28+'[308]T.Hải 2016'!I28+'[308]T.Sơn 2016'!I28+'[308]V.Trường 2016'!I28+'[308]TT.Cửa Việt 2016'!I28+'[308]TT Gio Linh 2016'!I28</f>
        <v>0</v>
      </c>
      <c r="J27" s="167">
        <f>[308]P1_21!J28+[308]P2_21!J27+[308]P3_21!J27+[308]P4_21!J27+[308]P5_21!J27+[308]ĐT_21!J28+[308]ĐG_21!J27+[308]ĐLE_21!J28+[308]ĐL_21!J28+'[308]G.Sơn 2016'!J27+'[308]G.Thanh 2016'!J28+'[308]G.Việt 2016'!J28+'[308]H.Thái 2016'!J28+'[308]L.Hải 2016'!J28+'[308]L.Thượng 2016'!J28+'[308]T.Giang 2016'!J28+'[308]T.Hải 2016'!J28+'[308]T.Sơn 2016'!J28+'[308]V.Trường 2016'!J28+'[308]TT.Cửa Việt 2016'!J28+'[308]TT Gio Linh 2016'!J28</f>
        <v>0</v>
      </c>
      <c r="K27" s="167">
        <f>[308]P1_21!K28+[308]P2_21!K27+[308]P3_21!K27+[308]P4_21!K27+[308]P5_21!K27+[308]ĐT_21!K28+[308]ĐG_21!K27+[308]ĐLE_21!K28+[308]ĐL_21!K28+'[308]G.Sơn 2016'!K27+'[308]G.Thanh 2016'!K28+'[308]G.Việt 2016'!K28+'[308]H.Thái 2016'!K28+'[308]L.Hải 2016'!K28+'[308]L.Thượng 2016'!K28+'[308]T.Giang 2016'!K28+'[308]T.Hải 2016'!K28+'[308]T.Sơn 2016'!K28+'[308]V.Trường 2016'!K28+'[308]TT.Cửa Việt 2016'!K28+'[308]TT Gio Linh 2016'!K28</f>
        <v>0</v>
      </c>
      <c r="L27" s="167">
        <f>[308]P1_21!L28+[308]P2_21!L27+[308]P3_21!L27+[308]P4_21!L27+[308]P5_21!L27+[308]ĐT_21!L28+[308]ĐG_21!L27+[308]ĐLE_21!L28+[308]ĐL_21!L28+'[308]G.Sơn 2016'!L27+'[308]G.Thanh 2016'!L28+'[308]G.Việt 2016'!L28+'[308]H.Thái 2016'!L28+'[308]L.Hải 2016'!L28+'[308]L.Thượng 2016'!L28+'[308]T.Giang 2016'!L28+'[308]T.Hải 2016'!L28+'[308]T.Sơn 2016'!L28+'[308]V.Trường 2016'!L28+'[308]TT.Cửa Việt 2016'!L28+'[308]TT Gio Linh 2016'!L28</f>
        <v>0</v>
      </c>
      <c r="M27" s="167">
        <f>[308]P1_21!M28+[308]P2_21!M27+[308]P3_21!M27+[308]P4_21!M27+[308]P5_21!M27+[308]ĐT_21!M28+[308]ĐG_21!M27+[308]ĐLE_21!M28+[308]ĐL_21!M28+'[308]G.Sơn 2016'!M27+'[308]G.Thanh 2016'!M28+'[308]G.Việt 2016'!M28+'[308]H.Thái 2016'!M28+'[308]L.Hải 2016'!M28+'[308]L.Thượng 2016'!M28+'[308]T.Giang 2016'!M28+'[308]T.Hải 2016'!M28+'[308]T.Sơn 2016'!M28+'[308]V.Trường 2016'!M28+'[308]TT.Cửa Việt 2016'!M28+'[308]TT Gio Linh 2016'!M28</f>
        <v>0</v>
      </c>
      <c r="N27" s="167">
        <f>[308]P1_21!N28+[308]P2_21!N27+[308]P3_21!N27+[308]P4_21!N27+[308]P5_21!N27+[308]ĐT_21!N28+[308]ĐG_21!N27+[308]ĐLE_21!N28+[308]ĐL_21!N28+'[308]G.Sơn 2016'!N27+'[308]G.Thanh 2016'!N28+'[308]G.Việt 2016'!N28+'[308]H.Thái 2016'!N28+'[308]L.Hải 2016'!N28+'[308]L.Thượng 2016'!N28+'[308]T.Giang 2016'!N28+'[308]T.Hải 2016'!N28+'[308]T.Sơn 2016'!N28+'[308]V.Trường 2016'!N28+'[308]TT.Cửa Việt 2016'!N28+'[308]TT Gio Linh 2016'!N28</f>
        <v>0</v>
      </c>
      <c r="O27" s="167">
        <f>[308]P1_21!O28+[308]P2_21!O27+[308]P3_21!O27+[308]P4_21!O27+[308]P5_21!O27+[308]ĐT_21!O28+[308]ĐG_21!O27+[308]ĐLE_21!O28+[308]ĐL_21!O28+'[308]G.Sơn 2016'!O27+'[308]G.Thanh 2016'!O28+'[308]G.Việt 2016'!O28+'[308]H.Thái 2016'!O28+'[308]L.Hải 2016'!O28+'[308]L.Thượng 2016'!O28+'[308]T.Giang 2016'!O28+'[308]T.Hải 2016'!O28+'[308]T.Sơn 2016'!O28+'[308]V.Trường 2016'!O28+'[308]TT.Cửa Việt 2016'!O28+'[308]TT Gio Linh 2016'!O28</f>
        <v>0</v>
      </c>
      <c r="P27" s="167">
        <f>[308]P1_21!P28+[308]P2_21!P27+[308]P3_21!P27+[308]P4_21!P27+[308]P5_21!P27+[308]ĐT_21!P28+[308]ĐG_21!P27+[308]ĐLE_21!P28+[308]ĐL_21!P28+'[308]G.Sơn 2016'!P27+'[308]G.Thanh 2016'!P28+'[308]G.Việt 2016'!P28+'[308]H.Thái 2016'!P28+'[308]L.Hải 2016'!P28+'[308]L.Thượng 2016'!P28+'[308]T.Giang 2016'!P28+'[308]T.Hải 2016'!P28+'[308]T.Sơn 2016'!P28+'[308]V.Trường 2016'!P28+'[308]TT.Cửa Việt 2016'!P28+'[308]TT Gio Linh 2016'!P28</f>
        <v>0</v>
      </c>
      <c r="Q27" s="167">
        <f>[308]P1_21!Q28+[308]P2_21!Q27+[308]P3_21!Q27+[308]P4_21!Q27+[308]P5_21!Q27+[308]ĐT_21!Q28+[308]ĐG_21!Q27+[308]ĐLE_21!Q28+[308]ĐL_21!Q28+'[308]G.Sơn 2016'!Q27+'[308]G.Thanh 2016'!Q28+'[308]G.Việt 2016'!Q28+'[308]H.Thái 2016'!Q28+'[308]L.Hải 2016'!Q28+'[308]L.Thượng 2016'!Q28+'[308]T.Giang 2016'!Q28+'[308]T.Hải 2016'!Q28+'[308]T.Sơn 2016'!Q28+'[308]V.Trường 2016'!Q28+'[308]TT.Cửa Việt 2016'!Q28+'[308]TT Gio Linh 2016'!Q28</f>
        <v>0</v>
      </c>
      <c r="R27" s="167">
        <f>[308]P1_21!R28+[308]P2_21!R27+[308]P3_21!R27+[308]P4_21!R27+[308]P5_21!R27+[308]ĐT_21!R28+[308]ĐG_21!R27+[308]ĐLE_21!R28+[308]ĐL_21!R28+'[308]G.Sơn 2016'!R27+'[308]G.Thanh 2016'!R28+'[308]G.Việt 2016'!R28+'[308]H.Thái 2016'!R28+'[308]L.Hải 2016'!R28+'[308]L.Thượng 2016'!R28+'[308]T.Giang 2016'!R28+'[308]T.Hải 2016'!R28+'[308]T.Sơn 2016'!R28+'[308]V.Trường 2016'!R28+'[308]TT.Cửa Việt 2016'!R28+'[308]TT Gio Linh 2016'!R28</f>
        <v>0</v>
      </c>
      <c r="S27" s="167">
        <f>[308]P1_21!S28+[308]P2_21!S27+[308]P3_21!S27+[308]P4_21!S27+[308]P5_21!S27+[308]ĐT_21!S28+[308]ĐG_21!S27+[308]ĐLE_21!S28+[308]ĐL_21!S28+'[308]G.Sơn 2016'!S27+'[308]G.Thanh 2016'!S28+'[308]G.Việt 2016'!S28+'[308]H.Thái 2016'!S28+'[308]L.Hải 2016'!S28+'[308]L.Thượng 2016'!S28+'[308]T.Giang 2016'!S28+'[308]T.Hải 2016'!S28+'[308]T.Sơn 2016'!S28+'[308]V.Trường 2016'!S28+'[308]TT.Cửa Việt 2016'!S28+'[308]TT Gio Linh 2016'!S28</f>
        <v>0</v>
      </c>
      <c r="T27" s="167">
        <f>[308]P1_21!T28+[308]P2_21!T27+[308]P3_21!T27+[308]P4_21!T27+[308]P5_21!T27+[308]ĐT_21!T28+[308]ĐG_21!T27+[308]ĐLE_21!T28+[308]ĐL_21!T28+'[308]G.Sơn 2016'!T27+'[308]G.Thanh 2016'!T28+'[308]G.Việt 2016'!T28+'[308]H.Thái 2016'!T28+'[308]L.Hải 2016'!T28+'[308]L.Thượng 2016'!T28+'[308]T.Giang 2016'!T28+'[308]T.Hải 2016'!T28+'[308]T.Sơn 2016'!T28+'[308]V.Trường 2016'!T28+'[308]TT.Cửa Việt 2016'!T28+'[308]TT Gio Linh 2016'!T28</f>
        <v>0</v>
      </c>
      <c r="U27" s="167">
        <f>[308]P1_21!U28+[308]P2_21!U27+[308]P3_21!U27+[308]P4_21!U27+[308]P5_21!U27+[308]ĐT_21!U28+[308]ĐG_21!U27+[308]ĐLE_21!U28+[308]ĐL_21!U28+'[308]G.Sơn 2016'!U27+'[308]G.Thanh 2016'!U28+'[308]G.Việt 2016'!U28+'[308]H.Thái 2016'!U28+'[308]L.Hải 2016'!U28+'[308]L.Thượng 2016'!U28+'[308]T.Giang 2016'!U28+'[308]T.Hải 2016'!U28+'[308]T.Sơn 2016'!U28+'[308]V.Trường 2016'!U28+'[308]TT.Cửa Việt 2016'!U28+'[308]TT Gio Linh 2016'!U28</f>
        <v>0</v>
      </c>
      <c r="V27" s="167">
        <f>[308]P1_21!V28+[308]P2_21!V27+[308]P3_21!V27+[308]P4_21!V27+[308]P5_21!V27+[308]ĐT_21!V28+[308]ĐG_21!V27+[308]ĐLE_21!V28+[308]ĐL_21!V28+'[308]G.Sơn 2016'!V27+'[308]G.Thanh 2016'!V28+'[308]G.Việt 2016'!V28+'[308]H.Thái 2016'!V28+'[308]L.Hải 2016'!V28+'[308]L.Thượng 2016'!V28+'[308]T.Giang 2016'!V28+'[308]T.Hải 2016'!V28+'[308]T.Sơn 2016'!V28+'[308]V.Trường 2016'!V28+'[308]TT.Cửa Việt 2016'!V28+'[308]TT Gio Linh 2016'!V28</f>
        <v>0</v>
      </c>
      <c r="W27" s="167">
        <f>[308]P1_21!W28+[308]P2_21!W27+[308]P3_21!W27+[308]P4_21!W27+[308]P5_21!W27+[308]ĐT_21!W28+[308]ĐG_21!W27+[308]ĐLE_21!W28+[308]ĐL_21!W28+'[308]G.Sơn 2016'!W27+'[308]G.Thanh 2016'!W28+'[308]G.Việt 2016'!W28+'[308]H.Thái 2016'!W28+'[308]L.Hải 2016'!W28+'[308]L.Thượng 2016'!W28+'[308]T.Giang 2016'!W28+'[308]T.Hải 2016'!W28+'[308]T.Sơn 2016'!W28+'[308]V.Trường 2016'!W28+'[308]TT.Cửa Việt 2016'!W28+'[308]TT Gio Linh 2016'!W28</f>
        <v>0</v>
      </c>
      <c r="X27" s="167">
        <f>[308]P1_21!X28+[308]P2_21!X27+[308]P3_21!X27+[308]P4_21!X27+[308]P5_21!X27+[308]ĐT_21!X28+[308]ĐG_21!X27+[308]ĐLE_21!X28+[308]ĐL_21!X28+'[308]G.Sơn 2016'!X27+'[308]G.Thanh 2016'!X28+'[308]G.Việt 2016'!X28+'[308]H.Thái 2016'!X28+'[308]L.Hải 2016'!X28+'[308]L.Thượng 2016'!X28+'[308]T.Giang 2016'!X28+'[308]T.Hải 2016'!X28+'[308]T.Sơn 2016'!X28+'[308]V.Trường 2016'!X28+'[308]TT.Cửa Việt 2016'!X28+'[308]TT Gio Linh 2016'!X28</f>
        <v>0</v>
      </c>
      <c r="Y27" s="167">
        <f>[308]P1_21!Y28+[308]P2_21!Y27+[308]P3_21!Y27+[308]P4_21!Y27+[308]P5_21!Y27+[308]ĐT_21!Y28+[308]ĐG_21!Y27+[308]ĐLE_21!Y28+[308]ĐL_21!Y28+'[308]G.Sơn 2016'!Y27+'[308]G.Thanh 2016'!Y28+'[308]G.Việt 2016'!Y28+'[308]H.Thái 2016'!Y28+'[308]L.Hải 2016'!Y28+'[308]L.Thượng 2016'!Y28+'[308]T.Giang 2016'!Y28+'[308]T.Hải 2016'!Y28+'[308]T.Sơn 2016'!Y28+'[308]V.Trường 2016'!Y28+'[308]TT.Cửa Việt 2016'!Y28+'[308]TT Gio Linh 2016'!Y28</f>
        <v>12.067520000000002</v>
      </c>
      <c r="Z27" s="167">
        <f>[308]P1_21!Z28+[308]P2_21!Z27+[308]P3_21!Z27+[308]P4_21!Z27+[308]P5_21!Z27+[308]ĐT_21!Z28+[308]ĐG_21!Z27+[308]ĐLE_21!Z28+[308]ĐL_21!Z28+'[308]G.Sơn 2016'!Z27+'[308]G.Thanh 2016'!Z28+'[308]G.Việt 2016'!Z28+'[308]H.Thái 2016'!Z28+'[308]L.Hải 2016'!Z28+'[308]L.Thượng 2016'!Z28+'[308]T.Giang 2016'!Z28+'[308]T.Hải 2016'!Z28+'[308]T.Sơn 2016'!Z28+'[308]V.Trường 2016'!Z28+'[308]TT.Cửa Việt 2016'!Z28+'[308]TT Gio Linh 2016'!Z28</f>
        <v>0</v>
      </c>
      <c r="AA27" s="167">
        <f>[308]P1_21!AA28+[308]P2_21!AA27+[308]P3_21!AA27+[308]P4_21!AA27+[308]P5_21!AA27+[308]ĐT_21!AA28+[308]ĐG_21!AA27+[308]ĐLE_21!AA28+[308]ĐL_21!AA28+'[308]G.Sơn 2016'!AA27+'[308]G.Thanh 2016'!AA28+'[308]G.Việt 2016'!AA28+'[308]H.Thái 2016'!AA28+'[308]L.Hải 2016'!AA28+'[308]L.Thượng 2016'!AA28+'[308]T.Giang 2016'!AA28+'[308]T.Hải 2016'!AA28+'[308]T.Sơn 2016'!AA28+'[308]V.Trường 2016'!AA28+'[308]TT.Cửa Việt 2016'!AA28+'[308]TT Gio Linh 2016'!AA28</f>
        <v>0</v>
      </c>
      <c r="AB27" s="167">
        <f>[308]P1_21!AB28+[308]P2_21!AB27+[308]P3_21!AB27+[308]P4_21!AB27+[308]P5_21!AB27+[308]ĐT_21!AB28+[308]ĐG_21!AB27+[308]ĐLE_21!AB28+[308]ĐL_21!AB28+'[308]G.Sơn 2016'!AB27+'[308]G.Thanh 2016'!AB28+'[308]G.Việt 2016'!AB28+'[308]H.Thái 2016'!AB28+'[308]L.Hải 2016'!AB28+'[308]L.Thượng 2016'!AB28+'[308]T.Giang 2016'!AB28+'[308]T.Hải 2016'!AB28+'[308]T.Sơn 2016'!AB28+'[308]V.Trường 2016'!AB28+'[308]TT.Cửa Việt 2016'!AB28+'[308]TT Gio Linh 2016'!AB28</f>
        <v>0</v>
      </c>
      <c r="AC27" s="167">
        <f>[308]P1_21!AC28+[308]P2_21!AC27+[308]P3_21!AC27+[308]P4_21!AC27+[308]P5_21!AC27+[308]ĐT_21!AC28+[308]ĐG_21!AC27+[308]ĐLE_21!AC28+[308]ĐL_21!AC28+'[308]G.Sơn 2016'!AC27+'[308]G.Thanh 2016'!AC28+'[308]G.Việt 2016'!AC28+'[308]H.Thái 2016'!AC28+'[308]L.Hải 2016'!AC28+'[308]L.Thượng 2016'!AC28+'[308]T.Giang 2016'!AC28+'[308]T.Hải 2016'!AC28+'[308]T.Sơn 2016'!AC28+'[308]V.Trường 2016'!AC28+'[308]TT.Cửa Việt 2016'!AC28+'[308]TT Gio Linh 2016'!AC28</f>
        <v>0</v>
      </c>
      <c r="AD27" s="167">
        <f>[308]P1_21!AD28+[308]P2_21!AD27+[308]P3_21!AD27+[308]P4_21!AD27+[308]P5_21!AD27+[308]ĐT_21!AD28+[308]ĐG_21!AD27+[308]ĐLE_21!AD28+[308]ĐL_21!AD28+'[308]G.Sơn 2016'!AD27+'[308]G.Thanh 2016'!AD28+'[308]G.Việt 2016'!AD28+'[308]H.Thái 2016'!AD28+'[308]L.Hải 2016'!AD28+'[308]L.Thượng 2016'!AD28+'[308]T.Giang 2016'!AD28+'[308]T.Hải 2016'!AD28+'[308]T.Sơn 2016'!AD28+'[308]V.Trường 2016'!AD28+'[308]TT.Cửa Việt 2016'!AD28+'[308]TT Gio Linh 2016'!AD28</f>
        <v>0</v>
      </c>
      <c r="AE27" s="167">
        <f>[308]P1_21!AE28+[308]P2_21!AE27+[308]P3_21!AE27+[308]P4_21!AE27+[308]P5_21!AE27+[308]ĐT_21!AE28+[308]ĐG_21!AE27+[308]ĐLE_21!AE28+[308]ĐL_21!AE28+'[308]G.Sơn 2016'!AE27+'[308]G.Thanh 2016'!AE28+'[308]G.Việt 2016'!AE28+'[308]H.Thái 2016'!AE28+'[308]L.Hải 2016'!AE28+'[308]L.Thượng 2016'!AE28+'[308]T.Giang 2016'!AE28+'[308]T.Hải 2016'!AE28+'[308]T.Sơn 2016'!AE28+'[308]V.Trường 2016'!AE28+'[308]TT.Cửa Việt 2016'!AE28+'[308]TT Gio Linh 2016'!AE28</f>
        <v>0</v>
      </c>
      <c r="AF27" s="167">
        <f>[308]P1_21!AF28+[308]P2_21!AF27+[308]P3_21!AF27+[308]P4_21!AF27+[308]P5_21!AF27+[308]ĐT_21!AF28+[308]ĐG_21!AF27+[308]ĐLE_21!AF28+[308]ĐL_21!AF28+'[308]G.Sơn 2016'!AF27+'[308]G.Thanh 2016'!AF28+'[308]G.Việt 2016'!AF28+'[308]H.Thái 2016'!AF28+'[308]L.Hải 2016'!AF28+'[308]L.Thượng 2016'!AF28+'[308]T.Giang 2016'!AF28+'[308]T.Hải 2016'!AF28+'[308]T.Sơn 2016'!AF28+'[308]V.Trường 2016'!AF28+'[308]TT.Cửa Việt 2016'!AF28+'[308]TT Gio Linh 2016'!AF28</f>
        <v>0</v>
      </c>
      <c r="AG27" s="167">
        <f>[308]P1_21!AG28+[308]P2_21!AG27+[308]P3_21!AG27+[308]P4_21!AG27+[308]P5_21!AG27+[308]ĐT_21!AG28+[308]ĐG_21!AG27+[308]ĐLE_21!AG28+[308]ĐL_21!AG28+'[308]G.Sơn 2016'!AG27+'[308]G.Thanh 2016'!AG28+'[308]G.Việt 2016'!AG28+'[308]H.Thái 2016'!AG28+'[308]L.Hải 2016'!AG28+'[308]L.Thượng 2016'!AG28+'[308]T.Giang 2016'!AG28+'[308]T.Hải 2016'!AG28+'[308]T.Sơn 2016'!AG28+'[308]V.Trường 2016'!AG28+'[308]TT.Cửa Việt 2016'!AG28+'[308]TT Gio Linh 2016'!AG28</f>
        <v>0</v>
      </c>
      <c r="AH27" s="167">
        <f>[308]P1_21!AH28+[308]P2_21!AH27+[308]P3_21!AH27+[308]P4_21!AH27+[308]P5_21!AH27+[308]ĐT_21!AH28+[308]ĐG_21!AH27+[308]ĐLE_21!AH28+[308]ĐL_21!AH28+'[308]G.Sơn 2016'!AH27+'[308]G.Thanh 2016'!AH28+'[308]G.Việt 2016'!AH28+'[308]H.Thái 2016'!AH28+'[308]L.Hải 2016'!AH28+'[308]L.Thượng 2016'!AH28+'[308]T.Giang 2016'!AH28+'[308]T.Hải 2016'!AH28+'[308]T.Sơn 2016'!AH28+'[308]V.Trường 2016'!AH28+'[308]TT.Cửa Việt 2016'!AH28+'[308]TT Gio Linh 2016'!AH28</f>
        <v>0</v>
      </c>
      <c r="AI27" s="167">
        <f>[308]P1_21!AI28+[308]P2_21!AI27+[308]P3_21!AI27+[308]P4_21!AI27+[308]P5_21!AI27+[308]ĐT_21!AI28+[308]ĐG_21!AI27+[308]ĐLE_21!AI28+[308]ĐL_21!AI28+'[308]G.Sơn 2016'!AI27+'[308]G.Thanh 2016'!AI28+'[308]G.Việt 2016'!AI28+'[308]H.Thái 2016'!AI28+'[308]L.Hải 2016'!AI28+'[308]L.Thượng 2016'!AI28+'[308]T.Giang 2016'!AI28+'[308]T.Hải 2016'!AI28+'[308]T.Sơn 2016'!AI28+'[308]V.Trường 2016'!AI28+'[308]TT.Cửa Việt 2016'!AI28+'[308]TT Gio Linh 2016'!AI28</f>
        <v>0</v>
      </c>
      <c r="AJ27" s="167">
        <f>[308]P1_21!AJ28+[308]P2_21!AJ27+[308]P3_21!AJ27+[308]P4_21!AJ27+[308]P5_21!AJ27+[308]ĐT_21!AJ28+[308]ĐG_21!AJ27+[308]ĐLE_21!AJ28+[308]ĐL_21!AJ28+'[308]G.Sơn 2016'!AJ27+'[308]G.Thanh 2016'!AJ28+'[308]G.Việt 2016'!AJ28+'[308]H.Thái 2016'!AJ28+'[308]L.Hải 2016'!AJ28+'[308]L.Thượng 2016'!AJ28+'[308]T.Giang 2016'!AJ28+'[308]T.Hải 2016'!AJ28+'[308]T.Sơn 2016'!AJ28+'[308]V.Trường 2016'!AJ28+'[308]TT.Cửa Việt 2016'!AJ28+'[308]TT Gio Linh 2016'!AJ28</f>
        <v>0</v>
      </c>
      <c r="AK27" s="167">
        <f>[308]P1_21!AK28+[308]P2_21!AK27+[308]P3_21!AK27+[308]P4_21!AK27+[308]P5_21!AK27+[308]ĐT_21!AK28+[308]ĐG_21!AK27+[308]ĐLE_21!AK28+[308]ĐL_21!AK28+'[308]G.Sơn 2016'!AK27+'[308]G.Thanh 2016'!AK28+'[308]G.Việt 2016'!AK28+'[308]H.Thái 2016'!AK28+'[308]L.Hải 2016'!AK28+'[308]L.Thượng 2016'!AK28+'[308]T.Giang 2016'!AK28+'[308]T.Hải 2016'!AK28+'[308]T.Sơn 2016'!AK28+'[308]V.Trường 2016'!AK28+'[308]TT.Cửa Việt 2016'!AK28+'[308]TT Gio Linh 2016'!AK28</f>
        <v>0</v>
      </c>
      <c r="AL27" s="167">
        <f>[308]P1_21!AL28+[308]P2_21!AL27+[308]P3_21!AL27+[308]P4_21!AL27+[308]P5_21!AL27+[308]ĐT_21!AL28+[308]ĐG_21!AL27+[308]ĐLE_21!AL28+[308]ĐL_21!AL28+'[308]G.Sơn 2016'!AL27+'[308]G.Thanh 2016'!AL28+'[308]G.Việt 2016'!AL28+'[308]H.Thái 2016'!AL28+'[308]L.Hải 2016'!AL28+'[308]L.Thượng 2016'!AL28+'[308]T.Giang 2016'!AL28+'[308]T.Hải 2016'!AL28+'[308]T.Sơn 2016'!AL28+'[308]V.Trường 2016'!AL28+'[308]TT.Cửa Việt 2016'!AL28+'[308]TT Gio Linh 2016'!AL28</f>
        <v>0</v>
      </c>
      <c r="AM27" s="167">
        <f>[308]P1_21!AM28+[308]P2_21!AM27+[308]P3_21!AM27+[308]P4_21!AM27+[308]P5_21!AM27+[308]ĐT_21!AM28+[308]ĐG_21!AM27+[308]ĐLE_21!AM28+[308]ĐL_21!AM28+'[308]G.Sơn 2016'!AM27+'[308]G.Thanh 2016'!AM28+'[308]G.Việt 2016'!AM28+'[308]H.Thái 2016'!AM28+'[308]L.Hải 2016'!AM28+'[308]L.Thượng 2016'!AM28+'[308]T.Giang 2016'!AM28+'[308]T.Hải 2016'!AM28+'[308]T.Sơn 2016'!AM28+'[308]V.Trường 2016'!AM28+'[308]TT.Cửa Việt 2016'!AM28+'[308]TT Gio Linh 2016'!AM28</f>
        <v>0</v>
      </c>
      <c r="AN27" s="167">
        <f>[308]P1_21!AN28+[308]P2_21!AN27+[308]P3_21!AN27+[308]P4_21!AN27+[308]P5_21!AN27+[308]ĐT_21!AN28+[308]ĐG_21!AN27+[308]ĐLE_21!AN28+[308]ĐL_21!AN28+'[308]G.Sơn 2016'!AN27+'[308]G.Thanh 2016'!AN28+'[308]G.Việt 2016'!AN28+'[308]H.Thái 2016'!AN28+'[308]L.Hải 2016'!AN28+'[308]L.Thượng 2016'!AN28+'[308]T.Giang 2016'!AN28+'[308]T.Hải 2016'!AN28+'[308]T.Sơn 2016'!AN28+'[308]V.Trường 2016'!AN28+'[308]TT.Cửa Việt 2016'!AN28+'[308]TT Gio Linh 2016'!AN28</f>
        <v>0</v>
      </c>
      <c r="AO27" s="167">
        <f>[308]P1_21!AO28+[308]P2_21!AO27+[308]P3_21!AO27+[308]P4_21!AO27+[308]P5_21!AO27+[308]ĐT_21!AO28+[308]ĐG_21!AO27+[308]ĐLE_21!AO28+[308]ĐL_21!AO28+'[308]G.Sơn 2016'!AO27+'[308]G.Thanh 2016'!AO28+'[308]G.Việt 2016'!AO28+'[308]H.Thái 2016'!AO28+'[308]L.Hải 2016'!AO28+'[308]L.Thượng 2016'!AO28+'[308]T.Giang 2016'!AO28+'[308]T.Hải 2016'!AO28+'[308]T.Sơn 2016'!AO28+'[308]V.Trường 2016'!AO28+'[308]TT.Cửa Việt 2016'!AO28+'[308]TT Gio Linh 2016'!AO28</f>
        <v>0</v>
      </c>
      <c r="AP27" s="167">
        <f>[308]P1_21!AP28+[308]P2_21!AP27+[308]P3_21!AP27+[308]P4_21!AP27+[308]P5_21!AP27+[308]ĐT_21!AP28+[308]ĐG_21!AP27+[308]ĐLE_21!AP28+[308]ĐL_21!AP28+'[308]G.Sơn 2016'!AP27+'[308]G.Thanh 2016'!AP28+'[308]G.Việt 2016'!AP28+'[308]H.Thái 2016'!AP28+'[308]L.Hải 2016'!AP28+'[308]L.Thượng 2016'!AP28+'[308]T.Giang 2016'!AP28+'[308]T.Hải 2016'!AP28+'[308]T.Sơn 2016'!AP28+'[308]V.Trường 2016'!AP28+'[308]TT.Cửa Việt 2016'!AP28+'[308]TT Gio Linh 2016'!AP28</f>
        <v>0</v>
      </c>
      <c r="AQ27" s="167">
        <f>[308]P1_21!AQ28+[308]P2_21!AQ27+[308]P3_21!AQ27+[308]P4_21!AQ27+[308]P5_21!AQ27+[308]ĐT_21!AQ28+[308]ĐG_21!AQ27+[308]ĐLE_21!AQ28+[308]ĐL_21!AQ28+'[308]G.Sơn 2016'!AQ27+'[308]G.Thanh 2016'!AQ28+'[308]G.Việt 2016'!AQ28+'[308]H.Thái 2016'!AQ28+'[308]L.Hải 2016'!AQ28+'[308]L.Thượng 2016'!AQ28+'[308]T.Giang 2016'!AQ28+'[308]T.Hải 2016'!AQ28+'[308]T.Sơn 2016'!AQ28+'[308]V.Trường 2016'!AQ28+'[308]TT.Cửa Việt 2016'!AQ28+'[308]TT Gio Linh 2016'!AQ28</f>
        <v>0</v>
      </c>
      <c r="AR27" s="167">
        <f>[308]P1_21!AR28+[308]P2_21!AR27+[308]P3_21!AR27+[308]P4_21!AR27+[308]P5_21!AR27+[308]ĐT_21!AR28+[308]ĐG_21!AR27+[308]ĐLE_21!AR28+[308]ĐL_21!AR28+'[308]G.Sơn 2016'!AR27+'[308]G.Thanh 2016'!AR28+'[308]G.Việt 2016'!AR28+'[308]H.Thái 2016'!AR28+'[308]L.Hải 2016'!AR28+'[308]L.Thượng 2016'!AR28+'[308]T.Giang 2016'!AR28+'[308]T.Hải 2016'!AR28+'[308]T.Sơn 2016'!AR28+'[308]V.Trường 2016'!AR28+'[308]TT.Cửa Việt 2016'!AR28+'[308]TT Gio Linh 2016'!AR28</f>
        <v>0</v>
      </c>
      <c r="AS27" s="167">
        <f>[308]P1_21!AS28+[308]P2_21!AS27+[308]P3_21!AS27+[308]P4_21!AS27+[308]P5_21!AS27+[308]ĐT_21!AS28+[308]ĐG_21!AS27+[308]ĐLE_21!AS28+[308]ĐL_21!AS28+'[308]G.Sơn 2016'!AS27+'[308]G.Thanh 2016'!AS28+'[308]G.Việt 2016'!AS28+'[308]H.Thái 2016'!AS28+'[308]L.Hải 2016'!AS28+'[308]L.Thượng 2016'!AS28+'[308]T.Giang 2016'!AS28+'[308]T.Hải 2016'!AS28+'[308]T.Sơn 2016'!AS28+'[308]V.Trường 2016'!AS28+'[308]TT.Cửa Việt 2016'!AS28+'[308]TT Gio Linh 2016'!AS28</f>
        <v>0</v>
      </c>
      <c r="AT27" s="167">
        <f>[308]P1_21!AT28+[308]P2_21!AT27+[308]P3_21!AT27+[308]P4_21!AT27+[308]P5_21!AT27+[308]ĐT_21!AT28+[308]ĐG_21!AT27+[308]ĐLE_21!AT28+[308]ĐL_21!AT28+'[308]G.Sơn 2016'!AT27+'[308]G.Thanh 2016'!AT28+'[308]G.Việt 2016'!AT28+'[308]H.Thái 2016'!AT28+'[308]L.Hải 2016'!AT28+'[308]L.Thượng 2016'!AT28+'[308]T.Giang 2016'!AT28+'[308]T.Hải 2016'!AT28+'[308]T.Sơn 2016'!AT28+'[308]V.Trường 2016'!AT28+'[308]TT.Cửa Việt 2016'!AT28+'[308]TT Gio Linh 2016'!AT28</f>
        <v>0</v>
      </c>
      <c r="AU27" s="167">
        <f>[308]P1_21!AU28+[308]P2_21!AU27+[308]P3_21!AU27+[308]P4_21!AU27+[308]P5_21!AU27+[308]ĐT_21!AU28+[308]ĐG_21!AU27+[308]ĐLE_21!AU28+[308]ĐL_21!AU28+'[308]G.Sơn 2016'!AU27+'[308]G.Thanh 2016'!AU28+'[308]G.Việt 2016'!AU28+'[308]H.Thái 2016'!AU28+'[308]L.Hải 2016'!AU28+'[308]L.Thượng 2016'!AU28+'[308]T.Giang 2016'!AU28+'[308]T.Hải 2016'!AU28+'[308]T.Sơn 2016'!AU28+'[308]V.Trường 2016'!AU28+'[308]TT.Cửa Việt 2016'!AU28+'[308]TT Gio Linh 2016'!AU28</f>
        <v>0</v>
      </c>
      <c r="AV27" s="167">
        <f>[308]P1_21!AV28+[308]P2_21!AV27+[308]P3_21!AV27+[308]P4_21!AV27+[308]P5_21!AV27+[308]ĐT_21!AV28+[308]ĐG_21!AV27+[308]ĐLE_21!AV28+[308]ĐL_21!AV28+'[308]G.Sơn 2016'!AV27+'[308]G.Thanh 2016'!AV28+'[308]G.Việt 2016'!AV28+'[308]H.Thái 2016'!AV28+'[308]L.Hải 2016'!AV28+'[308]L.Thượng 2016'!AV28+'[308]T.Giang 2016'!AV28+'[308]T.Hải 2016'!AV28+'[308]T.Sơn 2016'!AV28+'[308]V.Trường 2016'!AV28+'[308]TT.Cửa Việt 2016'!AV28+'[308]TT Gio Linh 2016'!AV28</f>
        <v>0</v>
      </c>
      <c r="AW27" s="167">
        <f>[308]P1_21!AW28+[308]P2_21!AW27+[308]P3_21!AW27+[308]P4_21!AW27+[308]P5_21!AW27+[308]ĐT_21!AW28+[308]ĐG_21!AW27+[308]ĐLE_21!AW28+[308]ĐL_21!AW28+'[308]G.Sơn 2016'!AW27+'[308]G.Thanh 2016'!AW28+'[308]G.Việt 2016'!AW28+'[308]H.Thái 2016'!AW28+'[308]L.Hải 2016'!AW28+'[308]L.Thượng 2016'!AW28+'[308]T.Giang 2016'!AW28+'[308]T.Hải 2016'!AW28+'[308]T.Sơn 2016'!AW28+'[308]V.Trường 2016'!AW28+'[308]TT.Cửa Việt 2016'!AW28+'[308]TT Gio Linh 2016'!AW28</f>
        <v>0</v>
      </c>
      <c r="AX27" s="167">
        <f>[308]P1_21!AX28+[308]P2_21!AX27+[308]P3_21!AX27+[308]P4_21!AX27+[308]P5_21!AX27+[308]ĐT_21!AX28+[308]ĐG_21!AX27+[308]ĐLE_21!AX28+[308]ĐL_21!AX28+'[308]G.Sơn 2016'!AX27+'[308]G.Thanh 2016'!AX28+'[308]G.Việt 2016'!AX28+'[308]H.Thái 2016'!AX28+'[308]L.Hải 2016'!AX28+'[308]L.Thượng 2016'!AX28+'[308]T.Giang 2016'!AX28+'[308]T.Hải 2016'!AX28+'[308]T.Sơn 2016'!AX28+'[308]V.Trường 2016'!AX28+'[308]TT.Cửa Việt 2016'!AX28+'[308]TT Gio Linh 2016'!AX28</f>
        <v>0</v>
      </c>
      <c r="AY27" s="167">
        <f>[308]P1_21!AY28+[308]P2_21!AY27+[308]P3_21!AY27+[308]P4_21!AY27+[308]P5_21!AY27+[308]ĐT_21!AY28+[308]ĐG_21!AY27+[308]ĐLE_21!AY28+[308]ĐL_21!AY28+'[308]G.Sơn 2016'!AY27+'[308]G.Thanh 2016'!AY28+'[308]G.Việt 2016'!AY28+'[308]H.Thái 2016'!AY28+'[308]L.Hải 2016'!AY28+'[308]L.Thượng 2016'!AY28+'[308]T.Giang 2016'!AY28+'[308]T.Hải 2016'!AY28+'[308]T.Sơn 2016'!AY28+'[308]V.Trường 2016'!AY28+'[308]TT.Cửa Việt 2016'!AY28+'[308]TT Gio Linh 2016'!AY28</f>
        <v>0</v>
      </c>
      <c r="AZ27" s="167">
        <f>[308]P1_21!AZ28+[308]P2_21!AZ27+[308]P3_21!AZ27+[308]P4_21!AZ27+[308]P5_21!AZ27+[308]ĐT_21!AZ28+[308]ĐG_21!AZ27+[308]ĐLE_21!AZ28+[308]ĐL_21!AZ28+'[308]G.Sơn 2016'!AZ27+'[308]G.Thanh 2016'!AZ28+'[308]G.Việt 2016'!AZ28+'[308]H.Thái 2016'!AZ28+'[308]L.Hải 2016'!AZ28+'[308]L.Thượng 2016'!AZ28+'[308]T.Giang 2016'!AZ28+'[308]T.Hải 2016'!AZ28+'[308]T.Sơn 2016'!AZ28+'[308]V.Trường 2016'!AZ28+'[308]TT.Cửa Việt 2016'!AZ28+'[308]TT Gio Linh 2016'!AZ28</f>
        <v>0</v>
      </c>
      <c r="BA27" s="167">
        <f>[308]P1_21!BA28+[308]P2_21!BA27+[308]P3_21!BA27+[308]P4_21!BA27+[308]P5_21!BA27+[308]ĐT_21!BA28+[308]ĐG_21!BA27+[308]ĐLE_21!BA28+[308]ĐL_21!BA28+'[308]G.Sơn 2016'!BA27+'[308]G.Thanh 2016'!BA28+'[308]G.Việt 2016'!BA28+'[308]H.Thái 2016'!BA28+'[308]L.Hải 2016'!BA28+'[308]L.Thượng 2016'!BA28+'[308]T.Giang 2016'!BA28+'[308]T.Hải 2016'!BA28+'[308]T.Sơn 2016'!BA28+'[308]V.Trường 2016'!BA28+'[308]TT.Cửa Việt 2016'!BA28+'[308]TT Gio Linh 2016'!BA28</f>
        <v>0</v>
      </c>
      <c r="BB27" s="167">
        <f>[308]P1_21!BB28+[308]P2_21!BB27+[308]P3_21!BB27+[308]P4_21!BB27+[308]P5_21!BB27+[308]ĐT_21!BB28+[308]ĐG_21!BB27+[308]ĐLE_21!BB28+[308]ĐL_21!BB28+'[308]G.Sơn 2016'!BB27+'[308]G.Thanh 2016'!BB28+'[308]G.Việt 2016'!BB28+'[308]H.Thái 2016'!BB28+'[308]L.Hải 2016'!BB28+'[308]L.Thượng 2016'!BB28+'[308]T.Giang 2016'!BB28+'[308]T.Hải 2016'!BB28+'[308]T.Sơn 2016'!BB28+'[308]V.Trường 2016'!BB28+'[308]TT.Cửa Việt 2016'!BB28+'[308]TT Gio Linh 2016'!BB28</f>
        <v>0</v>
      </c>
      <c r="BC27" s="167">
        <f>[308]P1_21!BC28+[308]P2_21!BC27+[308]P3_21!BC27+[308]P4_21!BC27+[308]P5_21!BC27+[308]ĐT_21!BC28+[308]ĐG_21!BC27+[308]ĐLE_21!BC28+[308]ĐL_21!BC28+'[308]G.Sơn 2016'!BC27+'[308]G.Thanh 2016'!BC28+'[308]G.Việt 2016'!BC28+'[308]H.Thái 2016'!BC28+'[308]L.Hải 2016'!BC28+'[308]L.Thượng 2016'!BC28+'[308]T.Giang 2016'!BC28+'[308]T.Hải 2016'!BC28+'[308]T.Sơn 2016'!BC28+'[308]V.Trường 2016'!BC28+'[308]TT.Cửa Việt 2016'!BC28+'[308]TT Gio Linh 2016'!BC28</f>
        <v>0</v>
      </c>
      <c r="BD27" s="167">
        <f>[308]P1_21!BD28+[308]P2_21!BD27+[308]P3_21!BD27+[308]P4_21!BD27+[308]P5_21!BD27+[308]ĐT_21!BD28+[308]ĐG_21!BD27+[308]ĐLE_21!BD28+[308]ĐL_21!BD28+'[308]G.Sơn 2016'!BD27+'[308]G.Thanh 2016'!BD28+'[308]G.Việt 2016'!BD28+'[308]H.Thái 2016'!BD28+'[308]L.Hải 2016'!BD28+'[308]L.Thượng 2016'!BD28+'[308]T.Giang 2016'!BD28+'[308]T.Hải 2016'!BD28+'[308]T.Sơn 2016'!BD28+'[308]V.Trường 2016'!BD28+'[308]TT.Cửa Việt 2016'!BD28+'[308]TT Gio Linh 2016'!BD28</f>
        <v>0</v>
      </c>
      <c r="BE27" s="167">
        <f>[308]P1_21!BE28+[308]P2_21!BE27+[308]P3_21!BE27+[308]P4_21!BE27+[308]P5_21!BE27+[308]ĐT_21!BE28+[308]ĐG_21!BE27+[308]ĐLE_21!BE28+[308]ĐL_21!BE28+'[308]G.Sơn 2016'!BE27+'[308]G.Thanh 2016'!BE28+'[308]G.Việt 2016'!BE28+'[308]H.Thái 2016'!BE28+'[308]L.Hải 2016'!BE28+'[308]L.Thượng 2016'!BE28+'[308]T.Giang 2016'!BE28+'[308]T.Hải 2016'!BE28+'[308]T.Sơn 2016'!BE28+'[308]V.Trường 2016'!BE28+'[308]TT.Cửa Việt 2016'!BE28+'[308]TT Gio Linh 2016'!BE28</f>
        <v>0</v>
      </c>
      <c r="BF27" s="167">
        <f>[308]P1_21!BF28+[308]P2_21!BF27+[308]P3_21!BF27+[308]P4_21!BF27+[308]P5_21!BF27+[308]ĐT_21!BF28+[308]ĐG_21!BF27+[308]ĐLE_21!BF28+[308]ĐL_21!BF28+'[308]G.Sơn 2016'!BF27+'[308]G.Thanh 2016'!BF28+'[308]G.Việt 2016'!BF28+'[308]H.Thái 2016'!BF28+'[308]L.Hải 2016'!BF28+'[308]L.Thượng 2016'!BF28+'[308]T.Giang 2016'!BF28+'[308]T.Hải 2016'!BF28+'[308]T.Sơn 2016'!BF28+'[308]V.Trường 2016'!BF28+'[308]TT.Cửa Việt 2016'!BF28+'[308]TT Gio Linh 2016'!BF28</f>
        <v>0</v>
      </c>
      <c r="BG27" s="167">
        <f>[308]P1_21!BG28+[308]P2_21!BG27+[308]P3_21!BG27+[308]P4_21!BG27+[308]P5_21!BG27+[308]ĐT_21!BG28+[308]ĐG_21!BG27+[308]ĐLE_21!BG28+[308]ĐL_21!BG28+'[308]G.Sơn 2016'!BG27+'[308]G.Thanh 2016'!BG28+'[308]G.Việt 2016'!BG28+'[308]H.Thái 2016'!BG28+'[308]L.Hải 2016'!BG28+'[308]L.Thượng 2016'!BG28+'[308]T.Giang 2016'!BG28+'[308]T.Hải 2016'!BG28+'[308]T.Sơn 2016'!BG28+'[308]V.Trường 2016'!BG28+'[308]TT.Cửa Việt 2016'!BG28+'[308]TT Gio Linh 2016'!BG28</f>
        <v>0</v>
      </c>
      <c r="BH27" s="167">
        <f>[308]P1_21!BH28+[308]P2_21!BH27+[308]P3_21!BH27+[308]P4_21!BH27+[308]P5_21!BH27+[308]ĐT_21!BH28+[308]ĐG_21!BH27+[308]ĐLE_21!BH28+[308]ĐL_21!BH28+'[308]G.Sơn 2016'!BH27+'[308]G.Thanh 2016'!BH28+'[308]G.Việt 2016'!BH28+'[308]H.Thái 2016'!BH28+'[308]L.Hải 2016'!BH28+'[308]L.Thượng 2016'!BH28+'[308]T.Giang 2016'!BH28+'[308]T.Hải 2016'!BH28+'[308]T.Sơn 2016'!BH28+'[308]V.Trường 2016'!BH28+'[308]TT.Cửa Việt 2016'!BH28+'[308]TT Gio Linh 2016'!BH28</f>
        <v>0</v>
      </c>
      <c r="BI27" s="167">
        <f>[308]P1_21!BI28+[308]P2_21!BI27+[308]P3_21!BI27+[308]P4_21!BI27+[308]P5_21!BI27+[308]ĐT_21!BI28+[308]ĐG_21!BI27+[308]ĐLE_21!BI28+[308]ĐL_21!BI28+'[308]G.Sơn 2016'!BI27+'[308]G.Thanh 2016'!BI28+'[308]G.Việt 2016'!BI28+'[308]H.Thái 2016'!BI28+'[308]L.Hải 2016'!BI28+'[308]L.Thượng 2016'!BI28+'[308]T.Giang 2016'!BI28+'[308]T.Hải 2016'!BI28+'[308]T.Sơn 2016'!BI28+'[308]V.Trường 2016'!BI28+'[308]TT.Cửa Việt 2016'!BI28+'[308]TT Gio Linh 2016'!BI28</f>
        <v>46.89752</v>
      </c>
    </row>
    <row r="28" spans="1:61" ht="15.75" customHeight="1">
      <c r="A28" s="176" t="s">
        <v>86</v>
      </c>
      <c r="B28" s="169" t="s">
        <v>290</v>
      </c>
      <c r="C28" s="168" t="s">
        <v>88</v>
      </c>
      <c r="D28" s="170"/>
      <c r="E28" s="167">
        <f>[308]P1_21!E29+[308]P2_21!E28+[308]P3_21!E28+[308]P4_21!E28+[308]P5_21!E28+[308]ĐT_21!E29+[308]ĐG_21!E28+[308]ĐLE_21!E29+[308]ĐL_21!E29+'[308]G.Sơn 2016'!E28+'[308]G.Thanh 2016'!E29+'[308]G.Việt 2016'!E29+'[308]H.Thái 2016'!E29+'[308]L.Hải 2016'!E29+'[308]L.Thượng 2016'!E29+'[308]T.Giang 2016'!E29+'[308]T.Hải 2016'!E29+'[308]T.Sơn 2016'!E29+'[308]V.Trường 2016'!E29+'[308]TT.Cửa Việt 2016'!E29+'[308]TT Gio Linh 2016'!E29</f>
        <v>0</v>
      </c>
      <c r="F28" s="167">
        <f>[308]P1_21!F29+[308]P2_21!F28+[308]P3_21!F28+[308]P4_21!F28+[308]P5_21!F28+[308]ĐT_21!F29+[308]ĐG_21!F28+[308]ĐLE_21!F29+[308]ĐL_21!F29+'[308]G.Sơn 2016'!F28+'[308]G.Thanh 2016'!F29+'[308]G.Việt 2016'!F29+'[308]H.Thái 2016'!F29+'[308]L.Hải 2016'!F29+'[308]L.Thượng 2016'!F29+'[308]T.Giang 2016'!F29+'[308]T.Hải 2016'!F29+'[308]T.Sơn 2016'!F29+'[308]V.Trường 2016'!F29+'[308]TT.Cửa Việt 2016'!F29+'[308]TT Gio Linh 2016'!F29</f>
        <v>0</v>
      </c>
      <c r="G28" s="167">
        <f>[308]P1_21!G29+[308]P2_21!G28+[308]P3_21!G28+[308]P4_21!G28+[308]P5_21!G28+[308]ĐT_21!G29+[308]ĐG_21!G28+[308]ĐLE_21!G29+[308]ĐL_21!G29+'[308]G.Sơn 2016'!G28+'[308]G.Thanh 2016'!G29+'[308]G.Việt 2016'!G29+'[308]H.Thái 2016'!G29+'[308]L.Hải 2016'!G29+'[308]L.Thượng 2016'!G29+'[308]T.Giang 2016'!G29+'[308]T.Hải 2016'!G29+'[308]T.Sơn 2016'!G29+'[308]V.Trường 2016'!G29+'[308]TT.Cửa Việt 2016'!G29+'[308]TT Gio Linh 2016'!G29</f>
        <v>0</v>
      </c>
      <c r="H28" s="167">
        <f>[308]P1_21!H29+[308]P2_21!H28+[308]P3_21!H28+[308]P4_21!H28+[308]P5_21!H28+[308]ĐT_21!H29+[308]ĐG_21!H28+[308]ĐLE_21!H29+[308]ĐL_21!H29+'[308]G.Sơn 2016'!H28+'[308]G.Thanh 2016'!H29+'[308]G.Việt 2016'!H29+'[308]H.Thái 2016'!H29+'[308]L.Hải 2016'!H29+'[308]L.Thượng 2016'!H29+'[308]T.Giang 2016'!H29+'[308]T.Hải 2016'!H29+'[308]T.Sơn 2016'!H29+'[308]V.Trường 2016'!H29+'[308]TT.Cửa Việt 2016'!H29+'[308]TT Gio Linh 2016'!H29</f>
        <v>0</v>
      </c>
      <c r="I28" s="167">
        <f>[308]P1_21!I29+[308]P2_21!I28+[308]P3_21!I28+[308]P4_21!I28+[308]P5_21!I28+[308]ĐT_21!I29+[308]ĐG_21!I28+[308]ĐLE_21!I29+[308]ĐL_21!I29+'[308]G.Sơn 2016'!I28+'[308]G.Thanh 2016'!I29+'[308]G.Việt 2016'!I29+'[308]H.Thái 2016'!I29+'[308]L.Hải 2016'!I29+'[308]L.Thượng 2016'!I29+'[308]T.Giang 2016'!I29+'[308]T.Hải 2016'!I29+'[308]T.Sơn 2016'!I29+'[308]V.Trường 2016'!I29+'[308]TT.Cửa Việt 2016'!I29+'[308]TT Gio Linh 2016'!I29</f>
        <v>0</v>
      </c>
      <c r="J28" s="167">
        <f>[308]P1_21!J29+[308]P2_21!J28+[308]P3_21!J28+[308]P4_21!J28+[308]P5_21!J28+[308]ĐT_21!J29+[308]ĐG_21!J28+[308]ĐLE_21!J29+[308]ĐL_21!J29+'[308]G.Sơn 2016'!J28+'[308]G.Thanh 2016'!J29+'[308]G.Việt 2016'!J29+'[308]H.Thái 2016'!J29+'[308]L.Hải 2016'!J29+'[308]L.Thượng 2016'!J29+'[308]T.Giang 2016'!J29+'[308]T.Hải 2016'!J29+'[308]T.Sơn 2016'!J29+'[308]V.Trường 2016'!J29+'[308]TT.Cửa Việt 2016'!J29+'[308]TT Gio Linh 2016'!J29</f>
        <v>0</v>
      </c>
      <c r="K28" s="167">
        <f>[308]P1_21!K29+[308]P2_21!K28+[308]P3_21!K28+[308]P4_21!K28+[308]P5_21!K28+[308]ĐT_21!K29+[308]ĐG_21!K28+[308]ĐLE_21!K29+[308]ĐL_21!K29+'[308]G.Sơn 2016'!K28+'[308]G.Thanh 2016'!K29+'[308]G.Việt 2016'!K29+'[308]H.Thái 2016'!K29+'[308]L.Hải 2016'!K29+'[308]L.Thượng 2016'!K29+'[308]T.Giang 2016'!K29+'[308]T.Hải 2016'!K29+'[308]T.Sơn 2016'!K29+'[308]V.Trường 2016'!K29+'[308]TT.Cửa Việt 2016'!K29+'[308]TT Gio Linh 2016'!K29</f>
        <v>0</v>
      </c>
      <c r="L28" s="167">
        <f>[308]P1_21!L29+[308]P2_21!L28+[308]P3_21!L28+[308]P4_21!L28+[308]P5_21!L28+[308]ĐT_21!L29+[308]ĐG_21!L28+[308]ĐLE_21!L29+[308]ĐL_21!L29+'[308]G.Sơn 2016'!L28+'[308]G.Thanh 2016'!L29+'[308]G.Việt 2016'!L29+'[308]H.Thái 2016'!L29+'[308]L.Hải 2016'!L29+'[308]L.Thượng 2016'!L29+'[308]T.Giang 2016'!L29+'[308]T.Hải 2016'!L29+'[308]T.Sơn 2016'!L29+'[308]V.Trường 2016'!L29+'[308]TT.Cửa Việt 2016'!L29+'[308]TT Gio Linh 2016'!L29</f>
        <v>0</v>
      </c>
      <c r="M28" s="167">
        <f>[308]P1_21!M29+[308]P2_21!M28+[308]P3_21!M28+[308]P4_21!M28+[308]P5_21!M28+[308]ĐT_21!M29+[308]ĐG_21!M28+[308]ĐLE_21!M29+[308]ĐL_21!M29+'[308]G.Sơn 2016'!M28+'[308]G.Thanh 2016'!M29+'[308]G.Việt 2016'!M29+'[308]H.Thái 2016'!M29+'[308]L.Hải 2016'!M29+'[308]L.Thượng 2016'!M29+'[308]T.Giang 2016'!M29+'[308]T.Hải 2016'!M29+'[308]T.Sơn 2016'!M29+'[308]V.Trường 2016'!M29+'[308]TT.Cửa Việt 2016'!M29+'[308]TT Gio Linh 2016'!M29</f>
        <v>0</v>
      </c>
      <c r="N28" s="167">
        <f>[308]P1_21!N29+[308]P2_21!N28+[308]P3_21!N28+[308]P4_21!N28+[308]P5_21!N28+[308]ĐT_21!N29+[308]ĐG_21!N28+[308]ĐLE_21!N29+[308]ĐL_21!N29+'[308]G.Sơn 2016'!N28+'[308]G.Thanh 2016'!N29+'[308]G.Việt 2016'!N29+'[308]H.Thái 2016'!N29+'[308]L.Hải 2016'!N29+'[308]L.Thượng 2016'!N29+'[308]T.Giang 2016'!N29+'[308]T.Hải 2016'!N29+'[308]T.Sơn 2016'!N29+'[308]V.Trường 2016'!N29+'[308]TT.Cửa Việt 2016'!N29+'[308]TT Gio Linh 2016'!N29</f>
        <v>0</v>
      </c>
      <c r="O28" s="167">
        <f>[308]P1_21!O29+[308]P2_21!O28+[308]P3_21!O28+[308]P4_21!O28+[308]P5_21!O28+[308]ĐT_21!O29+[308]ĐG_21!O28+[308]ĐLE_21!O29+[308]ĐL_21!O29+'[308]G.Sơn 2016'!O28+'[308]G.Thanh 2016'!O29+'[308]G.Việt 2016'!O29+'[308]H.Thái 2016'!O29+'[308]L.Hải 2016'!O29+'[308]L.Thượng 2016'!O29+'[308]T.Giang 2016'!O29+'[308]T.Hải 2016'!O29+'[308]T.Sơn 2016'!O29+'[308]V.Trường 2016'!O29+'[308]TT.Cửa Việt 2016'!O29+'[308]TT Gio Linh 2016'!O29</f>
        <v>0</v>
      </c>
      <c r="P28" s="167">
        <f>[308]P1_21!P29+[308]P2_21!P28+[308]P3_21!P28+[308]P4_21!P28+[308]P5_21!P28+[308]ĐT_21!P29+[308]ĐG_21!P28+[308]ĐLE_21!P29+[308]ĐL_21!P29+'[308]G.Sơn 2016'!P28+'[308]G.Thanh 2016'!P29+'[308]G.Việt 2016'!P29+'[308]H.Thái 2016'!P29+'[308]L.Hải 2016'!P29+'[308]L.Thượng 2016'!P29+'[308]T.Giang 2016'!P29+'[308]T.Hải 2016'!P29+'[308]T.Sơn 2016'!P29+'[308]V.Trường 2016'!P29+'[308]TT.Cửa Việt 2016'!P29+'[308]TT Gio Linh 2016'!P29</f>
        <v>0</v>
      </c>
      <c r="Q28" s="167">
        <f>[308]P1_21!Q29+[308]P2_21!Q28+[308]P3_21!Q28+[308]P4_21!Q28+[308]P5_21!Q28+[308]ĐT_21!Q29+[308]ĐG_21!Q28+[308]ĐLE_21!Q29+[308]ĐL_21!Q29+'[308]G.Sơn 2016'!Q28+'[308]G.Thanh 2016'!Q29+'[308]G.Việt 2016'!Q29+'[308]H.Thái 2016'!Q29+'[308]L.Hải 2016'!Q29+'[308]L.Thượng 2016'!Q29+'[308]T.Giang 2016'!Q29+'[308]T.Hải 2016'!Q29+'[308]T.Sơn 2016'!Q29+'[308]V.Trường 2016'!Q29+'[308]TT.Cửa Việt 2016'!Q29+'[308]TT Gio Linh 2016'!Q29</f>
        <v>0</v>
      </c>
      <c r="R28" s="167">
        <f>[308]P1_21!R29+[308]P2_21!R28+[308]P3_21!R28+[308]P4_21!R28+[308]P5_21!R28+[308]ĐT_21!R29+[308]ĐG_21!R28+[308]ĐLE_21!R29+[308]ĐL_21!R29+'[308]G.Sơn 2016'!R28+'[308]G.Thanh 2016'!R29+'[308]G.Việt 2016'!R29+'[308]H.Thái 2016'!R29+'[308]L.Hải 2016'!R29+'[308]L.Thượng 2016'!R29+'[308]T.Giang 2016'!R29+'[308]T.Hải 2016'!R29+'[308]T.Sơn 2016'!R29+'[308]V.Trường 2016'!R29+'[308]TT.Cửa Việt 2016'!R29+'[308]TT Gio Linh 2016'!R29</f>
        <v>0</v>
      </c>
      <c r="S28" s="167">
        <f>[308]P1_21!S29+[308]P2_21!S28+[308]P3_21!S28+[308]P4_21!S28+[308]P5_21!S28+[308]ĐT_21!S29+[308]ĐG_21!S28+[308]ĐLE_21!S29+[308]ĐL_21!S29+'[308]G.Sơn 2016'!S28+'[308]G.Thanh 2016'!S29+'[308]G.Việt 2016'!S29+'[308]H.Thái 2016'!S29+'[308]L.Hải 2016'!S29+'[308]L.Thượng 2016'!S29+'[308]T.Giang 2016'!S29+'[308]T.Hải 2016'!S29+'[308]T.Sơn 2016'!S29+'[308]V.Trường 2016'!S29+'[308]TT.Cửa Việt 2016'!S29+'[308]TT Gio Linh 2016'!S29</f>
        <v>0</v>
      </c>
      <c r="T28" s="167">
        <f>[308]P1_21!T29+[308]P2_21!T28+[308]P3_21!T28+[308]P4_21!T28+[308]P5_21!T28+[308]ĐT_21!T29+[308]ĐG_21!T28+[308]ĐLE_21!T29+[308]ĐL_21!T29+'[308]G.Sơn 2016'!T28+'[308]G.Thanh 2016'!T29+'[308]G.Việt 2016'!T29+'[308]H.Thái 2016'!T29+'[308]L.Hải 2016'!T29+'[308]L.Thượng 2016'!T29+'[308]T.Giang 2016'!T29+'[308]T.Hải 2016'!T29+'[308]T.Sơn 2016'!T29+'[308]V.Trường 2016'!T29+'[308]TT.Cửa Việt 2016'!T29+'[308]TT Gio Linh 2016'!T29</f>
        <v>0</v>
      </c>
      <c r="U28" s="167">
        <f>[308]P1_21!U29+[308]P2_21!U28+[308]P3_21!U28+[308]P4_21!U28+[308]P5_21!U28+[308]ĐT_21!U29+[308]ĐG_21!U28+[308]ĐLE_21!U29+[308]ĐL_21!U29+'[308]G.Sơn 2016'!U28+'[308]G.Thanh 2016'!U29+'[308]G.Việt 2016'!U29+'[308]H.Thái 2016'!U29+'[308]L.Hải 2016'!U29+'[308]L.Thượng 2016'!U29+'[308]T.Giang 2016'!U29+'[308]T.Hải 2016'!U29+'[308]T.Sơn 2016'!U29+'[308]V.Trường 2016'!U29+'[308]TT.Cửa Việt 2016'!U29+'[308]TT Gio Linh 2016'!U29</f>
        <v>0</v>
      </c>
      <c r="V28" s="167">
        <f>[308]P1_21!V29+[308]P2_21!V28+[308]P3_21!V28+[308]P4_21!V28+[308]P5_21!V28+[308]ĐT_21!V29+[308]ĐG_21!V28+[308]ĐLE_21!V29+[308]ĐL_21!V29+'[308]G.Sơn 2016'!V28+'[308]G.Thanh 2016'!V29+'[308]G.Việt 2016'!V29+'[308]H.Thái 2016'!V29+'[308]L.Hải 2016'!V29+'[308]L.Thượng 2016'!V29+'[308]T.Giang 2016'!V29+'[308]T.Hải 2016'!V29+'[308]T.Sơn 2016'!V29+'[308]V.Trường 2016'!V29+'[308]TT.Cửa Việt 2016'!V29+'[308]TT Gio Linh 2016'!V29</f>
        <v>0</v>
      </c>
      <c r="W28" s="167">
        <f>[308]P1_21!W29+[308]P2_21!W28+[308]P3_21!W28+[308]P4_21!W28+[308]P5_21!W28+[308]ĐT_21!W29+[308]ĐG_21!W28+[308]ĐLE_21!W29+[308]ĐL_21!W29+'[308]G.Sơn 2016'!W28+'[308]G.Thanh 2016'!W29+'[308]G.Việt 2016'!W29+'[308]H.Thái 2016'!W29+'[308]L.Hải 2016'!W29+'[308]L.Thượng 2016'!W29+'[308]T.Giang 2016'!W29+'[308]T.Hải 2016'!W29+'[308]T.Sơn 2016'!W29+'[308]V.Trường 2016'!W29+'[308]TT.Cửa Việt 2016'!W29+'[308]TT Gio Linh 2016'!W29</f>
        <v>0</v>
      </c>
      <c r="X28" s="167">
        <f>[308]P1_21!X29+[308]P2_21!X28+[308]P3_21!X28+[308]P4_21!X28+[308]P5_21!X28+[308]ĐT_21!X29+[308]ĐG_21!X28+[308]ĐLE_21!X29+[308]ĐL_21!X29+'[308]G.Sơn 2016'!X28+'[308]G.Thanh 2016'!X29+'[308]G.Việt 2016'!X29+'[308]H.Thái 2016'!X29+'[308]L.Hải 2016'!X29+'[308]L.Thượng 2016'!X29+'[308]T.Giang 2016'!X29+'[308]T.Hải 2016'!X29+'[308]T.Sơn 2016'!X29+'[308]V.Trường 2016'!X29+'[308]TT.Cửa Việt 2016'!X29+'[308]TT Gio Linh 2016'!X29</f>
        <v>0</v>
      </c>
      <c r="Y28" s="167">
        <f>[308]P1_21!Y29+[308]P2_21!Y28+[308]P3_21!Y28+[308]P4_21!Y28+[308]P5_21!Y28+[308]ĐT_21!Y29+[308]ĐG_21!Y28+[308]ĐLE_21!Y29+[308]ĐL_21!Y29+'[308]G.Sơn 2016'!Y28+'[308]G.Thanh 2016'!Y29+'[308]G.Việt 2016'!Y29+'[308]H.Thái 2016'!Y29+'[308]L.Hải 2016'!Y29+'[308]L.Thượng 2016'!Y29+'[308]T.Giang 2016'!Y29+'[308]T.Hải 2016'!Y29+'[308]T.Sơn 2016'!Y29+'[308]V.Trường 2016'!Y29+'[308]TT.Cửa Việt 2016'!Y29+'[308]TT Gio Linh 2016'!Y29</f>
        <v>0</v>
      </c>
      <c r="Z28" s="167">
        <f>[308]P1_21!Z29+[308]P2_21!Z28+[308]P3_21!Z28+[308]P4_21!Z28+[308]P5_21!Z28+[308]ĐT_21!Z29+[308]ĐG_21!Z28+[308]ĐLE_21!Z29+[308]ĐL_21!Z29+'[308]G.Sơn 2016'!Z28+'[308]G.Thanh 2016'!Z29+'[308]G.Việt 2016'!Z29+'[308]H.Thái 2016'!Z29+'[308]L.Hải 2016'!Z29+'[308]L.Thượng 2016'!Z29+'[308]T.Giang 2016'!Z29+'[308]T.Hải 2016'!Z29+'[308]T.Sơn 2016'!Z29+'[308]V.Trường 2016'!Z29+'[308]TT.Cửa Việt 2016'!Z29+'[308]TT Gio Linh 2016'!Z29</f>
        <v>0</v>
      </c>
      <c r="AA28" s="167">
        <f>[308]P1_21!AA29+[308]P2_21!AA28+[308]P3_21!AA28+[308]P4_21!AA28+[308]P5_21!AA28+[308]ĐT_21!AA29+[308]ĐG_21!AA28+[308]ĐLE_21!AA29+[308]ĐL_21!AA29+'[308]G.Sơn 2016'!AA28+'[308]G.Thanh 2016'!AA29+'[308]G.Việt 2016'!AA29+'[308]H.Thái 2016'!AA29+'[308]L.Hải 2016'!AA29+'[308]L.Thượng 2016'!AA29+'[308]T.Giang 2016'!AA29+'[308]T.Hải 2016'!AA29+'[308]T.Sơn 2016'!AA29+'[308]V.Trường 2016'!AA29+'[308]TT.Cửa Việt 2016'!AA29+'[308]TT Gio Linh 2016'!AA29</f>
        <v>0</v>
      </c>
      <c r="AB28" s="167">
        <f>[308]P1_21!AB29+[308]P2_21!AB28+[308]P3_21!AB28+[308]P4_21!AB28+[308]P5_21!AB28+[308]ĐT_21!AB29+[308]ĐG_21!AB28+[308]ĐLE_21!AB29+[308]ĐL_21!AB29+'[308]G.Sơn 2016'!AB28+'[308]G.Thanh 2016'!AB29+'[308]G.Việt 2016'!AB29+'[308]H.Thái 2016'!AB29+'[308]L.Hải 2016'!AB29+'[308]L.Thượng 2016'!AB29+'[308]T.Giang 2016'!AB29+'[308]T.Hải 2016'!AB29+'[308]T.Sơn 2016'!AB29+'[308]V.Trường 2016'!AB29+'[308]TT.Cửa Việt 2016'!AB29+'[308]TT Gio Linh 2016'!AB29</f>
        <v>0</v>
      </c>
      <c r="AC28" s="167">
        <f>[308]P1_21!AC29+[308]P2_21!AC28+[308]P3_21!AC28+[308]P4_21!AC28+[308]P5_21!AC28+[308]ĐT_21!AC29+[308]ĐG_21!AC28+[308]ĐLE_21!AC29+[308]ĐL_21!AC29+'[308]G.Sơn 2016'!AC28+'[308]G.Thanh 2016'!AC29+'[308]G.Việt 2016'!AC29+'[308]H.Thái 2016'!AC29+'[308]L.Hải 2016'!AC29+'[308]L.Thượng 2016'!AC29+'[308]T.Giang 2016'!AC29+'[308]T.Hải 2016'!AC29+'[308]T.Sơn 2016'!AC29+'[308]V.Trường 2016'!AC29+'[308]TT.Cửa Việt 2016'!AC29+'[308]TT Gio Linh 2016'!AC29</f>
        <v>0</v>
      </c>
      <c r="AD28" s="167">
        <f>[308]P1_21!AD29+[308]P2_21!AD28+[308]P3_21!AD28+[308]P4_21!AD28+[308]P5_21!AD28+[308]ĐT_21!AD29+[308]ĐG_21!AD28+[308]ĐLE_21!AD29+[308]ĐL_21!AD29+'[308]G.Sơn 2016'!AD28+'[308]G.Thanh 2016'!AD29+'[308]G.Việt 2016'!AD29+'[308]H.Thái 2016'!AD29+'[308]L.Hải 2016'!AD29+'[308]L.Thượng 2016'!AD29+'[308]T.Giang 2016'!AD29+'[308]T.Hải 2016'!AD29+'[308]T.Sơn 2016'!AD29+'[308]V.Trường 2016'!AD29+'[308]TT.Cửa Việt 2016'!AD29+'[308]TT Gio Linh 2016'!AD29</f>
        <v>0</v>
      </c>
      <c r="AE28" s="167">
        <f>[308]P1_21!AE29+[308]P2_21!AE28+[308]P3_21!AE28+[308]P4_21!AE28+[308]P5_21!AE28+[308]ĐT_21!AE29+[308]ĐG_21!AE28+[308]ĐLE_21!AE29+[308]ĐL_21!AE29+'[308]G.Sơn 2016'!AE28+'[308]G.Thanh 2016'!AE29+'[308]G.Việt 2016'!AE29+'[308]H.Thái 2016'!AE29+'[308]L.Hải 2016'!AE29+'[308]L.Thượng 2016'!AE29+'[308]T.Giang 2016'!AE29+'[308]T.Hải 2016'!AE29+'[308]T.Sơn 2016'!AE29+'[308]V.Trường 2016'!AE29+'[308]TT.Cửa Việt 2016'!AE29+'[308]TT Gio Linh 2016'!AE29</f>
        <v>0</v>
      </c>
      <c r="AF28" s="167">
        <f>[308]P1_21!AF29+[308]P2_21!AF28+[308]P3_21!AF28+[308]P4_21!AF28+[308]P5_21!AF28+[308]ĐT_21!AF29+[308]ĐG_21!AF28+[308]ĐLE_21!AF29+[308]ĐL_21!AF29+'[308]G.Sơn 2016'!AF28+'[308]G.Thanh 2016'!AF29+'[308]G.Việt 2016'!AF29+'[308]H.Thái 2016'!AF29+'[308]L.Hải 2016'!AF29+'[308]L.Thượng 2016'!AF29+'[308]T.Giang 2016'!AF29+'[308]T.Hải 2016'!AF29+'[308]T.Sơn 2016'!AF29+'[308]V.Trường 2016'!AF29+'[308]TT.Cửa Việt 2016'!AF29+'[308]TT Gio Linh 2016'!AF29</f>
        <v>0</v>
      </c>
      <c r="AG28" s="167">
        <f>[308]P1_21!AG29+[308]P2_21!AG28+[308]P3_21!AG28+[308]P4_21!AG28+[308]P5_21!AG28+[308]ĐT_21!AG29+[308]ĐG_21!AG28+[308]ĐLE_21!AG29+[308]ĐL_21!AG29+'[308]G.Sơn 2016'!AG28+'[308]G.Thanh 2016'!AG29+'[308]G.Việt 2016'!AG29+'[308]H.Thái 2016'!AG29+'[308]L.Hải 2016'!AG29+'[308]L.Thượng 2016'!AG29+'[308]T.Giang 2016'!AG29+'[308]T.Hải 2016'!AG29+'[308]T.Sơn 2016'!AG29+'[308]V.Trường 2016'!AG29+'[308]TT.Cửa Việt 2016'!AG29+'[308]TT Gio Linh 2016'!AG29</f>
        <v>0</v>
      </c>
      <c r="AH28" s="167">
        <f>[308]P1_21!AH29+[308]P2_21!AH28+[308]P3_21!AH28+[308]P4_21!AH28+[308]P5_21!AH28+[308]ĐT_21!AH29+[308]ĐG_21!AH28+[308]ĐLE_21!AH29+[308]ĐL_21!AH29+'[308]G.Sơn 2016'!AH28+'[308]G.Thanh 2016'!AH29+'[308]G.Việt 2016'!AH29+'[308]H.Thái 2016'!AH29+'[308]L.Hải 2016'!AH29+'[308]L.Thượng 2016'!AH29+'[308]T.Giang 2016'!AH29+'[308]T.Hải 2016'!AH29+'[308]T.Sơn 2016'!AH29+'[308]V.Trường 2016'!AH29+'[308]TT.Cửa Việt 2016'!AH29+'[308]TT Gio Linh 2016'!AH29</f>
        <v>0</v>
      </c>
      <c r="AI28" s="167">
        <f>[308]P1_21!AI29+[308]P2_21!AI28+[308]P3_21!AI28+[308]P4_21!AI28+[308]P5_21!AI28+[308]ĐT_21!AI29+[308]ĐG_21!AI28+[308]ĐLE_21!AI29+[308]ĐL_21!AI29+'[308]G.Sơn 2016'!AI28+'[308]G.Thanh 2016'!AI29+'[308]G.Việt 2016'!AI29+'[308]H.Thái 2016'!AI29+'[308]L.Hải 2016'!AI29+'[308]L.Thượng 2016'!AI29+'[308]T.Giang 2016'!AI29+'[308]T.Hải 2016'!AI29+'[308]T.Sơn 2016'!AI29+'[308]V.Trường 2016'!AI29+'[308]TT.Cửa Việt 2016'!AI29+'[308]TT Gio Linh 2016'!AI29</f>
        <v>0</v>
      </c>
      <c r="AJ28" s="167">
        <f>[308]P1_21!AJ29+[308]P2_21!AJ28+[308]P3_21!AJ28+[308]P4_21!AJ28+[308]P5_21!AJ28+[308]ĐT_21!AJ29+[308]ĐG_21!AJ28+[308]ĐLE_21!AJ29+[308]ĐL_21!AJ29+'[308]G.Sơn 2016'!AJ28+'[308]G.Thanh 2016'!AJ29+'[308]G.Việt 2016'!AJ29+'[308]H.Thái 2016'!AJ29+'[308]L.Hải 2016'!AJ29+'[308]L.Thượng 2016'!AJ29+'[308]T.Giang 2016'!AJ29+'[308]T.Hải 2016'!AJ29+'[308]T.Sơn 2016'!AJ29+'[308]V.Trường 2016'!AJ29+'[308]TT.Cửa Việt 2016'!AJ29+'[308]TT Gio Linh 2016'!AJ29</f>
        <v>0</v>
      </c>
      <c r="AK28" s="167">
        <f>[308]P1_21!AK29+[308]P2_21!AK28+[308]P3_21!AK28+[308]P4_21!AK28+[308]P5_21!AK28+[308]ĐT_21!AK29+[308]ĐG_21!AK28+[308]ĐLE_21!AK29+[308]ĐL_21!AK29+'[308]G.Sơn 2016'!AK28+'[308]G.Thanh 2016'!AK29+'[308]G.Việt 2016'!AK29+'[308]H.Thái 2016'!AK29+'[308]L.Hải 2016'!AK29+'[308]L.Thượng 2016'!AK29+'[308]T.Giang 2016'!AK29+'[308]T.Hải 2016'!AK29+'[308]T.Sơn 2016'!AK29+'[308]V.Trường 2016'!AK29+'[308]TT.Cửa Việt 2016'!AK29+'[308]TT Gio Linh 2016'!AK29</f>
        <v>0</v>
      </c>
      <c r="AL28" s="167">
        <f>[308]P1_21!AL29+[308]P2_21!AL28+[308]P3_21!AL28+[308]P4_21!AL28+[308]P5_21!AL28+[308]ĐT_21!AL29+[308]ĐG_21!AL28+[308]ĐLE_21!AL29+[308]ĐL_21!AL29+'[308]G.Sơn 2016'!AL28+'[308]G.Thanh 2016'!AL29+'[308]G.Việt 2016'!AL29+'[308]H.Thái 2016'!AL29+'[308]L.Hải 2016'!AL29+'[308]L.Thượng 2016'!AL29+'[308]T.Giang 2016'!AL29+'[308]T.Hải 2016'!AL29+'[308]T.Sơn 2016'!AL29+'[308]V.Trường 2016'!AL29+'[308]TT.Cửa Việt 2016'!AL29+'[308]TT Gio Linh 2016'!AL29</f>
        <v>0</v>
      </c>
      <c r="AM28" s="167">
        <f>[308]P1_21!AM29+[308]P2_21!AM28+[308]P3_21!AM28+[308]P4_21!AM28+[308]P5_21!AM28+[308]ĐT_21!AM29+[308]ĐG_21!AM28+[308]ĐLE_21!AM29+[308]ĐL_21!AM29+'[308]G.Sơn 2016'!AM28+'[308]G.Thanh 2016'!AM29+'[308]G.Việt 2016'!AM29+'[308]H.Thái 2016'!AM29+'[308]L.Hải 2016'!AM29+'[308]L.Thượng 2016'!AM29+'[308]T.Giang 2016'!AM29+'[308]T.Hải 2016'!AM29+'[308]T.Sơn 2016'!AM29+'[308]V.Trường 2016'!AM29+'[308]TT.Cửa Việt 2016'!AM29+'[308]TT Gio Linh 2016'!AM29</f>
        <v>0</v>
      </c>
      <c r="AN28" s="167">
        <f>[308]P1_21!AN29+[308]P2_21!AN28+[308]P3_21!AN28+[308]P4_21!AN28+[308]P5_21!AN28+[308]ĐT_21!AN29+[308]ĐG_21!AN28+[308]ĐLE_21!AN29+[308]ĐL_21!AN29+'[308]G.Sơn 2016'!AN28+'[308]G.Thanh 2016'!AN29+'[308]G.Việt 2016'!AN29+'[308]H.Thái 2016'!AN29+'[308]L.Hải 2016'!AN29+'[308]L.Thượng 2016'!AN29+'[308]T.Giang 2016'!AN29+'[308]T.Hải 2016'!AN29+'[308]T.Sơn 2016'!AN29+'[308]V.Trường 2016'!AN29+'[308]TT.Cửa Việt 2016'!AN29+'[308]TT Gio Linh 2016'!AN29</f>
        <v>0</v>
      </c>
      <c r="AO28" s="167">
        <f>[308]P1_21!AO29+[308]P2_21!AO28+[308]P3_21!AO28+[308]P4_21!AO28+[308]P5_21!AO28+[308]ĐT_21!AO29+[308]ĐG_21!AO28+[308]ĐLE_21!AO29+[308]ĐL_21!AO29+'[308]G.Sơn 2016'!AO28+'[308]G.Thanh 2016'!AO29+'[308]G.Việt 2016'!AO29+'[308]H.Thái 2016'!AO29+'[308]L.Hải 2016'!AO29+'[308]L.Thượng 2016'!AO29+'[308]T.Giang 2016'!AO29+'[308]T.Hải 2016'!AO29+'[308]T.Sơn 2016'!AO29+'[308]V.Trường 2016'!AO29+'[308]TT.Cửa Việt 2016'!AO29+'[308]TT Gio Linh 2016'!AO29</f>
        <v>0</v>
      </c>
      <c r="AP28" s="167">
        <f>[308]P1_21!AP29+[308]P2_21!AP28+[308]P3_21!AP28+[308]P4_21!AP28+[308]P5_21!AP28+[308]ĐT_21!AP29+[308]ĐG_21!AP28+[308]ĐLE_21!AP29+[308]ĐL_21!AP29+'[308]G.Sơn 2016'!AP28+'[308]G.Thanh 2016'!AP29+'[308]G.Việt 2016'!AP29+'[308]H.Thái 2016'!AP29+'[308]L.Hải 2016'!AP29+'[308]L.Thượng 2016'!AP29+'[308]T.Giang 2016'!AP29+'[308]T.Hải 2016'!AP29+'[308]T.Sơn 2016'!AP29+'[308]V.Trường 2016'!AP29+'[308]TT.Cửa Việt 2016'!AP29+'[308]TT Gio Linh 2016'!AP29</f>
        <v>0</v>
      </c>
      <c r="AQ28" s="167">
        <f>[308]P1_21!AQ29+[308]P2_21!AQ28+[308]P3_21!AQ28+[308]P4_21!AQ28+[308]P5_21!AQ28+[308]ĐT_21!AQ29+[308]ĐG_21!AQ28+[308]ĐLE_21!AQ29+[308]ĐL_21!AQ29+'[308]G.Sơn 2016'!AQ28+'[308]G.Thanh 2016'!AQ29+'[308]G.Việt 2016'!AQ29+'[308]H.Thái 2016'!AQ29+'[308]L.Hải 2016'!AQ29+'[308]L.Thượng 2016'!AQ29+'[308]T.Giang 2016'!AQ29+'[308]T.Hải 2016'!AQ29+'[308]T.Sơn 2016'!AQ29+'[308]V.Trường 2016'!AQ29+'[308]TT.Cửa Việt 2016'!AQ29+'[308]TT Gio Linh 2016'!AQ29</f>
        <v>0</v>
      </c>
      <c r="AR28" s="167">
        <f>[308]P1_21!AR29+[308]P2_21!AR28+[308]P3_21!AR28+[308]P4_21!AR28+[308]P5_21!AR28+[308]ĐT_21!AR29+[308]ĐG_21!AR28+[308]ĐLE_21!AR29+[308]ĐL_21!AR29+'[308]G.Sơn 2016'!AR28+'[308]G.Thanh 2016'!AR29+'[308]G.Việt 2016'!AR29+'[308]H.Thái 2016'!AR29+'[308]L.Hải 2016'!AR29+'[308]L.Thượng 2016'!AR29+'[308]T.Giang 2016'!AR29+'[308]T.Hải 2016'!AR29+'[308]T.Sơn 2016'!AR29+'[308]V.Trường 2016'!AR29+'[308]TT.Cửa Việt 2016'!AR29+'[308]TT Gio Linh 2016'!AR29</f>
        <v>0</v>
      </c>
      <c r="AS28" s="167">
        <f>[308]P1_21!AS29+[308]P2_21!AS28+[308]P3_21!AS28+[308]P4_21!AS28+[308]P5_21!AS28+[308]ĐT_21!AS29+[308]ĐG_21!AS28+[308]ĐLE_21!AS29+[308]ĐL_21!AS29+'[308]G.Sơn 2016'!AS28+'[308]G.Thanh 2016'!AS29+'[308]G.Việt 2016'!AS29+'[308]H.Thái 2016'!AS29+'[308]L.Hải 2016'!AS29+'[308]L.Thượng 2016'!AS29+'[308]T.Giang 2016'!AS29+'[308]T.Hải 2016'!AS29+'[308]T.Sơn 2016'!AS29+'[308]V.Trường 2016'!AS29+'[308]TT.Cửa Việt 2016'!AS29+'[308]TT Gio Linh 2016'!AS29</f>
        <v>0</v>
      </c>
      <c r="AT28" s="167">
        <f>[308]P1_21!AT29+[308]P2_21!AT28+[308]P3_21!AT28+[308]P4_21!AT28+[308]P5_21!AT28+[308]ĐT_21!AT29+[308]ĐG_21!AT28+[308]ĐLE_21!AT29+[308]ĐL_21!AT29+'[308]G.Sơn 2016'!AT28+'[308]G.Thanh 2016'!AT29+'[308]G.Việt 2016'!AT29+'[308]H.Thái 2016'!AT29+'[308]L.Hải 2016'!AT29+'[308]L.Thượng 2016'!AT29+'[308]T.Giang 2016'!AT29+'[308]T.Hải 2016'!AT29+'[308]T.Sơn 2016'!AT29+'[308]V.Trường 2016'!AT29+'[308]TT.Cửa Việt 2016'!AT29+'[308]TT Gio Linh 2016'!AT29</f>
        <v>0</v>
      </c>
      <c r="AU28" s="167">
        <f>[308]P1_21!AU29+[308]P2_21!AU28+[308]P3_21!AU28+[308]P4_21!AU28+[308]P5_21!AU28+[308]ĐT_21!AU29+[308]ĐG_21!AU28+[308]ĐLE_21!AU29+[308]ĐL_21!AU29+'[308]G.Sơn 2016'!AU28+'[308]G.Thanh 2016'!AU29+'[308]G.Việt 2016'!AU29+'[308]H.Thái 2016'!AU29+'[308]L.Hải 2016'!AU29+'[308]L.Thượng 2016'!AU29+'[308]T.Giang 2016'!AU29+'[308]T.Hải 2016'!AU29+'[308]T.Sơn 2016'!AU29+'[308]V.Trường 2016'!AU29+'[308]TT.Cửa Việt 2016'!AU29+'[308]TT Gio Linh 2016'!AU29</f>
        <v>0</v>
      </c>
      <c r="AV28" s="167">
        <f>[308]P1_21!AV29+[308]P2_21!AV28+[308]P3_21!AV28+[308]P4_21!AV28+[308]P5_21!AV28+[308]ĐT_21!AV29+[308]ĐG_21!AV28+[308]ĐLE_21!AV29+[308]ĐL_21!AV29+'[308]G.Sơn 2016'!AV28+'[308]G.Thanh 2016'!AV29+'[308]G.Việt 2016'!AV29+'[308]H.Thái 2016'!AV29+'[308]L.Hải 2016'!AV29+'[308]L.Thượng 2016'!AV29+'[308]T.Giang 2016'!AV29+'[308]T.Hải 2016'!AV29+'[308]T.Sơn 2016'!AV29+'[308]V.Trường 2016'!AV29+'[308]TT.Cửa Việt 2016'!AV29+'[308]TT Gio Linh 2016'!AV29</f>
        <v>0</v>
      </c>
      <c r="AW28" s="167">
        <f>[308]P1_21!AW29+[308]P2_21!AW28+[308]P3_21!AW28+[308]P4_21!AW28+[308]P5_21!AW28+[308]ĐT_21!AW29+[308]ĐG_21!AW28+[308]ĐLE_21!AW29+[308]ĐL_21!AW29+'[308]G.Sơn 2016'!AW28+'[308]G.Thanh 2016'!AW29+'[308]G.Việt 2016'!AW29+'[308]H.Thái 2016'!AW29+'[308]L.Hải 2016'!AW29+'[308]L.Thượng 2016'!AW29+'[308]T.Giang 2016'!AW29+'[308]T.Hải 2016'!AW29+'[308]T.Sơn 2016'!AW29+'[308]V.Trường 2016'!AW29+'[308]TT.Cửa Việt 2016'!AW29+'[308]TT Gio Linh 2016'!AW29</f>
        <v>0</v>
      </c>
      <c r="AX28" s="167">
        <f>[308]P1_21!AX29+[308]P2_21!AX28+[308]P3_21!AX28+[308]P4_21!AX28+[308]P5_21!AX28+[308]ĐT_21!AX29+[308]ĐG_21!AX28+[308]ĐLE_21!AX29+[308]ĐL_21!AX29+'[308]G.Sơn 2016'!AX28+'[308]G.Thanh 2016'!AX29+'[308]G.Việt 2016'!AX29+'[308]H.Thái 2016'!AX29+'[308]L.Hải 2016'!AX29+'[308]L.Thượng 2016'!AX29+'[308]T.Giang 2016'!AX29+'[308]T.Hải 2016'!AX29+'[308]T.Sơn 2016'!AX29+'[308]V.Trường 2016'!AX29+'[308]TT.Cửa Việt 2016'!AX29+'[308]TT Gio Linh 2016'!AX29</f>
        <v>0</v>
      </c>
      <c r="AY28" s="167">
        <f>[308]P1_21!AY29+[308]P2_21!AY28+[308]P3_21!AY28+[308]P4_21!AY28+[308]P5_21!AY28+[308]ĐT_21!AY29+[308]ĐG_21!AY28+[308]ĐLE_21!AY29+[308]ĐL_21!AY29+'[308]G.Sơn 2016'!AY28+'[308]G.Thanh 2016'!AY29+'[308]G.Việt 2016'!AY29+'[308]H.Thái 2016'!AY29+'[308]L.Hải 2016'!AY29+'[308]L.Thượng 2016'!AY29+'[308]T.Giang 2016'!AY29+'[308]T.Hải 2016'!AY29+'[308]T.Sơn 2016'!AY29+'[308]V.Trường 2016'!AY29+'[308]TT.Cửa Việt 2016'!AY29+'[308]TT Gio Linh 2016'!AY29</f>
        <v>0</v>
      </c>
      <c r="AZ28" s="167">
        <f>[308]P1_21!AZ29+[308]P2_21!AZ28+[308]P3_21!AZ28+[308]P4_21!AZ28+[308]P5_21!AZ28+[308]ĐT_21!AZ29+[308]ĐG_21!AZ28+[308]ĐLE_21!AZ29+[308]ĐL_21!AZ29+'[308]G.Sơn 2016'!AZ28+'[308]G.Thanh 2016'!AZ29+'[308]G.Việt 2016'!AZ29+'[308]H.Thái 2016'!AZ29+'[308]L.Hải 2016'!AZ29+'[308]L.Thượng 2016'!AZ29+'[308]T.Giang 2016'!AZ29+'[308]T.Hải 2016'!AZ29+'[308]T.Sơn 2016'!AZ29+'[308]V.Trường 2016'!AZ29+'[308]TT.Cửa Việt 2016'!AZ29+'[308]TT Gio Linh 2016'!AZ29</f>
        <v>0</v>
      </c>
      <c r="BA28" s="167">
        <f>[308]P1_21!BA29+[308]P2_21!BA28+[308]P3_21!BA28+[308]P4_21!BA28+[308]P5_21!BA28+[308]ĐT_21!BA29+[308]ĐG_21!BA28+[308]ĐLE_21!BA29+[308]ĐL_21!BA29+'[308]G.Sơn 2016'!BA28+'[308]G.Thanh 2016'!BA29+'[308]G.Việt 2016'!BA29+'[308]H.Thái 2016'!BA29+'[308]L.Hải 2016'!BA29+'[308]L.Thượng 2016'!BA29+'[308]T.Giang 2016'!BA29+'[308]T.Hải 2016'!BA29+'[308]T.Sơn 2016'!BA29+'[308]V.Trường 2016'!BA29+'[308]TT.Cửa Việt 2016'!BA29+'[308]TT Gio Linh 2016'!BA29</f>
        <v>0</v>
      </c>
      <c r="BB28" s="167">
        <f>[308]P1_21!BB29+[308]P2_21!BB28+[308]P3_21!BB28+[308]P4_21!BB28+[308]P5_21!BB28+[308]ĐT_21!BB29+[308]ĐG_21!BB28+[308]ĐLE_21!BB29+[308]ĐL_21!BB29+'[308]G.Sơn 2016'!BB28+'[308]G.Thanh 2016'!BB29+'[308]G.Việt 2016'!BB29+'[308]H.Thái 2016'!BB29+'[308]L.Hải 2016'!BB29+'[308]L.Thượng 2016'!BB29+'[308]T.Giang 2016'!BB29+'[308]T.Hải 2016'!BB29+'[308]T.Sơn 2016'!BB29+'[308]V.Trường 2016'!BB29+'[308]TT.Cửa Việt 2016'!BB29+'[308]TT Gio Linh 2016'!BB29</f>
        <v>0</v>
      </c>
      <c r="BC28" s="167">
        <f>[308]P1_21!BC29+[308]P2_21!BC28+[308]P3_21!BC28+[308]P4_21!BC28+[308]P5_21!BC28+[308]ĐT_21!BC29+[308]ĐG_21!BC28+[308]ĐLE_21!BC29+[308]ĐL_21!BC29+'[308]G.Sơn 2016'!BC28+'[308]G.Thanh 2016'!BC29+'[308]G.Việt 2016'!BC29+'[308]H.Thái 2016'!BC29+'[308]L.Hải 2016'!BC29+'[308]L.Thượng 2016'!BC29+'[308]T.Giang 2016'!BC29+'[308]T.Hải 2016'!BC29+'[308]T.Sơn 2016'!BC29+'[308]V.Trường 2016'!BC29+'[308]TT.Cửa Việt 2016'!BC29+'[308]TT Gio Linh 2016'!BC29</f>
        <v>0</v>
      </c>
      <c r="BD28" s="167">
        <f>[308]P1_21!BD29+[308]P2_21!BD28+[308]P3_21!BD28+[308]P4_21!BD28+[308]P5_21!BD28+[308]ĐT_21!BD29+[308]ĐG_21!BD28+[308]ĐLE_21!BD29+[308]ĐL_21!BD29+'[308]G.Sơn 2016'!BD28+'[308]G.Thanh 2016'!BD29+'[308]G.Việt 2016'!BD29+'[308]H.Thái 2016'!BD29+'[308]L.Hải 2016'!BD29+'[308]L.Thượng 2016'!BD29+'[308]T.Giang 2016'!BD29+'[308]T.Hải 2016'!BD29+'[308]T.Sơn 2016'!BD29+'[308]V.Trường 2016'!BD29+'[308]TT.Cửa Việt 2016'!BD29+'[308]TT Gio Linh 2016'!BD29</f>
        <v>0</v>
      </c>
      <c r="BE28" s="167">
        <f>[308]P1_21!BE29+[308]P2_21!BE28+[308]P3_21!BE28+[308]P4_21!BE28+[308]P5_21!BE28+[308]ĐT_21!BE29+[308]ĐG_21!BE28+[308]ĐLE_21!BE29+[308]ĐL_21!BE29+'[308]G.Sơn 2016'!BE28+'[308]G.Thanh 2016'!BE29+'[308]G.Việt 2016'!BE29+'[308]H.Thái 2016'!BE29+'[308]L.Hải 2016'!BE29+'[308]L.Thượng 2016'!BE29+'[308]T.Giang 2016'!BE29+'[308]T.Hải 2016'!BE29+'[308]T.Sơn 2016'!BE29+'[308]V.Trường 2016'!BE29+'[308]TT.Cửa Việt 2016'!BE29+'[308]TT Gio Linh 2016'!BE29</f>
        <v>0</v>
      </c>
      <c r="BF28" s="167">
        <f>[308]P1_21!BF29+[308]P2_21!BF28+[308]P3_21!BF28+[308]P4_21!BF28+[308]P5_21!BF28+[308]ĐT_21!BF29+[308]ĐG_21!BF28+[308]ĐLE_21!BF29+[308]ĐL_21!BF29+'[308]G.Sơn 2016'!BF28+'[308]G.Thanh 2016'!BF29+'[308]G.Việt 2016'!BF29+'[308]H.Thái 2016'!BF29+'[308]L.Hải 2016'!BF29+'[308]L.Thượng 2016'!BF29+'[308]T.Giang 2016'!BF29+'[308]T.Hải 2016'!BF29+'[308]T.Sơn 2016'!BF29+'[308]V.Trường 2016'!BF29+'[308]TT.Cửa Việt 2016'!BF29+'[308]TT Gio Linh 2016'!BF29</f>
        <v>0</v>
      </c>
      <c r="BG28" s="167">
        <f>[308]P1_21!BG29+[308]P2_21!BG28+[308]P3_21!BG28+[308]P4_21!BG28+[308]P5_21!BG28+[308]ĐT_21!BG29+[308]ĐG_21!BG28+[308]ĐLE_21!BG29+[308]ĐL_21!BG29+'[308]G.Sơn 2016'!BG28+'[308]G.Thanh 2016'!BG29+'[308]G.Việt 2016'!BG29+'[308]H.Thái 2016'!BG29+'[308]L.Hải 2016'!BG29+'[308]L.Thượng 2016'!BG29+'[308]T.Giang 2016'!BG29+'[308]T.Hải 2016'!BG29+'[308]T.Sơn 2016'!BG29+'[308]V.Trường 2016'!BG29+'[308]TT.Cửa Việt 2016'!BG29+'[308]TT Gio Linh 2016'!BG29</f>
        <v>0</v>
      </c>
      <c r="BH28" s="167">
        <f>[308]P1_21!BH29+[308]P2_21!BH28+[308]P3_21!BH28+[308]P4_21!BH28+[308]P5_21!BH28+[308]ĐT_21!BH29+[308]ĐG_21!BH28+[308]ĐLE_21!BH29+[308]ĐL_21!BH29+'[308]G.Sơn 2016'!BH28+'[308]G.Thanh 2016'!BH29+'[308]G.Việt 2016'!BH29+'[308]H.Thái 2016'!BH29+'[308]L.Hải 2016'!BH29+'[308]L.Thượng 2016'!BH29+'[308]T.Giang 2016'!BH29+'[308]T.Hải 2016'!BH29+'[308]T.Sơn 2016'!BH29+'[308]V.Trường 2016'!BH29+'[308]TT.Cửa Việt 2016'!BH29+'[308]TT Gio Linh 2016'!BH29</f>
        <v>0</v>
      </c>
      <c r="BI28" s="167">
        <f>[308]P1_21!BI29+[308]P2_21!BI28+[308]P3_21!BI28+[308]P4_21!BI28+[308]P5_21!BI28+[308]ĐT_21!BI29+[308]ĐG_21!BI28+[308]ĐLE_21!BI29+[308]ĐL_21!BI29+'[308]G.Sơn 2016'!BI28+'[308]G.Thanh 2016'!BI29+'[308]G.Việt 2016'!BI29+'[308]H.Thái 2016'!BI29+'[308]L.Hải 2016'!BI29+'[308]L.Thượng 2016'!BI29+'[308]T.Giang 2016'!BI29+'[308]T.Hải 2016'!BI29+'[308]T.Sơn 2016'!BI29+'[308]V.Trường 2016'!BI29+'[308]TT.Cửa Việt 2016'!BI29+'[308]TT Gio Linh 2016'!BI29</f>
        <v>0</v>
      </c>
    </row>
    <row r="29" spans="1:61" ht="15.75" customHeight="1">
      <c r="A29" s="178" t="s">
        <v>89</v>
      </c>
      <c r="B29" s="179" t="s">
        <v>90</v>
      </c>
      <c r="C29" s="168" t="s">
        <v>91</v>
      </c>
      <c r="D29" s="170">
        <f>'[308]01 CH'!D27</f>
        <v>930.48340999999994</v>
      </c>
      <c r="E29" s="167">
        <f>[308]P1_21!E30+[308]P2_21!E29+[308]P3_21!E29+[308]P4_21!E29+[308]P5_21!E29+[308]ĐT_21!E30+[308]ĐG_21!E29+[308]ĐLE_21!E30+[308]ĐL_21!E30+'[308]G.Sơn 2016'!E29+'[308]G.Thanh 2016'!E30+'[308]G.Việt 2016'!E30+'[308]H.Thái 2016'!E30+'[308]L.Hải 2016'!E30+'[308]L.Thượng 2016'!E30+'[308]T.Giang 2016'!E30+'[308]T.Hải 2016'!E30+'[308]T.Sơn 2016'!E30+'[308]V.Trường 2016'!E30+'[308]TT.Cửa Việt 2016'!E30+'[308]TT Gio Linh 2016'!E30</f>
        <v>3.88</v>
      </c>
      <c r="F29" s="167">
        <f>[308]P1_21!F30+[308]P2_21!F29+[308]P3_21!F29+[308]P4_21!F29+[308]P5_21!F29+[308]ĐT_21!F30+[308]ĐG_21!F29+[308]ĐLE_21!F30+[308]ĐL_21!F30+'[308]G.Sơn 2016'!F29+'[308]G.Thanh 2016'!F30+'[308]G.Việt 2016'!F30+'[308]H.Thái 2016'!F30+'[308]L.Hải 2016'!F30+'[308]L.Thượng 2016'!F30+'[308]T.Giang 2016'!F30+'[308]T.Hải 2016'!F30+'[308]T.Sơn 2016'!F30+'[308]V.Trường 2016'!F30+'[308]TT.Cửa Việt 2016'!F30+'[308]TT Gio Linh 2016'!F30</f>
        <v>0</v>
      </c>
      <c r="G29" s="167">
        <f>[308]P1_21!G30+[308]P2_21!G29+[308]P3_21!G29+[308]P4_21!G29+[308]P5_21!G29+[308]ĐT_21!G30+[308]ĐG_21!G29+[308]ĐLE_21!G30+[308]ĐL_21!G30+'[308]G.Sơn 2016'!G29+'[308]G.Thanh 2016'!G30+'[308]G.Việt 2016'!G30+'[308]H.Thái 2016'!G30+'[308]L.Hải 2016'!G30+'[308]L.Thượng 2016'!G30+'[308]T.Giang 2016'!G30+'[308]T.Hải 2016'!G30+'[308]T.Sơn 2016'!G30+'[308]V.Trường 2016'!G30+'[308]TT.Cửa Việt 2016'!G30+'[308]TT Gio Linh 2016'!G30</f>
        <v>0</v>
      </c>
      <c r="H29" s="167">
        <f>[308]P1_21!H30+[308]P2_21!H29+[308]P3_21!H29+[308]P4_21!H29+[308]P5_21!H29+[308]ĐT_21!H30+[308]ĐG_21!H29+[308]ĐLE_21!H30+[308]ĐL_21!H30+'[308]G.Sơn 2016'!H29+'[308]G.Thanh 2016'!H30+'[308]G.Việt 2016'!H30+'[308]H.Thái 2016'!H30+'[308]L.Hải 2016'!H30+'[308]L.Thượng 2016'!H30+'[308]T.Giang 2016'!H30+'[308]T.Hải 2016'!H30+'[308]T.Sơn 2016'!H30+'[308]V.Trường 2016'!H30+'[308]TT.Cửa Việt 2016'!H30+'[308]TT Gio Linh 2016'!H30</f>
        <v>0</v>
      </c>
      <c r="I29" s="167">
        <f>[308]P1_21!I30+[308]P2_21!I29+[308]P3_21!I29+[308]P4_21!I29+[308]P5_21!I29+[308]ĐT_21!I30+[308]ĐG_21!I29+[308]ĐLE_21!I30+[308]ĐL_21!I30+'[308]G.Sơn 2016'!I29+'[308]G.Thanh 2016'!I30+'[308]G.Việt 2016'!I30+'[308]H.Thái 2016'!I30+'[308]L.Hải 2016'!I30+'[308]L.Thượng 2016'!I30+'[308]T.Giang 2016'!I30+'[308]T.Hải 2016'!I30+'[308]T.Sơn 2016'!I30+'[308]V.Trường 2016'!I30+'[308]TT.Cửa Việt 2016'!I30+'[308]TT Gio Linh 2016'!I30</f>
        <v>0</v>
      </c>
      <c r="J29" s="167">
        <f>[308]P1_21!J30+[308]P2_21!J29+[308]P3_21!J29+[308]P4_21!J29+[308]P5_21!J29+[308]ĐT_21!J30+[308]ĐG_21!J29+[308]ĐLE_21!J30+[308]ĐL_21!J30+'[308]G.Sơn 2016'!J29+'[308]G.Thanh 2016'!J30+'[308]G.Việt 2016'!J30+'[308]H.Thái 2016'!J30+'[308]L.Hải 2016'!J30+'[308]L.Thượng 2016'!J30+'[308]T.Giang 2016'!J30+'[308]T.Hải 2016'!J30+'[308]T.Sơn 2016'!J30+'[308]V.Trường 2016'!J30+'[308]TT.Cửa Việt 2016'!J30+'[308]TT Gio Linh 2016'!J30</f>
        <v>1.34</v>
      </c>
      <c r="K29" s="167">
        <f>[308]P1_21!K30+[308]P2_21!K29+[308]P3_21!K29+[308]P4_21!K29+[308]P5_21!K29+[308]ĐT_21!K30+[308]ĐG_21!K29+[308]ĐLE_21!K30+[308]ĐL_21!K30+'[308]G.Sơn 2016'!K29+'[308]G.Thanh 2016'!K30+'[308]G.Việt 2016'!K30+'[308]H.Thái 2016'!K30+'[308]L.Hải 2016'!K30+'[308]L.Thượng 2016'!K30+'[308]T.Giang 2016'!K30+'[308]T.Hải 2016'!K30+'[308]T.Sơn 2016'!K30+'[308]V.Trường 2016'!K30+'[308]TT.Cửa Việt 2016'!K30+'[308]TT Gio Linh 2016'!K30</f>
        <v>0</v>
      </c>
      <c r="L29" s="167">
        <f>[308]P1_21!L30+[308]P2_21!L29+[308]P3_21!L29+[308]P4_21!L29+[308]P5_21!L29+[308]ĐT_21!L30+[308]ĐG_21!L29+[308]ĐLE_21!L30+[308]ĐL_21!L30+'[308]G.Sơn 2016'!L29+'[308]G.Thanh 2016'!L30+'[308]G.Việt 2016'!L30+'[308]H.Thái 2016'!L30+'[308]L.Hải 2016'!L30+'[308]L.Thượng 2016'!L30+'[308]T.Giang 2016'!L30+'[308]T.Hải 2016'!L30+'[308]T.Sơn 2016'!L30+'[308]V.Trường 2016'!L30+'[308]TT.Cửa Việt 2016'!L30+'[308]TT Gio Linh 2016'!L30</f>
        <v>0</v>
      </c>
      <c r="M29" s="167">
        <f>[308]P1_21!M30+[308]P2_21!M29+[308]P3_21!M29+[308]P4_21!M29+[308]P5_21!M29+[308]ĐT_21!M30+[308]ĐG_21!M29+[308]ĐLE_21!M30+[308]ĐL_21!M30+'[308]G.Sơn 2016'!M29+'[308]G.Thanh 2016'!M30+'[308]G.Việt 2016'!M30+'[308]H.Thái 2016'!M30+'[308]L.Hải 2016'!M30+'[308]L.Thượng 2016'!M30+'[308]T.Giang 2016'!M30+'[308]T.Hải 2016'!M30+'[308]T.Sơn 2016'!M30+'[308]V.Trường 2016'!M30+'[308]TT.Cửa Việt 2016'!M30+'[308]TT Gio Linh 2016'!M30</f>
        <v>0</v>
      </c>
      <c r="N29" s="167">
        <f>[308]P1_21!N30+[308]P2_21!N29+[308]P3_21!N29+[308]P4_21!N29+[308]P5_21!N29+[308]ĐT_21!N30+[308]ĐG_21!N29+[308]ĐLE_21!N30+[308]ĐL_21!N30+'[308]G.Sơn 2016'!N29+'[308]G.Thanh 2016'!N30+'[308]G.Việt 2016'!N30+'[308]H.Thái 2016'!N30+'[308]L.Hải 2016'!N30+'[308]L.Thượng 2016'!N30+'[308]T.Giang 2016'!N30+'[308]T.Hải 2016'!N30+'[308]T.Sơn 2016'!N30+'[308]V.Trường 2016'!N30+'[308]TT.Cửa Việt 2016'!N30+'[308]TT Gio Linh 2016'!N30</f>
        <v>0</v>
      </c>
      <c r="O29" s="167">
        <f>[308]P1_21!O30+[308]P2_21!O29+[308]P3_21!O29+[308]P4_21!O29+[308]P5_21!O29+[308]ĐT_21!O30+[308]ĐG_21!O29+[308]ĐLE_21!O30+[308]ĐL_21!O30+'[308]G.Sơn 2016'!O29+'[308]G.Thanh 2016'!O30+'[308]G.Việt 2016'!O30+'[308]H.Thái 2016'!O30+'[308]L.Hải 2016'!O30+'[308]L.Thượng 2016'!O30+'[308]T.Giang 2016'!O30+'[308]T.Hải 2016'!O30+'[308]T.Sơn 2016'!O30+'[308]V.Trường 2016'!O30+'[308]TT.Cửa Việt 2016'!O30+'[308]TT Gio Linh 2016'!O30</f>
        <v>1.54</v>
      </c>
      <c r="P29" s="167">
        <f>[308]P1_21!P30+[308]P2_21!P29+[308]P3_21!P29+[308]P4_21!P29+[308]P5_21!P29+[308]ĐT_21!P30+[308]ĐG_21!P29+[308]ĐLE_21!P30+[308]ĐL_21!P30+'[308]G.Sơn 2016'!P29+'[308]G.Thanh 2016'!P30+'[308]G.Việt 2016'!P30+'[308]H.Thái 2016'!P30+'[308]L.Hải 2016'!P30+'[308]L.Thượng 2016'!P30+'[308]T.Giang 2016'!P30+'[308]T.Hải 2016'!P30+'[308]T.Sơn 2016'!P30+'[308]V.Trường 2016'!P30+'[308]TT.Cửa Việt 2016'!P30+'[308]TT Gio Linh 2016'!P30</f>
        <v>0</v>
      </c>
      <c r="Q29" s="167">
        <f>[308]P1_21!Q30+[308]P2_21!Q29+[308]P3_21!Q29+[308]P4_21!Q29+[308]P5_21!Q29+[308]ĐT_21!Q30+[308]ĐG_21!Q29+[308]ĐLE_21!Q30+[308]ĐL_21!Q30+'[308]G.Sơn 2016'!Q29+'[308]G.Thanh 2016'!Q30+'[308]G.Việt 2016'!Q30+'[308]H.Thái 2016'!Q30+'[308]L.Hải 2016'!Q30+'[308]L.Thượng 2016'!Q30+'[308]T.Giang 2016'!Q30+'[308]T.Hải 2016'!Q30+'[308]T.Sơn 2016'!Q30+'[308]V.Trường 2016'!Q30+'[308]TT.Cửa Việt 2016'!Q30+'[308]TT Gio Linh 2016'!Q30</f>
        <v>1</v>
      </c>
      <c r="R29" s="167">
        <f>[308]P1_21!R30+[308]P2_21!R29+[308]P3_21!R29+[308]P4_21!R29+[308]P5_21!R29+[308]ĐT_21!R30+[308]ĐG_21!R29+[308]ĐLE_21!R30+[308]ĐL_21!R30+'[308]G.Sơn 2016'!R29+'[308]G.Thanh 2016'!R30+'[308]G.Việt 2016'!R30+'[308]H.Thái 2016'!R30+'[308]L.Hải 2016'!R30+'[308]L.Thượng 2016'!R30+'[308]T.Giang 2016'!R30+'[308]T.Hải 2016'!R30+'[308]T.Sơn 2016'!R30+'[308]V.Trường 2016'!R30+'[308]TT.Cửa Việt 2016'!R30+'[308]TT Gio Linh 2016'!R30</f>
        <v>71</v>
      </c>
      <c r="S29" s="167">
        <f>[308]P1_21!S30+[308]P2_21!S29+[308]P3_21!S29+[308]P4_21!S29+[308]P5_21!S29+[308]ĐT_21!S30+[308]ĐG_21!S29+[308]ĐLE_21!S30+[308]ĐL_21!S30+'[308]G.Sơn 2016'!S29+'[308]G.Thanh 2016'!S30+'[308]G.Việt 2016'!S30+'[308]H.Thái 2016'!S30+'[308]L.Hải 2016'!S30+'[308]L.Thượng 2016'!S30+'[308]T.Giang 2016'!S30+'[308]T.Hải 2016'!S30+'[308]T.Sơn 2016'!S30+'[308]V.Trường 2016'!S30+'[308]TT.Cửa Việt 2016'!S30+'[308]TT Gio Linh 2016'!S30</f>
        <v>0</v>
      </c>
      <c r="T29" s="167">
        <f>[308]P1_21!T30+[308]P2_21!T29+[308]P3_21!T29+[308]P4_21!T29+[308]P5_21!T29+[308]ĐT_21!T30+[308]ĐG_21!T29+[308]ĐLE_21!T30+[308]ĐL_21!T30+'[308]G.Sơn 2016'!T29+'[308]G.Thanh 2016'!T30+'[308]G.Việt 2016'!T30+'[308]H.Thái 2016'!T30+'[308]L.Hải 2016'!T30+'[308]L.Thượng 2016'!T30+'[308]T.Giang 2016'!T30+'[308]T.Hải 2016'!T30+'[308]T.Sơn 2016'!T30+'[308]V.Trường 2016'!T30+'[308]TT.Cửa Việt 2016'!T30+'[308]TT Gio Linh 2016'!T30</f>
        <v>0</v>
      </c>
      <c r="U29" s="167">
        <f>[308]P1_21!U30+[308]P2_21!U29+[308]P3_21!U29+[308]P4_21!U29+[308]P5_21!U29+[308]ĐT_21!U30+[308]ĐG_21!U29+[308]ĐLE_21!U30+[308]ĐL_21!U30+'[308]G.Sơn 2016'!U29+'[308]G.Thanh 2016'!U30+'[308]G.Việt 2016'!U30+'[308]H.Thái 2016'!U30+'[308]L.Hải 2016'!U30+'[308]L.Thượng 2016'!U30+'[308]T.Giang 2016'!U30+'[308]T.Hải 2016'!U30+'[308]T.Sơn 2016'!U30+'[308]V.Trường 2016'!U30+'[308]TT.Cửa Việt 2016'!U30+'[308]TT Gio Linh 2016'!U30</f>
        <v>0</v>
      </c>
      <c r="V29" s="167">
        <f>[308]P1_21!V30+[308]P2_21!V29+[308]P3_21!V29+[308]P4_21!V29+[308]P5_21!V29+[308]ĐT_21!V30+[308]ĐG_21!V29+[308]ĐLE_21!V30+[308]ĐL_21!V30+'[308]G.Sơn 2016'!V29+'[308]G.Thanh 2016'!V30+'[308]G.Việt 2016'!V30+'[308]H.Thái 2016'!V30+'[308]L.Hải 2016'!V30+'[308]L.Thượng 2016'!V30+'[308]T.Giang 2016'!V30+'[308]T.Hải 2016'!V30+'[308]T.Sơn 2016'!V30+'[308]V.Trường 2016'!V30+'[308]TT.Cửa Việt 2016'!V30+'[308]TT Gio Linh 2016'!V30</f>
        <v>0</v>
      </c>
      <c r="W29" s="167">
        <f>[308]P1_21!W30+[308]P2_21!W29+[308]P3_21!W29+[308]P4_21!W29+[308]P5_21!W29+[308]ĐT_21!W30+[308]ĐG_21!W29+[308]ĐLE_21!W30+[308]ĐL_21!W30+'[308]G.Sơn 2016'!W29+'[308]G.Thanh 2016'!W30+'[308]G.Việt 2016'!W30+'[308]H.Thái 2016'!W30+'[308]L.Hải 2016'!W30+'[308]L.Thượng 2016'!W30+'[308]T.Giang 2016'!W30+'[308]T.Hải 2016'!W30+'[308]T.Sơn 2016'!W30+'[308]V.Trường 2016'!W30+'[308]TT.Cửa Việt 2016'!W30+'[308]TT Gio Linh 2016'!W30</f>
        <v>0</v>
      </c>
      <c r="X29" s="167">
        <f>[308]P1_21!X30+[308]P2_21!X29+[308]P3_21!X29+[308]P4_21!X29+[308]P5_21!X29+[308]ĐT_21!X30+[308]ĐG_21!X29+[308]ĐLE_21!X30+[308]ĐL_21!X30+'[308]G.Sơn 2016'!X29+'[308]G.Thanh 2016'!X30+'[308]G.Việt 2016'!X30+'[308]H.Thái 2016'!X30+'[308]L.Hải 2016'!X30+'[308]L.Thượng 2016'!X30+'[308]T.Giang 2016'!X30+'[308]T.Hải 2016'!X30+'[308]T.Sơn 2016'!X30+'[308]V.Trường 2016'!X30+'[308]TT.Cửa Việt 2016'!X30+'[308]TT Gio Linh 2016'!X30</f>
        <v>3.86</v>
      </c>
      <c r="Y29" s="167">
        <f>[308]P1_21!Y30+[308]P2_21!Y29+[308]P3_21!Y29+[308]P4_21!Y29+[308]P5_21!Y29+[308]ĐT_21!Y30+[308]ĐG_21!Y29+[308]ĐLE_21!Y30+[308]ĐL_21!Y30+'[308]G.Sơn 2016'!Y29+'[308]G.Thanh 2016'!Y30+'[308]G.Việt 2016'!Y30+'[308]H.Thái 2016'!Y30+'[308]L.Hải 2016'!Y30+'[308]L.Thượng 2016'!Y30+'[308]T.Giang 2016'!Y30+'[308]T.Hải 2016'!Y30+'[308]T.Sơn 2016'!Y30+'[308]V.Trường 2016'!Y30+'[308]TT.Cửa Việt 2016'!Y30+'[308]TT Gio Linh 2016'!Y30</f>
        <v>0</v>
      </c>
      <c r="Z29" s="167">
        <f>[308]P1_21!Z30+[308]P2_21!Z29+[308]P3_21!Z29+[308]P4_21!Z29+[308]P5_21!Z29+[308]ĐT_21!Z30+[308]ĐG_21!Z29+[308]ĐLE_21!Z30+[308]ĐL_21!Z30+'[308]G.Sơn 2016'!Z29+'[308]G.Thanh 2016'!Z30+'[308]G.Việt 2016'!Z30+'[308]H.Thái 2016'!Z30+'[308]L.Hải 2016'!Z30+'[308]L.Thượng 2016'!Z30+'[308]T.Giang 2016'!Z30+'[308]T.Hải 2016'!Z30+'[308]T.Sơn 2016'!Z30+'[308]V.Trường 2016'!Z30+'[308]TT.Cửa Việt 2016'!Z30+'[308]TT Gio Linh 2016'!Z30</f>
        <v>0</v>
      </c>
      <c r="AA29" s="167">
        <f>[308]P1_21!AA30+[308]P2_21!AA29+[308]P3_21!AA29+[308]P4_21!AA29+[308]P5_21!AA29+[308]ĐT_21!AA30+[308]ĐG_21!AA29+[308]ĐLE_21!AA30+[308]ĐL_21!AA30+'[308]G.Sơn 2016'!AA29+'[308]G.Thanh 2016'!AA30+'[308]G.Việt 2016'!AA30+'[308]H.Thái 2016'!AA30+'[308]L.Hải 2016'!AA30+'[308]L.Thượng 2016'!AA30+'[308]T.Giang 2016'!AA30+'[308]T.Hải 2016'!AA30+'[308]T.Sơn 2016'!AA30+'[308]V.Trường 2016'!AA30+'[308]TT.Cửa Việt 2016'!AA30+'[308]TT Gio Linh 2016'!AA30</f>
        <v>888.54340999999999</v>
      </c>
      <c r="AB29" s="167">
        <f>[308]P1_21!AB30+[308]P2_21!AB29+[308]P3_21!AB29+[308]P4_21!AB29+[308]P5_21!AB29+[308]ĐT_21!AB30+[308]ĐG_21!AB29+[308]ĐLE_21!AB30+[308]ĐL_21!AB30+'[308]G.Sơn 2016'!AB29+'[308]G.Thanh 2016'!AB30+'[308]G.Việt 2016'!AB30+'[308]H.Thái 2016'!AB30+'[308]L.Hải 2016'!AB30+'[308]L.Thượng 2016'!AB30+'[308]T.Giang 2016'!AB30+'[308]T.Hải 2016'!AB30+'[308]T.Sơn 2016'!AB30+'[308]V.Trường 2016'!AB30+'[308]TT.Cửa Việt 2016'!AB30+'[308]TT Gio Linh 2016'!AB30</f>
        <v>11.120000000000001</v>
      </c>
      <c r="AC29" s="167">
        <f>[308]P1_21!AC30+[308]P2_21!AC29+[308]P3_21!AC29+[308]P4_21!AC29+[308]P5_21!AC29+[308]ĐT_21!AC30+[308]ĐG_21!AC29+[308]ĐLE_21!AC30+[308]ĐL_21!AC30+'[308]G.Sơn 2016'!AC29+'[308]G.Thanh 2016'!AC30+'[308]G.Việt 2016'!AC30+'[308]H.Thái 2016'!AC30+'[308]L.Hải 2016'!AC30+'[308]L.Thượng 2016'!AC30+'[308]T.Giang 2016'!AC30+'[308]T.Hải 2016'!AC30+'[308]T.Sơn 2016'!AC30+'[308]V.Trường 2016'!AC30+'[308]TT.Cửa Việt 2016'!AC30+'[308]TT Gio Linh 2016'!AC30</f>
        <v>1.8599999999999999</v>
      </c>
      <c r="AD29" s="167">
        <f>[308]P1_21!AD30+[308]P2_21!AD29+[308]P3_21!AD29+[308]P4_21!AD29+[308]P5_21!AD29+[308]ĐT_21!AD30+[308]ĐG_21!AD29+[308]ĐLE_21!AD30+[308]ĐL_21!AD30+'[308]G.Sơn 2016'!AD29+'[308]G.Thanh 2016'!AD30+'[308]G.Việt 2016'!AD30+'[308]H.Thái 2016'!AD30+'[308]L.Hải 2016'!AD30+'[308]L.Thượng 2016'!AD30+'[308]T.Giang 2016'!AD30+'[308]T.Hải 2016'!AD30+'[308]T.Sơn 2016'!AD30+'[308]V.Trường 2016'!AD30+'[308]TT.Cửa Việt 2016'!AD30+'[308]TT Gio Linh 2016'!AD30</f>
        <v>0</v>
      </c>
      <c r="AE29" s="167">
        <f>[308]P1_21!AE30+[308]P2_21!AE29+[308]P3_21!AE29+[308]P4_21!AE29+[308]P5_21!AE29+[308]ĐT_21!AE30+[308]ĐG_21!AE29+[308]ĐLE_21!AE30+[308]ĐL_21!AE30+'[308]G.Sơn 2016'!AE29+'[308]G.Thanh 2016'!AE30+'[308]G.Việt 2016'!AE30+'[308]H.Thái 2016'!AE30+'[308]L.Hải 2016'!AE30+'[308]L.Thượng 2016'!AE30+'[308]T.Giang 2016'!AE30+'[308]T.Hải 2016'!AE30+'[308]T.Sơn 2016'!AE30+'[308]V.Trường 2016'!AE30+'[308]TT.Cửa Việt 2016'!AE30+'[308]TT Gio Linh 2016'!AE30</f>
        <v>0</v>
      </c>
      <c r="AF29" s="167">
        <f>[308]P1_21!AF30+[308]P2_21!AF29+[308]P3_21!AF29+[308]P4_21!AF29+[308]P5_21!AF29+[308]ĐT_21!AF30+[308]ĐG_21!AF29+[308]ĐLE_21!AF30+[308]ĐL_21!AF30+'[308]G.Sơn 2016'!AF29+'[308]G.Thanh 2016'!AF30+'[308]G.Việt 2016'!AF30+'[308]H.Thái 2016'!AF30+'[308]L.Hải 2016'!AF30+'[308]L.Thượng 2016'!AF30+'[308]T.Giang 2016'!AF30+'[308]T.Hải 2016'!AF30+'[308]T.Sơn 2016'!AF30+'[308]V.Trường 2016'!AF30+'[308]TT.Cửa Việt 2016'!AF30+'[308]TT Gio Linh 2016'!AF30</f>
        <v>0.6100000000000001</v>
      </c>
      <c r="AG29" s="167">
        <f>[308]P1_21!AG30+[308]P2_21!AG29+[308]P3_21!AG29+[308]P4_21!AG29+[308]P5_21!AG29+[308]ĐT_21!AG30+[308]ĐG_21!AG29+[308]ĐLE_21!AG30+[308]ĐL_21!AG30+'[308]G.Sơn 2016'!AG29+'[308]G.Thanh 2016'!AG30+'[308]G.Việt 2016'!AG30+'[308]H.Thái 2016'!AG30+'[308]L.Hải 2016'!AG30+'[308]L.Thượng 2016'!AG30+'[308]T.Giang 2016'!AG30+'[308]T.Hải 2016'!AG30+'[308]T.Sơn 2016'!AG30+'[308]V.Trường 2016'!AG30+'[308]TT.Cửa Việt 2016'!AG30+'[308]TT Gio Linh 2016'!AG30</f>
        <v>0.21000000000000002</v>
      </c>
      <c r="AH29" s="167">
        <f>[308]P1_21!AH30+[308]P2_21!AH29+[308]P3_21!AH29+[308]P4_21!AH29+[308]P5_21!AH29+[308]ĐT_21!AH30+[308]ĐG_21!AH29+[308]ĐLE_21!AH30+[308]ĐL_21!AH30+'[308]G.Sơn 2016'!AH29+'[308]G.Thanh 2016'!AH30+'[308]G.Việt 2016'!AH30+'[308]H.Thái 2016'!AH30+'[308]L.Hải 2016'!AH30+'[308]L.Thượng 2016'!AH30+'[308]T.Giang 2016'!AH30+'[308]T.Hải 2016'!AH30+'[308]T.Sơn 2016'!AH30+'[308]V.Trường 2016'!AH30+'[308]TT.Cửa Việt 2016'!AH30+'[308]TT Gio Linh 2016'!AH30</f>
        <v>0.93000000000000049</v>
      </c>
      <c r="AI29" s="167">
        <f>[308]P1_21!AI30+[308]P2_21!AI29+[308]P3_21!AI29+[308]P4_21!AI29+[308]P5_21!AI29+[308]ĐT_21!AI30+[308]ĐG_21!AI29+[308]ĐLE_21!AI30+[308]ĐL_21!AI30+'[308]G.Sơn 2016'!AI29+'[308]G.Thanh 2016'!AI30+'[308]G.Việt 2016'!AI30+'[308]H.Thái 2016'!AI30+'[308]L.Hải 2016'!AI30+'[308]L.Thượng 2016'!AI30+'[308]T.Giang 2016'!AI30+'[308]T.Hải 2016'!AI30+'[308]T.Sơn 2016'!AI30+'[308]V.Trường 2016'!AI30+'[308]TT.Cửa Việt 2016'!AI30+'[308]TT Gio Linh 2016'!AI30</f>
        <v>0.18000000000000002</v>
      </c>
      <c r="AJ29" s="167">
        <f>[308]P1_21!AJ30+[308]P2_21!AJ29+[308]P3_21!AJ29+[308]P4_21!AJ29+[308]P5_21!AJ29+[308]ĐT_21!AJ30+[308]ĐG_21!AJ29+[308]ĐLE_21!AJ30+[308]ĐL_21!AJ30+'[308]G.Sơn 2016'!AJ29+'[308]G.Thanh 2016'!AJ30+'[308]G.Việt 2016'!AJ30+'[308]H.Thái 2016'!AJ30+'[308]L.Hải 2016'!AJ30+'[308]L.Thượng 2016'!AJ30+'[308]T.Giang 2016'!AJ30+'[308]T.Hải 2016'!AJ30+'[308]T.Sơn 2016'!AJ30+'[308]V.Trường 2016'!AJ30+'[308]TT.Cửa Việt 2016'!AJ30+'[308]TT Gio Linh 2016'!AJ30</f>
        <v>0</v>
      </c>
      <c r="AK29" s="167">
        <f>[308]P1_21!AK30+[308]P2_21!AK29+[308]P3_21!AK29+[308]P4_21!AK29+[308]P5_21!AK29+[308]ĐT_21!AK30+[308]ĐG_21!AK29+[308]ĐLE_21!AK30+[308]ĐL_21!AK30+'[308]G.Sơn 2016'!AK29+'[308]G.Thanh 2016'!AK30+'[308]G.Việt 2016'!AK30+'[308]H.Thái 2016'!AK30+'[308]L.Hải 2016'!AK30+'[308]L.Thượng 2016'!AK30+'[308]T.Giang 2016'!AK30+'[308]T.Hải 2016'!AK30+'[308]T.Sơn 2016'!AK30+'[308]V.Trường 2016'!AK30+'[308]TT.Cửa Việt 2016'!AK30+'[308]TT Gio Linh 2016'!AK30</f>
        <v>0</v>
      </c>
      <c r="AL29" s="167">
        <f>[308]P1_21!AL30+[308]P2_21!AL29+[308]P3_21!AL29+[308]P4_21!AL29+[308]P5_21!AL29+[308]ĐT_21!AL30+[308]ĐG_21!AL29+[308]ĐLE_21!AL30+[308]ĐL_21!AL30+'[308]G.Sơn 2016'!AL29+'[308]G.Thanh 2016'!AL30+'[308]G.Việt 2016'!AL30+'[308]H.Thái 2016'!AL30+'[308]L.Hải 2016'!AL30+'[308]L.Thượng 2016'!AL30+'[308]T.Giang 2016'!AL30+'[308]T.Hải 2016'!AL30+'[308]T.Sơn 2016'!AL30+'[308]V.Trường 2016'!AL30+'[308]TT.Cửa Việt 2016'!AL30+'[308]TT Gio Linh 2016'!AL30</f>
        <v>0</v>
      </c>
      <c r="AM29" s="167">
        <f>[308]P1_21!AM30+[308]P2_21!AM29+[308]P3_21!AM29+[308]P4_21!AM29+[308]P5_21!AM29+[308]ĐT_21!AM30+[308]ĐG_21!AM29+[308]ĐLE_21!AM30+[308]ĐL_21!AM30+'[308]G.Sơn 2016'!AM29+'[308]G.Thanh 2016'!AM30+'[308]G.Việt 2016'!AM30+'[308]H.Thái 2016'!AM30+'[308]L.Hải 2016'!AM30+'[308]L.Thượng 2016'!AM30+'[308]T.Giang 2016'!AM30+'[308]T.Hải 2016'!AM30+'[308]T.Sơn 2016'!AM30+'[308]V.Trường 2016'!AM30+'[308]TT.Cửa Việt 2016'!AM30+'[308]TT Gio Linh 2016'!AM30</f>
        <v>0</v>
      </c>
      <c r="AN29" s="167">
        <f>[308]P1_21!AN30+[308]P2_21!AN29+[308]P3_21!AN29+[308]P4_21!AN29+[308]P5_21!AN29+[308]ĐT_21!AN30+[308]ĐG_21!AN29+[308]ĐLE_21!AN30+[308]ĐL_21!AN30+'[308]G.Sơn 2016'!AN29+'[308]G.Thanh 2016'!AN30+'[308]G.Việt 2016'!AN30+'[308]H.Thái 2016'!AN30+'[308]L.Hải 2016'!AN30+'[308]L.Thượng 2016'!AN30+'[308]T.Giang 2016'!AN30+'[308]T.Hải 2016'!AN30+'[308]T.Sơn 2016'!AN30+'[308]V.Trường 2016'!AN30+'[308]TT.Cửa Việt 2016'!AN30+'[308]TT Gio Linh 2016'!AN30</f>
        <v>0</v>
      </c>
      <c r="AO29" s="167">
        <f>[308]P1_21!AO30+[308]P2_21!AO29+[308]P3_21!AO29+[308]P4_21!AO29+[308]P5_21!AO29+[308]ĐT_21!AO30+[308]ĐG_21!AO29+[308]ĐLE_21!AO30+[308]ĐL_21!AO30+'[308]G.Sơn 2016'!AO29+'[308]G.Thanh 2016'!AO30+'[308]G.Việt 2016'!AO30+'[308]H.Thái 2016'!AO30+'[308]L.Hải 2016'!AO30+'[308]L.Thượng 2016'!AO30+'[308]T.Giang 2016'!AO30+'[308]T.Hải 2016'!AO30+'[308]T.Sơn 2016'!AO30+'[308]V.Trường 2016'!AO30+'[308]TT.Cửa Việt 2016'!AO30+'[308]TT Gio Linh 2016'!AO30</f>
        <v>0.27</v>
      </c>
      <c r="AP29" s="167">
        <f>[308]P1_21!AP30+[308]P2_21!AP29+[308]P3_21!AP29+[308]P4_21!AP29+[308]P5_21!AP29+[308]ĐT_21!AP30+[308]ĐG_21!AP29+[308]ĐLE_21!AP30+[308]ĐL_21!AP30+'[308]G.Sơn 2016'!AP29+'[308]G.Thanh 2016'!AP30+'[308]G.Việt 2016'!AP30+'[308]H.Thái 2016'!AP30+'[308]L.Hải 2016'!AP30+'[308]L.Thượng 2016'!AP30+'[308]T.Giang 2016'!AP30+'[308]T.Hải 2016'!AP30+'[308]T.Sơn 2016'!AP30+'[308]V.Trường 2016'!AP30+'[308]TT.Cửa Việt 2016'!AP30+'[308]TT Gio Linh 2016'!AP30</f>
        <v>0</v>
      </c>
      <c r="AQ29" s="167">
        <f>[308]P1_21!AQ30+[308]P2_21!AQ29+[308]P3_21!AQ29+[308]P4_21!AQ29+[308]P5_21!AQ29+[308]ĐT_21!AQ30+[308]ĐG_21!AQ29+[308]ĐLE_21!AQ30+[308]ĐL_21!AQ30+'[308]G.Sơn 2016'!AQ29+'[308]G.Thanh 2016'!AQ30+'[308]G.Việt 2016'!AQ30+'[308]H.Thái 2016'!AQ30+'[308]L.Hải 2016'!AQ30+'[308]L.Thượng 2016'!AQ30+'[308]T.Giang 2016'!AQ30+'[308]T.Hải 2016'!AQ30+'[308]T.Sơn 2016'!AQ30+'[308]V.Trường 2016'!AQ30+'[308]TT.Cửa Việt 2016'!AQ30+'[308]TT Gio Linh 2016'!AQ30</f>
        <v>33.879999999999995</v>
      </c>
      <c r="AR29" s="167">
        <f>[308]P1_21!AR30+[308]P2_21!AR29+[308]P3_21!AR29+[308]P4_21!AR29+[308]P5_21!AR29+[308]ĐT_21!AR30+[308]ĐG_21!AR29+[308]ĐLE_21!AR30+[308]ĐL_21!AR30+'[308]G.Sơn 2016'!AR29+'[308]G.Thanh 2016'!AR30+'[308]G.Việt 2016'!AR30+'[308]H.Thái 2016'!AR30+'[308]L.Hải 2016'!AR30+'[308]L.Thượng 2016'!AR30+'[308]T.Giang 2016'!AR30+'[308]T.Hải 2016'!AR30+'[308]T.Sơn 2016'!AR30+'[308]V.Trường 2016'!AR30+'[308]TT.Cửa Việt 2016'!AR30+'[308]TT Gio Linh 2016'!AR30</f>
        <v>1.32</v>
      </c>
      <c r="AS29" s="167">
        <f>[308]P1_21!AS30+[308]P2_21!AS29+[308]P3_21!AS29+[308]P4_21!AS29+[308]P5_21!AS29+[308]ĐT_21!AS30+[308]ĐG_21!AS29+[308]ĐLE_21!AS30+[308]ĐL_21!AS30+'[308]G.Sơn 2016'!AS29+'[308]G.Thanh 2016'!AS30+'[308]G.Việt 2016'!AS30+'[308]H.Thái 2016'!AS30+'[308]L.Hải 2016'!AS30+'[308]L.Thượng 2016'!AS30+'[308]T.Giang 2016'!AS30+'[308]T.Hải 2016'!AS30+'[308]T.Sơn 2016'!AS30+'[308]V.Trường 2016'!AS30+'[308]TT.Cửa Việt 2016'!AS30+'[308]TT Gio Linh 2016'!AS30</f>
        <v>0</v>
      </c>
      <c r="AT29" s="167">
        <f>[308]P1_21!AT30+[308]P2_21!AT29+[308]P3_21!AT29+[308]P4_21!AT29+[308]P5_21!AT29+[308]ĐT_21!AT30+[308]ĐG_21!AT29+[308]ĐLE_21!AT30+[308]ĐL_21!AT30+'[308]G.Sơn 2016'!AT29+'[308]G.Thanh 2016'!AT30+'[308]G.Việt 2016'!AT30+'[308]H.Thái 2016'!AT30+'[308]L.Hải 2016'!AT30+'[308]L.Thượng 2016'!AT30+'[308]T.Giang 2016'!AT30+'[308]T.Hải 2016'!AT30+'[308]T.Sơn 2016'!AT30+'[308]V.Trường 2016'!AT30+'[308]TT.Cửa Việt 2016'!AT30+'[308]TT Gio Linh 2016'!AT30</f>
        <v>0</v>
      </c>
      <c r="AU29" s="167">
        <f>[308]P1_21!AU30+[308]P2_21!AU29+[308]P3_21!AU29+[308]P4_21!AU29+[308]P5_21!AU29+[308]ĐT_21!AU30+[308]ĐG_21!AU29+[308]ĐLE_21!AU30+[308]ĐL_21!AU30+'[308]G.Sơn 2016'!AU29+'[308]G.Thanh 2016'!AU30+'[308]G.Việt 2016'!AU30+'[308]H.Thái 2016'!AU30+'[308]L.Hải 2016'!AU30+'[308]L.Thượng 2016'!AU30+'[308]T.Giang 2016'!AU30+'[308]T.Hải 2016'!AU30+'[308]T.Sơn 2016'!AU30+'[308]V.Trường 2016'!AU30+'[308]TT.Cửa Việt 2016'!AU30+'[308]TT Gio Linh 2016'!AU30</f>
        <v>0</v>
      </c>
      <c r="AV29" s="167">
        <f>[308]P1_21!AV30+[308]P2_21!AV29+[308]P3_21!AV29+[308]P4_21!AV29+[308]P5_21!AV29+[308]ĐT_21!AV30+[308]ĐG_21!AV29+[308]ĐLE_21!AV30+[308]ĐL_21!AV30+'[308]G.Sơn 2016'!AV29+'[308]G.Thanh 2016'!AV30+'[308]G.Việt 2016'!AV30+'[308]H.Thái 2016'!AV30+'[308]L.Hải 2016'!AV30+'[308]L.Thượng 2016'!AV30+'[308]T.Giang 2016'!AV30+'[308]T.Hải 2016'!AV30+'[308]T.Sơn 2016'!AV30+'[308]V.Trường 2016'!AV30+'[308]TT.Cửa Việt 2016'!AV30+'[308]TT Gio Linh 2016'!AV30</f>
        <v>2.34</v>
      </c>
      <c r="AW29" s="167">
        <f>[308]P1_21!AW30+[308]P2_21!AW29+[308]P3_21!AW29+[308]P4_21!AW29+[308]P5_21!AW29+[308]ĐT_21!AW30+[308]ĐG_21!AW29+[308]ĐLE_21!AW30+[308]ĐL_21!AW30+'[308]G.Sơn 2016'!AW29+'[308]G.Thanh 2016'!AW30+'[308]G.Việt 2016'!AW30+'[308]H.Thái 2016'!AW30+'[308]L.Hải 2016'!AW30+'[308]L.Thượng 2016'!AW30+'[308]T.Giang 2016'!AW30+'[308]T.Hải 2016'!AW30+'[308]T.Sơn 2016'!AW30+'[308]V.Trường 2016'!AW30+'[308]TT.Cửa Việt 2016'!AW30+'[308]TT Gio Linh 2016'!AW30</f>
        <v>0</v>
      </c>
      <c r="AX29" s="167">
        <f>[308]P1_21!AX30+[308]P2_21!AX29+[308]P3_21!AX29+[308]P4_21!AX29+[308]P5_21!AX29+[308]ĐT_21!AX30+[308]ĐG_21!AX29+[308]ĐLE_21!AX30+[308]ĐL_21!AX30+'[308]G.Sơn 2016'!AX29+'[308]G.Thanh 2016'!AX30+'[308]G.Việt 2016'!AX30+'[308]H.Thái 2016'!AX30+'[308]L.Hải 2016'!AX30+'[308]L.Thượng 2016'!AX30+'[308]T.Giang 2016'!AX30+'[308]T.Hải 2016'!AX30+'[308]T.Sơn 2016'!AX30+'[308]V.Trường 2016'!AX30+'[308]TT.Cửa Việt 2016'!AX30+'[308]TT Gio Linh 2016'!AX30</f>
        <v>0</v>
      </c>
      <c r="AY29" s="167">
        <f>[308]P1_21!AY30+[308]P2_21!AY29+[308]P3_21!AY29+[308]P4_21!AY29+[308]P5_21!AY29+[308]ĐT_21!AY30+[308]ĐG_21!AY29+[308]ĐLE_21!AY30+[308]ĐL_21!AY30+'[308]G.Sơn 2016'!AY29+'[308]G.Thanh 2016'!AY30+'[308]G.Việt 2016'!AY30+'[308]H.Thái 2016'!AY30+'[308]L.Hải 2016'!AY30+'[308]L.Thượng 2016'!AY30+'[308]T.Giang 2016'!AY30+'[308]T.Hải 2016'!AY30+'[308]T.Sơn 2016'!AY30+'[308]V.Trường 2016'!AY30+'[308]TT.Cửa Việt 2016'!AY30+'[308]TT Gio Linh 2016'!AY30</f>
        <v>12.66</v>
      </c>
      <c r="AZ29" s="167">
        <f>[308]P1_21!AZ30+[308]P2_21!AZ29+[308]P3_21!AZ29+[308]P4_21!AZ29+[308]P5_21!AZ29+[308]ĐT_21!AZ30+[308]ĐG_21!AZ29+[308]ĐLE_21!AZ30+[308]ĐL_21!AZ30+'[308]G.Sơn 2016'!AZ29+'[308]G.Thanh 2016'!AZ30+'[308]G.Việt 2016'!AZ30+'[308]H.Thái 2016'!AZ30+'[308]L.Hải 2016'!AZ30+'[308]L.Thượng 2016'!AZ30+'[308]T.Giang 2016'!AZ30+'[308]T.Hải 2016'!AZ30+'[308]T.Sơn 2016'!AZ30+'[308]V.Trường 2016'!AZ30+'[308]TT.Cửa Việt 2016'!AZ30+'[308]TT Gio Linh 2016'!AZ30</f>
        <v>0</v>
      </c>
      <c r="BA29" s="167">
        <f>[308]P1_21!BA30+[308]P2_21!BA29+[308]P3_21!BA29+[308]P4_21!BA29+[308]P5_21!BA29+[308]ĐT_21!BA30+[308]ĐG_21!BA29+[308]ĐLE_21!BA30+[308]ĐL_21!BA30+'[308]G.Sơn 2016'!BA29+'[308]G.Thanh 2016'!BA30+'[308]G.Việt 2016'!BA30+'[308]H.Thái 2016'!BA30+'[308]L.Hải 2016'!BA30+'[308]L.Thượng 2016'!BA30+'[308]T.Giang 2016'!BA30+'[308]T.Hải 2016'!BA30+'[308]T.Sơn 2016'!BA30+'[308]V.Trường 2016'!BA30+'[308]TT.Cửa Việt 2016'!BA30+'[308]TT Gio Linh 2016'!BA30</f>
        <v>0</v>
      </c>
      <c r="BB29" s="167">
        <f>[308]P1_21!BB30+[308]P2_21!BB29+[308]P3_21!BB29+[308]P4_21!BB29+[308]P5_21!BB29+[308]ĐT_21!BB30+[308]ĐG_21!BB29+[308]ĐLE_21!BB30+[308]ĐL_21!BB30+'[308]G.Sơn 2016'!BB29+'[308]G.Thanh 2016'!BB30+'[308]G.Việt 2016'!BB30+'[308]H.Thái 2016'!BB30+'[308]L.Hải 2016'!BB30+'[308]L.Thượng 2016'!BB30+'[308]T.Giang 2016'!BB30+'[308]T.Hải 2016'!BB30+'[308]T.Sơn 2016'!BB30+'[308]V.Trường 2016'!BB30+'[308]TT.Cửa Việt 2016'!BB30+'[308]TT Gio Linh 2016'!BB30</f>
        <v>0</v>
      </c>
      <c r="BC29" s="167">
        <f>[308]P1_21!BC30+[308]P2_21!BC29+[308]P3_21!BC29+[308]P4_21!BC29+[308]P5_21!BC29+[308]ĐT_21!BC30+[308]ĐG_21!BC29+[308]ĐLE_21!BC30+[308]ĐL_21!BC30+'[308]G.Sơn 2016'!BC29+'[308]G.Thanh 2016'!BC30+'[308]G.Việt 2016'!BC30+'[308]H.Thái 2016'!BC30+'[308]L.Hải 2016'!BC30+'[308]L.Thượng 2016'!BC30+'[308]T.Giang 2016'!BC30+'[308]T.Hải 2016'!BC30+'[308]T.Sơn 2016'!BC30+'[308]V.Trường 2016'!BC30+'[308]TT.Cửa Việt 2016'!BC30+'[308]TT Gio Linh 2016'!BC30</f>
        <v>0</v>
      </c>
      <c r="BD29" s="167">
        <f>[308]P1_21!BD30+[308]P2_21!BD29+[308]P3_21!BD29+[308]P4_21!BD29+[308]P5_21!BD29+[308]ĐT_21!BD30+[308]ĐG_21!BD29+[308]ĐLE_21!BD30+[308]ĐL_21!BD30+'[308]G.Sơn 2016'!BD29+'[308]G.Thanh 2016'!BD30+'[308]G.Việt 2016'!BD30+'[308]H.Thái 2016'!BD30+'[308]L.Hải 2016'!BD30+'[308]L.Thượng 2016'!BD30+'[308]T.Giang 2016'!BD30+'[308]T.Hải 2016'!BD30+'[308]T.Sơn 2016'!BD30+'[308]V.Trường 2016'!BD30+'[308]TT.Cửa Việt 2016'!BD30+'[308]TT Gio Linh 2016'!BD30</f>
        <v>0</v>
      </c>
      <c r="BE29" s="167">
        <f>[308]P1_21!BE30+[308]P2_21!BE29+[308]P3_21!BE29+[308]P4_21!BE29+[308]P5_21!BE29+[308]ĐT_21!BE30+[308]ĐG_21!BE29+[308]ĐLE_21!BE30+[308]ĐL_21!BE30+'[308]G.Sơn 2016'!BE29+'[308]G.Thanh 2016'!BE30+'[308]G.Việt 2016'!BE30+'[308]H.Thái 2016'!BE30+'[308]L.Hải 2016'!BE30+'[308]L.Thượng 2016'!BE30+'[308]T.Giang 2016'!BE30+'[308]T.Hải 2016'!BE30+'[308]T.Sơn 2016'!BE30+'[308]V.Trường 2016'!BE30+'[308]TT.Cửa Việt 2016'!BE30+'[308]TT Gio Linh 2016'!BE30</f>
        <v>0</v>
      </c>
      <c r="BF29" s="167">
        <f>[308]P1_21!BF30+[308]P2_21!BF29+[308]P3_21!BF29+[308]P4_21!BF29+[308]P5_21!BF29+[308]ĐT_21!BF30+[308]ĐG_21!BF29+[308]ĐLE_21!BF30+[308]ĐL_21!BF30+'[308]G.Sơn 2016'!BF29+'[308]G.Thanh 2016'!BF30+'[308]G.Việt 2016'!BF30+'[308]H.Thái 2016'!BF30+'[308]L.Hải 2016'!BF30+'[308]L.Thượng 2016'!BF30+'[308]T.Giang 2016'!BF30+'[308]T.Hải 2016'!BF30+'[308]T.Sơn 2016'!BF30+'[308]V.Trường 2016'!BF30+'[308]TT.Cửa Việt 2016'!BF30+'[308]TT Gio Linh 2016'!BF30</f>
        <v>0</v>
      </c>
      <c r="BG29" s="167">
        <f>[308]P1_21!BG30+[308]P2_21!BG29+[308]P3_21!BG29+[308]P4_21!BG29+[308]P5_21!BG29+[308]ĐT_21!BG30+[308]ĐG_21!BG29+[308]ĐLE_21!BG30+[308]ĐL_21!BG30+'[308]G.Sơn 2016'!BG29+'[308]G.Thanh 2016'!BG30+'[308]G.Việt 2016'!BG30+'[308]H.Thái 2016'!BG30+'[308]L.Hải 2016'!BG30+'[308]L.Thượng 2016'!BG30+'[308]T.Giang 2016'!BG30+'[308]T.Hải 2016'!BG30+'[308]T.Sơn 2016'!BG30+'[308]V.Trường 2016'!BG30+'[308]TT.Cửa Việt 2016'!BG30+'[308]TT Gio Linh 2016'!BG30</f>
        <v>0</v>
      </c>
      <c r="BH29" s="167">
        <f>[308]P1_21!BH30+[308]P2_21!BH29+[308]P3_21!BH29+[308]P4_21!BH29+[308]P5_21!BH29+[308]ĐT_21!BH30+[308]ĐG_21!BH29+[308]ĐLE_21!BH30+[308]ĐL_21!BH30+'[308]G.Sơn 2016'!BH29+'[308]G.Thanh 2016'!BH30+'[308]G.Việt 2016'!BH30+'[308]H.Thái 2016'!BH30+'[308]L.Hải 2016'!BH30+'[308]L.Thượng 2016'!BH30+'[308]T.Giang 2016'!BH30+'[308]T.Hải 2016'!BH30+'[308]T.Sơn 2016'!BH30+'[308]V.Trường 2016'!BH30+'[308]TT.Cửa Việt 2016'!BH30+'[308]TT Gio Linh 2016'!BH30</f>
        <v>41.94</v>
      </c>
      <c r="BI29" s="167">
        <f>[308]P1_21!BI30+[308]P2_21!BI29+[308]P3_21!BI29+[308]P4_21!BI29+[308]P5_21!BI29+[308]ĐT_21!BI30+[308]ĐG_21!BI29+[308]ĐLE_21!BI30+[308]ĐL_21!BI30+'[308]G.Sơn 2016'!BI29+'[308]G.Thanh 2016'!BI30+'[308]G.Việt 2016'!BI30+'[308]H.Thái 2016'!BI30+'[308]L.Hải 2016'!BI30+'[308]L.Thượng 2016'!BI30+'[308]T.Giang 2016'!BI30+'[308]T.Hải 2016'!BI30+'[308]T.Sơn 2016'!BI30+'[308]V.Trường 2016'!BI30+'[308]TT.Cửa Việt 2016'!BI30+'[308]TT Gio Linh 2016'!BI30</f>
        <v>1160.29341</v>
      </c>
    </row>
    <row r="30" spans="1:61" ht="15.75" customHeight="1">
      <c r="A30" s="178" t="s">
        <v>92</v>
      </c>
      <c r="B30" s="180" t="s">
        <v>93</v>
      </c>
      <c r="C30" s="168" t="s">
        <v>94</v>
      </c>
      <c r="D30" s="170">
        <f>'[308]01 CH'!D28</f>
        <v>686.39471000000003</v>
      </c>
      <c r="E30" s="167">
        <f>[308]P1_21!E31+[308]P2_21!E30+[308]P3_21!E30+[308]P4_21!E30+[308]P5_21!E30+[308]ĐT_21!E31+[308]ĐG_21!E30+[308]ĐLE_21!E31+[308]ĐL_21!E31+'[308]G.Sơn 2016'!E30+'[308]G.Thanh 2016'!E31+'[308]G.Việt 2016'!E31+'[308]H.Thái 2016'!E31+'[308]L.Hải 2016'!E31+'[308]L.Thượng 2016'!E31+'[308]T.Giang 2016'!E31+'[308]T.Hải 2016'!E31+'[308]T.Sơn 2016'!E31+'[308]V.Trường 2016'!E31+'[308]TT.Cửa Việt 2016'!E31+'[308]TT Gio Linh 2016'!E31</f>
        <v>3.29</v>
      </c>
      <c r="F30" s="167">
        <f>[308]P1_21!F31+[308]P2_21!F30+[308]P3_21!F30+[308]P4_21!F30+[308]P5_21!F30+[308]ĐT_21!F31+[308]ĐG_21!F30+[308]ĐLE_21!F31+[308]ĐL_21!F31+'[308]G.Sơn 2016'!F30+'[308]G.Thanh 2016'!F31+'[308]G.Việt 2016'!F31+'[308]H.Thái 2016'!F31+'[308]L.Hải 2016'!F31+'[308]L.Thượng 2016'!F31+'[308]T.Giang 2016'!F31+'[308]T.Hải 2016'!F31+'[308]T.Sơn 2016'!F31+'[308]V.Trường 2016'!F31+'[308]TT.Cửa Việt 2016'!F31+'[308]TT Gio Linh 2016'!F31</f>
        <v>0</v>
      </c>
      <c r="G30" s="167">
        <f>[308]P1_21!G31+[308]P2_21!G30+[308]P3_21!G30+[308]P4_21!G30+[308]P5_21!G30+[308]ĐT_21!G31+[308]ĐG_21!G30+[308]ĐLE_21!G31+[308]ĐL_21!G31+'[308]G.Sơn 2016'!G30+'[308]G.Thanh 2016'!G31+'[308]G.Việt 2016'!G31+'[308]H.Thái 2016'!G31+'[308]L.Hải 2016'!G31+'[308]L.Thượng 2016'!G31+'[308]T.Giang 2016'!G31+'[308]T.Hải 2016'!G31+'[308]T.Sơn 2016'!G31+'[308]V.Trường 2016'!G31+'[308]TT.Cửa Việt 2016'!G31+'[308]TT Gio Linh 2016'!G31</f>
        <v>0</v>
      </c>
      <c r="H30" s="167">
        <f>[308]P1_21!H31+[308]P2_21!H30+[308]P3_21!H30+[308]P4_21!H30+[308]P5_21!H30+[308]ĐT_21!H31+[308]ĐG_21!H30+[308]ĐLE_21!H31+[308]ĐL_21!H31+'[308]G.Sơn 2016'!H30+'[308]G.Thanh 2016'!H31+'[308]G.Việt 2016'!H31+'[308]H.Thái 2016'!H31+'[308]L.Hải 2016'!H31+'[308]L.Thượng 2016'!H31+'[308]T.Giang 2016'!H31+'[308]T.Hải 2016'!H31+'[308]T.Sơn 2016'!H31+'[308]V.Trường 2016'!H31+'[308]TT.Cửa Việt 2016'!H31+'[308]TT Gio Linh 2016'!H31</f>
        <v>0</v>
      </c>
      <c r="I30" s="167">
        <f>[308]P1_21!I31+[308]P2_21!I30+[308]P3_21!I30+[308]P4_21!I30+[308]P5_21!I30+[308]ĐT_21!I31+[308]ĐG_21!I30+[308]ĐLE_21!I31+[308]ĐL_21!I31+'[308]G.Sơn 2016'!I30+'[308]G.Thanh 2016'!I31+'[308]G.Việt 2016'!I31+'[308]H.Thái 2016'!I31+'[308]L.Hải 2016'!I31+'[308]L.Thượng 2016'!I31+'[308]T.Giang 2016'!I31+'[308]T.Hải 2016'!I31+'[308]T.Sơn 2016'!I31+'[308]V.Trường 2016'!I31+'[308]TT.Cửa Việt 2016'!I31+'[308]TT Gio Linh 2016'!I31</f>
        <v>0</v>
      </c>
      <c r="J30" s="167">
        <f>[308]P1_21!J31+[308]P2_21!J30+[308]P3_21!J30+[308]P4_21!J30+[308]P5_21!J30+[308]ĐT_21!J31+[308]ĐG_21!J30+[308]ĐLE_21!J31+[308]ĐL_21!J31+'[308]G.Sơn 2016'!J30+'[308]G.Thanh 2016'!J31+'[308]G.Việt 2016'!J31+'[308]H.Thái 2016'!J31+'[308]L.Hải 2016'!J31+'[308]L.Thượng 2016'!J31+'[308]T.Giang 2016'!J31+'[308]T.Hải 2016'!J31+'[308]T.Sơn 2016'!J31+'[308]V.Trường 2016'!J31+'[308]TT.Cửa Việt 2016'!J31+'[308]TT Gio Linh 2016'!J31</f>
        <v>1</v>
      </c>
      <c r="K30" s="167">
        <f>[308]P1_21!K31+[308]P2_21!K30+[308]P3_21!K30+[308]P4_21!K30+[308]P5_21!K30+[308]ĐT_21!K31+[308]ĐG_21!K30+[308]ĐLE_21!K31+[308]ĐL_21!K31+'[308]G.Sơn 2016'!K30+'[308]G.Thanh 2016'!K31+'[308]G.Việt 2016'!K31+'[308]H.Thái 2016'!K31+'[308]L.Hải 2016'!K31+'[308]L.Thượng 2016'!K31+'[308]T.Giang 2016'!K31+'[308]T.Hải 2016'!K31+'[308]T.Sơn 2016'!K31+'[308]V.Trường 2016'!K31+'[308]TT.Cửa Việt 2016'!K31+'[308]TT Gio Linh 2016'!K31</f>
        <v>0</v>
      </c>
      <c r="L30" s="167">
        <f>[308]P1_21!L31+[308]P2_21!L30+[308]P3_21!L30+[308]P4_21!L30+[308]P5_21!L30+[308]ĐT_21!L31+[308]ĐG_21!L30+[308]ĐLE_21!L31+[308]ĐL_21!L31+'[308]G.Sơn 2016'!L30+'[308]G.Thanh 2016'!L31+'[308]G.Việt 2016'!L31+'[308]H.Thái 2016'!L31+'[308]L.Hải 2016'!L31+'[308]L.Thượng 2016'!L31+'[308]T.Giang 2016'!L31+'[308]T.Hải 2016'!L31+'[308]T.Sơn 2016'!L31+'[308]V.Trường 2016'!L31+'[308]TT.Cửa Việt 2016'!L31+'[308]TT Gio Linh 2016'!L31</f>
        <v>0</v>
      </c>
      <c r="M30" s="167">
        <f>[308]P1_21!M31+[308]P2_21!M30+[308]P3_21!M30+[308]P4_21!M30+[308]P5_21!M30+[308]ĐT_21!M31+[308]ĐG_21!M30+[308]ĐLE_21!M31+[308]ĐL_21!M31+'[308]G.Sơn 2016'!M30+'[308]G.Thanh 2016'!M31+'[308]G.Việt 2016'!M31+'[308]H.Thái 2016'!M31+'[308]L.Hải 2016'!M31+'[308]L.Thượng 2016'!M31+'[308]T.Giang 2016'!M31+'[308]T.Hải 2016'!M31+'[308]T.Sơn 2016'!M31+'[308]V.Trường 2016'!M31+'[308]TT.Cửa Việt 2016'!M31+'[308]TT Gio Linh 2016'!M31</f>
        <v>0</v>
      </c>
      <c r="N30" s="167">
        <f>[308]P1_21!N31+[308]P2_21!N30+[308]P3_21!N30+[308]P4_21!N30+[308]P5_21!N30+[308]ĐT_21!N31+[308]ĐG_21!N30+[308]ĐLE_21!N31+[308]ĐL_21!N31+'[308]G.Sơn 2016'!N30+'[308]G.Thanh 2016'!N31+'[308]G.Việt 2016'!N31+'[308]H.Thái 2016'!N31+'[308]L.Hải 2016'!N31+'[308]L.Thượng 2016'!N31+'[308]T.Giang 2016'!N31+'[308]T.Hải 2016'!N31+'[308]T.Sơn 2016'!N31+'[308]V.Trường 2016'!N31+'[308]TT.Cửa Việt 2016'!N31+'[308]TT Gio Linh 2016'!N31</f>
        <v>0</v>
      </c>
      <c r="O30" s="167">
        <f>[308]P1_21!O31+[308]P2_21!O30+[308]P3_21!O30+[308]P4_21!O30+[308]P5_21!O30+[308]ĐT_21!O31+[308]ĐG_21!O30+[308]ĐLE_21!O31+[308]ĐL_21!O31+'[308]G.Sơn 2016'!O30+'[308]G.Thanh 2016'!O31+'[308]G.Việt 2016'!O31+'[308]H.Thái 2016'!O31+'[308]L.Hải 2016'!O31+'[308]L.Thượng 2016'!O31+'[308]T.Giang 2016'!O31+'[308]T.Hải 2016'!O31+'[308]T.Sơn 2016'!O31+'[308]V.Trường 2016'!O31+'[308]TT.Cửa Việt 2016'!O31+'[308]TT Gio Linh 2016'!O31</f>
        <v>1.29</v>
      </c>
      <c r="P30" s="167">
        <f>[308]P1_21!P31+[308]P2_21!P30+[308]P3_21!P30+[308]P4_21!P30+[308]P5_21!P30+[308]ĐT_21!P31+[308]ĐG_21!P30+[308]ĐLE_21!P31+[308]ĐL_21!P31+'[308]G.Sơn 2016'!P30+'[308]G.Thanh 2016'!P31+'[308]G.Việt 2016'!P31+'[308]H.Thái 2016'!P31+'[308]L.Hải 2016'!P31+'[308]L.Thượng 2016'!P31+'[308]T.Giang 2016'!P31+'[308]T.Hải 2016'!P31+'[308]T.Sơn 2016'!P31+'[308]V.Trường 2016'!P31+'[308]TT.Cửa Việt 2016'!P31+'[308]TT Gio Linh 2016'!P31</f>
        <v>0</v>
      </c>
      <c r="Q30" s="167">
        <f>[308]P1_21!Q31+[308]P2_21!Q30+[308]P3_21!Q30+[308]P4_21!Q30+[308]P5_21!Q30+[308]ĐT_21!Q31+[308]ĐG_21!Q30+[308]ĐLE_21!Q31+[308]ĐL_21!Q31+'[308]G.Sơn 2016'!Q30+'[308]G.Thanh 2016'!Q31+'[308]G.Việt 2016'!Q31+'[308]H.Thái 2016'!Q31+'[308]L.Hải 2016'!Q31+'[308]L.Thượng 2016'!Q31+'[308]T.Giang 2016'!Q31+'[308]T.Hải 2016'!Q31+'[308]T.Sơn 2016'!Q31+'[308]V.Trường 2016'!Q31+'[308]TT.Cửa Việt 2016'!Q31+'[308]TT Gio Linh 2016'!Q31</f>
        <v>1</v>
      </c>
      <c r="R30" s="167">
        <f>[308]P1_21!R31+[308]P2_21!R30+[308]P3_21!R30+[308]P4_21!R30+[308]P5_21!R30+[308]ĐT_21!R31+[308]ĐG_21!R30+[308]ĐLE_21!R31+[308]ĐL_21!R31+'[308]G.Sơn 2016'!R30+'[308]G.Thanh 2016'!R31+'[308]G.Việt 2016'!R31+'[308]H.Thái 2016'!R31+'[308]L.Hải 2016'!R31+'[308]L.Thượng 2016'!R31+'[308]T.Giang 2016'!R31+'[308]T.Hải 2016'!R31+'[308]T.Sơn 2016'!R31+'[308]V.Trường 2016'!R31+'[308]TT.Cửa Việt 2016'!R31+'[308]TT Gio Linh 2016'!R31</f>
        <v>33.82</v>
      </c>
      <c r="S30" s="167">
        <f>[308]P1_21!S31+[308]P2_21!S30+[308]P3_21!S30+[308]P4_21!S30+[308]P5_21!S30+[308]ĐT_21!S31+[308]ĐG_21!S30+[308]ĐLE_21!S31+[308]ĐL_21!S31+'[308]G.Sơn 2016'!S30+'[308]G.Thanh 2016'!S31+'[308]G.Việt 2016'!S31+'[308]H.Thái 2016'!S31+'[308]L.Hải 2016'!S31+'[308]L.Thượng 2016'!S31+'[308]T.Giang 2016'!S31+'[308]T.Hải 2016'!S31+'[308]T.Sơn 2016'!S31+'[308]V.Trường 2016'!S31+'[308]TT.Cửa Việt 2016'!S31+'[308]TT Gio Linh 2016'!S31</f>
        <v>0</v>
      </c>
      <c r="T30" s="167">
        <f>[308]P1_21!T31+[308]P2_21!T30+[308]P3_21!T30+[308]P4_21!T30+[308]P5_21!T30+[308]ĐT_21!T31+[308]ĐG_21!T30+[308]ĐLE_21!T31+[308]ĐL_21!T31+'[308]G.Sơn 2016'!T30+'[308]G.Thanh 2016'!T31+'[308]G.Việt 2016'!T31+'[308]H.Thái 2016'!T31+'[308]L.Hải 2016'!T31+'[308]L.Thượng 2016'!T31+'[308]T.Giang 2016'!T31+'[308]T.Hải 2016'!T31+'[308]T.Sơn 2016'!T31+'[308]V.Trường 2016'!T31+'[308]TT.Cửa Việt 2016'!T31+'[308]TT Gio Linh 2016'!T31</f>
        <v>0</v>
      </c>
      <c r="U30" s="167">
        <f>[308]P1_21!U31+[308]P2_21!U30+[308]P3_21!U30+[308]P4_21!U30+[308]P5_21!U30+[308]ĐT_21!U31+[308]ĐG_21!U30+[308]ĐLE_21!U31+[308]ĐL_21!U31+'[308]G.Sơn 2016'!U30+'[308]G.Thanh 2016'!U31+'[308]G.Việt 2016'!U31+'[308]H.Thái 2016'!U31+'[308]L.Hải 2016'!U31+'[308]L.Thượng 2016'!U31+'[308]T.Giang 2016'!U31+'[308]T.Hải 2016'!U31+'[308]T.Sơn 2016'!U31+'[308]V.Trường 2016'!U31+'[308]TT.Cửa Việt 2016'!U31+'[308]TT Gio Linh 2016'!U31</f>
        <v>0</v>
      </c>
      <c r="V30" s="167">
        <f>[308]P1_21!V31+[308]P2_21!V30+[308]P3_21!V30+[308]P4_21!V30+[308]P5_21!V30+[308]ĐT_21!V31+[308]ĐG_21!V30+[308]ĐLE_21!V31+[308]ĐL_21!V31+'[308]G.Sơn 2016'!V30+'[308]G.Thanh 2016'!V31+'[308]G.Việt 2016'!V31+'[308]H.Thái 2016'!V31+'[308]L.Hải 2016'!V31+'[308]L.Thượng 2016'!V31+'[308]T.Giang 2016'!V31+'[308]T.Hải 2016'!V31+'[308]T.Sơn 2016'!V31+'[308]V.Trường 2016'!V31+'[308]TT.Cửa Việt 2016'!V31+'[308]TT Gio Linh 2016'!V31</f>
        <v>0</v>
      </c>
      <c r="W30" s="167">
        <f>[308]P1_21!W31+[308]P2_21!W30+[308]P3_21!W30+[308]P4_21!W30+[308]P5_21!W30+[308]ĐT_21!W31+[308]ĐG_21!W30+[308]ĐLE_21!W31+[308]ĐL_21!W31+'[308]G.Sơn 2016'!W30+'[308]G.Thanh 2016'!W31+'[308]G.Việt 2016'!W31+'[308]H.Thái 2016'!W31+'[308]L.Hải 2016'!W31+'[308]L.Thượng 2016'!W31+'[308]T.Giang 2016'!W31+'[308]T.Hải 2016'!W31+'[308]T.Sơn 2016'!W31+'[308]V.Trường 2016'!W31+'[308]TT.Cửa Việt 2016'!W31+'[308]TT Gio Linh 2016'!W31</f>
        <v>0</v>
      </c>
      <c r="X30" s="167">
        <f>[308]P1_21!X31+[308]P2_21!X30+[308]P3_21!X30+[308]P4_21!X30+[308]P5_21!X30+[308]ĐT_21!X31+[308]ĐG_21!X30+[308]ĐLE_21!X31+[308]ĐL_21!X31+'[308]G.Sơn 2016'!X30+'[308]G.Thanh 2016'!X31+'[308]G.Việt 2016'!X31+'[308]H.Thái 2016'!X31+'[308]L.Hải 2016'!X31+'[308]L.Thượng 2016'!X31+'[308]T.Giang 2016'!X31+'[308]T.Hải 2016'!X31+'[308]T.Sơn 2016'!X31+'[308]V.Trường 2016'!X31+'[308]TT.Cửa Việt 2016'!X31+'[308]TT Gio Linh 2016'!X31</f>
        <v>1.6600000000000001</v>
      </c>
      <c r="Y30" s="167">
        <f>[308]P1_21!Y31+[308]P2_21!Y30+[308]P3_21!Y30+[308]P4_21!Y30+[308]P5_21!Y30+[308]ĐT_21!Y31+[308]ĐG_21!Y30+[308]ĐLE_21!Y31+[308]ĐL_21!Y31+'[308]G.Sơn 2016'!Y30+'[308]G.Thanh 2016'!Y31+'[308]G.Việt 2016'!Y31+'[308]H.Thái 2016'!Y31+'[308]L.Hải 2016'!Y31+'[308]L.Thượng 2016'!Y31+'[308]T.Giang 2016'!Y31+'[308]T.Hải 2016'!Y31+'[308]T.Sơn 2016'!Y31+'[308]V.Trường 2016'!Y31+'[308]TT.Cửa Việt 2016'!Y31+'[308]TT Gio Linh 2016'!Y31</f>
        <v>0</v>
      </c>
      <c r="Z30" s="167">
        <f>[308]P1_21!Z31+[308]P2_21!Z30+[308]P3_21!Z30+[308]P4_21!Z30+[308]P5_21!Z30+[308]ĐT_21!Z31+[308]ĐG_21!Z30+[308]ĐLE_21!Z31+[308]ĐL_21!Z31+'[308]G.Sơn 2016'!Z30+'[308]G.Thanh 2016'!Z31+'[308]G.Việt 2016'!Z31+'[308]H.Thái 2016'!Z31+'[308]L.Hải 2016'!Z31+'[308]L.Thượng 2016'!Z31+'[308]T.Giang 2016'!Z31+'[308]T.Hải 2016'!Z31+'[308]T.Sơn 2016'!Z31+'[308]V.Trường 2016'!Z31+'[308]TT.Cửa Việt 2016'!Z31+'[308]TT Gio Linh 2016'!Z31</f>
        <v>0</v>
      </c>
      <c r="AA30" s="167">
        <f>[308]P1_21!AA31+[308]P2_21!AA30+[308]P3_21!AA30+[308]P4_21!AA30+[308]P5_21!AA30+[308]ĐT_21!AA31+[308]ĐG_21!AA30+[308]ĐLE_21!AA31+[308]ĐL_21!AA31+'[308]G.Sơn 2016'!AA30+'[308]G.Thanh 2016'!AA31+'[308]G.Việt 2016'!AA31+'[308]H.Thái 2016'!AA31+'[308]L.Hải 2016'!AA31+'[308]L.Thượng 2016'!AA31+'[308]T.Giang 2016'!AA31+'[308]T.Hải 2016'!AA31+'[308]T.Sơn 2016'!AA31+'[308]V.Trường 2016'!AA31+'[308]TT.Cửa Việt 2016'!AA31+'[308]TT Gio Linh 2016'!AA31</f>
        <v>2.6900000000000004</v>
      </c>
      <c r="AB30" s="167">
        <f>[308]P1_21!AB31+[308]P2_21!AB30+[308]P3_21!AB30+[308]P4_21!AB30+[308]P5_21!AB30+[308]ĐT_21!AB31+[308]ĐG_21!AB30+[308]ĐLE_21!AB31+[308]ĐL_21!AB31+'[308]G.Sơn 2016'!AB30+'[308]G.Thanh 2016'!AB31+'[308]G.Việt 2016'!AB31+'[308]H.Thái 2016'!AB31+'[308]L.Hải 2016'!AB31+'[308]L.Thượng 2016'!AB31+'[308]T.Giang 2016'!AB31+'[308]T.Hải 2016'!AB31+'[308]T.Sơn 2016'!AB31+'[308]V.Trường 2016'!AB31+'[308]TT.Cửa Việt 2016'!AB31+'[308]TT Gio Linh 2016'!AB31</f>
        <v>649.2847099999999</v>
      </c>
      <c r="AC30" s="167">
        <f>[308]P1_21!AC31+[308]P2_21!AC30+[308]P3_21!AC30+[308]P4_21!AC30+[308]P5_21!AC30+[308]ĐT_21!AC31+[308]ĐG_21!AC30+[308]ĐLE_21!AC31+[308]ĐL_21!AC31+'[308]G.Sơn 2016'!AC30+'[308]G.Thanh 2016'!AC31+'[308]G.Việt 2016'!AC31+'[308]H.Thái 2016'!AC31+'[308]L.Hải 2016'!AC31+'[308]L.Thượng 2016'!AC31+'[308]T.Giang 2016'!AC31+'[308]T.Hải 2016'!AC31+'[308]T.Sơn 2016'!AC31+'[308]V.Trường 2016'!AC31+'[308]TT.Cửa Việt 2016'!AC31+'[308]TT Gio Linh 2016'!AC31</f>
        <v>1.7999999999999998</v>
      </c>
      <c r="AD30" s="167">
        <f>[308]P1_21!AD31+[308]P2_21!AD30+[308]P3_21!AD30+[308]P4_21!AD30+[308]P5_21!AD30+[308]ĐT_21!AD31+[308]ĐG_21!AD30+[308]ĐLE_21!AD31+[308]ĐL_21!AD31+'[308]G.Sơn 2016'!AD30+'[308]G.Thanh 2016'!AD31+'[308]G.Việt 2016'!AD31+'[308]H.Thái 2016'!AD31+'[308]L.Hải 2016'!AD31+'[308]L.Thượng 2016'!AD31+'[308]T.Giang 2016'!AD31+'[308]T.Hải 2016'!AD31+'[308]T.Sơn 2016'!AD31+'[308]V.Trường 2016'!AD31+'[308]TT.Cửa Việt 2016'!AD31+'[308]TT Gio Linh 2016'!AD31</f>
        <v>0</v>
      </c>
      <c r="AE30" s="167">
        <f>[308]P1_21!AE31+[308]P2_21!AE30+[308]P3_21!AE30+[308]P4_21!AE30+[308]P5_21!AE30+[308]ĐT_21!AE31+[308]ĐG_21!AE30+[308]ĐLE_21!AE31+[308]ĐL_21!AE31+'[308]G.Sơn 2016'!AE30+'[308]G.Thanh 2016'!AE31+'[308]G.Việt 2016'!AE31+'[308]H.Thái 2016'!AE31+'[308]L.Hải 2016'!AE31+'[308]L.Thượng 2016'!AE31+'[308]T.Giang 2016'!AE31+'[308]T.Hải 2016'!AE31+'[308]T.Sơn 2016'!AE31+'[308]V.Trường 2016'!AE31+'[308]TT.Cửa Việt 2016'!AE31+'[308]TT Gio Linh 2016'!AE31</f>
        <v>0</v>
      </c>
      <c r="AF30" s="167">
        <f>[308]P1_21!AF31+[308]P2_21!AF30+[308]P3_21!AF30+[308]P4_21!AF30+[308]P5_21!AF30+[308]ĐT_21!AF31+[308]ĐG_21!AF30+[308]ĐLE_21!AF31+[308]ĐL_21!AF31+'[308]G.Sơn 2016'!AF30+'[308]G.Thanh 2016'!AF31+'[308]G.Việt 2016'!AF31+'[308]H.Thái 2016'!AF31+'[308]L.Hải 2016'!AF31+'[308]L.Thượng 2016'!AF31+'[308]T.Giang 2016'!AF31+'[308]T.Hải 2016'!AF31+'[308]T.Sơn 2016'!AF31+'[308]V.Trường 2016'!AF31+'[308]TT.Cửa Việt 2016'!AF31+'[308]TT Gio Linh 2016'!AF31</f>
        <v>0.45</v>
      </c>
      <c r="AG30" s="167">
        <f>[308]P1_21!AG31+[308]P2_21!AG30+[308]P3_21!AG30+[308]P4_21!AG30+[308]P5_21!AG30+[308]ĐT_21!AG31+[308]ĐG_21!AG30+[308]ĐLE_21!AG31+[308]ĐL_21!AG31+'[308]G.Sơn 2016'!AG30+'[308]G.Thanh 2016'!AG31+'[308]G.Việt 2016'!AG31+'[308]H.Thái 2016'!AG31+'[308]L.Hải 2016'!AG31+'[308]L.Thượng 2016'!AG31+'[308]T.Giang 2016'!AG31+'[308]T.Hải 2016'!AG31+'[308]T.Sơn 2016'!AG31+'[308]V.Trường 2016'!AG31+'[308]TT.Cửa Việt 2016'!AG31+'[308]TT Gio Linh 2016'!AG31</f>
        <v>0.11</v>
      </c>
      <c r="AH30" s="167">
        <f>[308]P1_21!AH31+[308]P2_21!AH30+[308]P3_21!AH30+[308]P4_21!AH30+[308]P5_21!AH30+[308]ĐT_21!AH31+[308]ĐG_21!AH30+[308]ĐLE_21!AH31+[308]ĐL_21!AH31+'[308]G.Sơn 2016'!AH30+'[308]G.Thanh 2016'!AH31+'[308]G.Việt 2016'!AH31+'[308]H.Thái 2016'!AH31+'[308]L.Hải 2016'!AH31+'[308]L.Thượng 2016'!AH31+'[308]T.Giang 2016'!AH31+'[308]T.Hải 2016'!AH31+'[308]T.Sơn 2016'!AH31+'[308]V.Trường 2016'!AH31+'[308]TT.Cửa Việt 2016'!AH31+'[308]TT Gio Linh 2016'!AH31</f>
        <v>0.16999999999999998</v>
      </c>
      <c r="AI30" s="167">
        <f>[308]P1_21!AI31+[308]P2_21!AI30+[308]P3_21!AI30+[308]P4_21!AI30+[308]P5_21!AI30+[308]ĐT_21!AI31+[308]ĐG_21!AI30+[308]ĐLE_21!AI31+[308]ĐL_21!AI31+'[308]G.Sơn 2016'!AI30+'[308]G.Thanh 2016'!AI31+'[308]G.Việt 2016'!AI31+'[308]H.Thái 2016'!AI31+'[308]L.Hải 2016'!AI31+'[308]L.Thượng 2016'!AI31+'[308]T.Giang 2016'!AI31+'[308]T.Hải 2016'!AI31+'[308]T.Sơn 2016'!AI31+'[308]V.Trường 2016'!AI31+'[308]TT.Cửa Việt 2016'!AI31+'[308]TT Gio Linh 2016'!AI31</f>
        <v>0.16</v>
      </c>
      <c r="AJ30" s="167">
        <f>[308]P1_21!AJ31+[308]P2_21!AJ30+[308]P3_21!AJ30+[308]P4_21!AJ30+[308]P5_21!AJ30+[308]ĐT_21!AJ31+[308]ĐG_21!AJ30+[308]ĐLE_21!AJ31+[308]ĐL_21!AJ31+'[308]G.Sơn 2016'!AJ30+'[308]G.Thanh 2016'!AJ31+'[308]G.Việt 2016'!AJ31+'[308]H.Thái 2016'!AJ31+'[308]L.Hải 2016'!AJ31+'[308]L.Thượng 2016'!AJ31+'[308]T.Giang 2016'!AJ31+'[308]T.Hải 2016'!AJ31+'[308]T.Sơn 2016'!AJ31+'[308]V.Trường 2016'!AJ31+'[308]TT.Cửa Việt 2016'!AJ31+'[308]TT Gio Linh 2016'!AJ31</f>
        <v>0</v>
      </c>
      <c r="AK30" s="167">
        <f>[308]P1_21!AK31+[308]P2_21!AK30+[308]P3_21!AK30+[308]P4_21!AK30+[308]P5_21!AK30+[308]ĐT_21!AK31+[308]ĐG_21!AK30+[308]ĐLE_21!AK31+[308]ĐL_21!AK31+'[308]G.Sơn 2016'!AK30+'[308]G.Thanh 2016'!AK31+'[308]G.Việt 2016'!AK31+'[308]H.Thái 2016'!AK31+'[308]L.Hải 2016'!AK31+'[308]L.Thượng 2016'!AK31+'[308]T.Giang 2016'!AK31+'[308]T.Hải 2016'!AK31+'[308]T.Sơn 2016'!AK31+'[308]V.Trường 2016'!AK31+'[308]TT.Cửa Việt 2016'!AK31+'[308]TT Gio Linh 2016'!AK31</f>
        <v>0</v>
      </c>
      <c r="AL30" s="167">
        <f>[308]P1_21!AL31+[308]P2_21!AL30+[308]P3_21!AL30+[308]P4_21!AL30+[308]P5_21!AL30+[308]ĐT_21!AL31+[308]ĐG_21!AL30+[308]ĐLE_21!AL31+[308]ĐL_21!AL31+'[308]G.Sơn 2016'!AL30+'[308]G.Thanh 2016'!AL31+'[308]G.Việt 2016'!AL31+'[308]H.Thái 2016'!AL31+'[308]L.Hải 2016'!AL31+'[308]L.Thượng 2016'!AL31+'[308]T.Giang 2016'!AL31+'[308]T.Hải 2016'!AL31+'[308]T.Sơn 2016'!AL31+'[308]V.Trường 2016'!AL31+'[308]TT.Cửa Việt 2016'!AL31+'[308]TT Gio Linh 2016'!AL31</f>
        <v>0</v>
      </c>
      <c r="AM30" s="167">
        <f>[308]P1_21!AM31+[308]P2_21!AM30+[308]P3_21!AM30+[308]P4_21!AM30+[308]P5_21!AM30+[308]ĐT_21!AM31+[308]ĐG_21!AM30+[308]ĐLE_21!AM31+[308]ĐL_21!AM31+'[308]G.Sơn 2016'!AM30+'[308]G.Thanh 2016'!AM31+'[308]G.Việt 2016'!AM31+'[308]H.Thái 2016'!AM31+'[308]L.Hải 2016'!AM31+'[308]L.Thượng 2016'!AM31+'[308]T.Giang 2016'!AM31+'[308]T.Hải 2016'!AM31+'[308]T.Sơn 2016'!AM31+'[308]V.Trường 2016'!AM31+'[308]TT.Cửa Việt 2016'!AM31+'[308]TT Gio Linh 2016'!AM31</f>
        <v>0</v>
      </c>
      <c r="AN30" s="167">
        <f>[308]P1_21!AN31+[308]P2_21!AN30+[308]P3_21!AN30+[308]P4_21!AN30+[308]P5_21!AN30+[308]ĐT_21!AN31+[308]ĐG_21!AN30+[308]ĐLE_21!AN31+[308]ĐL_21!AN31+'[308]G.Sơn 2016'!AN30+'[308]G.Thanh 2016'!AN31+'[308]G.Việt 2016'!AN31+'[308]H.Thái 2016'!AN31+'[308]L.Hải 2016'!AN31+'[308]L.Thượng 2016'!AN31+'[308]T.Giang 2016'!AN31+'[308]T.Hải 2016'!AN31+'[308]T.Sơn 2016'!AN31+'[308]V.Trường 2016'!AN31+'[308]TT.Cửa Việt 2016'!AN31+'[308]TT Gio Linh 2016'!AN31</f>
        <v>0</v>
      </c>
      <c r="AO30" s="167">
        <f>[308]P1_21!AO31+[308]P2_21!AO30+[308]P3_21!AO30+[308]P4_21!AO30+[308]P5_21!AO30+[308]ĐT_21!AO31+[308]ĐG_21!AO30+[308]ĐLE_21!AO31+[308]ĐL_21!AO31+'[308]G.Sơn 2016'!AO30+'[308]G.Thanh 2016'!AO31+'[308]G.Việt 2016'!AO31+'[308]H.Thái 2016'!AO31+'[308]L.Hải 2016'!AO31+'[308]L.Thượng 2016'!AO31+'[308]T.Giang 2016'!AO31+'[308]T.Hải 2016'!AO31+'[308]T.Sơn 2016'!AO31+'[308]V.Trường 2016'!AO31+'[308]TT.Cửa Việt 2016'!AO31+'[308]TT Gio Linh 2016'!AO31</f>
        <v>0.09</v>
      </c>
      <c r="AP30" s="167">
        <f>[308]P1_21!AP31+[308]P2_21!AP30+[308]P3_21!AP30+[308]P4_21!AP30+[308]P5_21!AP30+[308]ĐT_21!AP31+[308]ĐG_21!AP30+[308]ĐLE_21!AP31+[308]ĐL_21!AP31+'[308]G.Sơn 2016'!AP30+'[308]G.Thanh 2016'!AP31+'[308]G.Việt 2016'!AP31+'[308]H.Thái 2016'!AP31+'[308]L.Hải 2016'!AP31+'[308]L.Thượng 2016'!AP31+'[308]T.Giang 2016'!AP31+'[308]T.Hải 2016'!AP31+'[308]T.Sơn 2016'!AP31+'[308]V.Trường 2016'!AP31+'[308]TT.Cửa Việt 2016'!AP31+'[308]TT Gio Linh 2016'!AP31</f>
        <v>0</v>
      </c>
      <c r="AQ30" s="167">
        <f>[308]P1_21!AQ31+[308]P2_21!AQ30+[308]P3_21!AQ30+[308]P4_21!AQ30+[308]P5_21!AQ30+[308]ĐT_21!AQ31+[308]ĐG_21!AQ30+[308]ĐLE_21!AQ31+[308]ĐL_21!AQ31+'[308]G.Sơn 2016'!AQ30+'[308]G.Thanh 2016'!AQ31+'[308]G.Việt 2016'!AQ31+'[308]H.Thái 2016'!AQ31+'[308]L.Hải 2016'!AQ31+'[308]L.Thượng 2016'!AQ31+'[308]T.Giang 2016'!AQ31+'[308]T.Hải 2016'!AQ31+'[308]T.Sơn 2016'!AQ31+'[308]V.Trường 2016'!AQ31+'[308]TT.Cửa Việt 2016'!AQ31+'[308]TT Gio Linh 2016'!AQ31</f>
        <v>18.97</v>
      </c>
      <c r="AR30" s="167">
        <f>[308]P1_21!AR31+[308]P2_21!AR30+[308]P3_21!AR30+[308]P4_21!AR30+[308]P5_21!AR30+[308]ĐT_21!AR31+[308]ĐG_21!AR30+[308]ĐLE_21!AR31+[308]ĐL_21!AR31+'[308]G.Sơn 2016'!AR30+'[308]G.Thanh 2016'!AR31+'[308]G.Việt 2016'!AR31+'[308]H.Thái 2016'!AR31+'[308]L.Hải 2016'!AR31+'[308]L.Thượng 2016'!AR31+'[308]T.Giang 2016'!AR31+'[308]T.Hải 2016'!AR31+'[308]T.Sơn 2016'!AR31+'[308]V.Trường 2016'!AR31+'[308]TT.Cửa Việt 2016'!AR31+'[308]TT Gio Linh 2016'!AR31</f>
        <v>0.72</v>
      </c>
      <c r="AS30" s="167">
        <f>[308]P1_21!AS31+[308]P2_21!AS30+[308]P3_21!AS30+[308]P4_21!AS30+[308]P5_21!AS30+[308]ĐT_21!AS31+[308]ĐG_21!AS30+[308]ĐLE_21!AS31+[308]ĐL_21!AS31+'[308]G.Sơn 2016'!AS30+'[308]G.Thanh 2016'!AS31+'[308]G.Việt 2016'!AS31+'[308]H.Thái 2016'!AS31+'[308]L.Hải 2016'!AS31+'[308]L.Thượng 2016'!AS31+'[308]T.Giang 2016'!AS31+'[308]T.Hải 2016'!AS31+'[308]T.Sơn 2016'!AS31+'[308]V.Trường 2016'!AS31+'[308]TT.Cửa Việt 2016'!AS31+'[308]TT Gio Linh 2016'!AS31</f>
        <v>0</v>
      </c>
      <c r="AT30" s="167">
        <f>[308]P1_21!AT31+[308]P2_21!AT30+[308]P3_21!AT30+[308]P4_21!AT30+[308]P5_21!AT30+[308]ĐT_21!AT31+[308]ĐG_21!AT30+[308]ĐLE_21!AT31+[308]ĐL_21!AT31+'[308]G.Sơn 2016'!AT30+'[308]G.Thanh 2016'!AT31+'[308]G.Việt 2016'!AT31+'[308]H.Thái 2016'!AT31+'[308]L.Hải 2016'!AT31+'[308]L.Thượng 2016'!AT31+'[308]T.Giang 2016'!AT31+'[308]T.Hải 2016'!AT31+'[308]T.Sơn 2016'!AT31+'[308]V.Trường 2016'!AT31+'[308]TT.Cửa Việt 2016'!AT31+'[308]TT Gio Linh 2016'!AT31</f>
        <v>0</v>
      </c>
      <c r="AU30" s="167">
        <f>[308]P1_21!AU31+[308]P2_21!AU30+[308]P3_21!AU30+[308]P4_21!AU30+[308]P5_21!AU30+[308]ĐT_21!AU31+[308]ĐG_21!AU30+[308]ĐLE_21!AU31+[308]ĐL_21!AU31+'[308]G.Sơn 2016'!AU30+'[308]G.Thanh 2016'!AU31+'[308]G.Việt 2016'!AU31+'[308]H.Thái 2016'!AU31+'[308]L.Hải 2016'!AU31+'[308]L.Thượng 2016'!AU31+'[308]T.Giang 2016'!AU31+'[308]T.Hải 2016'!AU31+'[308]T.Sơn 2016'!AU31+'[308]V.Trường 2016'!AU31+'[308]TT.Cửa Việt 2016'!AU31+'[308]TT Gio Linh 2016'!AU31</f>
        <v>0</v>
      </c>
      <c r="AV30" s="167">
        <f>[308]P1_21!AV31+[308]P2_21!AV30+[308]P3_21!AV30+[308]P4_21!AV30+[308]P5_21!AV30+[308]ĐT_21!AV31+[308]ĐG_21!AV30+[308]ĐLE_21!AV31+[308]ĐL_21!AV31+'[308]G.Sơn 2016'!AV30+'[308]G.Thanh 2016'!AV31+'[308]G.Việt 2016'!AV31+'[308]H.Thái 2016'!AV31+'[308]L.Hải 2016'!AV31+'[308]L.Thượng 2016'!AV31+'[308]T.Giang 2016'!AV31+'[308]T.Hải 2016'!AV31+'[308]T.Sơn 2016'!AV31+'[308]V.Trường 2016'!AV31+'[308]TT.Cửa Việt 2016'!AV31+'[308]TT Gio Linh 2016'!AV31</f>
        <v>1.68</v>
      </c>
      <c r="AW30" s="167">
        <f>[308]P1_21!AW31+[308]P2_21!AW30+[308]P3_21!AW30+[308]P4_21!AW30+[308]P5_21!AW30+[308]ĐT_21!AW31+[308]ĐG_21!AW30+[308]ĐLE_21!AW31+[308]ĐL_21!AW31+'[308]G.Sơn 2016'!AW30+'[308]G.Thanh 2016'!AW31+'[308]G.Việt 2016'!AW31+'[308]H.Thái 2016'!AW31+'[308]L.Hải 2016'!AW31+'[308]L.Thượng 2016'!AW31+'[308]T.Giang 2016'!AW31+'[308]T.Hải 2016'!AW31+'[308]T.Sơn 2016'!AW31+'[308]V.Trường 2016'!AW31+'[308]TT.Cửa Việt 2016'!AW31+'[308]TT Gio Linh 2016'!AW31</f>
        <v>0</v>
      </c>
      <c r="AX30" s="167">
        <f>[308]P1_21!AX31+[308]P2_21!AX30+[308]P3_21!AX30+[308]P4_21!AX30+[308]P5_21!AX30+[308]ĐT_21!AX31+[308]ĐG_21!AX30+[308]ĐLE_21!AX31+[308]ĐL_21!AX31+'[308]G.Sơn 2016'!AX30+'[308]G.Thanh 2016'!AX31+'[308]G.Việt 2016'!AX31+'[308]H.Thái 2016'!AX31+'[308]L.Hải 2016'!AX31+'[308]L.Thượng 2016'!AX31+'[308]T.Giang 2016'!AX31+'[308]T.Hải 2016'!AX31+'[308]T.Sơn 2016'!AX31+'[308]V.Trường 2016'!AX31+'[308]TT.Cửa Việt 2016'!AX31+'[308]TT Gio Linh 2016'!AX31</f>
        <v>0</v>
      </c>
      <c r="AY30" s="167">
        <f>[308]P1_21!AY31+[308]P2_21!AY30+[308]P3_21!AY30+[308]P4_21!AY30+[308]P5_21!AY30+[308]ĐT_21!AY31+[308]ĐG_21!AY30+[308]ĐLE_21!AY31+[308]ĐL_21!AY31+'[308]G.Sơn 2016'!AY30+'[308]G.Thanh 2016'!AY31+'[308]G.Việt 2016'!AY31+'[308]H.Thái 2016'!AY31+'[308]L.Hải 2016'!AY31+'[308]L.Thượng 2016'!AY31+'[308]T.Giang 2016'!AY31+'[308]T.Hải 2016'!AY31+'[308]T.Sơn 2016'!AY31+'[308]V.Trường 2016'!AY31+'[308]TT.Cửa Việt 2016'!AY31+'[308]TT Gio Linh 2016'!AY31</f>
        <v>8.01</v>
      </c>
      <c r="AZ30" s="167">
        <f>[308]P1_21!AZ31+[308]P2_21!AZ30+[308]P3_21!AZ30+[308]P4_21!AZ30+[308]P5_21!AZ30+[308]ĐT_21!AZ31+[308]ĐG_21!AZ30+[308]ĐLE_21!AZ31+[308]ĐL_21!AZ31+'[308]G.Sơn 2016'!AZ30+'[308]G.Thanh 2016'!AZ31+'[308]G.Việt 2016'!AZ31+'[308]H.Thái 2016'!AZ31+'[308]L.Hải 2016'!AZ31+'[308]L.Thượng 2016'!AZ31+'[308]T.Giang 2016'!AZ31+'[308]T.Hải 2016'!AZ31+'[308]T.Sơn 2016'!AZ31+'[308]V.Trường 2016'!AZ31+'[308]TT.Cửa Việt 2016'!AZ31+'[308]TT Gio Linh 2016'!AZ31</f>
        <v>0</v>
      </c>
      <c r="BA30" s="167">
        <f>[308]P1_21!BA31+[308]P2_21!BA30+[308]P3_21!BA30+[308]P4_21!BA30+[308]P5_21!BA30+[308]ĐT_21!BA31+[308]ĐG_21!BA30+[308]ĐLE_21!BA31+[308]ĐL_21!BA31+'[308]G.Sơn 2016'!BA30+'[308]G.Thanh 2016'!BA31+'[308]G.Việt 2016'!BA31+'[308]H.Thái 2016'!BA31+'[308]L.Hải 2016'!BA31+'[308]L.Thượng 2016'!BA31+'[308]T.Giang 2016'!BA31+'[308]T.Hải 2016'!BA31+'[308]T.Sơn 2016'!BA31+'[308]V.Trường 2016'!BA31+'[308]TT.Cửa Việt 2016'!BA31+'[308]TT Gio Linh 2016'!BA31</f>
        <v>0</v>
      </c>
      <c r="BB30" s="167">
        <f>[308]P1_21!BB31+[308]P2_21!BB30+[308]P3_21!BB30+[308]P4_21!BB30+[308]P5_21!BB30+[308]ĐT_21!BB31+[308]ĐG_21!BB30+[308]ĐLE_21!BB31+[308]ĐL_21!BB31+'[308]G.Sơn 2016'!BB30+'[308]G.Thanh 2016'!BB31+'[308]G.Việt 2016'!BB31+'[308]H.Thái 2016'!BB31+'[308]L.Hải 2016'!BB31+'[308]L.Thượng 2016'!BB31+'[308]T.Giang 2016'!BB31+'[308]T.Hải 2016'!BB31+'[308]T.Sơn 2016'!BB31+'[308]V.Trường 2016'!BB31+'[308]TT.Cửa Việt 2016'!BB31+'[308]TT Gio Linh 2016'!BB31</f>
        <v>0</v>
      </c>
      <c r="BC30" s="167">
        <f>[308]P1_21!BC31+[308]P2_21!BC30+[308]P3_21!BC30+[308]P4_21!BC30+[308]P5_21!BC30+[308]ĐT_21!BC31+[308]ĐG_21!BC30+[308]ĐLE_21!BC31+[308]ĐL_21!BC31+'[308]G.Sơn 2016'!BC30+'[308]G.Thanh 2016'!BC31+'[308]G.Việt 2016'!BC31+'[308]H.Thái 2016'!BC31+'[308]L.Hải 2016'!BC31+'[308]L.Thượng 2016'!BC31+'[308]T.Giang 2016'!BC31+'[308]T.Hải 2016'!BC31+'[308]T.Sơn 2016'!BC31+'[308]V.Trường 2016'!BC31+'[308]TT.Cửa Việt 2016'!BC31+'[308]TT Gio Linh 2016'!BC31</f>
        <v>0</v>
      </c>
      <c r="BD30" s="167">
        <f>[308]P1_21!BD31+[308]P2_21!BD30+[308]P3_21!BD30+[308]P4_21!BD30+[308]P5_21!BD30+[308]ĐT_21!BD31+[308]ĐG_21!BD30+[308]ĐLE_21!BD31+[308]ĐL_21!BD31+'[308]G.Sơn 2016'!BD30+'[308]G.Thanh 2016'!BD31+'[308]G.Việt 2016'!BD31+'[308]H.Thái 2016'!BD31+'[308]L.Hải 2016'!BD31+'[308]L.Thượng 2016'!BD31+'[308]T.Giang 2016'!BD31+'[308]T.Hải 2016'!BD31+'[308]T.Sơn 2016'!BD31+'[308]V.Trường 2016'!BD31+'[308]TT.Cửa Việt 2016'!BD31+'[308]TT Gio Linh 2016'!BD31</f>
        <v>0</v>
      </c>
      <c r="BE30" s="167">
        <f>[308]P1_21!BE31+[308]P2_21!BE30+[308]P3_21!BE30+[308]P4_21!BE30+[308]P5_21!BE30+[308]ĐT_21!BE31+[308]ĐG_21!BE30+[308]ĐLE_21!BE31+[308]ĐL_21!BE31+'[308]G.Sơn 2016'!BE30+'[308]G.Thanh 2016'!BE31+'[308]G.Việt 2016'!BE31+'[308]H.Thái 2016'!BE31+'[308]L.Hải 2016'!BE31+'[308]L.Thượng 2016'!BE31+'[308]T.Giang 2016'!BE31+'[308]T.Hải 2016'!BE31+'[308]T.Sơn 2016'!BE31+'[308]V.Trường 2016'!BE31+'[308]TT.Cửa Việt 2016'!BE31+'[308]TT Gio Linh 2016'!BE31</f>
        <v>0</v>
      </c>
      <c r="BF30" s="167">
        <f>[308]P1_21!BF31+[308]P2_21!BF30+[308]P3_21!BF30+[308]P4_21!BF30+[308]P5_21!BF30+[308]ĐT_21!BF31+[308]ĐG_21!BF30+[308]ĐLE_21!BF31+[308]ĐL_21!BF31+'[308]G.Sơn 2016'!BF30+'[308]G.Thanh 2016'!BF31+'[308]G.Việt 2016'!BF31+'[308]H.Thái 2016'!BF31+'[308]L.Hải 2016'!BF31+'[308]L.Thượng 2016'!BF31+'[308]T.Giang 2016'!BF31+'[308]T.Hải 2016'!BF31+'[308]T.Sơn 2016'!BF31+'[308]V.Trường 2016'!BF31+'[308]TT.Cửa Việt 2016'!BF31+'[308]TT Gio Linh 2016'!BF31</f>
        <v>0</v>
      </c>
      <c r="BG30" s="167">
        <f>[308]P1_21!BG31+[308]P2_21!BG30+[308]P3_21!BG30+[308]P4_21!BG30+[308]P5_21!BG30+[308]ĐT_21!BG31+[308]ĐG_21!BG30+[308]ĐLE_21!BG31+[308]ĐL_21!BG31+'[308]G.Sơn 2016'!BG30+'[308]G.Thanh 2016'!BG31+'[308]G.Việt 2016'!BG31+'[308]H.Thái 2016'!BG31+'[308]L.Hải 2016'!BG31+'[308]L.Thượng 2016'!BG31+'[308]T.Giang 2016'!BG31+'[308]T.Hải 2016'!BG31+'[308]T.Sơn 2016'!BG31+'[308]V.Trường 2016'!BG31+'[308]TT.Cửa Việt 2016'!BG31+'[308]TT Gio Linh 2016'!BG31</f>
        <v>0</v>
      </c>
      <c r="BH30" s="167">
        <f>[308]P1_21!BH31+[308]P2_21!BH30+[308]P3_21!BH30+[308]P4_21!BH30+[308]P5_21!BH30+[308]ĐT_21!BH31+[308]ĐG_21!BH30+[308]ĐLE_21!BH31+[308]ĐL_21!BH31+'[308]G.Sơn 2016'!BH30+'[308]G.Thanh 2016'!BH31+'[308]G.Việt 2016'!BH31+'[308]H.Thái 2016'!BH31+'[308]L.Hải 2016'!BH31+'[308]L.Thượng 2016'!BH31+'[308]T.Giang 2016'!BH31+'[308]T.Hải 2016'!BH31+'[308]T.Sơn 2016'!BH31+'[308]V.Trường 2016'!BH31+'[308]TT.Cửa Việt 2016'!BH31+'[308]TT Gio Linh 2016'!BH31</f>
        <v>37.11</v>
      </c>
      <c r="BI30" s="167">
        <f>[308]P1_21!BI31+[308]P2_21!BI30+[308]P3_21!BI30+[308]P4_21!BI30+[308]P5_21!BI30+[308]ĐT_21!BI31+[308]ĐG_21!BI30+[308]ĐLE_21!BI31+[308]ĐL_21!BI31+'[308]G.Sơn 2016'!BI30+'[308]G.Thanh 2016'!BI31+'[308]G.Việt 2016'!BI31+'[308]H.Thái 2016'!BI31+'[308]L.Hải 2016'!BI31+'[308]L.Thượng 2016'!BI31+'[308]T.Giang 2016'!BI31+'[308]T.Hải 2016'!BI31+'[308]T.Sơn 2016'!BI31+'[308]V.Trường 2016'!BI31+'[308]TT.Cửa Việt 2016'!BI31+'[308]TT Gio Linh 2016'!BI31</f>
        <v>868.80471</v>
      </c>
    </row>
    <row r="31" spans="1:61" ht="15.75" customHeight="1">
      <c r="A31" s="178" t="s">
        <v>95</v>
      </c>
      <c r="B31" s="180" t="s">
        <v>96</v>
      </c>
      <c r="C31" s="168" t="s">
        <v>97</v>
      </c>
      <c r="D31" s="170">
        <f>'[308]01 CH'!D29</f>
        <v>98.332430000000002</v>
      </c>
      <c r="E31" s="167">
        <f>[308]P1_21!E32+[308]P2_21!E31+[308]P3_21!E31+[308]P4_21!E31+[308]P5_21!E31+[308]ĐT_21!E32+[308]ĐG_21!E31+[308]ĐLE_21!E32+[308]ĐL_21!E32+'[308]G.Sơn 2016'!E31+'[308]G.Thanh 2016'!E32+'[308]G.Việt 2016'!E32+'[308]H.Thái 2016'!E32+'[308]L.Hải 2016'!E32+'[308]L.Thượng 2016'!E32+'[308]T.Giang 2016'!E32+'[308]T.Hải 2016'!E32+'[308]T.Sơn 2016'!E32+'[308]V.Trường 2016'!E32+'[308]TT.Cửa Việt 2016'!E32+'[308]TT Gio Linh 2016'!E32</f>
        <v>0.59000000000000008</v>
      </c>
      <c r="F31" s="167">
        <f>[308]P1_21!F32+[308]P2_21!F31+[308]P3_21!F31+[308]P4_21!F31+[308]P5_21!F31+[308]ĐT_21!F32+[308]ĐG_21!F31+[308]ĐLE_21!F32+[308]ĐL_21!F32+'[308]G.Sơn 2016'!F31+'[308]G.Thanh 2016'!F32+'[308]G.Việt 2016'!F32+'[308]H.Thái 2016'!F32+'[308]L.Hải 2016'!F32+'[308]L.Thượng 2016'!F32+'[308]T.Giang 2016'!F32+'[308]T.Hải 2016'!F32+'[308]T.Sơn 2016'!F32+'[308]V.Trường 2016'!F32+'[308]TT.Cửa Việt 2016'!F32+'[308]TT Gio Linh 2016'!F32</f>
        <v>0</v>
      </c>
      <c r="G31" s="167">
        <f>[308]P1_21!G32+[308]P2_21!G31+[308]P3_21!G31+[308]P4_21!G31+[308]P5_21!G31+[308]ĐT_21!G32+[308]ĐG_21!G31+[308]ĐLE_21!G32+[308]ĐL_21!G32+'[308]G.Sơn 2016'!G31+'[308]G.Thanh 2016'!G32+'[308]G.Việt 2016'!G32+'[308]H.Thái 2016'!G32+'[308]L.Hải 2016'!G32+'[308]L.Thượng 2016'!G32+'[308]T.Giang 2016'!G32+'[308]T.Hải 2016'!G32+'[308]T.Sơn 2016'!G32+'[308]V.Trường 2016'!G32+'[308]TT.Cửa Việt 2016'!G32+'[308]TT Gio Linh 2016'!G32</f>
        <v>0</v>
      </c>
      <c r="H31" s="167">
        <f>[308]P1_21!H32+[308]P2_21!H31+[308]P3_21!H31+[308]P4_21!H31+[308]P5_21!H31+[308]ĐT_21!H32+[308]ĐG_21!H31+[308]ĐLE_21!H32+[308]ĐL_21!H32+'[308]G.Sơn 2016'!H31+'[308]G.Thanh 2016'!H32+'[308]G.Việt 2016'!H32+'[308]H.Thái 2016'!H32+'[308]L.Hải 2016'!H32+'[308]L.Thượng 2016'!H32+'[308]T.Giang 2016'!H32+'[308]T.Hải 2016'!H32+'[308]T.Sơn 2016'!H32+'[308]V.Trường 2016'!H32+'[308]TT.Cửa Việt 2016'!H32+'[308]TT Gio Linh 2016'!H32</f>
        <v>0</v>
      </c>
      <c r="I31" s="167">
        <f>[308]P1_21!I32+[308]P2_21!I31+[308]P3_21!I31+[308]P4_21!I31+[308]P5_21!I31+[308]ĐT_21!I32+[308]ĐG_21!I31+[308]ĐLE_21!I32+[308]ĐL_21!I32+'[308]G.Sơn 2016'!I31+'[308]G.Thanh 2016'!I32+'[308]G.Việt 2016'!I32+'[308]H.Thái 2016'!I32+'[308]L.Hải 2016'!I32+'[308]L.Thượng 2016'!I32+'[308]T.Giang 2016'!I32+'[308]T.Hải 2016'!I32+'[308]T.Sơn 2016'!I32+'[308]V.Trường 2016'!I32+'[308]TT.Cửa Việt 2016'!I32+'[308]TT Gio Linh 2016'!I32</f>
        <v>0</v>
      </c>
      <c r="J31" s="167">
        <f>[308]P1_21!J32+[308]P2_21!J31+[308]P3_21!J31+[308]P4_21!J31+[308]P5_21!J31+[308]ĐT_21!J32+[308]ĐG_21!J31+[308]ĐLE_21!J32+[308]ĐL_21!J32+'[308]G.Sơn 2016'!J31+'[308]G.Thanh 2016'!J32+'[308]G.Việt 2016'!J32+'[308]H.Thái 2016'!J32+'[308]L.Hải 2016'!J32+'[308]L.Thượng 2016'!J32+'[308]T.Giang 2016'!J32+'[308]T.Hải 2016'!J32+'[308]T.Sơn 2016'!J32+'[308]V.Trường 2016'!J32+'[308]TT.Cửa Việt 2016'!J32+'[308]TT Gio Linh 2016'!J32</f>
        <v>0.34</v>
      </c>
      <c r="K31" s="167">
        <f>[308]P1_21!K32+[308]P2_21!K31+[308]P3_21!K31+[308]P4_21!K31+[308]P5_21!K31+[308]ĐT_21!K32+[308]ĐG_21!K31+[308]ĐLE_21!K32+[308]ĐL_21!K32+'[308]G.Sơn 2016'!K31+'[308]G.Thanh 2016'!K32+'[308]G.Việt 2016'!K32+'[308]H.Thái 2016'!K32+'[308]L.Hải 2016'!K32+'[308]L.Thượng 2016'!K32+'[308]T.Giang 2016'!K32+'[308]T.Hải 2016'!K32+'[308]T.Sơn 2016'!K32+'[308]V.Trường 2016'!K32+'[308]TT.Cửa Việt 2016'!K32+'[308]TT Gio Linh 2016'!K32</f>
        <v>0</v>
      </c>
      <c r="L31" s="167">
        <f>[308]P1_21!L32+[308]P2_21!L31+[308]P3_21!L31+[308]P4_21!L31+[308]P5_21!L31+[308]ĐT_21!L32+[308]ĐG_21!L31+[308]ĐLE_21!L32+[308]ĐL_21!L32+'[308]G.Sơn 2016'!L31+'[308]G.Thanh 2016'!L32+'[308]G.Việt 2016'!L32+'[308]H.Thái 2016'!L32+'[308]L.Hải 2016'!L32+'[308]L.Thượng 2016'!L32+'[308]T.Giang 2016'!L32+'[308]T.Hải 2016'!L32+'[308]T.Sơn 2016'!L32+'[308]V.Trường 2016'!L32+'[308]TT.Cửa Việt 2016'!L32+'[308]TT Gio Linh 2016'!L32</f>
        <v>0</v>
      </c>
      <c r="M31" s="167">
        <f>[308]P1_21!M32+[308]P2_21!M31+[308]P3_21!M31+[308]P4_21!M31+[308]P5_21!M31+[308]ĐT_21!M32+[308]ĐG_21!M31+[308]ĐLE_21!M32+[308]ĐL_21!M32+'[308]G.Sơn 2016'!M31+'[308]G.Thanh 2016'!M32+'[308]G.Việt 2016'!M32+'[308]H.Thái 2016'!M32+'[308]L.Hải 2016'!M32+'[308]L.Thượng 2016'!M32+'[308]T.Giang 2016'!M32+'[308]T.Hải 2016'!M32+'[308]T.Sơn 2016'!M32+'[308]V.Trường 2016'!M32+'[308]TT.Cửa Việt 2016'!M32+'[308]TT Gio Linh 2016'!M32</f>
        <v>0</v>
      </c>
      <c r="N31" s="167">
        <f>[308]P1_21!N32+[308]P2_21!N31+[308]P3_21!N31+[308]P4_21!N31+[308]P5_21!N31+[308]ĐT_21!N32+[308]ĐG_21!N31+[308]ĐLE_21!N32+[308]ĐL_21!N32+'[308]G.Sơn 2016'!N31+'[308]G.Thanh 2016'!N32+'[308]G.Việt 2016'!N32+'[308]H.Thái 2016'!N32+'[308]L.Hải 2016'!N32+'[308]L.Thượng 2016'!N32+'[308]T.Giang 2016'!N32+'[308]T.Hải 2016'!N32+'[308]T.Sơn 2016'!N32+'[308]V.Trường 2016'!N32+'[308]TT.Cửa Việt 2016'!N32+'[308]TT Gio Linh 2016'!N32</f>
        <v>0</v>
      </c>
      <c r="O31" s="167">
        <f>[308]P1_21!O32+[308]P2_21!O31+[308]P3_21!O31+[308]P4_21!O31+[308]P5_21!O31+[308]ĐT_21!O32+[308]ĐG_21!O31+[308]ĐLE_21!O32+[308]ĐL_21!O32+'[308]G.Sơn 2016'!O31+'[308]G.Thanh 2016'!O32+'[308]G.Việt 2016'!O32+'[308]H.Thái 2016'!O32+'[308]L.Hải 2016'!O32+'[308]L.Thượng 2016'!O32+'[308]T.Giang 2016'!O32+'[308]T.Hải 2016'!O32+'[308]T.Sơn 2016'!O32+'[308]V.Trường 2016'!O32+'[308]TT.Cửa Việt 2016'!O32+'[308]TT Gio Linh 2016'!O32</f>
        <v>0.25</v>
      </c>
      <c r="P31" s="167">
        <f>[308]P1_21!P32+[308]P2_21!P31+[308]P3_21!P31+[308]P4_21!P31+[308]P5_21!P31+[308]ĐT_21!P32+[308]ĐG_21!P31+[308]ĐLE_21!P32+[308]ĐL_21!P32+'[308]G.Sơn 2016'!P31+'[308]G.Thanh 2016'!P32+'[308]G.Việt 2016'!P32+'[308]H.Thái 2016'!P32+'[308]L.Hải 2016'!P32+'[308]L.Thượng 2016'!P32+'[308]T.Giang 2016'!P32+'[308]T.Hải 2016'!P32+'[308]T.Sơn 2016'!P32+'[308]V.Trường 2016'!P32+'[308]TT.Cửa Việt 2016'!P32+'[308]TT Gio Linh 2016'!P32</f>
        <v>0</v>
      </c>
      <c r="Q31" s="167">
        <f>[308]P1_21!Q32+[308]P2_21!Q31+[308]P3_21!Q31+[308]P4_21!Q31+[308]P5_21!Q31+[308]ĐT_21!Q32+[308]ĐG_21!Q31+[308]ĐLE_21!Q32+[308]ĐL_21!Q32+'[308]G.Sơn 2016'!Q31+'[308]G.Thanh 2016'!Q32+'[308]G.Việt 2016'!Q32+'[308]H.Thái 2016'!Q32+'[308]L.Hải 2016'!Q32+'[308]L.Thượng 2016'!Q32+'[308]T.Giang 2016'!Q32+'[308]T.Hải 2016'!Q32+'[308]T.Sơn 2016'!Q32+'[308]V.Trường 2016'!Q32+'[308]TT.Cửa Việt 2016'!Q32+'[308]TT Gio Linh 2016'!Q32</f>
        <v>0</v>
      </c>
      <c r="R31" s="167">
        <f>[308]P1_21!R32+[308]P2_21!R31+[308]P3_21!R31+[308]P4_21!R31+[308]P5_21!R31+[308]ĐT_21!R32+[308]ĐG_21!R31+[308]ĐLE_21!R32+[308]ĐL_21!R32+'[308]G.Sơn 2016'!R31+'[308]G.Thanh 2016'!R32+'[308]G.Việt 2016'!R32+'[308]H.Thái 2016'!R32+'[308]L.Hải 2016'!R32+'[308]L.Thượng 2016'!R32+'[308]T.Giang 2016'!R32+'[308]T.Hải 2016'!R32+'[308]T.Sơn 2016'!R32+'[308]V.Trường 2016'!R32+'[308]TT.Cửa Việt 2016'!R32+'[308]TT Gio Linh 2016'!R32</f>
        <v>35.940000000000005</v>
      </c>
      <c r="S31" s="167">
        <f>[308]P1_21!S32+[308]P2_21!S31+[308]P3_21!S31+[308]P4_21!S31+[308]P5_21!S31+[308]ĐT_21!S32+[308]ĐG_21!S31+[308]ĐLE_21!S32+[308]ĐL_21!S32+'[308]G.Sơn 2016'!S31+'[308]G.Thanh 2016'!S32+'[308]G.Việt 2016'!S32+'[308]H.Thái 2016'!S32+'[308]L.Hải 2016'!S32+'[308]L.Thượng 2016'!S32+'[308]T.Giang 2016'!S32+'[308]T.Hải 2016'!S32+'[308]T.Sơn 2016'!S32+'[308]V.Trường 2016'!S32+'[308]TT.Cửa Việt 2016'!S32+'[308]TT Gio Linh 2016'!S32</f>
        <v>0</v>
      </c>
      <c r="T31" s="167">
        <f>[308]P1_21!T32+[308]P2_21!T31+[308]P3_21!T31+[308]P4_21!T31+[308]P5_21!T31+[308]ĐT_21!T32+[308]ĐG_21!T31+[308]ĐLE_21!T32+[308]ĐL_21!T32+'[308]G.Sơn 2016'!T31+'[308]G.Thanh 2016'!T32+'[308]G.Việt 2016'!T32+'[308]H.Thái 2016'!T32+'[308]L.Hải 2016'!T32+'[308]L.Thượng 2016'!T32+'[308]T.Giang 2016'!T32+'[308]T.Hải 2016'!T32+'[308]T.Sơn 2016'!T32+'[308]V.Trường 2016'!T32+'[308]TT.Cửa Việt 2016'!T32+'[308]TT Gio Linh 2016'!T32</f>
        <v>0</v>
      </c>
      <c r="U31" s="167">
        <f>[308]P1_21!U32+[308]P2_21!U31+[308]P3_21!U31+[308]P4_21!U31+[308]P5_21!U31+[308]ĐT_21!U32+[308]ĐG_21!U31+[308]ĐLE_21!U32+[308]ĐL_21!U32+'[308]G.Sơn 2016'!U31+'[308]G.Thanh 2016'!U32+'[308]G.Việt 2016'!U32+'[308]H.Thái 2016'!U32+'[308]L.Hải 2016'!U32+'[308]L.Thượng 2016'!U32+'[308]T.Giang 2016'!U32+'[308]T.Hải 2016'!U32+'[308]T.Sơn 2016'!U32+'[308]V.Trường 2016'!U32+'[308]TT.Cửa Việt 2016'!U32+'[308]TT Gio Linh 2016'!U32</f>
        <v>0</v>
      </c>
      <c r="V31" s="167">
        <f>[308]P1_21!V32+[308]P2_21!V31+[308]P3_21!V31+[308]P4_21!V31+[308]P5_21!V31+[308]ĐT_21!V32+[308]ĐG_21!V31+[308]ĐLE_21!V32+[308]ĐL_21!V32+'[308]G.Sơn 2016'!V31+'[308]G.Thanh 2016'!V32+'[308]G.Việt 2016'!V32+'[308]H.Thái 2016'!V32+'[308]L.Hải 2016'!V32+'[308]L.Thượng 2016'!V32+'[308]T.Giang 2016'!V32+'[308]T.Hải 2016'!V32+'[308]T.Sơn 2016'!V32+'[308]V.Trường 2016'!V32+'[308]TT.Cửa Việt 2016'!V32+'[308]TT Gio Linh 2016'!V32</f>
        <v>0</v>
      </c>
      <c r="W31" s="167">
        <f>[308]P1_21!W32+[308]P2_21!W31+[308]P3_21!W31+[308]P4_21!W31+[308]P5_21!W31+[308]ĐT_21!W32+[308]ĐG_21!W31+[308]ĐLE_21!W32+[308]ĐL_21!W32+'[308]G.Sơn 2016'!W31+'[308]G.Thanh 2016'!W32+'[308]G.Việt 2016'!W32+'[308]H.Thái 2016'!W32+'[308]L.Hải 2016'!W32+'[308]L.Thượng 2016'!W32+'[308]T.Giang 2016'!W32+'[308]T.Hải 2016'!W32+'[308]T.Sơn 2016'!W32+'[308]V.Trường 2016'!W32+'[308]TT.Cửa Việt 2016'!W32+'[308]TT Gio Linh 2016'!W32</f>
        <v>0</v>
      </c>
      <c r="X31" s="167">
        <f>[308]P1_21!X32+[308]P2_21!X31+[308]P3_21!X31+[308]P4_21!X31+[308]P5_21!X31+[308]ĐT_21!X32+[308]ĐG_21!X31+[308]ĐLE_21!X32+[308]ĐL_21!X32+'[308]G.Sơn 2016'!X31+'[308]G.Thanh 2016'!X32+'[308]G.Việt 2016'!X32+'[308]H.Thái 2016'!X32+'[308]L.Hải 2016'!X32+'[308]L.Thượng 2016'!X32+'[308]T.Giang 2016'!X32+'[308]T.Hải 2016'!X32+'[308]T.Sơn 2016'!X32+'[308]V.Trường 2016'!X32+'[308]TT.Cửa Việt 2016'!X32+'[308]TT Gio Linh 2016'!X32</f>
        <v>2.2000000000000002</v>
      </c>
      <c r="Y31" s="167">
        <f>[308]P1_21!Y32+[308]P2_21!Y31+[308]P3_21!Y31+[308]P4_21!Y31+[308]P5_21!Y31+[308]ĐT_21!Y32+[308]ĐG_21!Y31+[308]ĐLE_21!Y32+[308]ĐL_21!Y32+'[308]G.Sơn 2016'!Y31+'[308]G.Thanh 2016'!Y32+'[308]G.Việt 2016'!Y32+'[308]H.Thái 2016'!Y32+'[308]L.Hải 2016'!Y32+'[308]L.Thượng 2016'!Y32+'[308]T.Giang 2016'!Y32+'[308]T.Hải 2016'!Y32+'[308]T.Sơn 2016'!Y32+'[308]V.Trường 2016'!Y32+'[308]TT.Cửa Việt 2016'!Y32+'[308]TT Gio Linh 2016'!Y32</f>
        <v>0</v>
      </c>
      <c r="Z31" s="167">
        <f>[308]P1_21!Z32+[308]P2_21!Z31+[308]P3_21!Z31+[308]P4_21!Z31+[308]P5_21!Z31+[308]ĐT_21!Z32+[308]ĐG_21!Z31+[308]ĐLE_21!Z32+[308]ĐL_21!Z32+'[308]G.Sơn 2016'!Z31+'[308]G.Thanh 2016'!Z32+'[308]G.Việt 2016'!Z32+'[308]H.Thái 2016'!Z32+'[308]L.Hải 2016'!Z32+'[308]L.Thượng 2016'!Z32+'[308]T.Giang 2016'!Z32+'[308]T.Hải 2016'!Z32+'[308]T.Sơn 2016'!Z32+'[308]V.Trường 2016'!Z32+'[308]TT.Cửa Việt 2016'!Z32+'[308]TT Gio Linh 2016'!Z32</f>
        <v>0</v>
      </c>
      <c r="AA31" s="167">
        <f>[308]P1_21!AA32+[308]P2_21!AA31+[308]P3_21!AA31+[308]P4_21!AA31+[308]P5_21!AA31+[308]ĐT_21!AA32+[308]ĐG_21!AA31+[308]ĐLE_21!AA32+[308]ĐL_21!AA32+'[308]G.Sơn 2016'!AA31+'[308]G.Thanh 2016'!AA32+'[308]G.Việt 2016'!AA32+'[308]H.Thái 2016'!AA32+'[308]L.Hải 2016'!AA32+'[308]L.Thượng 2016'!AA32+'[308]T.Giang 2016'!AA32+'[308]T.Hải 2016'!AA32+'[308]T.Sơn 2016'!AA32+'[308]V.Trường 2016'!AA32+'[308]TT.Cửa Việt 2016'!AA32+'[308]TT Gio Linh 2016'!AA32</f>
        <v>11.239999999999998</v>
      </c>
      <c r="AB31" s="167">
        <f>[308]P1_21!AB32+[308]P2_21!AB31+[308]P3_21!AB31+[308]P4_21!AB31+[308]P5_21!AB31+[308]ĐT_21!AB32+[308]ĐG_21!AB31+[308]ĐLE_21!AB32+[308]ĐL_21!AB32+'[308]G.Sơn 2016'!AB31+'[308]G.Thanh 2016'!AB32+'[308]G.Việt 2016'!AB32+'[308]H.Thái 2016'!AB32+'[308]L.Hải 2016'!AB32+'[308]L.Thượng 2016'!AB32+'[308]T.Giang 2016'!AB32+'[308]T.Hải 2016'!AB32+'[308]T.Sơn 2016'!AB32+'[308]V.Trường 2016'!AB32+'[308]TT.Cửa Việt 2016'!AB32+'[308]TT Gio Linh 2016'!AB32</f>
        <v>10.36</v>
      </c>
      <c r="AC31" s="167">
        <f>[308]P1_21!AC32+[308]P2_21!AC31+[308]P3_21!AC31+[308]P4_21!AC31+[308]P5_21!AC31+[308]ĐT_21!AC32+[308]ĐG_21!AC31+[308]ĐLE_21!AC32+[308]ĐL_21!AC32+'[308]G.Sơn 2016'!AC31+'[308]G.Thanh 2016'!AC32+'[308]G.Việt 2016'!AC32+'[308]H.Thái 2016'!AC32+'[308]L.Hải 2016'!AC32+'[308]L.Thượng 2016'!AC32+'[308]T.Giang 2016'!AC32+'[308]T.Hải 2016'!AC32+'[308]T.Sơn 2016'!AC32+'[308]V.Trường 2016'!AC32+'[308]TT.Cửa Việt 2016'!AC32+'[308]TT Gio Linh 2016'!AC32</f>
        <v>61.802429999999994</v>
      </c>
      <c r="AD31" s="167">
        <f>[308]P1_21!AD32+[308]P2_21!AD31+[308]P3_21!AD31+[308]P4_21!AD31+[308]P5_21!AD31+[308]ĐT_21!AD32+[308]ĐG_21!AD31+[308]ĐLE_21!AD32+[308]ĐL_21!AD32+'[308]G.Sơn 2016'!AD31+'[308]G.Thanh 2016'!AD32+'[308]G.Việt 2016'!AD32+'[308]H.Thái 2016'!AD32+'[308]L.Hải 2016'!AD32+'[308]L.Thượng 2016'!AD32+'[308]T.Giang 2016'!AD32+'[308]T.Hải 2016'!AD32+'[308]T.Sơn 2016'!AD32+'[308]V.Trường 2016'!AD32+'[308]TT.Cửa Việt 2016'!AD32+'[308]TT Gio Linh 2016'!AD32</f>
        <v>0</v>
      </c>
      <c r="AE31" s="167">
        <f>[308]P1_21!AE32+[308]P2_21!AE31+[308]P3_21!AE31+[308]P4_21!AE31+[308]P5_21!AE31+[308]ĐT_21!AE32+[308]ĐG_21!AE31+[308]ĐLE_21!AE32+[308]ĐL_21!AE32+'[308]G.Sơn 2016'!AE31+'[308]G.Thanh 2016'!AE32+'[308]G.Việt 2016'!AE32+'[308]H.Thái 2016'!AE32+'[308]L.Hải 2016'!AE32+'[308]L.Thượng 2016'!AE32+'[308]T.Giang 2016'!AE32+'[308]T.Hải 2016'!AE32+'[308]T.Sơn 2016'!AE32+'[308]V.Trường 2016'!AE32+'[308]TT.Cửa Việt 2016'!AE32+'[308]TT Gio Linh 2016'!AE32</f>
        <v>0</v>
      </c>
      <c r="AF31" s="167">
        <f>[308]P1_21!AF32+[308]P2_21!AF31+[308]P3_21!AF31+[308]P4_21!AF31+[308]P5_21!AF31+[308]ĐT_21!AF32+[308]ĐG_21!AF31+[308]ĐLE_21!AF32+[308]ĐL_21!AF32+'[308]G.Sơn 2016'!AF31+'[308]G.Thanh 2016'!AF32+'[308]G.Việt 2016'!AF32+'[308]H.Thái 2016'!AF32+'[308]L.Hải 2016'!AF32+'[308]L.Thượng 2016'!AF32+'[308]T.Giang 2016'!AF32+'[308]T.Hải 2016'!AF32+'[308]T.Sơn 2016'!AF32+'[308]V.Trường 2016'!AF32+'[308]TT.Cửa Việt 2016'!AF32+'[308]TT Gio Linh 2016'!AF32</f>
        <v>0</v>
      </c>
      <c r="AG31" s="167">
        <f>[308]P1_21!AG32+[308]P2_21!AG31+[308]P3_21!AG31+[308]P4_21!AG31+[308]P5_21!AG31+[308]ĐT_21!AG32+[308]ĐG_21!AG31+[308]ĐLE_21!AG32+[308]ĐL_21!AG32+'[308]G.Sơn 2016'!AG31+'[308]G.Thanh 2016'!AG32+'[308]G.Việt 2016'!AG32+'[308]H.Thái 2016'!AG32+'[308]L.Hải 2016'!AG32+'[308]L.Thượng 2016'!AG32+'[308]T.Giang 2016'!AG32+'[308]T.Hải 2016'!AG32+'[308]T.Sơn 2016'!AG32+'[308]V.Trường 2016'!AG32+'[308]TT.Cửa Việt 2016'!AG32+'[308]TT Gio Linh 2016'!AG32</f>
        <v>0.1</v>
      </c>
      <c r="AH31" s="167">
        <f>[308]P1_21!AH32+[308]P2_21!AH31+[308]P3_21!AH31+[308]P4_21!AH31+[308]P5_21!AH31+[308]ĐT_21!AH32+[308]ĐG_21!AH31+[308]ĐLE_21!AH32+[308]ĐL_21!AH32+'[308]G.Sơn 2016'!AH31+'[308]G.Thanh 2016'!AH32+'[308]G.Việt 2016'!AH32+'[308]H.Thái 2016'!AH32+'[308]L.Hải 2016'!AH32+'[308]L.Thượng 2016'!AH32+'[308]T.Giang 2016'!AH32+'[308]T.Hải 2016'!AH32+'[308]T.Sơn 2016'!AH32+'[308]V.Trường 2016'!AH32+'[308]TT.Cửa Việt 2016'!AH32+'[308]TT Gio Linh 2016'!AH32</f>
        <v>0.76</v>
      </c>
      <c r="AI31" s="167">
        <f>[308]P1_21!AI32+[308]P2_21!AI31+[308]P3_21!AI31+[308]P4_21!AI31+[308]P5_21!AI31+[308]ĐT_21!AI32+[308]ĐG_21!AI31+[308]ĐLE_21!AI32+[308]ĐL_21!AI32+'[308]G.Sơn 2016'!AI31+'[308]G.Thanh 2016'!AI32+'[308]G.Việt 2016'!AI32+'[308]H.Thái 2016'!AI32+'[308]L.Hải 2016'!AI32+'[308]L.Thượng 2016'!AI32+'[308]T.Giang 2016'!AI32+'[308]T.Hải 2016'!AI32+'[308]T.Sơn 2016'!AI32+'[308]V.Trường 2016'!AI32+'[308]TT.Cửa Việt 2016'!AI32+'[308]TT Gio Linh 2016'!AI32</f>
        <v>0.02</v>
      </c>
      <c r="AJ31" s="167">
        <f>[308]P1_21!AJ32+[308]P2_21!AJ31+[308]P3_21!AJ31+[308]P4_21!AJ31+[308]P5_21!AJ31+[308]ĐT_21!AJ32+[308]ĐG_21!AJ31+[308]ĐLE_21!AJ32+[308]ĐL_21!AJ32+'[308]G.Sơn 2016'!AJ31+'[308]G.Thanh 2016'!AJ32+'[308]G.Việt 2016'!AJ32+'[308]H.Thái 2016'!AJ32+'[308]L.Hải 2016'!AJ32+'[308]L.Thượng 2016'!AJ32+'[308]T.Giang 2016'!AJ32+'[308]T.Hải 2016'!AJ32+'[308]T.Sơn 2016'!AJ32+'[308]V.Trường 2016'!AJ32+'[308]TT.Cửa Việt 2016'!AJ32+'[308]TT Gio Linh 2016'!AJ32</f>
        <v>0</v>
      </c>
      <c r="AK31" s="167">
        <f>[308]P1_21!AK32+[308]P2_21!AK31+[308]P3_21!AK31+[308]P4_21!AK31+[308]P5_21!AK31+[308]ĐT_21!AK32+[308]ĐG_21!AK31+[308]ĐLE_21!AK32+[308]ĐL_21!AK32+'[308]G.Sơn 2016'!AK31+'[308]G.Thanh 2016'!AK32+'[308]G.Việt 2016'!AK32+'[308]H.Thái 2016'!AK32+'[308]L.Hải 2016'!AK32+'[308]L.Thượng 2016'!AK32+'[308]T.Giang 2016'!AK32+'[308]T.Hải 2016'!AK32+'[308]T.Sơn 2016'!AK32+'[308]V.Trường 2016'!AK32+'[308]TT.Cửa Việt 2016'!AK32+'[308]TT Gio Linh 2016'!AK32</f>
        <v>0</v>
      </c>
      <c r="AL31" s="167">
        <f>[308]P1_21!AL32+[308]P2_21!AL31+[308]P3_21!AL31+[308]P4_21!AL31+[308]P5_21!AL31+[308]ĐT_21!AL32+[308]ĐG_21!AL31+[308]ĐLE_21!AL32+[308]ĐL_21!AL32+'[308]G.Sơn 2016'!AL31+'[308]G.Thanh 2016'!AL32+'[308]G.Việt 2016'!AL32+'[308]H.Thái 2016'!AL32+'[308]L.Hải 2016'!AL32+'[308]L.Thượng 2016'!AL32+'[308]T.Giang 2016'!AL32+'[308]T.Hải 2016'!AL32+'[308]T.Sơn 2016'!AL32+'[308]V.Trường 2016'!AL32+'[308]TT.Cửa Việt 2016'!AL32+'[308]TT Gio Linh 2016'!AL32</f>
        <v>0</v>
      </c>
      <c r="AM31" s="167">
        <f>[308]P1_21!AM32+[308]P2_21!AM31+[308]P3_21!AM31+[308]P4_21!AM31+[308]P5_21!AM31+[308]ĐT_21!AM32+[308]ĐG_21!AM31+[308]ĐLE_21!AM32+[308]ĐL_21!AM32+'[308]G.Sơn 2016'!AM31+'[308]G.Thanh 2016'!AM32+'[308]G.Việt 2016'!AM32+'[308]H.Thái 2016'!AM32+'[308]L.Hải 2016'!AM32+'[308]L.Thượng 2016'!AM32+'[308]T.Giang 2016'!AM32+'[308]T.Hải 2016'!AM32+'[308]T.Sơn 2016'!AM32+'[308]V.Trường 2016'!AM32+'[308]TT.Cửa Việt 2016'!AM32+'[308]TT Gio Linh 2016'!AM32</f>
        <v>0</v>
      </c>
      <c r="AN31" s="167">
        <f>[308]P1_21!AN32+[308]P2_21!AN31+[308]P3_21!AN31+[308]P4_21!AN31+[308]P5_21!AN31+[308]ĐT_21!AN32+[308]ĐG_21!AN31+[308]ĐLE_21!AN32+[308]ĐL_21!AN32+'[308]G.Sơn 2016'!AN31+'[308]G.Thanh 2016'!AN32+'[308]G.Việt 2016'!AN32+'[308]H.Thái 2016'!AN32+'[308]L.Hải 2016'!AN32+'[308]L.Thượng 2016'!AN32+'[308]T.Giang 2016'!AN32+'[308]T.Hải 2016'!AN32+'[308]T.Sơn 2016'!AN32+'[308]V.Trường 2016'!AN32+'[308]TT.Cửa Việt 2016'!AN32+'[308]TT Gio Linh 2016'!AN32</f>
        <v>0</v>
      </c>
      <c r="AO31" s="167">
        <f>[308]P1_21!AO32+[308]P2_21!AO31+[308]P3_21!AO31+[308]P4_21!AO31+[308]P5_21!AO31+[308]ĐT_21!AO32+[308]ĐG_21!AO31+[308]ĐLE_21!AO32+[308]ĐL_21!AO32+'[308]G.Sơn 2016'!AO31+'[308]G.Thanh 2016'!AO32+'[308]G.Việt 2016'!AO32+'[308]H.Thái 2016'!AO32+'[308]L.Hải 2016'!AO32+'[308]L.Thượng 2016'!AO32+'[308]T.Giang 2016'!AO32+'[308]T.Hải 2016'!AO32+'[308]T.Sơn 2016'!AO32+'[308]V.Trường 2016'!AO32+'[308]TT.Cửa Việt 2016'!AO32+'[308]TT Gio Linh 2016'!AO32</f>
        <v>0.18</v>
      </c>
      <c r="AP31" s="167">
        <f>[308]P1_21!AP32+[308]P2_21!AP31+[308]P3_21!AP31+[308]P4_21!AP31+[308]P5_21!AP31+[308]ĐT_21!AP32+[308]ĐG_21!AP31+[308]ĐLE_21!AP32+[308]ĐL_21!AP32+'[308]G.Sơn 2016'!AP31+'[308]G.Thanh 2016'!AP32+'[308]G.Việt 2016'!AP32+'[308]H.Thái 2016'!AP32+'[308]L.Hải 2016'!AP32+'[308]L.Thượng 2016'!AP32+'[308]T.Giang 2016'!AP32+'[308]T.Hải 2016'!AP32+'[308]T.Sơn 2016'!AP32+'[308]V.Trường 2016'!AP32+'[308]TT.Cửa Việt 2016'!AP32+'[308]TT Gio Linh 2016'!AP32</f>
        <v>0</v>
      </c>
      <c r="AQ31" s="167">
        <f>[308]P1_21!AQ32+[308]P2_21!AQ31+[308]P3_21!AQ31+[308]P4_21!AQ31+[308]P5_21!AQ31+[308]ĐT_21!AQ32+[308]ĐG_21!AQ31+[308]ĐLE_21!AQ32+[308]ĐL_21!AQ32+'[308]G.Sơn 2016'!AQ31+'[308]G.Thanh 2016'!AQ32+'[308]G.Việt 2016'!AQ32+'[308]H.Thái 2016'!AQ32+'[308]L.Hải 2016'!AQ32+'[308]L.Thượng 2016'!AQ32+'[308]T.Giang 2016'!AQ32+'[308]T.Hải 2016'!AQ32+'[308]T.Sơn 2016'!AQ32+'[308]V.Trường 2016'!AQ32+'[308]TT.Cửa Việt 2016'!AQ32+'[308]TT Gio Linh 2016'!AQ32</f>
        <v>14.649999999999999</v>
      </c>
      <c r="AR31" s="167">
        <f>[308]P1_21!AR32+[308]P2_21!AR31+[308]P3_21!AR31+[308]P4_21!AR31+[308]P5_21!AR31+[308]ĐT_21!AR32+[308]ĐG_21!AR31+[308]ĐLE_21!AR32+[308]ĐL_21!AR32+'[308]G.Sơn 2016'!AR31+'[308]G.Thanh 2016'!AR32+'[308]G.Việt 2016'!AR32+'[308]H.Thái 2016'!AR32+'[308]L.Hải 2016'!AR32+'[308]L.Thượng 2016'!AR32+'[308]T.Giang 2016'!AR32+'[308]T.Hải 2016'!AR32+'[308]T.Sơn 2016'!AR32+'[308]V.Trường 2016'!AR32+'[308]TT.Cửa Việt 2016'!AR32+'[308]TT Gio Linh 2016'!AR32</f>
        <v>0.60000000000000009</v>
      </c>
      <c r="AS31" s="167">
        <f>[308]P1_21!AS32+[308]P2_21!AS31+[308]P3_21!AS31+[308]P4_21!AS31+[308]P5_21!AS31+[308]ĐT_21!AS32+[308]ĐG_21!AS31+[308]ĐLE_21!AS32+[308]ĐL_21!AS32+'[308]G.Sơn 2016'!AS31+'[308]G.Thanh 2016'!AS32+'[308]G.Việt 2016'!AS32+'[308]H.Thái 2016'!AS32+'[308]L.Hải 2016'!AS32+'[308]L.Thượng 2016'!AS32+'[308]T.Giang 2016'!AS32+'[308]T.Hải 2016'!AS32+'[308]T.Sơn 2016'!AS32+'[308]V.Trường 2016'!AS32+'[308]TT.Cửa Việt 2016'!AS32+'[308]TT Gio Linh 2016'!AS32</f>
        <v>0</v>
      </c>
      <c r="AT31" s="167">
        <f>[308]P1_21!AT32+[308]P2_21!AT31+[308]P3_21!AT31+[308]P4_21!AT31+[308]P5_21!AT31+[308]ĐT_21!AT32+[308]ĐG_21!AT31+[308]ĐLE_21!AT32+[308]ĐL_21!AT32+'[308]G.Sơn 2016'!AT31+'[308]G.Thanh 2016'!AT32+'[308]G.Việt 2016'!AT32+'[308]H.Thái 2016'!AT32+'[308]L.Hải 2016'!AT32+'[308]L.Thượng 2016'!AT32+'[308]T.Giang 2016'!AT32+'[308]T.Hải 2016'!AT32+'[308]T.Sơn 2016'!AT32+'[308]V.Trường 2016'!AT32+'[308]TT.Cửa Việt 2016'!AT32+'[308]TT Gio Linh 2016'!AT32</f>
        <v>0</v>
      </c>
      <c r="AU31" s="167">
        <f>[308]P1_21!AU32+[308]P2_21!AU31+[308]P3_21!AU31+[308]P4_21!AU31+[308]P5_21!AU31+[308]ĐT_21!AU32+[308]ĐG_21!AU31+[308]ĐLE_21!AU32+[308]ĐL_21!AU32+'[308]G.Sơn 2016'!AU31+'[308]G.Thanh 2016'!AU32+'[308]G.Việt 2016'!AU32+'[308]H.Thái 2016'!AU32+'[308]L.Hải 2016'!AU32+'[308]L.Thượng 2016'!AU32+'[308]T.Giang 2016'!AU32+'[308]T.Hải 2016'!AU32+'[308]T.Sơn 2016'!AU32+'[308]V.Trường 2016'!AU32+'[308]TT.Cửa Việt 2016'!AU32+'[308]TT Gio Linh 2016'!AU32</f>
        <v>0</v>
      </c>
      <c r="AV31" s="167">
        <f>[308]P1_21!AV32+[308]P2_21!AV31+[308]P3_21!AV31+[308]P4_21!AV31+[308]P5_21!AV31+[308]ĐT_21!AV32+[308]ĐG_21!AV31+[308]ĐLE_21!AV32+[308]ĐL_21!AV32+'[308]G.Sơn 2016'!AV31+'[308]G.Thanh 2016'!AV32+'[308]G.Việt 2016'!AV32+'[308]H.Thái 2016'!AV32+'[308]L.Hải 2016'!AV32+'[308]L.Thượng 2016'!AV32+'[308]T.Giang 2016'!AV32+'[308]T.Hải 2016'!AV32+'[308]T.Sơn 2016'!AV32+'[308]V.Trường 2016'!AV32+'[308]TT.Cửa Việt 2016'!AV32+'[308]TT Gio Linh 2016'!AV32</f>
        <v>0.66</v>
      </c>
      <c r="AW31" s="167">
        <f>[308]P1_21!AW32+[308]P2_21!AW31+[308]P3_21!AW31+[308]P4_21!AW31+[308]P5_21!AW31+[308]ĐT_21!AW32+[308]ĐG_21!AW31+[308]ĐLE_21!AW32+[308]ĐL_21!AW32+'[308]G.Sơn 2016'!AW31+'[308]G.Thanh 2016'!AW32+'[308]G.Việt 2016'!AW32+'[308]H.Thái 2016'!AW32+'[308]L.Hải 2016'!AW32+'[308]L.Thượng 2016'!AW32+'[308]T.Giang 2016'!AW32+'[308]T.Hải 2016'!AW32+'[308]T.Sơn 2016'!AW32+'[308]V.Trường 2016'!AW32+'[308]TT.Cửa Việt 2016'!AW32+'[308]TT Gio Linh 2016'!AW32</f>
        <v>0</v>
      </c>
      <c r="AX31" s="167">
        <f>[308]P1_21!AX32+[308]P2_21!AX31+[308]P3_21!AX31+[308]P4_21!AX31+[308]P5_21!AX31+[308]ĐT_21!AX32+[308]ĐG_21!AX31+[308]ĐLE_21!AX32+[308]ĐL_21!AX32+'[308]G.Sơn 2016'!AX31+'[308]G.Thanh 2016'!AX32+'[308]G.Việt 2016'!AX32+'[308]H.Thái 2016'!AX32+'[308]L.Hải 2016'!AX32+'[308]L.Thượng 2016'!AX32+'[308]T.Giang 2016'!AX32+'[308]T.Hải 2016'!AX32+'[308]T.Sơn 2016'!AX32+'[308]V.Trường 2016'!AX32+'[308]TT.Cửa Việt 2016'!AX32+'[308]TT Gio Linh 2016'!AX32</f>
        <v>0</v>
      </c>
      <c r="AY31" s="167">
        <f>[308]P1_21!AY32+[308]P2_21!AY31+[308]P3_21!AY31+[308]P4_21!AY31+[308]P5_21!AY31+[308]ĐT_21!AY32+[308]ĐG_21!AY31+[308]ĐLE_21!AY32+[308]ĐL_21!AY32+'[308]G.Sơn 2016'!AY31+'[308]G.Thanh 2016'!AY32+'[308]G.Việt 2016'!AY32+'[308]H.Thái 2016'!AY32+'[308]L.Hải 2016'!AY32+'[308]L.Thượng 2016'!AY32+'[308]T.Giang 2016'!AY32+'[308]T.Hải 2016'!AY32+'[308]T.Sơn 2016'!AY32+'[308]V.Trường 2016'!AY32+'[308]TT.Cửa Việt 2016'!AY32+'[308]TT Gio Linh 2016'!AY32</f>
        <v>6.41</v>
      </c>
      <c r="AZ31" s="167">
        <f>[308]P1_21!AZ32+[308]P2_21!AZ31+[308]P3_21!AZ31+[308]P4_21!AZ31+[308]P5_21!AZ31+[308]ĐT_21!AZ32+[308]ĐG_21!AZ31+[308]ĐLE_21!AZ32+[308]ĐL_21!AZ32+'[308]G.Sơn 2016'!AZ31+'[308]G.Thanh 2016'!AZ32+'[308]G.Việt 2016'!AZ32+'[308]H.Thái 2016'!AZ32+'[308]L.Hải 2016'!AZ32+'[308]L.Thượng 2016'!AZ32+'[308]T.Giang 2016'!AZ32+'[308]T.Hải 2016'!AZ32+'[308]T.Sơn 2016'!AZ32+'[308]V.Trường 2016'!AZ32+'[308]TT.Cửa Việt 2016'!AZ32+'[308]TT Gio Linh 2016'!AZ32</f>
        <v>0</v>
      </c>
      <c r="BA31" s="167">
        <f>[308]P1_21!BA32+[308]P2_21!BA31+[308]P3_21!BA31+[308]P4_21!BA31+[308]P5_21!BA31+[308]ĐT_21!BA32+[308]ĐG_21!BA31+[308]ĐLE_21!BA32+[308]ĐL_21!BA32+'[308]G.Sơn 2016'!BA31+'[308]G.Thanh 2016'!BA32+'[308]G.Việt 2016'!BA32+'[308]H.Thái 2016'!BA32+'[308]L.Hải 2016'!BA32+'[308]L.Thượng 2016'!BA32+'[308]T.Giang 2016'!BA32+'[308]T.Hải 2016'!BA32+'[308]T.Sơn 2016'!BA32+'[308]V.Trường 2016'!BA32+'[308]TT.Cửa Việt 2016'!BA32+'[308]TT Gio Linh 2016'!BA32</f>
        <v>0</v>
      </c>
      <c r="BB31" s="167">
        <f>[308]P1_21!BB32+[308]P2_21!BB31+[308]P3_21!BB31+[308]P4_21!BB31+[308]P5_21!BB31+[308]ĐT_21!BB32+[308]ĐG_21!BB31+[308]ĐLE_21!BB32+[308]ĐL_21!BB32+'[308]G.Sơn 2016'!BB31+'[308]G.Thanh 2016'!BB32+'[308]G.Việt 2016'!BB32+'[308]H.Thái 2016'!BB32+'[308]L.Hải 2016'!BB32+'[308]L.Thượng 2016'!BB32+'[308]T.Giang 2016'!BB32+'[308]T.Hải 2016'!BB32+'[308]T.Sơn 2016'!BB32+'[308]V.Trường 2016'!BB32+'[308]TT.Cửa Việt 2016'!BB32+'[308]TT Gio Linh 2016'!BB32</f>
        <v>0</v>
      </c>
      <c r="BC31" s="167">
        <f>[308]P1_21!BC32+[308]P2_21!BC31+[308]P3_21!BC31+[308]P4_21!BC31+[308]P5_21!BC31+[308]ĐT_21!BC32+[308]ĐG_21!BC31+[308]ĐLE_21!BC32+[308]ĐL_21!BC32+'[308]G.Sơn 2016'!BC31+'[308]G.Thanh 2016'!BC32+'[308]G.Việt 2016'!BC32+'[308]H.Thái 2016'!BC32+'[308]L.Hải 2016'!BC32+'[308]L.Thượng 2016'!BC32+'[308]T.Giang 2016'!BC32+'[308]T.Hải 2016'!BC32+'[308]T.Sơn 2016'!BC32+'[308]V.Trường 2016'!BC32+'[308]TT.Cửa Việt 2016'!BC32+'[308]TT Gio Linh 2016'!BC32</f>
        <v>0</v>
      </c>
      <c r="BD31" s="167">
        <f>[308]P1_21!BD32+[308]P2_21!BD31+[308]P3_21!BD31+[308]P4_21!BD31+[308]P5_21!BD31+[308]ĐT_21!BD32+[308]ĐG_21!BD31+[308]ĐLE_21!BD32+[308]ĐL_21!BD32+'[308]G.Sơn 2016'!BD31+'[308]G.Thanh 2016'!BD32+'[308]G.Việt 2016'!BD32+'[308]H.Thái 2016'!BD32+'[308]L.Hải 2016'!BD32+'[308]L.Thượng 2016'!BD32+'[308]T.Giang 2016'!BD32+'[308]T.Hải 2016'!BD32+'[308]T.Sơn 2016'!BD32+'[308]V.Trường 2016'!BD32+'[308]TT.Cửa Việt 2016'!BD32+'[308]TT Gio Linh 2016'!BD32</f>
        <v>0</v>
      </c>
      <c r="BE31" s="167">
        <f>[308]P1_21!BE32+[308]P2_21!BE31+[308]P3_21!BE31+[308]P4_21!BE31+[308]P5_21!BE31+[308]ĐT_21!BE32+[308]ĐG_21!BE31+[308]ĐLE_21!BE32+[308]ĐL_21!BE32+'[308]G.Sơn 2016'!BE31+'[308]G.Thanh 2016'!BE32+'[308]G.Việt 2016'!BE32+'[308]H.Thái 2016'!BE32+'[308]L.Hải 2016'!BE32+'[308]L.Thượng 2016'!BE32+'[308]T.Giang 2016'!BE32+'[308]T.Hải 2016'!BE32+'[308]T.Sơn 2016'!BE32+'[308]V.Trường 2016'!BE32+'[308]TT.Cửa Việt 2016'!BE32+'[308]TT Gio Linh 2016'!BE32</f>
        <v>0</v>
      </c>
      <c r="BF31" s="167">
        <f>[308]P1_21!BF32+[308]P2_21!BF31+[308]P3_21!BF31+[308]P4_21!BF31+[308]P5_21!BF31+[308]ĐT_21!BF32+[308]ĐG_21!BF31+[308]ĐLE_21!BF32+[308]ĐL_21!BF32+'[308]G.Sơn 2016'!BF31+'[308]G.Thanh 2016'!BF32+'[308]G.Việt 2016'!BF32+'[308]H.Thái 2016'!BF32+'[308]L.Hải 2016'!BF32+'[308]L.Thượng 2016'!BF32+'[308]T.Giang 2016'!BF32+'[308]T.Hải 2016'!BF32+'[308]T.Sơn 2016'!BF32+'[308]V.Trường 2016'!BF32+'[308]TT.Cửa Việt 2016'!BF32+'[308]TT Gio Linh 2016'!BF32</f>
        <v>0</v>
      </c>
      <c r="BG31" s="167">
        <f>[308]P1_21!BG32+[308]P2_21!BG31+[308]P3_21!BG31+[308]P4_21!BG31+[308]P5_21!BG31+[308]ĐT_21!BG32+[308]ĐG_21!BG31+[308]ĐLE_21!BG32+[308]ĐL_21!BG32+'[308]G.Sơn 2016'!BG31+'[308]G.Thanh 2016'!BG32+'[308]G.Việt 2016'!BG32+'[308]H.Thái 2016'!BG32+'[308]L.Hải 2016'!BG32+'[308]L.Thượng 2016'!BG32+'[308]T.Giang 2016'!BG32+'[308]T.Hải 2016'!BG32+'[308]T.Sơn 2016'!BG32+'[308]V.Trường 2016'!BG32+'[308]TT.Cửa Việt 2016'!BG32+'[308]TT Gio Linh 2016'!BG32</f>
        <v>0</v>
      </c>
      <c r="BH31" s="167">
        <f>[308]P1_21!BH32+[308]P2_21!BH31+[308]P3_21!BH31+[308]P4_21!BH31+[308]P5_21!BH31+[308]ĐT_21!BH32+[308]ĐG_21!BH31+[308]ĐLE_21!BH32+[308]ĐL_21!BH32+'[308]G.Sơn 2016'!BH31+'[308]G.Thanh 2016'!BH32+'[308]G.Việt 2016'!BH32+'[308]H.Thái 2016'!BH32+'[308]L.Hải 2016'!BH32+'[308]L.Thượng 2016'!BH32+'[308]T.Giang 2016'!BH32+'[308]T.Hải 2016'!BH32+'[308]T.Sơn 2016'!BH32+'[308]V.Trường 2016'!BH32+'[308]TT.Cửa Việt 2016'!BH32+'[308]TT Gio Linh 2016'!BH32</f>
        <v>36.530000000000008</v>
      </c>
      <c r="BI31" s="167">
        <f>[308]P1_21!BI32+[308]P2_21!BI31+[308]P3_21!BI31+[308]P4_21!BI31+[308]P5_21!BI31+[308]ĐT_21!BI32+[308]ĐG_21!BI31+[308]ĐLE_21!BI32+[308]ĐL_21!BI32+'[308]G.Sơn 2016'!BI31+'[308]G.Thanh 2016'!BI32+'[308]G.Việt 2016'!BI32+'[308]H.Thái 2016'!BI32+'[308]L.Hải 2016'!BI32+'[308]L.Thượng 2016'!BI32+'[308]T.Giang 2016'!BI32+'[308]T.Hải 2016'!BI32+'[308]T.Sơn 2016'!BI32+'[308]V.Trường 2016'!BI32+'[308]TT.Cửa Việt 2016'!BI32+'[308]TT Gio Linh 2016'!BI32</f>
        <v>94.89242999999999</v>
      </c>
    </row>
    <row r="32" spans="1:61" ht="15.75" customHeight="1">
      <c r="A32" s="178" t="s">
        <v>98</v>
      </c>
      <c r="B32" s="180" t="s">
        <v>99</v>
      </c>
      <c r="C32" s="168" t="s">
        <v>100</v>
      </c>
      <c r="D32" s="170">
        <f>'[308]01 CH'!D30</f>
        <v>4.5937400000000004</v>
      </c>
      <c r="E32" s="167">
        <f>[308]P1_21!E33+[308]P2_21!E32+[308]P3_21!E32+[308]P4_21!E32+[308]P5_21!E32+[308]ĐT_21!E33+[308]ĐG_21!E32+[308]ĐLE_21!E33+[308]ĐL_21!E33+'[308]G.Sơn 2016'!E32+'[308]G.Thanh 2016'!E33+'[308]G.Việt 2016'!E33+'[308]H.Thái 2016'!E33+'[308]L.Hải 2016'!E33+'[308]L.Thượng 2016'!E33+'[308]T.Giang 2016'!E33+'[308]T.Hải 2016'!E33+'[308]T.Sơn 2016'!E33+'[308]V.Trường 2016'!E33+'[308]TT.Cửa Việt 2016'!E33+'[308]TT Gio Linh 2016'!E33</f>
        <v>0</v>
      </c>
      <c r="F32" s="167">
        <f>[308]P1_21!F33+[308]P2_21!F32+[308]P3_21!F32+[308]P4_21!F32+[308]P5_21!F32+[308]ĐT_21!F33+[308]ĐG_21!F32+[308]ĐLE_21!F33+[308]ĐL_21!F33+'[308]G.Sơn 2016'!F32+'[308]G.Thanh 2016'!F33+'[308]G.Việt 2016'!F33+'[308]H.Thái 2016'!F33+'[308]L.Hải 2016'!F33+'[308]L.Thượng 2016'!F33+'[308]T.Giang 2016'!F33+'[308]T.Hải 2016'!F33+'[308]T.Sơn 2016'!F33+'[308]V.Trường 2016'!F33+'[308]TT.Cửa Việt 2016'!F33+'[308]TT Gio Linh 2016'!F33</f>
        <v>0</v>
      </c>
      <c r="G32" s="167">
        <f>[308]P1_21!G33+[308]P2_21!G32+[308]P3_21!G32+[308]P4_21!G32+[308]P5_21!G32+[308]ĐT_21!G33+[308]ĐG_21!G32+[308]ĐLE_21!G33+[308]ĐL_21!G33+'[308]G.Sơn 2016'!G32+'[308]G.Thanh 2016'!G33+'[308]G.Việt 2016'!G33+'[308]H.Thái 2016'!G33+'[308]L.Hải 2016'!G33+'[308]L.Thượng 2016'!G33+'[308]T.Giang 2016'!G33+'[308]T.Hải 2016'!G33+'[308]T.Sơn 2016'!G33+'[308]V.Trường 2016'!G33+'[308]TT.Cửa Việt 2016'!G33+'[308]TT Gio Linh 2016'!G33</f>
        <v>0</v>
      </c>
      <c r="H32" s="167">
        <f>[308]P1_21!H33+[308]P2_21!H32+[308]P3_21!H32+[308]P4_21!H32+[308]P5_21!H32+[308]ĐT_21!H33+[308]ĐG_21!H32+[308]ĐLE_21!H33+[308]ĐL_21!H33+'[308]G.Sơn 2016'!H32+'[308]G.Thanh 2016'!H33+'[308]G.Việt 2016'!H33+'[308]H.Thái 2016'!H33+'[308]L.Hải 2016'!H33+'[308]L.Thượng 2016'!H33+'[308]T.Giang 2016'!H33+'[308]T.Hải 2016'!H33+'[308]T.Sơn 2016'!H33+'[308]V.Trường 2016'!H33+'[308]TT.Cửa Việt 2016'!H33+'[308]TT Gio Linh 2016'!H33</f>
        <v>0</v>
      </c>
      <c r="I32" s="167">
        <f>[308]P1_21!I33+[308]P2_21!I32+[308]P3_21!I32+[308]P4_21!I32+[308]P5_21!I32+[308]ĐT_21!I33+[308]ĐG_21!I32+[308]ĐLE_21!I33+[308]ĐL_21!I33+'[308]G.Sơn 2016'!I32+'[308]G.Thanh 2016'!I33+'[308]G.Việt 2016'!I33+'[308]H.Thái 2016'!I33+'[308]L.Hải 2016'!I33+'[308]L.Thượng 2016'!I33+'[308]T.Giang 2016'!I33+'[308]T.Hải 2016'!I33+'[308]T.Sơn 2016'!I33+'[308]V.Trường 2016'!I33+'[308]TT.Cửa Việt 2016'!I33+'[308]TT Gio Linh 2016'!I33</f>
        <v>0</v>
      </c>
      <c r="J32" s="167">
        <f>[308]P1_21!J33+[308]P2_21!J32+[308]P3_21!J32+[308]P4_21!J32+[308]P5_21!J32+[308]ĐT_21!J33+[308]ĐG_21!J32+[308]ĐLE_21!J33+[308]ĐL_21!J33+'[308]G.Sơn 2016'!J32+'[308]G.Thanh 2016'!J33+'[308]G.Việt 2016'!J33+'[308]H.Thái 2016'!J33+'[308]L.Hải 2016'!J33+'[308]L.Thượng 2016'!J33+'[308]T.Giang 2016'!J33+'[308]T.Hải 2016'!J33+'[308]T.Sơn 2016'!J33+'[308]V.Trường 2016'!J33+'[308]TT.Cửa Việt 2016'!J33+'[308]TT Gio Linh 2016'!J33</f>
        <v>0</v>
      </c>
      <c r="K32" s="167">
        <f>[308]P1_21!K33+[308]P2_21!K32+[308]P3_21!K32+[308]P4_21!K32+[308]P5_21!K32+[308]ĐT_21!K33+[308]ĐG_21!K32+[308]ĐLE_21!K33+[308]ĐL_21!K33+'[308]G.Sơn 2016'!K32+'[308]G.Thanh 2016'!K33+'[308]G.Việt 2016'!K33+'[308]H.Thái 2016'!K33+'[308]L.Hải 2016'!K33+'[308]L.Thượng 2016'!K33+'[308]T.Giang 2016'!K33+'[308]T.Hải 2016'!K33+'[308]T.Sơn 2016'!K33+'[308]V.Trường 2016'!K33+'[308]TT.Cửa Việt 2016'!K33+'[308]TT Gio Linh 2016'!K33</f>
        <v>0</v>
      </c>
      <c r="L32" s="167">
        <f>[308]P1_21!L33+[308]P2_21!L32+[308]P3_21!L32+[308]P4_21!L32+[308]P5_21!L32+[308]ĐT_21!L33+[308]ĐG_21!L32+[308]ĐLE_21!L33+[308]ĐL_21!L33+'[308]G.Sơn 2016'!L32+'[308]G.Thanh 2016'!L33+'[308]G.Việt 2016'!L33+'[308]H.Thái 2016'!L33+'[308]L.Hải 2016'!L33+'[308]L.Thượng 2016'!L33+'[308]T.Giang 2016'!L33+'[308]T.Hải 2016'!L33+'[308]T.Sơn 2016'!L33+'[308]V.Trường 2016'!L33+'[308]TT.Cửa Việt 2016'!L33+'[308]TT Gio Linh 2016'!L33</f>
        <v>0</v>
      </c>
      <c r="M32" s="167">
        <f>[308]P1_21!M33+[308]P2_21!M32+[308]P3_21!M32+[308]P4_21!M32+[308]P5_21!M32+[308]ĐT_21!M33+[308]ĐG_21!M32+[308]ĐLE_21!M33+[308]ĐL_21!M33+'[308]G.Sơn 2016'!M32+'[308]G.Thanh 2016'!M33+'[308]G.Việt 2016'!M33+'[308]H.Thái 2016'!M33+'[308]L.Hải 2016'!M33+'[308]L.Thượng 2016'!M33+'[308]T.Giang 2016'!M33+'[308]T.Hải 2016'!M33+'[308]T.Sơn 2016'!M33+'[308]V.Trường 2016'!M33+'[308]TT.Cửa Việt 2016'!M33+'[308]TT Gio Linh 2016'!M33</f>
        <v>0</v>
      </c>
      <c r="N32" s="167">
        <f>[308]P1_21!N33+[308]P2_21!N32+[308]P3_21!N32+[308]P4_21!N32+[308]P5_21!N32+[308]ĐT_21!N33+[308]ĐG_21!N32+[308]ĐLE_21!N33+[308]ĐL_21!N33+'[308]G.Sơn 2016'!N32+'[308]G.Thanh 2016'!N33+'[308]G.Việt 2016'!N33+'[308]H.Thái 2016'!N33+'[308]L.Hải 2016'!N33+'[308]L.Thượng 2016'!N33+'[308]T.Giang 2016'!N33+'[308]T.Hải 2016'!N33+'[308]T.Sơn 2016'!N33+'[308]V.Trường 2016'!N33+'[308]TT.Cửa Việt 2016'!N33+'[308]TT Gio Linh 2016'!N33</f>
        <v>0</v>
      </c>
      <c r="O32" s="167">
        <f>[308]P1_21!O33+[308]P2_21!O32+[308]P3_21!O32+[308]P4_21!O32+[308]P5_21!O32+[308]ĐT_21!O33+[308]ĐG_21!O32+[308]ĐLE_21!O33+[308]ĐL_21!O33+'[308]G.Sơn 2016'!O32+'[308]G.Thanh 2016'!O33+'[308]G.Việt 2016'!O33+'[308]H.Thái 2016'!O33+'[308]L.Hải 2016'!O33+'[308]L.Thượng 2016'!O33+'[308]T.Giang 2016'!O33+'[308]T.Hải 2016'!O33+'[308]T.Sơn 2016'!O33+'[308]V.Trường 2016'!O33+'[308]TT.Cửa Việt 2016'!O33+'[308]TT Gio Linh 2016'!O33</f>
        <v>0</v>
      </c>
      <c r="P32" s="167">
        <f>[308]P1_21!P33+[308]P2_21!P32+[308]P3_21!P32+[308]P4_21!P32+[308]P5_21!P32+[308]ĐT_21!P33+[308]ĐG_21!P32+[308]ĐLE_21!P33+[308]ĐL_21!P33+'[308]G.Sơn 2016'!P32+'[308]G.Thanh 2016'!P33+'[308]G.Việt 2016'!P33+'[308]H.Thái 2016'!P33+'[308]L.Hải 2016'!P33+'[308]L.Thượng 2016'!P33+'[308]T.Giang 2016'!P33+'[308]T.Hải 2016'!P33+'[308]T.Sơn 2016'!P33+'[308]V.Trường 2016'!P33+'[308]TT.Cửa Việt 2016'!P33+'[308]TT Gio Linh 2016'!P33</f>
        <v>0</v>
      </c>
      <c r="Q32" s="167">
        <f>[308]P1_21!Q33+[308]P2_21!Q32+[308]P3_21!Q32+[308]P4_21!Q32+[308]P5_21!Q32+[308]ĐT_21!Q33+[308]ĐG_21!Q32+[308]ĐLE_21!Q33+[308]ĐL_21!Q33+'[308]G.Sơn 2016'!Q32+'[308]G.Thanh 2016'!Q33+'[308]G.Việt 2016'!Q33+'[308]H.Thái 2016'!Q33+'[308]L.Hải 2016'!Q33+'[308]L.Thượng 2016'!Q33+'[308]T.Giang 2016'!Q33+'[308]T.Hải 2016'!Q33+'[308]T.Sơn 2016'!Q33+'[308]V.Trường 2016'!Q33+'[308]TT.Cửa Việt 2016'!Q33+'[308]TT Gio Linh 2016'!Q33</f>
        <v>0</v>
      </c>
      <c r="R32" s="167">
        <f>[308]P1_21!R33+[308]P2_21!R32+[308]P3_21!R32+[308]P4_21!R32+[308]P5_21!R32+[308]ĐT_21!R33+[308]ĐG_21!R32+[308]ĐLE_21!R33+[308]ĐL_21!R33+'[308]G.Sơn 2016'!R32+'[308]G.Thanh 2016'!R33+'[308]G.Việt 2016'!R33+'[308]H.Thái 2016'!R33+'[308]L.Hải 2016'!R33+'[308]L.Thượng 2016'!R33+'[308]T.Giang 2016'!R33+'[308]T.Hải 2016'!R33+'[308]T.Sơn 2016'!R33+'[308]V.Trường 2016'!R33+'[308]TT.Cửa Việt 2016'!R33+'[308]TT Gio Linh 2016'!R33</f>
        <v>0.04</v>
      </c>
      <c r="S32" s="167">
        <f>[308]P1_21!S33+[308]P2_21!S32+[308]P3_21!S32+[308]P4_21!S32+[308]P5_21!S32+[308]ĐT_21!S33+[308]ĐG_21!S32+[308]ĐLE_21!S33+[308]ĐL_21!S33+'[308]G.Sơn 2016'!S32+'[308]G.Thanh 2016'!S33+'[308]G.Việt 2016'!S33+'[308]H.Thái 2016'!S33+'[308]L.Hải 2016'!S33+'[308]L.Thượng 2016'!S33+'[308]T.Giang 2016'!S33+'[308]T.Hải 2016'!S33+'[308]T.Sơn 2016'!S33+'[308]V.Trường 2016'!S33+'[308]TT.Cửa Việt 2016'!S33+'[308]TT Gio Linh 2016'!S33</f>
        <v>0</v>
      </c>
      <c r="T32" s="167">
        <f>[308]P1_21!T33+[308]P2_21!T32+[308]P3_21!T32+[308]P4_21!T32+[308]P5_21!T32+[308]ĐT_21!T33+[308]ĐG_21!T32+[308]ĐLE_21!T33+[308]ĐL_21!T33+'[308]G.Sơn 2016'!T32+'[308]G.Thanh 2016'!T33+'[308]G.Việt 2016'!T33+'[308]H.Thái 2016'!T33+'[308]L.Hải 2016'!T33+'[308]L.Thượng 2016'!T33+'[308]T.Giang 2016'!T33+'[308]T.Hải 2016'!T33+'[308]T.Sơn 2016'!T33+'[308]V.Trường 2016'!T33+'[308]TT.Cửa Việt 2016'!T33+'[308]TT Gio Linh 2016'!T33</f>
        <v>0</v>
      </c>
      <c r="U32" s="167">
        <f>[308]P1_21!U33+[308]P2_21!U32+[308]P3_21!U32+[308]P4_21!U32+[308]P5_21!U32+[308]ĐT_21!U33+[308]ĐG_21!U32+[308]ĐLE_21!U33+[308]ĐL_21!U33+'[308]G.Sơn 2016'!U32+'[308]G.Thanh 2016'!U33+'[308]G.Việt 2016'!U33+'[308]H.Thái 2016'!U33+'[308]L.Hải 2016'!U33+'[308]L.Thượng 2016'!U33+'[308]T.Giang 2016'!U33+'[308]T.Hải 2016'!U33+'[308]T.Sơn 2016'!U33+'[308]V.Trường 2016'!U33+'[308]TT.Cửa Việt 2016'!U33+'[308]TT Gio Linh 2016'!U33</f>
        <v>0</v>
      </c>
      <c r="V32" s="167">
        <f>[308]P1_21!V33+[308]P2_21!V32+[308]P3_21!V32+[308]P4_21!V32+[308]P5_21!V32+[308]ĐT_21!V33+[308]ĐG_21!V32+[308]ĐLE_21!V33+[308]ĐL_21!V33+'[308]G.Sơn 2016'!V32+'[308]G.Thanh 2016'!V33+'[308]G.Việt 2016'!V33+'[308]H.Thái 2016'!V33+'[308]L.Hải 2016'!V33+'[308]L.Thượng 2016'!V33+'[308]T.Giang 2016'!V33+'[308]T.Hải 2016'!V33+'[308]T.Sơn 2016'!V33+'[308]V.Trường 2016'!V33+'[308]TT.Cửa Việt 2016'!V33+'[308]TT Gio Linh 2016'!V33</f>
        <v>0</v>
      </c>
      <c r="W32" s="167">
        <f>[308]P1_21!W33+[308]P2_21!W32+[308]P3_21!W32+[308]P4_21!W32+[308]P5_21!W32+[308]ĐT_21!W33+[308]ĐG_21!W32+[308]ĐLE_21!W33+[308]ĐL_21!W33+'[308]G.Sơn 2016'!W32+'[308]G.Thanh 2016'!W33+'[308]G.Việt 2016'!W33+'[308]H.Thái 2016'!W33+'[308]L.Hải 2016'!W33+'[308]L.Thượng 2016'!W33+'[308]T.Giang 2016'!W33+'[308]T.Hải 2016'!W33+'[308]T.Sơn 2016'!W33+'[308]V.Trường 2016'!W33+'[308]TT.Cửa Việt 2016'!W33+'[308]TT Gio Linh 2016'!W33</f>
        <v>0</v>
      </c>
      <c r="X32" s="167">
        <f>[308]P1_21!X33+[308]P2_21!X32+[308]P3_21!X32+[308]P4_21!X32+[308]P5_21!X32+[308]ĐT_21!X33+[308]ĐG_21!X32+[308]ĐLE_21!X33+[308]ĐL_21!X33+'[308]G.Sơn 2016'!X32+'[308]G.Thanh 2016'!X33+'[308]G.Việt 2016'!X33+'[308]H.Thái 2016'!X33+'[308]L.Hải 2016'!X33+'[308]L.Thượng 2016'!X33+'[308]T.Giang 2016'!X33+'[308]T.Hải 2016'!X33+'[308]T.Sơn 2016'!X33+'[308]V.Trường 2016'!X33+'[308]TT.Cửa Việt 2016'!X33+'[308]TT Gio Linh 2016'!X33</f>
        <v>0</v>
      </c>
      <c r="Y32" s="167">
        <f>[308]P1_21!Y33+[308]P2_21!Y32+[308]P3_21!Y32+[308]P4_21!Y32+[308]P5_21!Y32+[308]ĐT_21!Y33+[308]ĐG_21!Y32+[308]ĐLE_21!Y33+[308]ĐL_21!Y33+'[308]G.Sơn 2016'!Y32+'[308]G.Thanh 2016'!Y33+'[308]G.Việt 2016'!Y33+'[308]H.Thái 2016'!Y33+'[308]L.Hải 2016'!Y33+'[308]L.Thượng 2016'!Y33+'[308]T.Giang 2016'!Y33+'[308]T.Hải 2016'!Y33+'[308]T.Sơn 2016'!Y33+'[308]V.Trường 2016'!Y33+'[308]TT.Cửa Việt 2016'!Y33+'[308]TT Gio Linh 2016'!Y33</f>
        <v>0</v>
      </c>
      <c r="Z32" s="167">
        <f>[308]P1_21!Z33+[308]P2_21!Z32+[308]P3_21!Z32+[308]P4_21!Z32+[308]P5_21!Z32+[308]ĐT_21!Z33+[308]ĐG_21!Z32+[308]ĐLE_21!Z33+[308]ĐL_21!Z33+'[308]G.Sơn 2016'!Z32+'[308]G.Thanh 2016'!Z33+'[308]G.Việt 2016'!Z33+'[308]H.Thái 2016'!Z33+'[308]L.Hải 2016'!Z33+'[308]L.Thượng 2016'!Z33+'[308]T.Giang 2016'!Z33+'[308]T.Hải 2016'!Z33+'[308]T.Sơn 2016'!Z33+'[308]V.Trường 2016'!Z33+'[308]TT.Cửa Việt 2016'!Z33+'[308]TT Gio Linh 2016'!Z33</f>
        <v>0</v>
      </c>
      <c r="AA32" s="167">
        <f>[308]P1_21!AA33+[308]P2_21!AA32+[308]P3_21!AA32+[308]P4_21!AA32+[308]P5_21!AA32+[308]ĐT_21!AA33+[308]ĐG_21!AA32+[308]ĐLE_21!AA33+[308]ĐL_21!AA33+'[308]G.Sơn 2016'!AA32+'[308]G.Thanh 2016'!AA33+'[308]G.Việt 2016'!AA33+'[308]H.Thái 2016'!AA33+'[308]L.Hải 2016'!AA33+'[308]L.Thượng 2016'!AA33+'[308]T.Giang 2016'!AA33+'[308]T.Hải 2016'!AA33+'[308]T.Sơn 2016'!AA33+'[308]V.Trường 2016'!AA33+'[308]TT.Cửa Việt 2016'!AA33+'[308]TT Gio Linh 2016'!AA33</f>
        <v>0.04</v>
      </c>
      <c r="AB32" s="167">
        <f>[308]P1_21!AB33+[308]P2_21!AB32+[308]P3_21!AB32+[308]P4_21!AB32+[308]P5_21!AB32+[308]ĐT_21!AB33+[308]ĐG_21!AB32+[308]ĐLE_21!AB33+[308]ĐL_21!AB33+'[308]G.Sơn 2016'!AB32+'[308]G.Thanh 2016'!AB33+'[308]G.Việt 2016'!AB33+'[308]H.Thái 2016'!AB33+'[308]L.Hải 2016'!AB33+'[308]L.Thượng 2016'!AB33+'[308]T.Giang 2016'!AB33+'[308]T.Hải 2016'!AB33+'[308]T.Sơn 2016'!AB33+'[308]V.Trường 2016'!AB33+'[308]TT.Cửa Việt 2016'!AB33+'[308]TT Gio Linh 2016'!AB33</f>
        <v>0.04</v>
      </c>
      <c r="AC32" s="167">
        <f>[308]P1_21!AC33+[308]P2_21!AC32+[308]P3_21!AC32+[308]P4_21!AC32+[308]P5_21!AC32+[308]ĐT_21!AC33+[308]ĐG_21!AC32+[308]ĐLE_21!AC33+[308]ĐL_21!AC33+'[308]G.Sơn 2016'!AC32+'[308]G.Thanh 2016'!AC33+'[308]G.Việt 2016'!AC33+'[308]H.Thái 2016'!AC33+'[308]L.Hải 2016'!AC33+'[308]L.Thượng 2016'!AC33+'[308]T.Giang 2016'!AC33+'[308]T.Hải 2016'!AC33+'[308]T.Sơn 2016'!AC33+'[308]V.Trường 2016'!AC33+'[308]TT.Cửa Việt 2016'!AC33+'[308]TT Gio Linh 2016'!AC33</f>
        <v>0</v>
      </c>
      <c r="AD32" s="167">
        <f>[308]P1_21!AD33+[308]P2_21!AD32+[308]P3_21!AD32+[308]P4_21!AD32+[308]P5_21!AD32+[308]ĐT_21!AD33+[308]ĐG_21!AD32+[308]ĐLE_21!AD33+[308]ĐL_21!AD33+'[308]G.Sơn 2016'!AD32+'[308]G.Thanh 2016'!AD33+'[308]G.Việt 2016'!AD33+'[308]H.Thái 2016'!AD33+'[308]L.Hải 2016'!AD33+'[308]L.Thượng 2016'!AD33+'[308]T.Giang 2016'!AD33+'[308]T.Hải 2016'!AD33+'[308]T.Sơn 2016'!AD33+'[308]V.Trường 2016'!AD33+'[308]TT.Cửa Việt 2016'!AD33+'[308]TT Gio Linh 2016'!AD33</f>
        <v>4.5537400000000003</v>
      </c>
      <c r="AE32" s="167">
        <f>[308]P1_21!AE33+[308]P2_21!AE32+[308]P3_21!AE32+[308]P4_21!AE32+[308]P5_21!AE32+[308]ĐT_21!AE33+[308]ĐG_21!AE32+[308]ĐLE_21!AE33+[308]ĐL_21!AE33+'[308]G.Sơn 2016'!AE32+'[308]G.Thanh 2016'!AE33+'[308]G.Việt 2016'!AE33+'[308]H.Thái 2016'!AE33+'[308]L.Hải 2016'!AE33+'[308]L.Thượng 2016'!AE33+'[308]T.Giang 2016'!AE33+'[308]T.Hải 2016'!AE33+'[308]T.Sơn 2016'!AE33+'[308]V.Trường 2016'!AE33+'[308]TT.Cửa Việt 2016'!AE33+'[308]TT Gio Linh 2016'!AE33</f>
        <v>0</v>
      </c>
      <c r="AF32" s="167">
        <f>[308]P1_21!AF33+[308]P2_21!AF32+[308]P3_21!AF32+[308]P4_21!AF32+[308]P5_21!AF32+[308]ĐT_21!AF33+[308]ĐG_21!AF32+[308]ĐLE_21!AF33+[308]ĐL_21!AF33+'[308]G.Sơn 2016'!AF32+'[308]G.Thanh 2016'!AF33+'[308]G.Việt 2016'!AF33+'[308]H.Thái 2016'!AF33+'[308]L.Hải 2016'!AF33+'[308]L.Thượng 2016'!AF33+'[308]T.Giang 2016'!AF33+'[308]T.Hải 2016'!AF33+'[308]T.Sơn 2016'!AF33+'[308]V.Trường 2016'!AF33+'[308]TT.Cửa Việt 2016'!AF33+'[308]TT Gio Linh 2016'!AF33</f>
        <v>0</v>
      </c>
      <c r="AG32" s="167">
        <f>[308]P1_21!AG33+[308]P2_21!AG32+[308]P3_21!AG32+[308]P4_21!AG32+[308]P5_21!AG32+[308]ĐT_21!AG33+[308]ĐG_21!AG32+[308]ĐLE_21!AG33+[308]ĐL_21!AG33+'[308]G.Sơn 2016'!AG32+'[308]G.Thanh 2016'!AG33+'[308]G.Việt 2016'!AG33+'[308]H.Thái 2016'!AG33+'[308]L.Hải 2016'!AG33+'[308]L.Thượng 2016'!AG33+'[308]T.Giang 2016'!AG33+'[308]T.Hải 2016'!AG33+'[308]T.Sơn 2016'!AG33+'[308]V.Trường 2016'!AG33+'[308]TT.Cửa Việt 2016'!AG33+'[308]TT Gio Linh 2016'!AG33</f>
        <v>0</v>
      </c>
      <c r="AH32" s="167">
        <f>[308]P1_21!AH33+[308]P2_21!AH32+[308]P3_21!AH32+[308]P4_21!AH32+[308]P5_21!AH32+[308]ĐT_21!AH33+[308]ĐG_21!AH32+[308]ĐLE_21!AH33+[308]ĐL_21!AH33+'[308]G.Sơn 2016'!AH32+'[308]G.Thanh 2016'!AH33+'[308]G.Việt 2016'!AH33+'[308]H.Thái 2016'!AH33+'[308]L.Hải 2016'!AH33+'[308]L.Thượng 2016'!AH33+'[308]T.Giang 2016'!AH33+'[308]T.Hải 2016'!AH33+'[308]T.Sơn 2016'!AH33+'[308]V.Trường 2016'!AH33+'[308]TT.Cửa Việt 2016'!AH33+'[308]TT Gio Linh 2016'!AH33</f>
        <v>0</v>
      </c>
      <c r="AI32" s="167">
        <f>[308]P1_21!AI33+[308]P2_21!AI32+[308]P3_21!AI32+[308]P4_21!AI32+[308]P5_21!AI32+[308]ĐT_21!AI33+[308]ĐG_21!AI32+[308]ĐLE_21!AI33+[308]ĐL_21!AI33+'[308]G.Sơn 2016'!AI32+'[308]G.Thanh 2016'!AI33+'[308]G.Việt 2016'!AI33+'[308]H.Thái 2016'!AI33+'[308]L.Hải 2016'!AI33+'[308]L.Thượng 2016'!AI33+'[308]T.Giang 2016'!AI33+'[308]T.Hải 2016'!AI33+'[308]T.Sơn 2016'!AI33+'[308]V.Trường 2016'!AI33+'[308]TT.Cửa Việt 2016'!AI33+'[308]TT Gio Linh 2016'!AI33</f>
        <v>0</v>
      </c>
      <c r="AJ32" s="167">
        <f>[308]P1_21!AJ33+[308]P2_21!AJ32+[308]P3_21!AJ32+[308]P4_21!AJ32+[308]P5_21!AJ32+[308]ĐT_21!AJ33+[308]ĐG_21!AJ32+[308]ĐLE_21!AJ33+[308]ĐL_21!AJ33+'[308]G.Sơn 2016'!AJ32+'[308]G.Thanh 2016'!AJ33+'[308]G.Việt 2016'!AJ33+'[308]H.Thái 2016'!AJ33+'[308]L.Hải 2016'!AJ33+'[308]L.Thượng 2016'!AJ33+'[308]T.Giang 2016'!AJ33+'[308]T.Hải 2016'!AJ33+'[308]T.Sơn 2016'!AJ33+'[308]V.Trường 2016'!AJ33+'[308]TT.Cửa Việt 2016'!AJ33+'[308]TT Gio Linh 2016'!AJ33</f>
        <v>0</v>
      </c>
      <c r="AK32" s="167">
        <f>[308]P1_21!AK33+[308]P2_21!AK32+[308]P3_21!AK32+[308]P4_21!AK32+[308]P5_21!AK32+[308]ĐT_21!AK33+[308]ĐG_21!AK32+[308]ĐLE_21!AK33+[308]ĐL_21!AK33+'[308]G.Sơn 2016'!AK32+'[308]G.Thanh 2016'!AK33+'[308]G.Việt 2016'!AK33+'[308]H.Thái 2016'!AK33+'[308]L.Hải 2016'!AK33+'[308]L.Thượng 2016'!AK33+'[308]T.Giang 2016'!AK33+'[308]T.Hải 2016'!AK33+'[308]T.Sơn 2016'!AK33+'[308]V.Trường 2016'!AK33+'[308]TT.Cửa Việt 2016'!AK33+'[308]TT Gio Linh 2016'!AK33</f>
        <v>0</v>
      </c>
      <c r="AL32" s="167">
        <f>[308]P1_21!AL33+[308]P2_21!AL32+[308]P3_21!AL32+[308]P4_21!AL32+[308]P5_21!AL32+[308]ĐT_21!AL33+[308]ĐG_21!AL32+[308]ĐLE_21!AL33+[308]ĐL_21!AL33+'[308]G.Sơn 2016'!AL32+'[308]G.Thanh 2016'!AL33+'[308]G.Việt 2016'!AL33+'[308]H.Thái 2016'!AL33+'[308]L.Hải 2016'!AL33+'[308]L.Thượng 2016'!AL33+'[308]T.Giang 2016'!AL33+'[308]T.Hải 2016'!AL33+'[308]T.Sơn 2016'!AL33+'[308]V.Trường 2016'!AL33+'[308]TT.Cửa Việt 2016'!AL33+'[308]TT Gio Linh 2016'!AL33</f>
        <v>0</v>
      </c>
      <c r="AM32" s="167">
        <f>[308]P1_21!AM33+[308]P2_21!AM32+[308]P3_21!AM32+[308]P4_21!AM32+[308]P5_21!AM32+[308]ĐT_21!AM33+[308]ĐG_21!AM32+[308]ĐLE_21!AM33+[308]ĐL_21!AM33+'[308]G.Sơn 2016'!AM32+'[308]G.Thanh 2016'!AM33+'[308]G.Việt 2016'!AM33+'[308]H.Thái 2016'!AM33+'[308]L.Hải 2016'!AM33+'[308]L.Thượng 2016'!AM33+'[308]T.Giang 2016'!AM33+'[308]T.Hải 2016'!AM33+'[308]T.Sơn 2016'!AM33+'[308]V.Trường 2016'!AM33+'[308]TT.Cửa Việt 2016'!AM33+'[308]TT Gio Linh 2016'!AM33</f>
        <v>0</v>
      </c>
      <c r="AN32" s="167">
        <f>[308]P1_21!AN33+[308]P2_21!AN32+[308]P3_21!AN32+[308]P4_21!AN32+[308]P5_21!AN32+[308]ĐT_21!AN33+[308]ĐG_21!AN32+[308]ĐLE_21!AN33+[308]ĐL_21!AN33+'[308]G.Sơn 2016'!AN32+'[308]G.Thanh 2016'!AN33+'[308]G.Việt 2016'!AN33+'[308]H.Thái 2016'!AN33+'[308]L.Hải 2016'!AN33+'[308]L.Thượng 2016'!AN33+'[308]T.Giang 2016'!AN33+'[308]T.Hải 2016'!AN33+'[308]T.Sơn 2016'!AN33+'[308]V.Trường 2016'!AN33+'[308]TT.Cửa Việt 2016'!AN33+'[308]TT Gio Linh 2016'!AN33</f>
        <v>0</v>
      </c>
      <c r="AO32" s="167">
        <f>[308]P1_21!AO33+[308]P2_21!AO32+[308]P3_21!AO32+[308]P4_21!AO32+[308]P5_21!AO32+[308]ĐT_21!AO33+[308]ĐG_21!AO32+[308]ĐLE_21!AO33+[308]ĐL_21!AO33+'[308]G.Sơn 2016'!AO32+'[308]G.Thanh 2016'!AO33+'[308]G.Việt 2016'!AO33+'[308]H.Thái 2016'!AO33+'[308]L.Hải 2016'!AO33+'[308]L.Thượng 2016'!AO33+'[308]T.Giang 2016'!AO33+'[308]T.Hải 2016'!AO33+'[308]T.Sơn 2016'!AO33+'[308]V.Trường 2016'!AO33+'[308]TT.Cửa Việt 2016'!AO33+'[308]TT Gio Linh 2016'!AO33</f>
        <v>0</v>
      </c>
      <c r="AP32" s="167">
        <f>[308]P1_21!AP33+[308]P2_21!AP32+[308]P3_21!AP32+[308]P4_21!AP32+[308]P5_21!AP32+[308]ĐT_21!AP33+[308]ĐG_21!AP32+[308]ĐLE_21!AP33+[308]ĐL_21!AP33+'[308]G.Sơn 2016'!AP32+'[308]G.Thanh 2016'!AP33+'[308]G.Việt 2016'!AP33+'[308]H.Thái 2016'!AP33+'[308]L.Hải 2016'!AP33+'[308]L.Thượng 2016'!AP33+'[308]T.Giang 2016'!AP33+'[308]T.Hải 2016'!AP33+'[308]T.Sơn 2016'!AP33+'[308]V.Trường 2016'!AP33+'[308]TT.Cửa Việt 2016'!AP33+'[308]TT Gio Linh 2016'!AP33</f>
        <v>0</v>
      </c>
      <c r="AQ32" s="167">
        <f>[308]P1_21!AQ33+[308]P2_21!AQ32+[308]P3_21!AQ32+[308]P4_21!AQ32+[308]P5_21!AQ32+[308]ĐT_21!AQ33+[308]ĐG_21!AQ32+[308]ĐLE_21!AQ33+[308]ĐL_21!AQ33+'[308]G.Sơn 2016'!AQ32+'[308]G.Thanh 2016'!AQ33+'[308]G.Việt 2016'!AQ33+'[308]H.Thái 2016'!AQ33+'[308]L.Hải 2016'!AQ33+'[308]L.Thượng 2016'!AQ33+'[308]T.Giang 2016'!AQ33+'[308]T.Hải 2016'!AQ33+'[308]T.Sơn 2016'!AQ33+'[308]V.Trường 2016'!AQ33+'[308]TT.Cửa Việt 2016'!AQ33+'[308]TT Gio Linh 2016'!AQ33</f>
        <v>0</v>
      </c>
      <c r="AR32" s="167">
        <f>[308]P1_21!AR33+[308]P2_21!AR32+[308]P3_21!AR32+[308]P4_21!AR32+[308]P5_21!AR32+[308]ĐT_21!AR33+[308]ĐG_21!AR32+[308]ĐLE_21!AR33+[308]ĐL_21!AR33+'[308]G.Sơn 2016'!AR32+'[308]G.Thanh 2016'!AR33+'[308]G.Việt 2016'!AR33+'[308]H.Thái 2016'!AR33+'[308]L.Hải 2016'!AR33+'[308]L.Thượng 2016'!AR33+'[308]T.Giang 2016'!AR33+'[308]T.Hải 2016'!AR33+'[308]T.Sơn 2016'!AR33+'[308]V.Trường 2016'!AR33+'[308]TT.Cửa Việt 2016'!AR33+'[308]TT Gio Linh 2016'!AR33</f>
        <v>0</v>
      </c>
      <c r="AS32" s="167">
        <f>[308]P1_21!AS33+[308]P2_21!AS32+[308]P3_21!AS32+[308]P4_21!AS32+[308]P5_21!AS32+[308]ĐT_21!AS33+[308]ĐG_21!AS32+[308]ĐLE_21!AS33+[308]ĐL_21!AS33+'[308]G.Sơn 2016'!AS32+'[308]G.Thanh 2016'!AS33+'[308]G.Việt 2016'!AS33+'[308]H.Thái 2016'!AS33+'[308]L.Hải 2016'!AS33+'[308]L.Thượng 2016'!AS33+'[308]T.Giang 2016'!AS33+'[308]T.Hải 2016'!AS33+'[308]T.Sơn 2016'!AS33+'[308]V.Trường 2016'!AS33+'[308]TT.Cửa Việt 2016'!AS33+'[308]TT Gio Linh 2016'!AS33</f>
        <v>0</v>
      </c>
      <c r="AT32" s="167">
        <f>[308]P1_21!AT33+[308]P2_21!AT32+[308]P3_21!AT32+[308]P4_21!AT32+[308]P5_21!AT32+[308]ĐT_21!AT33+[308]ĐG_21!AT32+[308]ĐLE_21!AT33+[308]ĐL_21!AT33+'[308]G.Sơn 2016'!AT32+'[308]G.Thanh 2016'!AT33+'[308]G.Việt 2016'!AT33+'[308]H.Thái 2016'!AT33+'[308]L.Hải 2016'!AT33+'[308]L.Thượng 2016'!AT33+'[308]T.Giang 2016'!AT33+'[308]T.Hải 2016'!AT33+'[308]T.Sơn 2016'!AT33+'[308]V.Trường 2016'!AT33+'[308]TT.Cửa Việt 2016'!AT33+'[308]TT Gio Linh 2016'!AT33</f>
        <v>0</v>
      </c>
      <c r="AU32" s="167">
        <f>[308]P1_21!AU33+[308]P2_21!AU32+[308]P3_21!AU32+[308]P4_21!AU32+[308]P5_21!AU32+[308]ĐT_21!AU33+[308]ĐG_21!AU32+[308]ĐLE_21!AU33+[308]ĐL_21!AU33+'[308]G.Sơn 2016'!AU32+'[308]G.Thanh 2016'!AU33+'[308]G.Việt 2016'!AU33+'[308]H.Thái 2016'!AU33+'[308]L.Hải 2016'!AU33+'[308]L.Thượng 2016'!AU33+'[308]T.Giang 2016'!AU33+'[308]T.Hải 2016'!AU33+'[308]T.Sơn 2016'!AU33+'[308]V.Trường 2016'!AU33+'[308]TT.Cửa Việt 2016'!AU33+'[308]TT Gio Linh 2016'!AU33</f>
        <v>0</v>
      </c>
      <c r="AV32" s="167">
        <f>[308]P1_21!AV33+[308]P2_21!AV32+[308]P3_21!AV32+[308]P4_21!AV32+[308]P5_21!AV32+[308]ĐT_21!AV33+[308]ĐG_21!AV32+[308]ĐLE_21!AV33+[308]ĐL_21!AV33+'[308]G.Sơn 2016'!AV32+'[308]G.Thanh 2016'!AV33+'[308]G.Việt 2016'!AV33+'[308]H.Thái 2016'!AV33+'[308]L.Hải 2016'!AV33+'[308]L.Thượng 2016'!AV33+'[308]T.Giang 2016'!AV33+'[308]T.Hải 2016'!AV33+'[308]T.Sơn 2016'!AV33+'[308]V.Trường 2016'!AV33+'[308]TT.Cửa Việt 2016'!AV33+'[308]TT Gio Linh 2016'!AV33</f>
        <v>0</v>
      </c>
      <c r="AW32" s="167">
        <f>[308]P1_21!AW33+[308]P2_21!AW32+[308]P3_21!AW32+[308]P4_21!AW32+[308]P5_21!AW32+[308]ĐT_21!AW33+[308]ĐG_21!AW32+[308]ĐLE_21!AW33+[308]ĐL_21!AW33+'[308]G.Sơn 2016'!AW32+'[308]G.Thanh 2016'!AW33+'[308]G.Việt 2016'!AW33+'[308]H.Thái 2016'!AW33+'[308]L.Hải 2016'!AW33+'[308]L.Thượng 2016'!AW33+'[308]T.Giang 2016'!AW33+'[308]T.Hải 2016'!AW33+'[308]T.Sơn 2016'!AW33+'[308]V.Trường 2016'!AW33+'[308]TT.Cửa Việt 2016'!AW33+'[308]TT Gio Linh 2016'!AW33</f>
        <v>0</v>
      </c>
      <c r="AX32" s="167">
        <f>[308]P1_21!AX33+[308]P2_21!AX32+[308]P3_21!AX32+[308]P4_21!AX32+[308]P5_21!AX32+[308]ĐT_21!AX33+[308]ĐG_21!AX32+[308]ĐLE_21!AX33+[308]ĐL_21!AX33+'[308]G.Sơn 2016'!AX32+'[308]G.Thanh 2016'!AX33+'[308]G.Việt 2016'!AX33+'[308]H.Thái 2016'!AX33+'[308]L.Hải 2016'!AX33+'[308]L.Thượng 2016'!AX33+'[308]T.Giang 2016'!AX33+'[308]T.Hải 2016'!AX33+'[308]T.Sơn 2016'!AX33+'[308]V.Trường 2016'!AX33+'[308]TT.Cửa Việt 2016'!AX33+'[308]TT Gio Linh 2016'!AX33</f>
        <v>0</v>
      </c>
      <c r="AY32" s="167">
        <f>[308]P1_21!AY33+[308]P2_21!AY32+[308]P3_21!AY32+[308]P4_21!AY32+[308]P5_21!AY32+[308]ĐT_21!AY33+[308]ĐG_21!AY32+[308]ĐLE_21!AY33+[308]ĐL_21!AY33+'[308]G.Sơn 2016'!AY32+'[308]G.Thanh 2016'!AY33+'[308]G.Việt 2016'!AY33+'[308]H.Thái 2016'!AY33+'[308]L.Hải 2016'!AY33+'[308]L.Thượng 2016'!AY33+'[308]T.Giang 2016'!AY33+'[308]T.Hải 2016'!AY33+'[308]T.Sơn 2016'!AY33+'[308]V.Trường 2016'!AY33+'[308]TT.Cửa Việt 2016'!AY33+'[308]TT Gio Linh 2016'!AY33</f>
        <v>0</v>
      </c>
      <c r="AZ32" s="167">
        <f>[308]P1_21!AZ33+[308]P2_21!AZ32+[308]P3_21!AZ32+[308]P4_21!AZ32+[308]P5_21!AZ32+[308]ĐT_21!AZ33+[308]ĐG_21!AZ32+[308]ĐLE_21!AZ33+[308]ĐL_21!AZ33+'[308]G.Sơn 2016'!AZ32+'[308]G.Thanh 2016'!AZ33+'[308]G.Việt 2016'!AZ33+'[308]H.Thái 2016'!AZ33+'[308]L.Hải 2016'!AZ33+'[308]L.Thượng 2016'!AZ33+'[308]T.Giang 2016'!AZ33+'[308]T.Hải 2016'!AZ33+'[308]T.Sơn 2016'!AZ33+'[308]V.Trường 2016'!AZ33+'[308]TT.Cửa Việt 2016'!AZ33+'[308]TT Gio Linh 2016'!AZ33</f>
        <v>0</v>
      </c>
      <c r="BA32" s="167">
        <f>[308]P1_21!BA33+[308]P2_21!BA32+[308]P3_21!BA32+[308]P4_21!BA32+[308]P5_21!BA32+[308]ĐT_21!BA33+[308]ĐG_21!BA32+[308]ĐLE_21!BA33+[308]ĐL_21!BA33+'[308]G.Sơn 2016'!BA32+'[308]G.Thanh 2016'!BA33+'[308]G.Việt 2016'!BA33+'[308]H.Thái 2016'!BA33+'[308]L.Hải 2016'!BA33+'[308]L.Thượng 2016'!BA33+'[308]T.Giang 2016'!BA33+'[308]T.Hải 2016'!BA33+'[308]T.Sơn 2016'!BA33+'[308]V.Trường 2016'!BA33+'[308]TT.Cửa Việt 2016'!BA33+'[308]TT Gio Linh 2016'!BA33</f>
        <v>0</v>
      </c>
      <c r="BB32" s="167">
        <f>[308]P1_21!BB33+[308]P2_21!BB32+[308]P3_21!BB32+[308]P4_21!BB32+[308]P5_21!BB32+[308]ĐT_21!BB33+[308]ĐG_21!BB32+[308]ĐLE_21!BB33+[308]ĐL_21!BB33+'[308]G.Sơn 2016'!BB32+'[308]G.Thanh 2016'!BB33+'[308]G.Việt 2016'!BB33+'[308]H.Thái 2016'!BB33+'[308]L.Hải 2016'!BB33+'[308]L.Thượng 2016'!BB33+'[308]T.Giang 2016'!BB33+'[308]T.Hải 2016'!BB33+'[308]T.Sơn 2016'!BB33+'[308]V.Trường 2016'!BB33+'[308]TT.Cửa Việt 2016'!BB33+'[308]TT Gio Linh 2016'!BB33</f>
        <v>0</v>
      </c>
      <c r="BC32" s="167">
        <f>[308]P1_21!BC33+[308]P2_21!BC32+[308]P3_21!BC32+[308]P4_21!BC32+[308]P5_21!BC32+[308]ĐT_21!BC33+[308]ĐG_21!BC32+[308]ĐLE_21!BC33+[308]ĐL_21!BC33+'[308]G.Sơn 2016'!BC32+'[308]G.Thanh 2016'!BC33+'[308]G.Việt 2016'!BC33+'[308]H.Thái 2016'!BC33+'[308]L.Hải 2016'!BC33+'[308]L.Thượng 2016'!BC33+'[308]T.Giang 2016'!BC33+'[308]T.Hải 2016'!BC33+'[308]T.Sơn 2016'!BC33+'[308]V.Trường 2016'!BC33+'[308]TT.Cửa Việt 2016'!BC33+'[308]TT Gio Linh 2016'!BC33</f>
        <v>0</v>
      </c>
      <c r="BD32" s="167">
        <f>[308]P1_21!BD33+[308]P2_21!BD32+[308]P3_21!BD32+[308]P4_21!BD32+[308]P5_21!BD32+[308]ĐT_21!BD33+[308]ĐG_21!BD32+[308]ĐLE_21!BD33+[308]ĐL_21!BD33+'[308]G.Sơn 2016'!BD32+'[308]G.Thanh 2016'!BD33+'[308]G.Việt 2016'!BD33+'[308]H.Thái 2016'!BD33+'[308]L.Hải 2016'!BD33+'[308]L.Thượng 2016'!BD33+'[308]T.Giang 2016'!BD33+'[308]T.Hải 2016'!BD33+'[308]T.Sơn 2016'!BD33+'[308]V.Trường 2016'!BD33+'[308]TT.Cửa Việt 2016'!BD33+'[308]TT Gio Linh 2016'!BD33</f>
        <v>0</v>
      </c>
      <c r="BE32" s="167">
        <f>[308]P1_21!BE33+[308]P2_21!BE32+[308]P3_21!BE32+[308]P4_21!BE32+[308]P5_21!BE32+[308]ĐT_21!BE33+[308]ĐG_21!BE32+[308]ĐLE_21!BE33+[308]ĐL_21!BE33+'[308]G.Sơn 2016'!BE32+'[308]G.Thanh 2016'!BE33+'[308]G.Việt 2016'!BE33+'[308]H.Thái 2016'!BE33+'[308]L.Hải 2016'!BE33+'[308]L.Thượng 2016'!BE33+'[308]T.Giang 2016'!BE33+'[308]T.Hải 2016'!BE33+'[308]T.Sơn 2016'!BE33+'[308]V.Trường 2016'!BE33+'[308]TT.Cửa Việt 2016'!BE33+'[308]TT Gio Linh 2016'!BE33</f>
        <v>0</v>
      </c>
      <c r="BF32" s="167">
        <f>[308]P1_21!BF33+[308]P2_21!BF32+[308]P3_21!BF32+[308]P4_21!BF32+[308]P5_21!BF32+[308]ĐT_21!BF33+[308]ĐG_21!BF32+[308]ĐLE_21!BF33+[308]ĐL_21!BF33+'[308]G.Sơn 2016'!BF32+'[308]G.Thanh 2016'!BF33+'[308]G.Việt 2016'!BF33+'[308]H.Thái 2016'!BF33+'[308]L.Hải 2016'!BF33+'[308]L.Thượng 2016'!BF33+'[308]T.Giang 2016'!BF33+'[308]T.Hải 2016'!BF33+'[308]T.Sơn 2016'!BF33+'[308]V.Trường 2016'!BF33+'[308]TT.Cửa Việt 2016'!BF33+'[308]TT Gio Linh 2016'!BF33</f>
        <v>0</v>
      </c>
      <c r="BG32" s="167">
        <f>[308]P1_21!BG33+[308]P2_21!BG32+[308]P3_21!BG32+[308]P4_21!BG32+[308]P5_21!BG32+[308]ĐT_21!BG33+[308]ĐG_21!BG32+[308]ĐLE_21!BG33+[308]ĐL_21!BG33+'[308]G.Sơn 2016'!BG32+'[308]G.Thanh 2016'!BG33+'[308]G.Việt 2016'!BG33+'[308]H.Thái 2016'!BG33+'[308]L.Hải 2016'!BG33+'[308]L.Thượng 2016'!BG33+'[308]T.Giang 2016'!BG33+'[308]T.Hải 2016'!BG33+'[308]T.Sơn 2016'!BG33+'[308]V.Trường 2016'!BG33+'[308]TT.Cửa Việt 2016'!BG33+'[308]TT Gio Linh 2016'!BG33</f>
        <v>0</v>
      </c>
      <c r="BH32" s="167">
        <f>[308]P1_21!BH33+[308]P2_21!BH32+[308]P3_21!BH32+[308]P4_21!BH32+[308]P5_21!BH32+[308]ĐT_21!BH33+[308]ĐG_21!BH32+[308]ĐLE_21!BH33+[308]ĐL_21!BH33+'[308]G.Sơn 2016'!BH32+'[308]G.Thanh 2016'!BH33+'[308]G.Việt 2016'!BH33+'[308]H.Thái 2016'!BH33+'[308]L.Hải 2016'!BH33+'[308]L.Thượng 2016'!BH33+'[308]T.Giang 2016'!BH33+'[308]T.Hải 2016'!BH33+'[308]T.Sơn 2016'!BH33+'[308]V.Trường 2016'!BH33+'[308]TT.Cửa Việt 2016'!BH33+'[308]TT Gio Linh 2016'!BH33</f>
        <v>0.04</v>
      </c>
      <c r="BI32" s="167">
        <f>[308]P1_21!BI33+[308]P2_21!BI32+[308]P3_21!BI32+[308]P4_21!BI32+[308]P5_21!BI32+[308]ĐT_21!BI33+[308]ĐG_21!BI32+[308]ĐLE_21!BI33+[308]ĐL_21!BI33+'[308]G.Sơn 2016'!BI32+'[308]G.Thanh 2016'!BI33+'[308]G.Việt 2016'!BI33+'[308]H.Thái 2016'!BI33+'[308]L.Hải 2016'!BI33+'[308]L.Thượng 2016'!BI33+'[308]T.Giang 2016'!BI33+'[308]T.Hải 2016'!BI33+'[308]T.Sơn 2016'!BI33+'[308]V.Trường 2016'!BI33+'[308]TT.Cửa Việt 2016'!BI33+'[308]TT Gio Linh 2016'!BI33</f>
        <v>6.063740000000001</v>
      </c>
    </row>
    <row r="33" spans="1:61" ht="15.75" customHeight="1">
      <c r="A33" s="178" t="s">
        <v>101</v>
      </c>
      <c r="B33" s="180" t="s">
        <v>291</v>
      </c>
      <c r="C33" s="168" t="s">
        <v>103</v>
      </c>
      <c r="D33" s="170">
        <f>'[308]01 CH'!D31</f>
        <v>1.2984</v>
      </c>
      <c r="E33" s="167">
        <f>[308]P1_21!E34+[308]P2_21!E33+[308]P3_21!E33+[308]P4_21!E33+[308]P5_21!E33+[308]ĐT_21!E34+[308]ĐG_21!E33+[308]ĐLE_21!E34+[308]ĐL_21!E34+'[308]G.Sơn 2016'!E33+'[308]G.Thanh 2016'!E34+'[308]G.Việt 2016'!E34+'[308]H.Thái 2016'!E34+'[308]L.Hải 2016'!E34+'[308]L.Thượng 2016'!E34+'[308]T.Giang 2016'!E34+'[308]T.Hải 2016'!E34+'[308]T.Sơn 2016'!E34+'[308]V.Trường 2016'!E34+'[308]TT.Cửa Việt 2016'!E34+'[308]TT Gio Linh 2016'!E34</f>
        <v>0</v>
      </c>
      <c r="F33" s="167">
        <f>[308]P1_21!F34+[308]P2_21!F33+[308]P3_21!F33+[308]P4_21!F33+[308]P5_21!F33+[308]ĐT_21!F34+[308]ĐG_21!F33+[308]ĐLE_21!F34+[308]ĐL_21!F34+'[308]G.Sơn 2016'!F33+'[308]G.Thanh 2016'!F34+'[308]G.Việt 2016'!F34+'[308]H.Thái 2016'!F34+'[308]L.Hải 2016'!F34+'[308]L.Thượng 2016'!F34+'[308]T.Giang 2016'!F34+'[308]T.Hải 2016'!F34+'[308]T.Sơn 2016'!F34+'[308]V.Trường 2016'!F34+'[308]TT.Cửa Việt 2016'!F34+'[308]TT Gio Linh 2016'!F34</f>
        <v>0</v>
      </c>
      <c r="G33" s="167">
        <f>[308]P1_21!G34+[308]P2_21!G33+[308]P3_21!G33+[308]P4_21!G33+[308]P5_21!G33+[308]ĐT_21!G34+[308]ĐG_21!G33+[308]ĐLE_21!G34+[308]ĐL_21!G34+'[308]G.Sơn 2016'!G33+'[308]G.Thanh 2016'!G34+'[308]G.Việt 2016'!G34+'[308]H.Thái 2016'!G34+'[308]L.Hải 2016'!G34+'[308]L.Thượng 2016'!G34+'[308]T.Giang 2016'!G34+'[308]T.Hải 2016'!G34+'[308]T.Sơn 2016'!G34+'[308]V.Trường 2016'!G34+'[308]TT.Cửa Việt 2016'!G34+'[308]TT Gio Linh 2016'!G34</f>
        <v>0</v>
      </c>
      <c r="H33" s="167">
        <f>[308]P1_21!H34+[308]P2_21!H33+[308]P3_21!H33+[308]P4_21!H33+[308]P5_21!H33+[308]ĐT_21!H34+[308]ĐG_21!H33+[308]ĐLE_21!H34+[308]ĐL_21!H34+'[308]G.Sơn 2016'!H33+'[308]G.Thanh 2016'!H34+'[308]G.Việt 2016'!H34+'[308]H.Thái 2016'!H34+'[308]L.Hải 2016'!H34+'[308]L.Thượng 2016'!H34+'[308]T.Giang 2016'!H34+'[308]T.Hải 2016'!H34+'[308]T.Sơn 2016'!H34+'[308]V.Trường 2016'!H34+'[308]TT.Cửa Việt 2016'!H34+'[308]TT Gio Linh 2016'!H34</f>
        <v>0</v>
      </c>
      <c r="I33" s="167">
        <f>[308]P1_21!I34+[308]P2_21!I33+[308]P3_21!I33+[308]P4_21!I33+[308]P5_21!I33+[308]ĐT_21!I34+[308]ĐG_21!I33+[308]ĐLE_21!I34+[308]ĐL_21!I34+'[308]G.Sơn 2016'!I33+'[308]G.Thanh 2016'!I34+'[308]G.Việt 2016'!I34+'[308]H.Thái 2016'!I34+'[308]L.Hải 2016'!I34+'[308]L.Thượng 2016'!I34+'[308]T.Giang 2016'!I34+'[308]T.Hải 2016'!I34+'[308]T.Sơn 2016'!I34+'[308]V.Trường 2016'!I34+'[308]TT.Cửa Việt 2016'!I34+'[308]TT Gio Linh 2016'!I34</f>
        <v>0</v>
      </c>
      <c r="J33" s="167">
        <f>[308]P1_21!J34+[308]P2_21!J33+[308]P3_21!J33+[308]P4_21!J33+[308]P5_21!J33+[308]ĐT_21!J34+[308]ĐG_21!J33+[308]ĐLE_21!J34+[308]ĐL_21!J34+'[308]G.Sơn 2016'!J33+'[308]G.Thanh 2016'!J34+'[308]G.Việt 2016'!J34+'[308]H.Thái 2016'!J34+'[308]L.Hải 2016'!J34+'[308]L.Thượng 2016'!J34+'[308]T.Giang 2016'!J34+'[308]T.Hải 2016'!J34+'[308]T.Sơn 2016'!J34+'[308]V.Trường 2016'!J34+'[308]TT.Cửa Việt 2016'!J34+'[308]TT Gio Linh 2016'!J34</f>
        <v>0</v>
      </c>
      <c r="K33" s="167">
        <f>[308]P1_21!K34+[308]P2_21!K33+[308]P3_21!K33+[308]P4_21!K33+[308]P5_21!K33+[308]ĐT_21!K34+[308]ĐG_21!K33+[308]ĐLE_21!K34+[308]ĐL_21!K34+'[308]G.Sơn 2016'!K33+'[308]G.Thanh 2016'!K34+'[308]G.Việt 2016'!K34+'[308]H.Thái 2016'!K34+'[308]L.Hải 2016'!K34+'[308]L.Thượng 2016'!K34+'[308]T.Giang 2016'!K34+'[308]T.Hải 2016'!K34+'[308]T.Sơn 2016'!K34+'[308]V.Trường 2016'!K34+'[308]TT.Cửa Việt 2016'!K34+'[308]TT Gio Linh 2016'!K34</f>
        <v>0</v>
      </c>
      <c r="L33" s="167">
        <f>[308]P1_21!L34+[308]P2_21!L33+[308]P3_21!L33+[308]P4_21!L33+[308]P5_21!L33+[308]ĐT_21!L34+[308]ĐG_21!L33+[308]ĐLE_21!L34+[308]ĐL_21!L34+'[308]G.Sơn 2016'!L33+'[308]G.Thanh 2016'!L34+'[308]G.Việt 2016'!L34+'[308]H.Thái 2016'!L34+'[308]L.Hải 2016'!L34+'[308]L.Thượng 2016'!L34+'[308]T.Giang 2016'!L34+'[308]T.Hải 2016'!L34+'[308]T.Sơn 2016'!L34+'[308]V.Trường 2016'!L34+'[308]TT.Cửa Việt 2016'!L34+'[308]TT Gio Linh 2016'!L34</f>
        <v>0</v>
      </c>
      <c r="M33" s="167">
        <f>[308]P1_21!M34+[308]P2_21!M33+[308]P3_21!M33+[308]P4_21!M33+[308]P5_21!M33+[308]ĐT_21!M34+[308]ĐG_21!M33+[308]ĐLE_21!M34+[308]ĐL_21!M34+'[308]G.Sơn 2016'!M33+'[308]G.Thanh 2016'!M34+'[308]G.Việt 2016'!M34+'[308]H.Thái 2016'!M34+'[308]L.Hải 2016'!M34+'[308]L.Thượng 2016'!M34+'[308]T.Giang 2016'!M34+'[308]T.Hải 2016'!M34+'[308]T.Sơn 2016'!M34+'[308]V.Trường 2016'!M34+'[308]TT.Cửa Việt 2016'!M34+'[308]TT Gio Linh 2016'!M34</f>
        <v>0</v>
      </c>
      <c r="N33" s="167">
        <f>[308]P1_21!N34+[308]P2_21!N33+[308]P3_21!N33+[308]P4_21!N33+[308]P5_21!N33+[308]ĐT_21!N34+[308]ĐG_21!N33+[308]ĐLE_21!N34+[308]ĐL_21!N34+'[308]G.Sơn 2016'!N33+'[308]G.Thanh 2016'!N34+'[308]G.Việt 2016'!N34+'[308]H.Thái 2016'!N34+'[308]L.Hải 2016'!N34+'[308]L.Thượng 2016'!N34+'[308]T.Giang 2016'!N34+'[308]T.Hải 2016'!N34+'[308]T.Sơn 2016'!N34+'[308]V.Trường 2016'!N34+'[308]TT.Cửa Việt 2016'!N34+'[308]TT Gio Linh 2016'!N34</f>
        <v>0</v>
      </c>
      <c r="O33" s="167">
        <f>[308]P1_21!O34+[308]P2_21!O33+[308]P3_21!O33+[308]P4_21!O33+[308]P5_21!O33+[308]ĐT_21!O34+[308]ĐG_21!O33+[308]ĐLE_21!O34+[308]ĐL_21!O34+'[308]G.Sơn 2016'!O33+'[308]G.Thanh 2016'!O34+'[308]G.Việt 2016'!O34+'[308]H.Thái 2016'!O34+'[308]L.Hải 2016'!O34+'[308]L.Thượng 2016'!O34+'[308]T.Giang 2016'!O34+'[308]T.Hải 2016'!O34+'[308]T.Sơn 2016'!O34+'[308]V.Trường 2016'!O34+'[308]TT.Cửa Việt 2016'!O34+'[308]TT Gio Linh 2016'!O34</f>
        <v>0</v>
      </c>
      <c r="P33" s="167">
        <f>[308]P1_21!P34+[308]P2_21!P33+[308]P3_21!P33+[308]P4_21!P33+[308]P5_21!P33+[308]ĐT_21!P34+[308]ĐG_21!P33+[308]ĐLE_21!P34+[308]ĐL_21!P34+'[308]G.Sơn 2016'!P33+'[308]G.Thanh 2016'!P34+'[308]G.Việt 2016'!P34+'[308]H.Thái 2016'!P34+'[308]L.Hải 2016'!P34+'[308]L.Thượng 2016'!P34+'[308]T.Giang 2016'!P34+'[308]T.Hải 2016'!P34+'[308]T.Sơn 2016'!P34+'[308]V.Trường 2016'!P34+'[308]TT.Cửa Việt 2016'!P34+'[308]TT Gio Linh 2016'!P34</f>
        <v>0</v>
      </c>
      <c r="Q33" s="167">
        <f>[308]P1_21!Q34+[308]P2_21!Q33+[308]P3_21!Q33+[308]P4_21!Q33+[308]P5_21!Q33+[308]ĐT_21!Q34+[308]ĐG_21!Q33+[308]ĐLE_21!Q34+[308]ĐL_21!Q34+'[308]G.Sơn 2016'!Q33+'[308]G.Thanh 2016'!Q34+'[308]G.Việt 2016'!Q34+'[308]H.Thái 2016'!Q34+'[308]L.Hải 2016'!Q34+'[308]L.Thượng 2016'!Q34+'[308]T.Giang 2016'!Q34+'[308]T.Hải 2016'!Q34+'[308]T.Sơn 2016'!Q34+'[308]V.Trường 2016'!Q34+'[308]TT.Cửa Việt 2016'!Q34+'[308]TT Gio Linh 2016'!Q34</f>
        <v>0</v>
      </c>
      <c r="R33" s="167">
        <f>[308]P1_21!R34+[308]P2_21!R33+[308]P3_21!R33+[308]P4_21!R33+[308]P5_21!R33+[308]ĐT_21!R34+[308]ĐG_21!R33+[308]ĐLE_21!R34+[308]ĐL_21!R34+'[308]G.Sơn 2016'!R33+'[308]G.Thanh 2016'!R34+'[308]G.Việt 2016'!R34+'[308]H.Thái 2016'!R34+'[308]L.Hải 2016'!R34+'[308]L.Thượng 2016'!R34+'[308]T.Giang 2016'!R34+'[308]T.Hải 2016'!R34+'[308]T.Sơn 2016'!R34+'[308]V.Trường 2016'!R34+'[308]TT.Cửa Việt 2016'!R34+'[308]TT Gio Linh 2016'!R34</f>
        <v>0</v>
      </c>
      <c r="S33" s="167">
        <f>[308]P1_21!S34+[308]P2_21!S33+[308]P3_21!S33+[308]P4_21!S33+[308]P5_21!S33+[308]ĐT_21!S34+[308]ĐG_21!S33+[308]ĐLE_21!S34+[308]ĐL_21!S34+'[308]G.Sơn 2016'!S33+'[308]G.Thanh 2016'!S34+'[308]G.Việt 2016'!S34+'[308]H.Thái 2016'!S34+'[308]L.Hải 2016'!S34+'[308]L.Thượng 2016'!S34+'[308]T.Giang 2016'!S34+'[308]T.Hải 2016'!S34+'[308]T.Sơn 2016'!S34+'[308]V.Trường 2016'!S34+'[308]TT.Cửa Việt 2016'!S34+'[308]TT Gio Linh 2016'!S34</f>
        <v>0</v>
      </c>
      <c r="T33" s="167">
        <f>[308]P1_21!T34+[308]P2_21!T33+[308]P3_21!T33+[308]P4_21!T33+[308]P5_21!T33+[308]ĐT_21!T34+[308]ĐG_21!T33+[308]ĐLE_21!T34+[308]ĐL_21!T34+'[308]G.Sơn 2016'!T33+'[308]G.Thanh 2016'!T34+'[308]G.Việt 2016'!T34+'[308]H.Thái 2016'!T34+'[308]L.Hải 2016'!T34+'[308]L.Thượng 2016'!T34+'[308]T.Giang 2016'!T34+'[308]T.Hải 2016'!T34+'[308]T.Sơn 2016'!T34+'[308]V.Trường 2016'!T34+'[308]TT.Cửa Việt 2016'!T34+'[308]TT Gio Linh 2016'!T34</f>
        <v>0</v>
      </c>
      <c r="U33" s="167">
        <f>[308]P1_21!U34+[308]P2_21!U33+[308]P3_21!U33+[308]P4_21!U33+[308]P5_21!U33+[308]ĐT_21!U34+[308]ĐG_21!U33+[308]ĐLE_21!U34+[308]ĐL_21!U34+'[308]G.Sơn 2016'!U33+'[308]G.Thanh 2016'!U34+'[308]G.Việt 2016'!U34+'[308]H.Thái 2016'!U34+'[308]L.Hải 2016'!U34+'[308]L.Thượng 2016'!U34+'[308]T.Giang 2016'!U34+'[308]T.Hải 2016'!U34+'[308]T.Sơn 2016'!U34+'[308]V.Trường 2016'!U34+'[308]TT.Cửa Việt 2016'!U34+'[308]TT Gio Linh 2016'!U34</f>
        <v>0</v>
      </c>
      <c r="V33" s="167">
        <f>[308]P1_21!V34+[308]P2_21!V33+[308]P3_21!V33+[308]P4_21!V33+[308]P5_21!V33+[308]ĐT_21!V34+[308]ĐG_21!V33+[308]ĐLE_21!V34+[308]ĐL_21!V34+'[308]G.Sơn 2016'!V33+'[308]G.Thanh 2016'!V34+'[308]G.Việt 2016'!V34+'[308]H.Thái 2016'!V34+'[308]L.Hải 2016'!V34+'[308]L.Thượng 2016'!V34+'[308]T.Giang 2016'!V34+'[308]T.Hải 2016'!V34+'[308]T.Sơn 2016'!V34+'[308]V.Trường 2016'!V34+'[308]TT.Cửa Việt 2016'!V34+'[308]TT Gio Linh 2016'!V34</f>
        <v>0</v>
      </c>
      <c r="W33" s="167">
        <f>[308]P1_21!W34+[308]P2_21!W33+[308]P3_21!W33+[308]P4_21!W33+[308]P5_21!W33+[308]ĐT_21!W34+[308]ĐG_21!W33+[308]ĐLE_21!W34+[308]ĐL_21!W34+'[308]G.Sơn 2016'!W33+'[308]G.Thanh 2016'!W34+'[308]G.Việt 2016'!W34+'[308]H.Thái 2016'!W34+'[308]L.Hải 2016'!W34+'[308]L.Thượng 2016'!W34+'[308]T.Giang 2016'!W34+'[308]T.Hải 2016'!W34+'[308]T.Sơn 2016'!W34+'[308]V.Trường 2016'!W34+'[308]TT.Cửa Việt 2016'!W34+'[308]TT Gio Linh 2016'!W34</f>
        <v>0</v>
      </c>
      <c r="X33" s="167">
        <f>[308]P1_21!X34+[308]P2_21!X33+[308]P3_21!X33+[308]P4_21!X33+[308]P5_21!X33+[308]ĐT_21!X34+[308]ĐG_21!X33+[308]ĐLE_21!X34+[308]ĐL_21!X34+'[308]G.Sơn 2016'!X33+'[308]G.Thanh 2016'!X34+'[308]G.Việt 2016'!X34+'[308]H.Thái 2016'!X34+'[308]L.Hải 2016'!X34+'[308]L.Thượng 2016'!X34+'[308]T.Giang 2016'!X34+'[308]T.Hải 2016'!X34+'[308]T.Sơn 2016'!X34+'[308]V.Trường 2016'!X34+'[308]TT.Cửa Việt 2016'!X34+'[308]TT Gio Linh 2016'!X34</f>
        <v>0</v>
      </c>
      <c r="Y33" s="167">
        <f>[308]P1_21!Y34+[308]P2_21!Y33+[308]P3_21!Y33+[308]P4_21!Y33+[308]P5_21!Y33+[308]ĐT_21!Y34+[308]ĐG_21!Y33+[308]ĐLE_21!Y34+[308]ĐL_21!Y34+'[308]G.Sơn 2016'!Y33+'[308]G.Thanh 2016'!Y34+'[308]G.Việt 2016'!Y34+'[308]H.Thái 2016'!Y34+'[308]L.Hải 2016'!Y34+'[308]L.Thượng 2016'!Y34+'[308]T.Giang 2016'!Y34+'[308]T.Hải 2016'!Y34+'[308]T.Sơn 2016'!Y34+'[308]V.Trường 2016'!Y34+'[308]TT.Cửa Việt 2016'!Y34+'[308]TT Gio Linh 2016'!Y34</f>
        <v>0</v>
      </c>
      <c r="Z33" s="167">
        <f>[308]P1_21!Z34+[308]P2_21!Z33+[308]P3_21!Z33+[308]P4_21!Z33+[308]P5_21!Z33+[308]ĐT_21!Z34+[308]ĐG_21!Z33+[308]ĐLE_21!Z34+[308]ĐL_21!Z34+'[308]G.Sơn 2016'!Z33+'[308]G.Thanh 2016'!Z34+'[308]G.Việt 2016'!Z34+'[308]H.Thái 2016'!Z34+'[308]L.Hải 2016'!Z34+'[308]L.Thượng 2016'!Z34+'[308]T.Giang 2016'!Z34+'[308]T.Hải 2016'!Z34+'[308]T.Sơn 2016'!Z34+'[308]V.Trường 2016'!Z34+'[308]TT.Cửa Việt 2016'!Z34+'[308]TT Gio Linh 2016'!Z34</f>
        <v>0</v>
      </c>
      <c r="AA33" s="167">
        <f>[308]P1_21!AA34+[308]P2_21!AA33+[308]P3_21!AA33+[308]P4_21!AA33+[308]P5_21!AA33+[308]ĐT_21!AA34+[308]ĐG_21!AA33+[308]ĐLE_21!AA34+[308]ĐL_21!AA34+'[308]G.Sơn 2016'!AA33+'[308]G.Thanh 2016'!AA34+'[308]G.Việt 2016'!AA34+'[308]H.Thái 2016'!AA34+'[308]L.Hải 2016'!AA34+'[308]L.Thượng 2016'!AA34+'[308]T.Giang 2016'!AA34+'[308]T.Hải 2016'!AA34+'[308]T.Sơn 2016'!AA34+'[308]V.Trường 2016'!AA34+'[308]TT.Cửa Việt 2016'!AA34+'[308]TT Gio Linh 2016'!AA34</f>
        <v>0</v>
      </c>
      <c r="AB33" s="167">
        <f>[308]P1_21!AB34+[308]P2_21!AB33+[308]P3_21!AB33+[308]P4_21!AB33+[308]P5_21!AB33+[308]ĐT_21!AB34+[308]ĐG_21!AB33+[308]ĐLE_21!AB34+[308]ĐL_21!AB34+'[308]G.Sơn 2016'!AB33+'[308]G.Thanh 2016'!AB34+'[308]G.Việt 2016'!AB34+'[308]H.Thái 2016'!AB34+'[308]L.Hải 2016'!AB34+'[308]L.Thượng 2016'!AB34+'[308]T.Giang 2016'!AB34+'[308]T.Hải 2016'!AB34+'[308]T.Sơn 2016'!AB34+'[308]V.Trường 2016'!AB34+'[308]TT.Cửa Việt 2016'!AB34+'[308]TT Gio Linh 2016'!AB34</f>
        <v>0</v>
      </c>
      <c r="AC33" s="167">
        <f>[308]P1_21!AC34+[308]P2_21!AC33+[308]P3_21!AC33+[308]P4_21!AC33+[308]P5_21!AC33+[308]ĐT_21!AC34+[308]ĐG_21!AC33+[308]ĐLE_21!AC34+[308]ĐL_21!AC34+'[308]G.Sơn 2016'!AC33+'[308]G.Thanh 2016'!AC34+'[308]G.Việt 2016'!AC34+'[308]H.Thái 2016'!AC34+'[308]L.Hải 2016'!AC34+'[308]L.Thượng 2016'!AC34+'[308]T.Giang 2016'!AC34+'[308]T.Hải 2016'!AC34+'[308]T.Sơn 2016'!AC34+'[308]V.Trường 2016'!AC34+'[308]TT.Cửa Việt 2016'!AC34+'[308]TT Gio Linh 2016'!AC34</f>
        <v>0</v>
      </c>
      <c r="AD33" s="167">
        <f>[308]P1_21!AD34+[308]P2_21!AD33+[308]P3_21!AD33+[308]P4_21!AD33+[308]P5_21!AD33+[308]ĐT_21!AD34+[308]ĐG_21!AD33+[308]ĐLE_21!AD34+[308]ĐL_21!AD34+'[308]G.Sơn 2016'!AD33+'[308]G.Thanh 2016'!AD34+'[308]G.Việt 2016'!AD34+'[308]H.Thái 2016'!AD34+'[308]L.Hải 2016'!AD34+'[308]L.Thượng 2016'!AD34+'[308]T.Giang 2016'!AD34+'[308]T.Hải 2016'!AD34+'[308]T.Sơn 2016'!AD34+'[308]V.Trường 2016'!AD34+'[308]TT.Cửa Việt 2016'!AD34+'[308]TT Gio Linh 2016'!AD34</f>
        <v>0</v>
      </c>
      <c r="AE33" s="167">
        <f>[308]P1_21!AE34+[308]P2_21!AE33+[308]P3_21!AE33+[308]P4_21!AE33+[308]P5_21!AE33+[308]ĐT_21!AE34+[308]ĐG_21!AE33+[308]ĐLE_21!AE34+[308]ĐL_21!AE34+'[308]G.Sơn 2016'!AE33+'[308]G.Thanh 2016'!AE34+'[308]G.Việt 2016'!AE34+'[308]H.Thái 2016'!AE34+'[308]L.Hải 2016'!AE34+'[308]L.Thượng 2016'!AE34+'[308]T.Giang 2016'!AE34+'[308]T.Hải 2016'!AE34+'[308]T.Sơn 2016'!AE34+'[308]V.Trường 2016'!AE34+'[308]TT.Cửa Việt 2016'!AE34+'[308]TT Gio Linh 2016'!AE34</f>
        <v>1.2984</v>
      </c>
      <c r="AF33" s="167">
        <f>[308]P1_21!AF34+[308]P2_21!AF33+[308]P3_21!AF33+[308]P4_21!AF33+[308]P5_21!AF33+[308]ĐT_21!AF34+[308]ĐG_21!AF33+[308]ĐLE_21!AF34+[308]ĐL_21!AF34+'[308]G.Sơn 2016'!AF33+'[308]G.Thanh 2016'!AF34+'[308]G.Việt 2016'!AF34+'[308]H.Thái 2016'!AF34+'[308]L.Hải 2016'!AF34+'[308]L.Thượng 2016'!AF34+'[308]T.Giang 2016'!AF34+'[308]T.Hải 2016'!AF34+'[308]T.Sơn 2016'!AF34+'[308]V.Trường 2016'!AF34+'[308]TT.Cửa Việt 2016'!AF34+'[308]TT Gio Linh 2016'!AF34</f>
        <v>0</v>
      </c>
      <c r="AG33" s="167">
        <f>[308]P1_21!AG34+[308]P2_21!AG33+[308]P3_21!AG33+[308]P4_21!AG33+[308]P5_21!AG33+[308]ĐT_21!AG34+[308]ĐG_21!AG33+[308]ĐLE_21!AG34+[308]ĐL_21!AG34+'[308]G.Sơn 2016'!AG33+'[308]G.Thanh 2016'!AG34+'[308]G.Việt 2016'!AG34+'[308]H.Thái 2016'!AG34+'[308]L.Hải 2016'!AG34+'[308]L.Thượng 2016'!AG34+'[308]T.Giang 2016'!AG34+'[308]T.Hải 2016'!AG34+'[308]T.Sơn 2016'!AG34+'[308]V.Trường 2016'!AG34+'[308]TT.Cửa Việt 2016'!AG34+'[308]TT Gio Linh 2016'!AG34</f>
        <v>0</v>
      </c>
      <c r="AH33" s="167">
        <f>[308]P1_21!AH34+[308]P2_21!AH33+[308]P3_21!AH33+[308]P4_21!AH33+[308]P5_21!AH33+[308]ĐT_21!AH34+[308]ĐG_21!AH33+[308]ĐLE_21!AH34+[308]ĐL_21!AH34+'[308]G.Sơn 2016'!AH33+'[308]G.Thanh 2016'!AH34+'[308]G.Việt 2016'!AH34+'[308]H.Thái 2016'!AH34+'[308]L.Hải 2016'!AH34+'[308]L.Thượng 2016'!AH34+'[308]T.Giang 2016'!AH34+'[308]T.Hải 2016'!AH34+'[308]T.Sơn 2016'!AH34+'[308]V.Trường 2016'!AH34+'[308]TT.Cửa Việt 2016'!AH34+'[308]TT Gio Linh 2016'!AH34</f>
        <v>0</v>
      </c>
      <c r="AI33" s="167">
        <f>[308]P1_21!AI34+[308]P2_21!AI33+[308]P3_21!AI33+[308]P4_21!AI33+[308]P5_21!AI33+[308]ĐT_21!AI34+[308]ĐG_21!AI33+[308]ĐLE_21!AI34+[308]ĐL_21!AI34+'[308]G.Sơn 2016'!AI33+'[308]G.Thanh 2016'!AI34+'[308]G.Việt 2016'!AI34+'[308]H.Thái 2016'!AI34+'[308]L.Hải 2016'!AI34+'[308]L.Thượng 2016'!AI34+'[308]T.Giang 2016'!AI34+'[308]T.Hải 2016'!AI34+'[308]T.Sơn 2016'!AI34+'[308]V.Trường 2016'!AI34+'[308]TT.Cửa Việt 2016'!AI34+'[308]TT Gio Linh 2016'!AI34</f>
        <v>0</v>
      </c>
      <c r="AJ33" s="167">
        <f>[308]P1_21!AJ34+[308]P2_21!AJ33+[308]P3_21!AJ33+[308]P4_21!AJ33+[308]P5_21!AJ33+[308]ĐT_21!AJ34+[308]ĐG_21!AJ33+[308]ĐLE_21!AJ34+[308]ĐL_21!AJ34+'[308]G.Sơn 2016'!AJ33+'[308]G.Thanh 2016'!AJ34+'[308]G.Việt 2016'!AJ34+'[308]H.Thái 2016'!AJ34+'[308]L.Hải 2016'!AJ34+'[308]L.Thượng 2016'!AJ34+'[308]T.Giang 2016'!AJ34+'[308]T.Hải 2016'!AJ34+'[308]T.Sơn 2016'!AJ34+'[308]V.Trường 2016'!AJ34+'[308]TT.Cửa Việt 2016'!AJ34+'[308]TT Gio Linh 2016'!AJ34</f>
        <v>0</v>
      </c>
      <c r="AK33" s="167">
        <f>[308]P1_21!AK34+[308]P2_21!AK33+[308]P3_21!AK33+[308]P4_21!AK33+[308]P5_21!AK33+[308]ĐT_21!AK34+[308]ĐG_21!AK33+[308]ĐLE_21!AK34+[308]ĐL_21!AK34+'[308]G.Sơn 2016'!AK33+'[308]G.Thanh 2016'!AK34+'[308]G.Việt 2016'!AK34+'[308]H.Thái 2016'!AK34+'[308]L.Hải 2016'!AK34+'[308]L.Thượng 2016'!AK34+'[308]T.Giang 2016'!AK34+'[308]T.Hải 2016'!AK34+'[308]T.Sơn 2016'!AK34+'[308]V.Trường 2016'!AK34+'[308]TT.Cửa Việt 2016'!AK34+'[308]TT Gio Linh 2016'!AK34</f>
        <v>0</v>
      </c>
      <c r="AL33" s="167">
        <f>[308]P1_21!AL34+[308]P2_21!AL33+[308]P3_21!AL33+[308]P4_21!AL33+[308]P5_21!AL33+[308]ĐT_21!AL34+[308]ĐG_21!AL33+[308]ĐLE_21!AL34+[308]ĐL_21!AL34+'[308]G.Sơn 2016'!AL33+'[308]G.Thanh 2016'!AL34+'[308]G.Việt 2016'!AL34+'[308]H.Thái 2016'!AL34+'[308]L.Hải 2016'!AL34+'[308]L.Thượng 2016'!AL34+'[308]T.Giang 2016'!AL34+'[308]T.Hải 2016'!AL34+'[308]T.Sơn 2016'!AL34+'[308]V.Trường 2016'!AL34+'[308]TT.Cửa Việt 2016'!AL34+'[308]TT Gio Linh 2016'!AL34</f>
        <v>0</v>
      </c>
      <c r="AM33" s="167">
        <f>[308]P1_21!AM34+[308]P2_21!AM33+[308]P3_21!AM33+[308]P4_21!AM33+[308]P5_21!AM33+[308]ĐT_21!AM34+[308]ĐG_21!AM33+[308]ĐLE_21!AM34+[308]ĐL_21!AM34+'[308]G.Sơn 2016'!AM33+'[308]G.Thanh 2016'!AM34+'[308]G.Việt 2016'!AM34+'[308]H.Thái 2016'!AM34+'[308]L.Hải 2016'!AM34+'[308]L.Thượng 2016'!AM34+'[308]T.Giang 2016'!AM34+'[308]T.Hải 2016'!AM34+'[308]T.Sơn 2016'!AM34+'[308]V.Trường 2016'!AM34+'[308]TT.Cửa Việt 2016'!AM34+'[308]TT Gio Linh 2016'!AM34</f>
        <v>0</v>
      </c>
      <c r="AN33" s="167">
        <f>[308]P1_21!AN34+[308]P2_21!AN33+[308]P3_21!AN33+[308]P4_21!AN33+[308]P5_21!AN33+[308]ĐT_21!AN34+[308]ĐG_21!AN33+[308]ĐLE_21!AN34+[308]ĐL_21!AN34+'[308]G.Sơn 2016'!AN33+'[308]G.Thanh 2016'!AN34+'[308]G.Việt 2016'!AN34+'[308]H.Thái 2016'!AN34+'[308]L.Hải 2016'!AN34+'[308]L.Thượng 2016'!AN34+'[308]T.Giang 2016'!AN34+'[308]T.Hải 2016'!AN34+'[308]T.Sơn 2016'!AN34+'[308]V.Trường 2016'!AN34+'[308]TT.Cửa Việt 2016'!AN34+'[308]TT Gio Linh 2016'!AN34</f>
        <v>0</v>
      </c>
      <c r="AO33" s="167">
        <f>[308]P1_21!AO34+[308]P2_21!AO33+[308]P3_21!AO33+[308]P4_21!AO33+[308]P5_21!AO33+[308]ĐT_21!AO34+[308]ĐG_21!AO33+[308]ĐLE_21!AO34+[308]ĐL_21!AO34+'[308]G.Sơn 2016'!AO33+'[308]G.Thanh 2016'!AO34+'[308]G.Việt 2016'!AO34+'[308]H.Thái 2016'!AO34+'[308]L.Hải 2016'!AO34+'[308]L.Thượng 2016'!AO34+'[308]T.Giang 2016'!AO34+'[308]T.Hải 2016'!AO34+'[308]T.Sơn 2016'!AO34+'[308]V.Trường 2016'!AO34+'[308]TT.Cửa Việt 2016'!AO34+'[308]TT Gio Linh 2016'!AO34</f>
        <v>0</v>
      </c>
      <c r="AP33" s="167">
        <f>[308]P1_21!AP34+[308]P2_21!AP33+[308]P3_21!AP33+[308]P4_21!AP33+[308]P5_21!AP33+[308]ĐT_21!AP34+[308]ĐG_21!AP33+[308]ĐLE_21!AP34+[308]ĐL_21!AP34+'[308]G.Sơn 2016'!AP33+'[308]G.Thanh 2016'!AP34+'[308]G.Việt 2016'!AP34+'[308]H.Thái 2016'!AP34+'[308]L.Hải 2016'!AP34+'[308]L.Thượng 2016'!AP34+'[308]T.Giang 2016'!AP34+'[308]T.Hải 2016'!AP34+'[308]T.Sơn 2016'!AP34+'[308]V.Trường 2016'!AP34+'[308]TT.Cửa Việt 2016'!AP34+'[308]TT Gio Linh 2016'!AP34</f>
        <v>0</v>
      </c>
      <c r="AQ33" s="167">
        <f>[308]P1_21!AQ34+[308]P2_21!AQ33+[308]P3_21!AQ33+[308]P4_21!AQ33+[308]P5_21!AQ33+[308]ĐT_21!AQ34+[308]ĐG_21!AQ33+[308]ĐLE_21!AQ34+[308]ĐL_21!AQ34+'[308]G.Sơn 2016'!AQ33+'[308]G.Thanh 2016'!AQ34+'[308]G.Việt 2016'!AQ34+'[308]H.Thái 2016'!AQ34+'[308]L.Hải 2016'!AQ34+'[308]L.Thượng 2016'!AQ34+'[308]T.Giang 2016'!AQ34+'[308]T.Hải 2016'!AQ34+'[308]T.Sơn 2016'!AQ34+'[308]V.Trường 2016'!AQ34+'[308]TT.Cửa Việt 2016'!AQ34+'[308]TT Gio Linh 2016'!AQ34</f>
        <v>0</v>
      </c>
      <c r="AR33" s="167">
        <f>[308]P1_21!AR34+[308]P2_21!AR33+[308]P3_21!AR33+[308]P4_21!AR33+[308]P5_21!AR33+[308]ĐT_21!AR34+[308]ĐG_21!AR33+[308]ĐLE_21!AR34+[308]ĐL_21!AR34+'[308]G.Sơn 2016'!AR33+'[308]G.Thanh 2016'!AR34+'[308]G.Việt 2016'!AR34+'[308]H.Thái 2016'!AR34+'[308]L.Hải 2016'!AR34+'[308]L.Thượng 2016'!AR34+'[308]T.Giang 2016'!AR34+'[308]T.Hải 2016'!AR34+'[308]T.Sơn 2016'!AR34+'[308]V.Trường 2016'!AR34+'[308]TT.Cửa Việt 2016'!AR34+'[308]TT Gio Linh 2016'!AR34</f>
        <v>0</v>
      </c>
      <c r="AS33" s="167">
        <f>[308]P1_21!AS34+[308]P2_21!AS33+[308]P3_21!AS33+[308]P4_21!AS33+[308]P5_21!AS33+[308]ĐT_21!AS34+[308]ĐG_21!AS33+[308]ĐLE_21!AS34+[308]ĐL_21!AS34+'[308]G.Sơn 2016'!AS33+'[308]G.Thanh 2016'!AS34+'[308]G.Việt 2016'!AS34+'[308]H.Thái 2016'!AS34+'[308]L.Hải 2016'!AS34+'[308]L.Thượng 2016'!AS34+'[308]T.Giang 2016'!AS34+'[308]T.Hải 2016'!AS34+'[308]T.Sơn 2016'!AS34+'[308]V.Trường 2016'!AS34+'[308]TT.Cửa Việt 2016'!AS34+'[308]TT Gio Linh 2016'!AS34</f>
        <v>0</v>
      </c>
      <c r="AT33" s="167">
        <f>[308]P1_21!AT34+[308]P2_21!AT33+[308]P3_21!AT33+[308]P4_21!AT33+[308]P5_21!AT33+[308]ĐT_21!AT34+[308]ĐG_21!AT33+[308]ĐLE_21!AT34+[308]ĐL_21!AT34+'[308]G.Sơn 2016'!AT33+'[308]G.Thanh 2016'!AT34+'[308]G.Việt 2016'!AT34+'[308]H.Thái 2016'!AT34+'[308]L.Hải 2016'!AT34+'[308]L.Thượng 2016'!AT34+'[308]T.Giang 2016'!AT34+'[308]T.Hải 2016'!AT34+'[308]T.Sơn 2016'!AT34+'[308]V.Trường 2016'!AT34+'[308]TT.Cửa Việt 2016'!AT34+'[308]TT Gio Linh 2016'!AT34</f>
        <v>0</v>
      </c>
      <c r="AU33" s="167">
        <f>[308]P1_21!AU34+[308]P2_21!AU33+[308]P3_21!AU33+[308]P4_21!AU33+[308]P5_21!AU33+[308]ĐT_21!AU34+[308]ĐG_21!AU33+[308]ĐLE_21!AU34+[308]ĐL_21!AU34+'[308]G.Sơn 2016'!AU33+'[308]G.Thanh 2016'!AU34+'[308]G.Việt 2016'!AU34+'[308]H.Thái 2016'!AU34+'[308]L.Hải 2016'!AU34+'[308]L.Thượng 2016'!AU34+'[308]T.Giang 2016'!AU34+'[308]T.Hải 2016'!AU34+'[308]T.Sơn 2016'!AU34+'[308]V.Trường 2016'!AU34+'[308]TT.Cửa Việt 2016'!AU34+'[308]TT Gio Linh 2016'!AU34</f>
        <v>0</v>
      </c>
      <c r="AV33" s="167">
        <f>[308]P1_21!AV34+[308]P2_21!AV33+[308]P3_21!AV33+[308]P4_21!AV33+[308]P5_21!AV33+[308]ĐT_21!AV34+[308]ĐG_21!AV33+[308]ĐLE_21!AV34+[308]ĐL_21!AV34+'[308]G.Sơn 2016'!AV33+'[308]G.Thanh 2016'!AV34+'[308]G.Việt 2016'!AV34+'[308]H.Thái 2016'!AV34+'[308]L.Hải 2016'!AV34+'[308]L.Thượng 2016'!AV34+'[308]T.Giang 2016'!AV34+'[308]T.Hải 2016'!AV34+'[308]T.Sơn 2016'!AV34+'[308]V.Trường 2016'!AV34+'[308]TT.Cửa Việt 2016'!AV34+'[308]TT Gio Linh 2016'!AV34</f>
        <v>0</v>
      </c>
      <c r="AW33" s="167">
        <f>[308]P1_21!AW34+[308]P2_21!AW33+[308]P3_21!AW33+[308]P4_21!AW33+[308]P5_21!AW33+[308]ĐT_21!AW34+[308]ĐG_21!AW33+[308]ĐLE_21!AW34+[308]ĐL_21!AW34+'[308]G.Sơn 2016'!AW33+'[308]G.Thanh 2016'!AW34+'[308]G.Việt 2016'!AW34+'[308]H.Thái 2016'!AW34+'[308]L.Hải 2016'!AW34+'[308]L.Thượng 2016'!AW34+'[308]T.Giang 2016'!AW34+'[308]T.Hải 2016'!AW34+'[308]T.Sơn 2016'!AW34+'[308]V.Trường 2016'!AW34+'[308]TT.Cửa Việt 2016'!AW34+'[308]TT Gio Linh 2016'!AW34</f>
        <v>0</v>
      </c>
      <c r="AX33" s="167">
        <f>[308]P1_21!AX34+[308]P2_21!AX33+[308]P3_21!AX33+[308]P4_21!AX33+[308]P5_21!AX33+[308]ĐT_21!AX34+[308]ĐG_21!AX33+[308]ĐLE_21!AX34+[308]ĐL_21!AX34+'[308]G.Sơn 2016'!AX33+'[308]G.Thanh 2016'!AX34+'[308]G.Việt 2016'!AX34+'[308]H.Thái 2016'!AX34+'[308]L.Hải 2016'!AX34+'[308]L.Thượng 2016'!AX34+'[308]T.Giang 2016'!AX34+'[308]T.Hải 2016'!AX34+'[308]T.Sơn 2016'!AX34+'[308]V.Trường 2016'!AX34+'[308]TT.Cửa Việt 2016'!AX34+'[308]TT Gio Linh 2016'!AX34</f>
        <v>0</v>
      </c>
      <c r="AY33" s="167">
        <f>[308]P1_21!AY34+[308]P2_21!AY33+[308]P3_21!AY33+[308]P4_21!AY33+[308]P5_21!AY33+[308]ĐT_21!AY34+[308]ĐG_21!AY33+[308]ĐLE_21!AY34+[308]ĐL_21!AY34+'[308]G.Sơn 2016'!AY33+'[308]G.Thanh 2016'!AY34+'[308]G.Việt 2016'!AY34+'[308]H.Thái 2016'!AY34+'[308]L.Hải 2016'!AY34+'[308]L.Thượng 2016'!AY34+'[308]T.Giang 2016'!AY34+'[308]T.Hải 2016'!AY34+'[308]T.Sơn 2016'!AY34+'[308]V.Trường 2016'!AY34+'[308]TT.Cửa Việt 2016'!AY34+'[308]TT Gio Linh 2016'!AY34</f>
        <v>0</v>
      </c>
      <c r="AZ33" s="167">
        <f>[308]P1_21!AZ34+[308]P2_21!AZ33+[308]P3_21!AZ33+[308]P4_21!AZ33+[308]P5_21!AZ33+[308]ĐT_21!AZ34+[308]ĐG_21!AZ33+[308]ĐLE_21!AZ34+[308]ĐL_21!AZ34+'[308]G.Sơn 2016'!AZ33+'[308]G.Thanh 2016'!AZ34+'[308]G.Việt 2016'!AZ34+'[308]H.Thái 2016'!AZ34+'[308]L.Hải 2016'!AZ34+'[308]L.Thượng 2016'!AZ34+'[308]T.Giang 2016'!AZ34+'[308]T.Hải 2016'!AZ34+'[308]T.Sơn 2016'!AZ34+'[308]V.Trường 2016'!AZ34+'[308]TT.Cửa Việt 2016'!AZ34+'[308]TT Gio Linh 2016'!AZ34</f>
        <v>0</v>
      </c>
      <c r="BA33" s="167">
        <f>[308]P1_21!BA34+[308]P2_21!BA33+[308]P3_21!BA33+[308]P4_21!BA33+[308]P5_21!BA33+[308]ĐT_21!BA34+[308]ĐG_21!BA33+[308]ĐLE_21!BA34+[308]ĐL_21!BA34+'[308]G.Sơn 2016'!BA33+'[308]G.Thanh 2016'!BA34+'[308]G.Việt 2016'!BA34+'[308]H.Thái 2016'!BA34+'[308]L.Hải 2016'!BA34+'[308]L.Thượng 2016'!BA34+'[308]T.Giang 2016'!BA34+'[308]T.Hải 2016'!BA34+'[308]T.Sơn 2016'!BA34+'[308]V.Trường 2016'!BA34+'[308]TT.Cửa Việt 2016'!BA34+'[308]TT Gio Linh 2016'!BA34</f>
        <v>0</v>
      </c>
      <c r="BB33" s="167">
        <f>[308]P1_21!BB34+[308]P2_21!BB33+[308]P3_21!BB33+[308]P4_21!BB33+[308]P5_21!BB33+[308]ĐT_21!BB34+[308]ĐG_21!BB33+[308]ĐLE_21!BB34+[308]ĐL_21!BB34+'[308]G.Sơn 2016'!BB33+'[308]G.Thanh 2016'!BB34+'[308]G.Việt 2016'!BB34+'[308]H.Thái 2016'!BB34+'[308]L.Hải 2016'!BB34+'[308]L.Thượng 2016'!BB34+'[308]T.Giang 2016'!BB34+'[308]T.Hải 2016'!BB34+'[308]T.Sơn 2016'!BB34+'[308]V.Trường 2016'!BB34+'[308]TT.Cửa Việt 2016'!BB34+'[308]TT Gio Linh 2016'!BB34</f>
        <v>0</v>
      </c>
      <c r="BC33" s="167">
        <f>[308]P1_21!BC34+[308]P2_21!BC33+[308]P3_21!BC33+[308]P4_21!BC33+[308]P5_21!BC33+[308]ĐT_21!BC34+[308]ĐG_21!BC33+[308]ĐLE_21!BC34+[308]ĐL_21!BC34+'[308]G.Sơn 2016'!BC33+'[308]G.Thanh 2016'!BC34+'[308]G.Việt 2016'!BC34+'[308]H.Thái 2016'!BC34+'[308]L.Hải 2016'!BC34+'[308]L.Thượng 2016'!BC34+'[308]T.Giang 2016'!BC34+'[308]T.Hải 2016'!BC34+'[308]T.Sơn 2016'!BC34+'[308]V.Trường 2016'!BC34+'[308]TT.Cửa Việt 2016'!BC34+'[308]TT Gio Linh 2016'!BC34</f>
        <v>0</v>
      </c>
      <c r="BD33" s="167">
        <f>[308]P1_21!BD34+[308]P2_21!BD33+[308]P3_21!BD33+[308]P4_21!BD33+[308]P5_21!BD33+[308]ĐT_21!BD34+[308]ĐG_21!BD33+[308]ĐLE_21!BD34+[308]ĐL_21!BD34+'[308]G.Sơn 2016'!BD33+'[308]G.Thanh 2016'!BD34+'[308]G.Việt 2016'!BD34+'[308]H.Thái 2016'!BD34+'[308]L.Hải 2016'!BD34+'[308]L.Thượng 2016'!BD34+'[308]T.Giang 2016'!BD34+'[308]T.Hải 2016'!BD34+'[308]T.Sơn 2016'!BD34+'[308]V.Trường 2016'!BD34+'[308]TT.Cửa Việt 2016'!BD34+'[308]TT Gio Linh 2016'!BD34</f>
        <v>0</v>
      </c>
      <c r="BE33" s="167">
        <f>[308]P1_21!BE34+[308]P2_21!BE33+[308]P3_21!BE33+[308]P4_21!BE33+[308]P5_21!BE33+[308]ĐT_21!BE34+[308]ĐG_21!BE33+[308]ĐLE_21!BE34+[308]ĐL_21!BE34+'[308]G.Sơn 2016'!BE33+'[308]G.Thanh 2016'!BE34+'[308]G.Việt 2016'!BE34+'[308]H.Thái 2016'!BE34+'[308]L.Hải 2016'!BE34+'[308]L.Thượng 2016'!BE34+'[308]T.Giang 2016'!BE34+'[308]T.Hải 2016'!BE34+'[308]T.Sơn 2016'!BE34+'[308]V.Trường 2016'!BE34+'[308]TT.Cửa Việt 2016'!BE34+'[308]TT Gio Linh 2016'!BE34</f>
        <v>0</v>
      </c>
      <c r="BF33" s="167">
        <f>[308]P1_21!BF34+[308]P2_21!BF33+[308]P3_21!BF33+[308]P4_21!BF33+[308]P5_21!BF33+[308]ĐT_21!BF34+[308]ĐG_21!BF33+[308]ĐLE_21!BF34+[308]ĐL_21!BF34+'[308]G.Sơn 2016'!BF33+'[308]G.Thanh 2016'!BF34+'[308]G.Việt 2016'!BF34+'[308]H.Thái 2016'!BF34+'[308]L.Hải 2016'!BF34+'[308]L.Thượng 2016'!BF34+'[308]T.Giang 2016'!BF34+'[308]T.Hải 2016'!BF34+'[308]T.Sơn 2016'!BF34+'[308]V.Trường 2016'!BF34+'[308]TT.Cửa Việt 2016'!BF34+'[308]TT Gio Linh 2016'!BF34</f>
        <v>0</v>
      </c>
      <c r="BG33" s="167">
        <f>[308]P1_21!BG34+[308]P2_21!BG33+[308]P3_21!BG33+[308]P4_21!BG33+[308]P5_21!BG33+[308]ĐT_21!BG34+[308]ĐG_21!BG33+[308]ĐLE_21!BG34+[308]ĐL_21!BG34+'[308]G.Sơn 2016'!BG33+'[308]G.Thanh 2016'!BG34+'[308]G.Việt 2016'!BG34+'[308]H.Thái 2016'!BG34+'[308]L.Hải 2016'!BG34+'[308]L.Thượng 2016'!BG34+'[308]T.Giang 2016'!BG34+'[308]T.Hải 2016'!BG34+'[308]T.Sơn 2016'!BG34+'[308]V.Trường 2016'!BG34+'[308]TT.Cửa Việt 2016'!BG34+'[308]TT Gio Linh 2016'!BG34</f>
        <v>0</v>
      </c>
      <c r="BH33" s="167">
        <f>[308]P1_21!BH34+[308]P2_21!BH33+[308]P3_21!BH33+[308]P4_21!BH33+[308]P5_21!BH33+[308]ĐT_21!BH34+[308]ĐG_21!BH33+[308]ĐLE_21!BH34+[308]ĐL_21!BH34+'[308]G.Sơn 2016'!BH33+'[308]G.Thanh 2016'!BH34+'[308]G.Việt 2016'!BH34+'[308]H.Thái 2016'!BH34+'[308]L.Hải 2016'!BH34+'[308]L.Thượng 2016'!BH34+'[308]T.Giang 2016'!BH34+'[308]T.Hải 2016'!BH34+'[308]T.Sơn 2016'!BH34+'[308]V.Trường 2016'!BH34+'[308]TT.Cửa Việt 2016'!BH34+'[308]TT Gio Linh 2016'!BH34</f>
        <v>0</v>
      </c>
      <c r="BI33" s="167">
        <f>[308]P1_21!BI34+[308]P2_21!BI33+[308]P3_21!BI33+[308]P4_21!BI33+[308]P5_21!BI33+[308]ĐT_21!BI34+[308]ĐG_21!BI33+[308]ĐLE_21!BI34+[308]ĐL_21!BI34+'[308]G.Sơn 2016'!BI33+'[308]G.Thanh 2016'!BI34+'[308]G.Việt 2016'!BI34+'[308]H.Thái 2016'!BI34+'[308]L.Hải 2016'!BI34+'[308]L.Thượng 2016'!BI34+'[308]T.Giang 2016'!BI34+'[308]T.Hải 2016'!BI34+'[308]T.Sơn 2016'!BI34+'[308]V.Trường 2016'!BI34+'[308]TT.Cửa Việt 2016'!BI34+'[308]TT Gio Linh 2016'!BI34</f>
        <v>1.4184000000000001</v>
      </c>
    </row>
    <row r="34" spans="1:61" ht="15.75" customHeight="1">
      <c r="A34" s="178" t="s">
        <v>104</v>
      </c>
      <c r="B34" s="180" t="s">
        <v>105</v>
      </c>
      <c r="C34" s="168" t="s">
        <v>106</v>
      </c>
      <c r="D34" s="170">
        <f>'[308]01 CH'!D32</f>
        <v>4.0179</v>
      </c>
      <c r="E34" s="167">
        <f>[308]P1_21!E35+[308]P2_21!E34+[308]P3_21!E34+[308]P4_21!E34+[308]P5_21!E34+[308]ĐT_21!E35+[308]ĐG_21!E34+[308]ĐLE_21!E35+[308]ĐL_21!E35+'[308]G.Sơn 2016'!E34+'[308]G.Thanh 2016'!E35+'[308]G.Việt 2016'!E35+'[308]H.Thái 2016'!E35+'[308]L.Hải 2016'!E35+'[308]L.Thượng 2016'!E35+'[308]T.Giang 2016'!E35+'[308]T.Hải 2016'!E35+'[308]T.Sơn 2016'!E35+'[308]V.Trường 2016'!E35+'[308]TT.Cửa Việt 2016'!E35+'[308]TT Gio Linh 2016'!E35</f>
        <v>0</v>
      </c>
      <c r="F34" s="167">
        <f>[308]P1_21!F35+[308]P2_21!F34+[308]P3_21!F34+[308]P4_21!F34+[308]P5_21!F34+[308]ĐT_21!F35+[308]ĐG_21!F34+[308]ĐLE_21!F35+[308]ĐL_21!F35+'[308]G.Sơn 2016'!F34+'[308]G.Thanh 2016'!F35+'[308]G.Việt 2016'!F35+'[308]H.Thái 2016'!F35+'[308]L.Hải 2016'!F35+'[308]L.Thượng 2016'!F35+'[308]T.Giang 2016'!F35+'[308]T.Hải 2016'!F35+'[308]T.Sơn 2016'!F35+'[308]V.Trường 2016'!F35+'[308]TT.Cửa Việt 2016'!F35+'[308]TT Gio Linh 2016'!F35</f>
        <v>0</v>
      </c>
      <c r="G34" s="167">
        <f>[308]P1_21!G35+[308]P2_21!G34+[308]P3_21!G34+[308]P4_21!G34+[308]P5_21!G34+[308]ĐT_21!G35+[308]ĐG_21!G34+[308]ĐLE_21!G35+[308]ĐL_21!G35+'[308]G.Sơn 2016'!G34+'[308]G.Thanh 2016'!G35+'[308]G.Việt 2016'!G35+'[308]H.Thái 2016'!G35+'[308]L.Hải 2016'!G35+'[308]L.Thượng 2016'!G35+'[308]T.Giang 2016'!G35+'[308]T.Hải 2016'!G35+'[308]T.Sơn 2016'!G35+'[308]V.Trường 2016'!G35+'[308]TT.Cửa Việt 2016'!G35+'[308]TT Gio Linh 2016'!G35</f>
        <v>0</v>
      </c>
      <c r="H34" s="167">
        <f>[308]P1_21!H35+[308]P2_21!H34+[308]P3_21!H34+[308]P4_21!H34+[308]P5_21!H34+[308]ĐT_21!H35+[308]ĐG_21!H34+[308]ĐLE_21!H35+[308]ĐL_21!H35+'[308]G.Sơn 2016'!H34+'[308]G.Thanh 2016'!H35+'[308]G.Việt 2016'!H35+'[308]H.Thái 2016'!H35+'[308]L.Hải 2016'!H35+'[308]L.Thượng 2016'!H35+'[308]T.Giang 2016'!H35+'[308]T.Hải 2016'!H35+'[308]T.Sơn 2016'!H35+'[308]V.Trường 2016'!H35+'[308]TT.Cửa Việt 2016'!H35+'[308]TT Gio Linh 2016'!H35</f>
        <v>0</v>
      </c>
      <c r="I34" s="167">
        <f>[308]P1_21!I35+[308]P2_21!I34+[308]P3_21!I34+[308]P4_21!I34+[308]P5_21!I34+[308]ĐT_21!I35+[308]ĐG_21!I34+[308]ĐLE_21!I35+[308]ĐL_21!I35+'[308]G.Sơn 2016'!I34+'[308]G.Thanh 2016'!I35+'[308]G.Việt 2016'!I35+'[308]H.Thái 2016'!I35+'[308]L.Hải 2016'!I35+'[308]L.Thượng 2016'!I35+'[308]T.Giang 2016'!I35+'[308]T.Hải 2016'!I35+'[308]T.Sơn 2016'!I35+'[308]V.Trường 2016'!I35+'[308]TT.Cửa Việt 2016'!I35+'[308]TT Gio Linh 2016'!I35</f>
        <v>0</v>
      </c>
      <c r="J34" s="167">
        <f>[308]P1_21!J35+[308]P2_21!J34+[308]P3_21!J34+[308]P4_21!J34+[308]P5_21!J34+[308]ĐT_21!J35+[308]ĐG_21!J34+[308]ĐLE_21!J35+[308]ĐL_21!J35+'[308]G.Sơn 2016'!J34+'[308]G.Thanh 2016'!J35+'[308]G.Việt 2016'!J35+'[308]H.Thái 2016'!J35+'[308]L.Hải 2016'!J35+'[308]L.Thượng 2016'!J35+'[308]T.Giang 2016'!J35+'[308]T.Hải 2016'!J35+'[308]T.Sơn 2016'!J35+'[308]V.Trường 2016'!J35+'[308]TT.Cửa Việt 2016'!J35+'[308]TT Gio Linh 2016'!J35</f>
        <v>0</v>
      </c>
      <c r="K34" s="167">
        <f>[308]P1_21!K35+[308]P2_21!K34+[308]P3_21!K34+[308]P4_21!K34+[308]P5_21!K34+[308]ĐT_21!K35+[308]ĐG_21!K34+[308]ĐLE_21!K35+[308]ĐL_21!K35+'[308]G.Sơn 2016'!K34+'[308]G.Thanh 2016'!K35+'[308]G.Việt 2016'!K35+'[308]H.Thái 2016'!K35+'[308]L.Hải 2016'!K35+'[308]L.Thượng 2016'!K35+'[308]T.Giang 2016'!K35+'[308]T.Hải 2016'!K35+'[308]T.Sơn 2016'!K35+'[308]V.Trường 2016'!K35+'[308]TT.Cửa Việt 2016'!K35+'[308]TT Gio Linh 2016'!K35</f>
        <v>0</v>
      </c>
      <c r="L34" s="167">
        <f>[308]P1_21!L35+[308]P2_21!L34+[308]P3_21!L34+[308]P4_21!L34+[308]P5_21!L34+[308]ĐT_21!L35+[308]ĐG_21!L34+[308]ĐLE_21!L35+[308]ĐL_21!L35+'[308]G.Sơn 2016'!L34+'[308]G.Thanh 2016'!L35+'[308]G.Việt 2016'!L35+'[308]H.Thái 2016'!L35+'[308]L.Hải 2016'!L35+'[308]L.Thượng 2016'!L35+'[308]T.Giang 2016'!L35+'[308]T.Hải 2016'!L35+'[308]T.Sơn 2016'!L35+'[308]V.Trường 2016'!L35+'[308]TT.Cửa Việt 2016'!L35+'[308]TT Gio Linh 2016'!L35</f>
        <v>0</v>
      </c>
      <c r="M34" s="167">
        <f>[308]P1_21!M35+[308]P2_21!M34+[308]P3_21!M34+[308]P4_21!M34+[308]P5_21!M34+[308]ĐT_21!M35+[308]ĐG_21!M34+[308]ĐLE_21!M35+[308]ĐL_21!M35+'[308]G.Sơn 2016'!M34+'[308]G.Thanh 2016'!M35+'[308]G.Việt 2016'!M35+'[308]H.Thái 2016'!M35+'[308]L.Hải 2016'!M35+'[308]L.Thượng 2016'!M35+'[308]T.Giang 2016'!M35+'[308]T.Hải 2016'!M35+'[308]T.Sơn 2016'!M35+'[308]V.Trường 2016'!M35+'[308]TT.Cửa Việt 2016'!M35+'[308]TT Gio Linh 2016'!M35</f>
        <v>0</v>
      </c>
      <c r="N34" s="167">
        <f>[308]P1_21!N35+[308]P2_21!N34+[308]P3_21!N34+[308]P4_21!N34+[308]P5_21!N34+[308]ĐT_21!N35+[308]ĐG_21!N34+[308]ĐLE_21!N35+[308]ĐL_21!N35+'[308]G.Sơn 2016'!N34+'[308]G.Thanh 2016'!N35+'[308]G.Việt 2016'!N35+'[308]H.Thái 2016'!N35+'[308]L.Hải 2016'!N35+'[308]L.Thượng 2016'!N35+'[308]T.Giang 2016'!N35+'[308]T.Hải 2016'!N35+'[308]T.Sơn 2016'!N35+'[308]V.Trường 2016'!N35+'[308]TT.Cửa Việt 2016'!N35+'[308]TT Gio Linh 2016'!N35</f>
        <v>0</v>
      </c>
      <c r="O34" s="167">
        <f>[308]P1_21!O35+[308]P2_21!O34+[308]P3_21!O34+[308]P4_21!O34+[308]P5_21!O34+[308]ĐT_21!O35+[308]ĐG_21!O34+[308]ĐLE_21!O35+[308]ĐL_21!O35+'[308]G.Sơn 2016'!O34+'[308]G.Thanh 2016'!O35+'[308]G.Việt 2016'!O35+'[308]H.Thái 2016'!O35+'[308]L.Hải 2016'!O35+'[308]L.Thượng 2016'!O35+'[308]T.Giang 2016'!O35+'[308]T.Hải 2016'!O35+'[308]T.Sơn 2016'!O35+'[308]V.Trường 2016'!O35+'[308]TT.Cửa Việt 2016'!O35+'[308]TT Gio Linh 2016'!O35</f>
        <v>0</v>
      </c>
      <c r="P34" s="167">
        <f>[308]P1_21!P35+[308]P2_21!P34+[308]P3_21!P34+[308]P4_21!P34+[308]P5_21!P34+[308]ĐT_21!P35+[308]ĐG_21!P34+[308]ĐLE_21!P35+[308]ĐL_21!P35+'[308]G.Sơn 2016'!P34+'[308]G.Thanh 2016'!P35+'[308]G.Việt 2016'!P35+'[308]H.Thái 2016'!P35+'[308]L.Hải 2016'!P35+'[308]L.Thượng 2016'!P35+'[308]T.Giang 2016'!P35+'[308]T.Hải 2016'!P35+'[308]T.Sơn 2016'!P35+'[308]V.Trường 2016'!P35+'[308]TT.Cửa Việt 2016'!P35+'[308]TT Gio Linh 2016'!P35</f>
        <v>0</v>
      </c>
      <c r="Q34" s="167">
        <f>[308]P1_21!Q35+[308]P2_21!Q34+[308]P3_21!Q34+[308]P4_21!Q34+[308]P5_21!Q34+[308]ĐT_21!Q35+[308]ĐG_21!Q34+[308]ĐLE_21!Q35+[308]ĐL_21!Q35+'[308]G.Sơn 2016'!Q34+'[308]G.Thanh 2016'!Q35+'[308]G.Việt 2016'!Q35+'[308]H.Thái 2016'!Q35+'[308]L.Hải 2016'!Q35+'[308]L.Thượng 2016'!Q35+'[308]T.Giang 2016'!Q35+'[308]T.Hải 2016'!Q35+'[308]T.Sơn 2016'!Q35+'[308]V.Trường 2016'!Q35+'[308]TT.Cửa Việt 2016'!Q35+'[308]TT Gio Linh 2016'!Q35</f>
        <v>0</v>
      </c>
      <c r="R34" s="167">
        <f>[308]P1_21!R35+[308]P2_21!R34+[308]P3_21!R34+[308]P4_21!R34+[308]P5_21!R34+[308]ĐT_21!R35+[308]ĐG_21!R34+[308]ĐLE_21!R35+[308]ĐL_21!R35+'[308]G.Sơn 2016'!R34+'[308]G.Thanh 2016'!R35+'[308]G.Việt 2016'!R35+'[308]H.Thái 2016'!R35+'[308]L.Hải 2016'!R35+'[308]L.Thượng 2016'!R35+'[308]T.Giang 2016'!R35+'[308]T.Hải 2016'!R35+'[308]T.Sơn 2016'!R35+'[308]V.Trường 2016'!R35+'[308]TT.Cửa Việt 2016'!R35+'[308]TT Gio Linh 2016'!R35</f>
        <v>0.04</v>
      </c>
      <c r="S34" s="167">
        <f>[308]P1_21!S35+[308]P2_21!S34+[308]P3_21!S34+[308]P4_21!S34+[308]P5_21!S34+[308]ĐT_21!S35+[308]ĐG_21!S34+[308]ĐLE_21!S35+[308]ĐL_21!S35+'[308]G.Sơn 2016'!S34+'[308]G.Thanh 2016'!S35+'[308]G.Việt 2016'!S35+'[308]H.Thái 2016'!S35+'[308]L.Hải 2016'!S35+'[308]L.Thượng 2016'!S35+'[308]T.Giang 2016'!S35+'[308]T.Hải 2016'!S35+'[308]T.Sơn 2016'!S35+'[308]V.Trường 2016'!S35+'[308]TT.Cửa Việt 2016'!S35+'[308]TT Gio Linh 2016'!S35</f>
        <v>0</v>
      </c>
      <c r="T34" s="167">
        <f>[308]P1_21!T35+[308]P2_21!T34+[308]P3_21!T34+[308]P4_21!T34+[308]P5_21!T34+[308]ĐT_21!T35+[308]ĐG_21!T34+[308]ĐLE_21!T35+[308]ĐL_21!T35+'[308]G.Sơn 2016'!T34+'[308]G.Thanh 2016'!T35+'[308]G.Việt 2016'!T35+'[308]H.Thái 2016'!T35+'[308]L.Hải 2016'!T35+'[308]L.Thượng 2016'!T35+'[308]T.Giang 2016'!T35+'[308]T.Hải 2016'!T35+'[308]T.Sơn 2016'!T35+'[308]V.Trường 2016'!T35+'[308]TT.Cửa Việt 2016'!T35+'[308]TT Gio Linh 2016'!T35</f>
        <v>0</v>
      </c>
      <c r="U34" s="167">
        <f>[308]P1_21!U35+[308]P2_21!U34+[308]P3_21!U34+[308]P4_21!U34+[308]P5_21!U34+[308]ĐT_21!U35+[308]ĐG_21!U34+[308]ĐLE_21!U35+[308]ĐL_21!U35+'[308]G.Sơn 2016'!U34+'[308]G.Thanh 2016'!U35+'[308]G.Việt 2016'!U35+'[308]H.Thái 2016'!U35+'[308]L.Hải 2016'!U35+'[308]L.Thượng 2016'!U35+'[308]T.Giang 2016'!U35+'[308]T.Hải 2016'!U35+'[308]T.Sơn 2016'!U35+'[308]V.Trường 2016'!U35+'[308]TT.Cửa Việt 2016'!U35+'[308]TT Gio Linh 2016'!U35</f>
        <v>0</v>
      </c>
      <c r="V34" s="167">
        <f>[308]P1_21!V35+[308]P2_21!V34+[308]P3_21!V34+[308]P4_21!V34+[308]P5_21!V34+[308]ĐT_21!V35+[308]ĐG_21!V34+[308]ĐLE_21!V35+[308]ĐL_21!V35+'[308]G.Sơn 2016'!V34+'[308]G.Thanh 2016'!V35+'[308]G.Việt 2016'!V35+'[308]H.Thái 2016'!V35+'[308]L.Hải 2016'!V35+'[308]L.Thượng 2016'!V35+'[308]T.Giang 2016'!V35+'[308]T.Hải 2016'!V35+'[308]T.Sơn 2016'!V35+'[308]V.Trường 2016'!V35+'[308]TT.Cửa Việt 2016'!V35+'[308]TT Gio Linh 2016'!V35</f>
        <v>0</v>
      </c>
      <c r="W34" s="167">
        <f>[308]P1_21!W35+[308]P2_21!W34+[308]P3_21!W34+[308]P4_21!W34+[308]P5_21!W34+[308]ĐT_21!W35+[308]ĐG_21!W34+[308]ĐLE_21!W35+[308]ĐL_21!W35+'[308]G.Sơn 2016'!W34+'[308]G.Thanh 2016'!W35+'[308]G.Việt 2016'!W35+'[308]H.Thái 2016'!W35+'[308]L.Hải 2016'!W35+'[308]L.Thượng 2016'!W35+'[308]T.Giang 2016'!W35+'[308]T.Hải 2016'!W35+'[308]T.Sơn 2016'!W35+'[308]V.Trường 2016'!W35+'[308]TT.Cửa Việt 2016'!W35+'[308]TT Gio Linh 2016'!W35</f>
        <v>0</v>
      </c>
      <c r="X34" s="167">
        <f>[308]P1_21!X35+[308]P2_21!X34+[308]P3_21!X34+[308]P4_21!X34+[308]P5_21!X34+[308]ĐT_21!X35+[308]ĐG_21!X34+[308]ĐLE_21!X35+[308]ĐL_21!X35+'[308]G.Sơn 2016'!X34+'[308]G.Thanh 2016'!X35+'[308]G.Việt 2016'!X35+'[308]H.Thái 2016'!X35+'[308]L.Hải 2016'!X35+'[308]L.Thượng 2016'!X35+'[308]T.Giang 2016'!X35+'[308]T.Hải 2016'!X35+'[308]T.Sơn 2016'!X35+'[308]V.Trường 2016'!X35+'[308]TT.Cửa Việt 2016'!X35+'[308]TT Gio Linh 2016'!X35</f>
        <v>0</v>
      </c>
      <c r="Y34" s="167">
        <f>[308]P1_21!Y35+[308]P2_21!Y34+[308]P3_21!Y34+[308]P4_21!Y34+[308]P5_21!Y34+[308]ĐT_21!Y35+[308]ĐG_21!Y34+[308]ĐLE_21!Y35+[308]ĐL_21!Y35+'[308]G.Sơn 2016'!Y34+'[308]G.Thanh 2016'!Y35+'[308]G.Việt 2016'!Y35+'[308]H.Thái 2016'!Y35+'[308]L.Hải 2016'!Y35+'[308]L.Thượng 2016'!Y35+'[308]T.Giang 2016'!Y35+'[308]T.Hải 2016'!Y35+'[308]T.Sơn 2016'!Y35+'[308]V.Trường 2016'!Y35+'[308]TT.Cửa Việt 2016'!Y35+'[308]TT Gio Linh 2016'!Y35</f>
        <v>0</v>
      </c>
      <c r="Z34" s="167">
        <f>[308]P1_21!Z35+[308]P2_21!Z34+[308]P3_21!Z34+[308]P4_21!Z34+[308]P5_21!Z34+[308]ĐT_21!Z35+[308]ĐG_21!Z34+[308]ĐLE_21!Z35+[308]ĐL_21!Z35+'[308]G.Sơn 2016'!Z34+'[308]G.Thanh 2016'!Z35+'[308]G.Việt 2016'!Z35+'[308]H.Thái 2016'!Z35+'[308]L.Hải 2016'!Z35+'[308]L.Thượng 2016'!Z35+'[308]T.Giang 2016'!Z35+'[308]T.Hải 2016'!Z35+'[308]T.Sơn 2016'!Z35+'[308]V.Trường 2016'!Z35+'[308]TT.Cửa Việt 2016'!Z35+'[308]TT Gio Linh 2016'!Z35</f>
        <v>0</v>
      </c>
      <c r="AA34" s="167">
        <f>[308]P1_21!AA35+[308]P2_21!AA34+[308]P3_21!AA34+[308]P4_21!AA34+[308]P5_21!AA34+[308]ĐT_21!AA35+[308]ĐG_21!AA34+[308]ĐLE_21!AA35+[308]ĐL_21!AA35+'[308]G.Sơn 2016'!AA34+'[308]G.Thanh 2016'!AA35+'[308]G.Việt 2016'!AA35+'[308]H.Thái 2016'!AA35+'[308]L.Hải 2016'!AA35+'[308]L.Thượng 2016'!AA35+'[308]T.Giang 2016'!AA35+'[308]T.Hải 2016'!AA35+'[308]T.Sơn 2016'!AA35+'[308]V.Trường 2016'!AA35+'[308]TT.Cửa Việt 2016'!AA35+'[308]TT Gio Linh 2016'!AA35</f>
        <v>0</v>
      </c>
      <c r="AB34" s="167">
        <f>[308]P1_21!AB35+[308]P2_21!AB34+[308]P3_21!AB34+[308]P4_21!AB34+[308]P5_21!AB34+[308]ĐT_21!AB35+[308]ĐG_21!AB34+[308]ĐLE_21!AB35+[308]ĐL_21!AB35+'[308]G.Sơn 2016'!AB34+'[308]G.Thanh 2016'!AB35+'[308]G.Việt 2016'!AB35+'[308]H.Thái 2016'!AB35+'[308]L.Hải 2016'!AB35+'[308]L.Thượng 2016'!AB35+'[308]T.Giang 2016'!AB35+'[308]T.Hải 2016'!AB35+'[308]T.Sơn 2016'!AB35+'[308]V.Trường 2016'!AB35+'[308]TT.Cửa Việt 2016'!AB35+'[308]TT Gio Linh 2016'!AB35</f>
        <v>0</v>
      </c>
      <c r="AC34" s="167">
        <f>[308]P1_21!AC35+[308]P2_21!AC34+[308]P3_21!AC34+[308]P4_21!AC34+[308]P5_21!AC34+[308]ĐT_21!AC35+[308]ĐG_21!AC34+[308]ĐLE_21!AC35+[308]ĐL_21!AC35+'[308]G.Sơn 2016'!AC34+'[308]G.Thanh 2016'!AC35+'[308]G.Việt 2016'!AC35+'[308]H.Thái 2016'!AC35+'[308]L.Hải 2016'!AC35+'[308]L.Thượng 2016'!AC35+'[308]T.Giang 2016'!AC35+'[308]T.Hải 2016'!AC35+'[308]T.Sơn 2016'!AC35+'[308]V.Trường 2016'!AC35+'[308]TT.Cửa Việt 2016'!AC35+'[308]TT Gio Linh 2016'!AC35</f>
        <v>0</v>
      </c>
      <c r="AD34" s="167">
        <f>[308]P1_21!AD35+[308]P2_21!AD34+[308]P3_21!AD34+[308]P4_21!AD34+[308]P5_21!AD34+[308]ĐT_21!AD35+[308]ĐG_21!AD34+[308]ĐLE_21!AD35+[308]ĐL_21!AD35+'[308]G.Sơn 2016'!AD34+'[308]G.Thanh 2016'!AD35+'[308]G.Việt 2016'!AD35+'[308]H.Thái 2016'!AD35+'[308]L.Hải 2016'!AD35+'[308]L.Thượng 2016'!AD35+'[308]T.Giang 2016'!AD35+'[308]T.Hải 2016'!AD35+'[308]T.Sơn 2016'!AD35+'[308]V.Trường 2016'!AD35+'[308]TT.Cửa Việt 2016'!AD35+'[308]TT Gio Linh 2016'!AD35</f>
        <v>0</v>
      </c>
      <c r="AE34" s="167">
        <f>[308]P1_21!AE35+[308]P2_21!AE34+[308]P3_21!AE34+[308]P4_21!AE34+[308]P5_21!AE34+[308]ĐT_21!AE35+[308]ĐG_21!AE34+[308]ĐLE_21!AE35+[308]ĐL_21!AE35+'[308]G.Sơn 2016'!AE34+'[308]G.Thanh 2016'!AE35+'[308]G.Việt 2016'!AE35+'[308]H.Thái 2016'!AE35+'[308]L.Hải 2016'!AE35+'[308]L.Thượng 2016'!AE35+'[308]T.Giang 2016'!AE35+'[308]T.Hải 2016'!AE35+'[308]T.Sơn 2016'!AE35+'[308]V.Trường 2016'!AE35+'[308]TT.Cửa Việt 2016'!AE35+'[308]TT Gio Linh 2016'!AE35</f>
        <v>0</v>
      </c>
      <c r="AF34" s="167">
        <f>[308]P1_21!AF35+[308]P2_21!AF34+[308]P3_21!AF34+[308]P4_21!AF34+[308]P5_21!AF34+[308]ĐT_21!AF35+[308]ĐG_21!AF34+[308]ĐLE_21!AF35+[308]ĐL_21!AF35+'[308]G.Sơn 2016'!AF34+'[308]G.Thanh 2016'!AF35+'[308]G.Việt 2016'!AF35+'[308]H.Thái 2016'!AF35+'[308]L.Hải 2016'!AF35+'[308]L.Thượng 2016'!AF35+'[308]T.Giang 2016'!AF35+'[308]T.Hải 2016'!AF35+'[308]T.Sơn 2016'!AF35+'[308]V.Trường 2016'!AF35+'[308]TT.Cửa Việt 2016'!AF35+'[308]TT Gio Linh 2016'!AF35</f>
        <v>3.9778999999999995</v>
      </c>
      <c r="AG34" s="167">
        <f>[308]P1_21!AG35+[308]P2_21!AG34+[308]P3_21!AG34+[308]P4_21!AG34+[308]P5_21!AG34+[308]ĐT_21!AG35+[308]ĐG_21!AG34+[308]ĐLE_21!AG35+[308]ĐL_21!AG35+'[308]G.Sơn 2016'!AG34+'[308]G.Thanh 2016'!AG35+'[308]G.Việt 2016'!AG35+'[308]H.Thái 2016'!AG35+'[308]L.Hải 2016'!AG35+'[308]L.Thượng 2016'!AG35+'[308]T.Giang 2016'!AG35+'[308]T.Hải 2016'!AG35+'[308]T.Sơn 2016'!AG35+'[308]V.Trường 2016'!AG35+'[308]TT.Cửa Việt 2016'!AG35+'[308]TT Gio Linh 2016'!AG35</f>
        <v>0</v>
      </c>
      <c r="AH34" s="167">
        <f>[308]P1_21!AH35+[308]P2_21!AH34+[308]P3_21!AH34+[308]P4_21!AH34+[308]P5_21!AH34+[308]ĐT_21!AH35+[308]ĐG_21!AH34+[308]ĐLE_21!AH35+[308]ĐL_21!AH35+'[308]G.Sơn 2016'!AH34+'[308]G.Thanh 2016'!AH35+'[308]G.Việt 2016'!AH35+'[308]H.Thái 2016'!AH35+'[308]L.Hải 2016'!AH35+'[308]L.Thượng 2016'!AH35+'[308]T.Giang 2016'!AH35+'[308]T.Hải 2016'!AH35+'[308]T.Sơn 2016'!AH35+'[308]V.Trường 2016'!AH35+'[308]TT.Cửa Việt 2016'!AH35+'[308]TT Gio Linh 2016'!AH35</f>
        <v>0</v>
      </c>
      <c r="AI34" s="167">
        <f>[308]P1_21!AI35+[308]P2_21!AI34+[308]P3_21!AI34+[308]P4_21!AI34+[308]P5_21!AI34+[308]ĐT_21!AI35+[308]ĐG_21!AI34+[308]ĐLE_21!AI35+[308]ĐL_21!AI35+'[308]G.Sơn 2016'!AI34+'[308]G.Thanh 2016'!AI35+'[308]G.Việt 2016'!AI35+'[308]H.Thái 2016'!AI35+'[308]L.Hải 2016'!AI35+'[308]L.Thượng 2016'!AI35+'[308]T.Giang 2016'!AI35+'[308]T.Hải 2016'!AI35+'[308]T.Sơn 2016'!AI35+'[308]V.Trường 2016'!AI35+'[308]TT.Cửa Việt 2016'!AI35+'[308]TT Gio Linh 2016'!AI35</f>
        <v>0</v>
      </c>
      <c r="AJ34" s="167">
        <f>[308]P1_21!AJ35+[308]P2_21!AJ34+[308]P3_21!AJ34+[308]P4_21!AJ34+[308]P5_21!AJ34+[308]ĐT_21!AJ35+[308]ĐG_21!AJ34+[308]ĐLE_21!AJ35+[308]ĐL_21!AJ35+'[308]G.Sơn 2016'!AJ34+'[308]G.Thanh 2016'!AJ35+'[308]G.Việt 2016'!AJ35+'[308]H.Thái 2016'!AJ35+'[308]L.Hải 2016'!AJ35+'[308]L.Thượng 2016'!AJ35+'[308]T.Giang 2016'!AJ35+'[308]T.Hải 2016'!AJ35+'[308]T.Sơn 2016'!AJ35+'[308]V.Trường 2016'!AJ35+'[308]TT.Cửa Việt 2016'!AJ35+'[308]TT Gio Linh 2016'!AJ35</f>
        <v>0</v>
      </c>
      <c r="AK34" s="167">
        <f>[308]P1_21!AK35+[308]P2_21!AK34+[308]P3_21!AK34+[308]P4_21!AK34+[308]P5_21!AK34+[308]ĐT_21!AK35+[308]ĐG_21!AK34+[308]ĐLE_21!AK35+[308]ĐL_21!AK35+'[308]G.Sơn 2016'!AK34+'[308]G.Thanh 2016'!AK35+'[308]G.Việt 2016'!AK35+'[308]H.Thái 2016'!AK35+'[308]L.Hải 2016'!AK35+'[308]L.Thượng 2016'!AK35+'[308]T.Giang 2016'!AK35+'[308]T.Hải 2016'!AK35+'[308]T.Sơn 2016'!AK35+'[308]V.Trường 2016'!AK35+'[308]TT.Cửa Việt 2016'!AK35+'[308]TT Gio Linh 2016'!AK35</f>
        <v>0</v>
      </c>
      <c r="AL34" s="167">
        <f>[308]P1_21!AL35+[308]P2_21!AL34+[308]P3_21!AL34+[308]P4_21!AL34+[308]P5_21!AL34+[308]ĐT_21!AL35+[308]ĐG_21!AL34+[308]ĐLE_21!AL35+[308]ĐL_21!AL35+'[308]G.Sơn 2016'!AL34+'[308]G.Thanh 2016'!AL35+'[308]G.Việt 2016'!AL35+'[308]H.Thái 2016'!AL35+'[308]L.Hải 2016'!AL35+'[308]L.Thượng 2016'!AL35+'[308]T.Giang 2016'!AL35+'[308]T.Hải 2016'!AL35+'[308]T.Sơn 2016'!AL35+'[308]V.Trường 2016'!AL35+'[308]TT.Cửa Việt 2016'!AL35+'[308]TT Gio Linh 2016'!AL35</f>
        <v>0</v>
      </c>
      <c r="AM34" s="167">
        <f>[308]P1_21!AM35+[308]P2_21!AM34+[308]P3_21!AM34+[308]P4_21!AM34+[308]P5_21!AM34+[308]ĐT_21!AM35+[308]ĐG_21!AM34+[308]ĐLE_21!AM35+[308]ĐL_21!AM35+'[308]G.Sơn 2016'!AM34+'[308]G.Thanh 2016'!AM35+'[308]G.Việt 2016'!AM35+'[308]H.Thái 2016'!AM35+'[308]L.Hải 2016'!AM35+'[308]L.Thượng 2016'!AM35+'[308]T.Giang 2016'!AM35+'[308]T.Hải 2016'!AM35+'[308]T.Sơn 2016'!AM35+'[308]V.Trường 2016'!AM35+'[308]TT.Cửa Việt 2016'!AM35+'[308]TT Gio Linh 2016'!AM35</f>
        <v>0</v>
      </c>
      <c r="AN34" s="167">
        <f>[308]P1_21!AN35+[308]P2_21!AN34+[308]P3_21!AN34+[308]P4_21!AN34+[308]P5_21!AN34+[308]ĐT_21!AN35+[308]ĐG_21!AN34+[308]ĐLE_21!AN35+[308]ĐL_21!AN35+'[308]G.Sơn 2016'!AN34+'[308]G.Thanh 2016'!AN35+'[308]G.Việt 2016'!AN35+'[308]H.Thái 2016'!AN35+'[308]L.Hải 2016'!AN35+'[308]L.Thượng 2016'!AN35+'[308]T.Giang 2016'!AN35+'[308]T.Hải 2016'!AN35+'[308]T.Sơn 2016'!AN35+'[308]V.Trường 2016'!AN35+'[308]TT.Cửa Việt 2016'!AN35+'[308]TT Gio Linh 2016'!AN35</f>
        <v>0</v>
      </c>
      <c r="AO34" s="167">
        <f>[308]P1_21!AO35+[308]P2_21!AO34+[308]P3_21!AO34+[308]P4_21!AO34+[308]P5_21!AO34+[308]ĐT_21!AO35+[308]ĐG_21!AO34+[308]ĐLE_21!AO35+[308]ĐL_21!AO35+'[308]G.Sơn 2016'!AO34+'[308]G.Thanh 2016'!AO35+'[308]G.Việt 2016'!AO35+'[308]H.Thái 2016'!AO35+'[308]L.Hải 2016'!AO35+'[308]L.Thượng 2016'!AO35+'[308]T.Giang 2016'!AO35+'[308]T.Hải 2016'!AO35+'[308]T.Sơn 2016'!AO35+'[308]V.Trường 2016'!AO35+'[308]TT.Cửa Việt 2016'!AO35+'[308]TT Gio Linh 2016'!AO35</f>
        <v>0</v>
      </c>
      <c r="AP34" s="167">
        <f>[308]P1_21!AP35+[308]P2_21!AP34+[308]P3_21!AP34+[308]P4_21!AP34+[308]P5_21!AP34+[308]ĐT_21!AP35+[308]ĐG_21!AP34+[308]ĐLE_21!AP35+[308]ĐL_21!AP35+'[308]G.Sơn 2016'!AP34+'[308]G.Thanh 2016'!AP35+'[308]G.Việt 2016'!AP35+'[308]H.Thái 2016'!AP35+'[308]L.Hải 2016'!AP35+'[308]L.Thượng 2016'!AP35+'[308]T.Giang 2016'!AP35+'[308]T.Hải 2016'!AP35+'[308]T.Sơn 2016'!AP35+'[308]V.Trường 2016'!AP35+'[308]TT.Cửa Việt 2016'!AP35+'[308]TT Gio Linh 2016'!AP35</f>
        <v>0</v>
      </c>
      <c r="AQ34" s="167">
        <f>[308]P1_21!AQ35+[308]P2_21!AQ34+[308]P3_21!AQ34+[308]P4_21!AQ34+[308]P5_21!AQ34+[308]ĐT_21!AQ35+[308]ĐG_21!AQ34+[308]ĐLE_21!AQ35+[308]ĐL_21!AQ35+'[308]G.Sơn 2016'!AQ34+'[308]G.Thanh 2016'!AQ35+'[308]G.Việt 2016'!AQ35+'[308]H.Thái 2016'!AQ35+'[308]L.Hải 2016'!AQ35+'[308]L.Thượng 2016'!AQ35+'[308]T.Giang 2016'!AQ35+'[308]T.Hải 2016'!AQ35+'[308]T.Sơn 2016'!AQ35+'[308]V.Trường 2016'!AQ35+'[308]TT.Cửa Việt 2016'!AQ35+'[308]TT Gio Linh 2016'!AQ35</f>
        <v>0.04</v>
      </c>
      <c r="AR34" s="167">
        <f>[308]P1_21!AR35+[308]P2_21!AR34+[308]P3_21!AR34+[308]P4_21!AR34+[308]P5_21!AR34+[308]ĐT_21!AR35+[308]ĐG_21!AR34+[308]ĐLE_21!AR35+[308]ĐL_21!AR35+'[308]G.Sơn 2016'!AR34+'[308]G.Thanh 2016'!AR35+'[308]G.Việt 2016'!AR35+'[308]H.Thái 2016'!AR35+'[308]L.Hải 2016'!AR35+'[308]L.Thượng 2016'!AR35+'[308]T.Giang 2016'!AR35+'[308]T.Hải 2016'!AR35+'[308]T.Sơn 2016'!AR35+'[308]V.Trường 2016'!AR35+'[308]TT.Cửa Việt 2016'!AR35+'[308]TT Gio Linh 2016'!AR35</f>
        <v>0</v>
      </c>
      <c r="AS34" s="167">
        <f>[308]P1_21!AS35+[308]P2_21!AS34+[308]P3_21!AS34+[308]P4_21!AS34+[308]P5_21!AS34+[308]ĐT_21!AS35+[308]ĐG_21!AS34+[308]ĐLE_21!AS35+[308]ĐL_21!AS35+'[308]G.Sơn 2016'!AS34+'[308]G.Thanh 2016'!AS35+'[308]G.Việt 2016'!AS35+'[308]H.Thái 2016'!AS35+'[308]L.Hải 2016'!AS35+'[308]L.Thượng 2016'!AS35+'[308]T.Giang 2016'!AS35+'[308]T.Hải 2016'!AS35+'[308]T.Sơn 2016'!AS35+'[308]V.Trường 2016'!AS35+'[308]TT.Cửa Việt 2016'!AS35+'[308]TT Gio Linh 2016'!AS35</f>
        <v>0</v>
      </c>
      <c r="AT34" s="167">
        <f>[308]P1_21!AT35+[308]P2_21!AT34+[308]P3_21!AT34+[308]P4_21!AT34+[308]P5_21!AT34+[308]ĐT_21!AT35+[308]ĐG_21!AT34+[308]ĐLE_21!AT35+[308]ĐL_21!AT35+'[308]G.Sơn 2016'!AT34+'[308]G.Thanh 2016'!AT35+'[308]G.Việt 2016'!AT35+'[308]H.Thái 2016'!AT35+'[308]L.Hải 2016'!AT35+'[308]L.Thượng 2016'!AT35+'[308]T.Giang 2016'!AT35+'[308]T.Hải 2016'!AT35+'[308]T.Sơn 2016'!AT35+'[308]V.Trường 2016'!AT35+'[308]TT.Cửa Việt 2016'!AT35+'[308]TT Gio Linh 2016'!AT35</f>
        <v>0</v>
      </c>
      <c r="AU34" s="167">
        <f>[308]P1_21!AU35+[308]P2_21!AU34+[308]P3_21!AU34+[308]P4_21!AU34+[308]P5_21!AU34+[308]ĐT_21!AU35+[308]ĐG_21!AU34+[308]ĐLE_21!AU35+[308]ĐL_21!AU35+'[308]G.Sơn 2016'!AU34+'[308]G.Thanh 2016'!AU35+'[308]G.Việt 2016'!AU35+'[308]H.Thái 2016'!AU35+'[308]L.Hải 2016'!AU35+'[308]L.Thượng 2016'!AU35+'[308]T.Giang 2016'!AU35+'[308]T.Hải 2016'!AU35+'[308]T.Sơn 2016'!AU35+'[308]V.Trường 2016'!AU35+'[308]TT.Cửa Việt 2016'!AU35+'[308]TT Gio Linh 2016'!AU35</f>
        <v>0</v>
      </c>
      <c r="AV34" s="167">
        <f>[308]P1_21!AV35+[308]P2_21!AV34+[308]P3_21!AV34+[308]P4_21!AV34+[308]P5_21!AV34+[308]ĐT_21!AV35+[308]ĐG_21!AV34+[308]ĐLE_21!AV35+[308]ĐL_21!AV35+'[308]G.Sơn 2016'!AV34+'[308]G.Thanh 2016'!AV35+'[308]G.Việt 2016'!AV35+'[308]H.Thái 2016'!AV35+'[308]L.Hải 2016'!AV35+'[308]L.Thượng 2016'!AV35+'[308]T.Giang 2016'!AV35+'[308]T.Hải 2016'!AV35+'[308]T.Sơn 2016'!AV35+'[308]V.Trường 2016'!AV35+'[308]TT.Cửa Việt 2016'!AV35+'[308]TT Gio Linh 2016'!AV35</f>
        <v>0</v>
      </c>
      <c r="AW34" s="167">
        <f>[308]P1_21!AW35+[308]P2_21!AW34+[308]P3_21!AW34+[308]P4_21!AW34+[308]P5_21!AW34+[308]ĐT_21!AW35+[308]ĐG_21!AW34+[308]ĐLE_21!AW35+[308]ĐL_21!AW35+'[308]G.Sơn 2016'!AW34+'[308]G.Thanh 2016'!AW35+'[308]G.Việt 2016'!AW35+'[308]H.Thái 2016'!AW35+'[308]L.Hải 2016'!AW35+'[308]L.Thượng 2016'!AW35+'[308]T.Giang 2016'!AW35+'[308]T.Hải 2016'!AW35+'[308]T.Sơn 2016'!AW35+'[308]V.Trường 2016'!AW35+'[308]TT.Cửa Việt 2016'!AW35+'[308]TT Gio Linh 2016'!AW35</f>
        <v>0</v>
      </c>
      <c r="AX34" s="167">
        <f>[308]P1_21!AX35+[308]P2_21!AX34+[308]P3_21!AX34+[308]P4_21!AX34+[308]P5_21!AX34+[308]ĐT_21!AX35+[308]ĐG_21!AX34+[308]ĐLE_21!AX35+[308]ĐL_21!AX35+'[308]G.Sơn 2016'!AX34+'[308]G.Thanh 2016'!AX35+'[308]G.Việt 2016'!AX35+'[308]H.Thái 2016'!AX35+'[308]L.Hải 2016'!AX35+'[308]L.Thượng 2016'!AX35+'[308]T.Giang 2016'!AX35+'[308]T.Hải 2016'!AX35+'[308]T.Sơn 2016'!AX35+'[308]V.Trường 2016'!AX35+'[308]TT.Cửa Việt 2016'!AX35+'[308]TT Gio Linh 2016'!AX35</f>
        <v>0</v>
      </c>
      <c r="AY34" s="167">
        <f>[308]P1_21!AY35+[308]P2_21!AY34+[308]P3_21!AY34+[308]P4_21!AY34+[308]P5_21!AY34+[308]ĐT_21!AY35+[308]ĐG_21!AY34+[308]ĐLE_21!AY35+[308]ĐL_21!AY35+'[308]G.Sơn 2016'!AY34+'[308]G.Thanh 2016'!AY35+'[308]G.Việt 2016'!AY35+'[308]H.Thái 2016'!AY35+'[308]L.Hải 2016'!AY35+'[308]L.Thượng 2016'!AY35+'[308]T.Giang 2016'!AY35+'[308]T.Hải 2016'!AY35+'[308]T.Sơn 2016'!AY35+'[308]V.Trường 2016'!AY35+'[308]TT.Cửa Việt 2016'!AY35+'[308]TT Gio Linh 2016'!AY35</f>
        <v>0</v>
      </c>
      <c r="AZ34" s="167">
        <f>[308]P1_21!AZ35+[308]P2_21!AZ34+[308]P3_21!AZ34+[308]P4_21!AZ34+[308]P5_21!AZ34+[308]ĐT_21!AZ35+[308]ĐG_21!AZ34+[308]ĐLE_21!AZ35+[308]ĐL_21!AZ35+'[308]G.Sơn 2016'!AZ34+'[308]G.Thanh 2016'!AZ35+'[308]G.Việt 2016'!AZ35+'[308]H.Thái 2016'!AZ35+'[308]L.Hải 2016'!AZ35+'[308]L.Thượng 2016'!AZ35+'[308]T.Giang 2016'!AZ35+'[308]T.Hải 2016'!AZ35+'[308]T.Sơn 2016'!AZ35+'[308]V.Trường 2016'!AZ35+'[308]TT.Cửa Việt 2016'!AZ35+'[308]TT Gio Linh 2016'!AZ35</f>
        <v>0</v>
      </c>
      <c r="BA34" s="167">
        <f>[308]P1_21!BA35+[308]P2_21!BA34+[308]P3_21!BA34+[308]P4_21!BA34+[308]P5_21!BA34+[308]ĐT_21!BA35+[308]ĐG_21!BA34+[308]ĐLE_21!BA35+[308]ĐL_21!BA35+'[308]G.Sơn 2016'!BA34+'[308]G.Thanh 2016'!BA35+'[308]G.Việt 2016'!BA35+'[308]H.Thái 2016'!BA35+'[308]L.Hải 2016'!BA35+'[308]L.Thượng 2016'!BA35+'[308]T.Giang 2016'!BA35+'[308]T.Hải 2016'!BA35+'[308]T.Sơn 2016'!BA35+'[308]V.Trường 2016'!BA35+'[308]TT.Cửa Việt 2016'!BA35+'[308]TT Gio Linh 2016'!BA35</f>
        <v>0</v>
      </c>
      <c r="BB34" s="167">
        <f>[308]P1_21!BB35+[308]P2_21!BB34+[308]P3_21!BB34+[308]P4_21!BB34+[308]P5_21!BB34+[308]ĐT_21!BB35+[308]ĐG_21!BB34+[308]ĐLE_21!BB35+[308]ĐL_21!BB35+'[308]G.Sơn 2016'!BB34+'[308]G.Thanh 2016'!BB35+'[308]G.Việt 2016'!BB35+'[308]H.Thái 2016'!BB35+'[308]L.Hải 2016'!BB35+'[308]L.Thượng 2016'!BB35+'[308]T.Giang 2016'!BB35+'[308]T.Hải 2016'!BB35+'[308]T.Sơn 2016'!BB35+'[308]V.Trường 2016'!BB35+'[308]TT.Cửa Việt 2016'!BB35+'[308]TT Gio Linh 2016'!BB35</f>
        <v>0</v>
      </c>
      <c r="BC34" s="167">
        <f>[308]P1_21!BC35+[308]P2_21!BC34+[308]P3_21!BC34+[308]P4_21!BC34+[308]P5_21!BC34+[308]ĐT_21!BC35+[308]ĐG_21!BC34+[308]ĐLE_21!BC35+[308]ĐL_21!BC35+'[308]G.Sơn 2016'!BC34+'[308]G.Thanh 2016'!BC35+'[308]G.Việt 2016'!BC35+'[308]H.Thái 2016'!BC35+'[308]L.Hải 2016'!BC35+'[308]L.Thượng 2016'!BC35+'[308]T.Giang 2016'!BC35+'[308]T.Hải 2016'!BC35+'[308]T.Sơn 2016'!BC35+'[308]V.Trường 2016'!BC35+'[308]TT.Cửa Việt 2016'!BC35+'[308]TT Gio Linh 2016'!BC35</f>
        <v>0</v>
      </c>
      <c r="BD34" s="167">
        <f>[308]P1_21!BD35+[308]P2_21!BD34+[308]P3_21!BD34+[308]P4_21!BD34+[308]P5_21!BD34+[308]ĐT_21!BD35+[308]ĐG_21!BD34+[308]ĐLE_21!BD35+[308]ĐL_21!BD35+'[308]G.Sơn 2016'!BD34+'[308]G.Thanh 2016'!BD35+'[308]G.Việt 2016'!BD35+'[308]H.Thái 2016'!BD35+'[308]L.Hải 2016'!BD35+'[308]L.Thượng 2016'!BD35+'[308]T.Giang 2016'!BD35+'[308]T.Hải 2016'!BD35+'[308]T.Sơn 2016'!BD35+'[308]V.Trường 2016'!BD35+'[308]TT.Cửa Việt 2016'!BD35+'[308]TT Gio Linh 2016'!BD35</f>
        <v>0</v>
      </c>
      <c r="BE34" s="167">
        <f>[308]P1_21!BE35+[308]P2_21!BE34+[308]P3_21!BE34+[308]P4_21!BE34+[308]P5_21!BE34+[308]ĐT_21!BE35+[308]ĐG_21!BE34+[308]ĐLE_21!BE35+[308]ĐL_21!BE35+'[308]G.Sơn 2016'!BE34+'[308]G.Thanh 2016'!BE35+'[308]G.Việt 2016'!BE35+'[308]H.Thái 2016'!BE35+'[308]L.Hải 2016'!BE35+'[308]L.Thượng 2016'!BE35+'[308]T.Giang 2016'!BE35+'[308]T.Hải 2016'!BE35+'[308]T.Sơn 2016'!BE35+'[308]V.Trường 2016'!BE35+'[308]TT.Cửa Việt 2016'!BE35+'[308]TT Gio Linh 2016'!BE35</f>
        <v>0</v>
      </c>
      <c r="BF34" s="167">
        <f>[308]P1_21!BF35+[308]P2_21!BF34+[308]P3_21!BF34+[308]P4_21!BF34+[308]P5_21!BF34+[308]ĐT_21!BF35+[308]ĐG_21!BF34+[308]ĐLE_21!BF35+[308]ĐL_21!BF35+'[308]G.Sơn 2016'!BF34+'[308]G.Thanh 2016'!BF35+'[308]G.Việt 2016'!BF35+'[308]H.Thái 2016'!BF35+'[308]L.Hải 2016'!BF35+'[308]L.Thượng 2016'!BF35+'[308]T.Giang 2016'!BF35+'[308]T.Hải 2016'!BF35+'[308]T.Sơn 2016'!BF35+'[308]V.Trường 2016'!BF35+'[308]TT.Cửa Việt 2016'!BF35+'[308]TT Gio Linh 2016'!BF35</f>
        <v>0</v>
      </c>
      <c r="BG34" s="167">
        <f>[308]P1_21!BG35+[308]P2_21!BG34+[308]P3_21!BG34+[308]P4_21!BG34+[308]P5_21!BG34+[308]ĐT_21!BG35+[308]ĐG_21!BG34+[308]ĐLE_21!BG35+[308]ĐL_21!BG35+'[308]G.Sơn 2016'!BG34+'[308]G.Thanh 2016'!BG35+'[308]G.Việt 2016'!BG35+'[308]H.Thái 2016'!BG35+'[308]L.Hải 2016'!BG35+'[308]L.Thượng 2016'!BG35+'[308]T.Giang 2016'!BG35+'[308]T.Hải 2016'!BG35+'[308]T.Sơn 2016'!BG35+'[308]V.Trường 2016'!BG35+'[308]TT.Cửa Việt 2016'!BG35+'[308]TT Gio Linh 2016'!BG35</f>
        <v>0</v>
      </c>
      <c r="BH34" s="167">
        <f>[308]P1_21!BH35+[308]P2_21!BH34+[308]P3_21!BH34+[308]P4_21!BH34+[308]P5_21!BH34+[308]ĐT_21!BH35+[308]ĐG_21!BH34+[308]ĐLE_21!BH35+[308]ĐL_21!BH35+'[308]G.Sơn 2016'!BH34+'[308]G.Thanh 2016'!BH35+'[308]G.Việt 2016'!BH35+'[308]H.Thái 2016'!BH35+'[308]L.Hải 2016'!BH35+'[308]L.Thượng 2016'!BH35+'[308]T.Giang 2016'!BH35+'[308]T.Hải 2016'!BH35+'[308]T.Sơn 2016'!BH35+'[308]V.Trường 2016'!BH35+'[308]TT.Cửa Việt 2016'!BH35+'[308]TT Gio Linh 2016'!BH35</f>
        <v>0.04</v>
      </c>
      <c r="BI34" s="167">
        <f>[308]P1_21!BI35+[308]P2_21!BI34+[308]P3_21!BI34+[308]P4_21!BI34+[308]P5_21!BI34+[308]ĐT_21!BI35+[308]ĐG_21!BI34+[308]ĐLE_21!BI35+[308]ĐL_21!BI35+'[308]G.Sơn 2016'!BI34+'[308]G.Thanh 2016'!BI35+'[308]G.Việt 2016'!BI35+'[308]H.Thái 2016'!BI35+'[308]L.Hải 2016'!BI35+'[308]L.Thượng 2016'!BI35+'[308]T.Giang 2016'!BI35+'[308]T.Hải 2016'!BI35+'[308]T.Sơn 2016'!BI35+'[308]V.Trường 2016'!BI35+'[308]TT.Cửa Việt 2016'!BI35+'[308]TT Gio Linh 2016'!BI35</f>
        <v>8.7778999999999989</v>
      </c>
    </row>
    <row r="35" spans="1:61" ht="15.75" customHeight="1">
      <c r="A35" s="178" t="s">
        <v>107</v>
      </c>
      <c r="B35" s="180" t="s">
        <v>108</v>
      </c>
      <c r="C35" s="168" t="s">
        <v>109</v>
      </c>
      <c r="D35" s="170">
        <f>'[308]01 CH'!D33</f>
        <v>27.958369999999999</v>
      </c>
      <c r="E35" s="167">
        <f>[308]P1_21!E36+[308]P2_21!E35+[308]P3_21!E35+[308]P4_21!E35+[308]P5_21!E35+[308]ĐT_21!E36+[308]ĐG_21!E35+[308]ĐLE_21!E36+[308]ĐL_21!E36+'[308]G.Sơn 2016'!E35+'[308]G.Thanh 2016'!E36+'[308]G.Việt 2016'!E36+'[308]H.Thái 2016'!E36+'[308]L.Hải 2016'!E36+'[308]L.Thượng 2016'!E36+'[308]T.Giang 2016'!E36+'[308]T.Hải 2016'!E36+'[308]T.Sơn 2016'!E36+'[308]V.Trường 2016'!E36+'[308]TT.Cửa Việt 2016'!E36+'[308]TT Gio Linh 2016'!E36</f>
        <v>0</v>
      </c>
      <c r="F35" s="167">
        <f>[308]P1_21!F36+[308]P2_21!F35+[308]P3_21!F35+[308]P4_21!F35+[308]P5_21!F35+[308]ĐT_21!F36+[308]ĐG_21!F35+[308]ĐLE_21!F36+[308]ĐL_21!F36+'[308]G.Sơn 2016'!F35+'[308]G.Thanh 2016'!F36+'[308]G.Việt 2016'!F36+'[308]H.Thái 2016'!F36+'[308]L.Hải 2016'!F36+'[308]L.Thượng 2016'!F36+'[308]T.Giang 2016'!F36+'[308]T.Hải 2016'!F36+'[308]T.Sơn 2016'!F36+'[308]V.Trường 2016'!F36+'[308]TT.Cửa Việt 2016'!F36+'[308]TT Gio Linh 2016'!F36</f>
        <v>0</v>
      </c>
      <c r="G35" s="167">
        <f>[308]P1_21!G36+[308]P2_21!G35+[308]P3_21!G35+[308]P4_21!G35+[308]P5_21!G35+[308]ĐT_21!G36+[308]ĐG_21!G35+[308]ĐLE_21!G36+[308]ĐL_21!G36+'[308]G.Sơn 2016'!G35+'[308]G.Thanh 2016'!G36+'[308]G.Việt 2016'!G36+'[308]H.Thái 2016'!G36+'[308]L.Hải 2016'!G36+'[308]L.Thượng 2016'!G36+'[308]T.Giang 2016'!G36+'[308]T.Hải 2016'!G36+'[308]T.Sơn 2016'!G36+'[308]V.Trường 2016'!G36+'[308]TT.Cửa Việt 2016'!G36+'[308]TT Gio Linh 2016'!G36</f>
        <v>0</v>
      </c>
      <c r="H35" s="167">
        <f>[308]P1_21!H36+[308]P2_21!H35+[308]P3_21!H35+[308]P4_21!H35+[308]P5_21!H35+[308]ĐT_21!H36+[308]ĐG_21!H35+[308]ĐLE_21!H36+[308]ĐL_21!H36+'[308]G.Sơn 2016'!H35+'[308]G.Thanh 2016'!H36+'[308]G.Việt 2016'!H36+'[308]H.Thái 2016'!H36+'[308]L.Hải 2016'!H36+'[308]L.Thượng 2016'!H36+'[308]T.Giang 2016'!H36+'[308]T.Hải 2016'!H36+'[308]T.Sơn 2016'!H36+'[308]V.Trường 2016'!H36+'[308]TT.Cửa Việt 2016'!H36+'[308]TT Gio Linh 2016'!H36</f>
        <v>0</v>
      </c>
      <c r="I35" s="167">
        <f>[308]P1_21!I36+[308]P2_21!I35+[308]P3_21!I35+[308]P4_21!I35+[308]P5_21!I35+[308]ĐT_21!I36+[308]ĐG_21!I35+[308]ĐLE_21!I36+[308]ĐL_21!I36+'[308]G.Sơn 2016'!I35+'[308]G.Thanh 2016'!I36+'[308]G.Việt 2016'!I36+'[308]H.Thái 2016'!I36+'[308]L.Hải 2016'!I36+'[308]L.Thượng 2016'!I36+'[308]T.Giang 2016'!I36+'[308]T.Hải 2016'!I36+'[308]T.Sơn 2016'!I36+'[308]V.Trường 2016'!I36+'[308]TT.Cửa Việt 2016'!I36+'[308]TT Gio Linh 2016'!I36</f>
        <v>0</v>
      </c>
      <c r="J35" s="167">
        <f>[308]P1_21!J36+[308]P2_21!J35+[308]P3_21!J35+[308]P4_21!J35+[308]P5_21!J35+[308]ĐT_21!J36+[308]ĐG_21!J35+[308]ĐLE_21!J36+[308]ĐL_21!J36+'[308]G.Sơn 2016'!J35+'[308]G.Thanh 2016'!J36+'[308]G.Việt 2016'!J36+'[308]H.Thái 2016'!J36+'[308]L.Hải 2016'!J36+'[308]L.Thượng 2016'!J36+'[308]T.Giang 2016'!J36+'[308]T.Hải 2016'!J36+'[308]T.Sơn 2016'!J36+'[308]V.Trường 2016'!J36+'[308]TT.Cửa Việt 2016'!J36+'[308]TT Gio Linh 2016'!J36</f>
        <v>0</v>
      </c>
      <c r="K35" s="167">
        <f>[308]P1_21!K36+[308]P2_21!K35+[308]P3_21!K35+[308]P4_21!K35+[308]P5_21!K35+[308]ĐT_21!K36+[308]ĐG_21!K35+[308]ĐLE_21!K36+[308]ĐL_21!K36+'[308]G.Sơn 2016'!K35+'[308]G.Thanh 2016'!K36+'[308]G.Việt 2016'!K36+'[308]H.Thái 2016'!K36+'[308]L.Hải 2016'!K36+'[308]L.Thượng 2016'!K36+'[308]T.Giang 2016'!K36+'[308]T.Hải 2016'!K36+'[308]T.Sơn 2016'!K36+'[308]V.Trường 2016'!K36+'[308]TT.Cửa Việt 2016'!K36+'[308]TT Gio Linh 2016'!K36</f>
        <v>0</v>
      </c>
      <c r="L35" s="167">
        <f>[308]P1_21!L36+[308]P2_21!L35+[308]P3_21!L35+[308]P4_21!L35+[308]P5_21!L35+[308]ĐT_21!L36+[308]ĐG_21!L35+[308]ĐLE_21!L36+[308]ĐL_21!L36+'[308]G.Sơn 2016'!L35+'[308]G.Thanh 2016'!L36+'[308]G.Việt 2016'!L36+'[308]H.Thái 2016'!L36+'[308]L.Hải 2016'!L36+'[308]L.Thượng 2016'!L36+'[308]T.Giang 2016'!L36+'[308]T.Hải 2016'!L36+'[308]T.Sơn 2016'!L36+'[308]V.Trường 2016'!L36+'[308]TT.Cửa Việt 2016'!L36+'[308]TT Gio Linh 2016'!L36</f>
        <v>0</v>
      </c>
      <c r="M35" s="167">
        <f>[308]P1_21!M36+[308]P2_21!M35+[308]P3_21!M35+[308]P4_21!M35+[308]P5_21!M35+[308]ĐT_21!M36+[308]ĐG_21!M35+[308]ĐLE_21!M36+[308]ĐL_21!M36+'[308]G.Sơn 2016'!M35+'[308]G.Thanh 2016'!M36+'[308]G.Việt 2016'!M36+'[308]H.Thái 2016'!M36+'[308]L.Hải 2016'!M36+'[308]L.Thượng 2016'!M36+'[308]T.Giang 2016'!M36+'[308]T.Hải 2016'!M36+'[308]T.Sơn 2016'!M36+'[308]V.Trường 2016'!M36+'[308]TT.Cửa Việt 2016'!M36+'[308]TT Gio Linh 2016'!M36</f>
        <v>0</v>
      </c>
      <c r="N35" s="167">
        <f>[308]P1_21!N36+[308]P2_21!N35+[308]P3_21!N35+[308]P4_21!N35+[308]P5_21!N35+[308]ĐT_21!N36+[308]ĐG_21!N35+[308]ĐLE_21!N36+[308]ĐL_21!N36+'[308]G.Sơn 2016'!N35+'[308]G.Thanh 2016'!N36+'[308]G.Việt 2016'!N36+'[308]H.Thái 2016'!N36+'[308]L.Hải 2016'!N36+'[308]L.Thượng 2016'!N36+'[308]T.Giang 2016'!N36+'[308]T.Hải 2016'!N36+'[308]T.Sơn 2016'!N36+'[308]V.Trường 2016'!N36+'[308]TT.Cửa Việt 2016'!N36+'[308]TT Gio Linh 2016'!N36</f>
        <v>0</v>
      </c>
      <c r="O35" s="167">
        <f>[308]P1_21!O36+[308]P2_21!O35+[308]P3_21!O35+[308]P4_21!O35+[308]P5_21!O35+[308]ĐT_21!O36+[308]ĐG_21!O35+[308]ĐLE_21!O36+[308]ĐL_21!O36+'[308]G.Sơn 2016'!O35+'[308]G.Thanh 2016'!O36+'[308]G.Việt 2016'!O36+'[308]H.Thái 2016'!O36+'[308]L.Hải 2016'!O36+'[308]L.Thượng 2016'!O36+'[308]T.Giang 2016'!O36+'[308]T.Hải 2016'!O36+'[308]T.Sơn 2016'!O36+'[308]V.Trường 2016'!O36+'[308]TT.Cửa Việt 2016'!O36+'[308]TT Gio Linh 2016'!O36</f>
        <v>0</v>
      </c>
      <c r="P35" s="167">
        <f>[308]P1_21!P36+[308]P2_21!P35+[308]P3_21!P35+[308]P4_21!P35+[308]P5_21!P35+[308]ĐT_21!P36+[308]ĐG_21!P35+[308]ĐLE_21!P36+[308]ĐL_21!P36+'[308]G.Sơn 2016'!P35+'[308]G.Thanh 2016'!P36+'[308]G.Việt 2016'!P36+'[308]H.Thái 2016'!P36+'[308]L.Hải 2016'!P36+'[308]L.Thượng 2016'!P36+'[308]T.Giang 2016'!P36+'[308]T.Hải 2016'!P36+'[308]T.Sơn 2016'!P36+'[308]V.Trường 2016'!P36+'[308]TT.Cửa Việt 2016'!P36+'[308]TT Gio Linh 2016'!P36</f>
        <v>0</v>
      </c>
      <c r="Q35" s="167">
        <f>[308]P1_21!Q36+[308]P2_21!Q35+[308]P3_21!Q35+[308]P4_21!Q35+[308]P5_21!Q35+[308]ĐT_21!Q36+[308]ĐG_21!Q35+[308]ĐLE_21!Q36+[308]ĐL_21!Q36+'[308]G.Sơn 2016'!Q35+'[308]G.Thanh 2016'!Q36+'[308]G.Việt 2016'!Q36+'[308]H.Thái 2016'!Q36+'[308]L.Hải 2016'!Q36+'[308]L.Thượng 2016'!Q36+'[308]T.Giang 2016'!Q36+'[308]T.Hải 2016'!Q36+'[308]T.Sơn 2016'!Q36+'[308]V.Trường 2016'!Q36+'[308]TT.Cửa Việt 2016'!Q36+'[308]TT Gio Linh 2016'!Q36</f>
        <v>0</v>
      </c>
      <c r="R35" s="167">
        <f>[308]P1_21!R36+[308]P2_21!R35+[308]P3_21!R35+[308]P4_21!R35+[308]P5_21!R35+[308]ĐT_21!R36+[308]ĐG_21!R35+[308]ĐLE_21!R36+[308]ĐL_21!R36+'[308]G.Sơn 2016'!R35+'[308]G.Thanh 2016'!R36+'[308]G.Việt 2016'!R36+'[308]H.Thái 2016'!R36+'[308]L.Hải 2016'!R36+'[308]L.Thượng 2016'!R36+'[308]T.Giang 2016'!R36+'[308]T.Hải 2016'!R36+'[308]T.Sơn 2016'!R36+'[308]V.Trường 2016'!R36+'[308]TT.Cửa Việt 2016'!R36+'[308]TT Gio Linh 2016'!R36</f>
        <v>0.04</v>
      </c>
      <c r="S35" s="167">
        <f>[308]P1_21!S36+[308]P2_21!S35+[308]P3_21!S35+[308]P4_21!S35+[308]P5_21!S35+[308]ĐT_21!S36+[308]ĐG_21!S35+[308]ĐLE_21!S36+[308]ĐL_21!S36+'[308]G.Sơn 2016'!S35+'[308]G.Thanh 2016'!S36+'[308]G.Việt 2016'!S36+'[308]H.Thái 2016'!S36+'[308]L.Hải 2016'!S36+'[308]L.Thượng 2016'!S36+'[308]T.Giang 2016'!S36+'[308]T.Hải 2016'!S36+'[308]T.Sơn 2016'!S36+'[308]V.Trường 2016'!S36+'[308]TT.Cửa Việt 2016'!S36+'[308]TT Gio Linh 2016'!S36</f>
        <v>0</v>
      </c>
      <c r="T35" s="167">
        <f>[308]P1_21!T36+[308]P2_21!T35+[308]P3_21!T35+[308]P4_21!T35+[308]P5_21!T35+[308]ĐT_21!T36+[308]ĐG_21!T35+[308]ĐLE_21!T36+[308]ĐL_21!T36+'[308]G.Sơn 2016'!T35+'[308]G.Thanh 2016'!T36+'[308]G.Việt 2016'!T36+'[308]H.Thái 2016'!T36+'[308]L.Hải 2016'!T36+'[308]L.Thượng 2016'!T36+'[308]T.Giang 2016'!T36+'[308]T.Hải 2016'!T36+'[308]T.Sơn 2016'!T36+'[308]V.Trường 2016'!T36+'[308]TT.Cửa Việt 2016'!T36+'[308]TT Gio Linh 2016'!T36</f>
        <v>0</v>
      </c>
      <c r="U35" s="167">
        <f>[308]P1_21!U36+[308]P2_21!U35+[308]P3_21!U35+[308]P4_21!U35+[308]P5_21!U35+[308]ĐT_21!U36+[308]ĐG_21!U35+[308]ĐLE_21!U36+[308]ĐL_21!U36+'[308]G.Sơn 2016'!U35+'[308]G.Thanh 2016'!U36+'[308]G.Việt 2016'!U36+'[308]H.Thái 2016'!U36+'[308]L.Hải 2016'!U36+'[308]L.Thượng 2016'!U36+'[308]T.Giang 2016'!U36+'[308]T.Hải 2016'!U36+'[308]T.Sơn 2016'!U36+'[308]V.Trường 2016'!U36+'[308]TT.Cửa Việt 2016'!U36+'[308]TT Gio Linh 2016'!U36</f>
        <v>0</v>
      </c>
      <c r="V35" s="167">
        <f>[308]P1_21!V36+[308]P2_21!V35+[308]P3_21!V35+[308]P4_21!V35+[308]P5_21!V35+[308]ĐT_21!V36+[308]ĐG_21!V35+[308]ĐLE_21!V36+[308]ĐL_21!V36+'[308]G.Sơn 2016'!V35+'[308]G.Thanh 2016'!V36+'[308]G.Việt 2016'!V36+'[308]H.Thái 2016'!V36+'[308]L.Hải 2016'!V36+'[308]L.Thượng 2016'!V36+'[308]T.Giang 2016'!V36+'[308]T.Hải 2016'!V36+'[308]T.Sơn 2016'!V36+'[308]V.Trường 2016'!V36+'[308]TT.Cửa Việt 2016'!V36+'[308]TT Gio Linh 2016'!V36</f>
        <v>0</v>
      </c>
      <c r="W35" s="167">
        <f>[308]P1_21!W36+[308]P2_21!W35+[308]P3_21!W35+[308]P4_21!W35+[308]P5_21!W35+[308]ĐT_21!W36+[308]ĐG_21!W35+[308]ĐLE_21!W36+[308]ĐL_21!W36+'[308]G.Sơn 2016'!W35+'[308]G.Thanh 2016'!W36+'[308]G.Việt 2016'!W36+'[308]H.Thái 2016'!W36+'[308]L.Hải 2016'!W36+'[308]L.Thượng 2016'!W36+'[308]T.Giang 2016'!W36+'[308]T.Hải 2016'!W36+'[308]T.Sơn 2016'!W36+'[308]V.Trường 2016'!W36+'[308]TT.Cửa Việt 2016'!W36+'[308]TT Gio Linh 2016'!W36</f>
        <v>0</v>
      </c>
      <c r="X35" s="167">
        <f>[308]P1_21!X36+[308]P2_21!X35+[308]P3_21!X35+[308]P4_21!X35+[308]P5_21!X35+[308]ĐT_21!X36+[308]ĐG_21!X35+[308]ĐLE_21!X36+[308]ĐL_21!X36+'[308]G.Sơn 2016'!X35+'[308]G.Thanh 2016'!X36+'[308]G.Việt 2016'!X36+'[308]H.Thái 2016'!X36+'[308]L.Hải 2016'!X36+'[308]L.Thượng 2016'!X36+'[308]T.Giang 2016'!X36+'[308]T.Hải 2016'!X36+'[308]T.Sơn 2016'!X36+'[308]V.Trường 2016'!X36+'[308]TT.Cửa Việt 2016'!X36+'[308]TT Gio Linh 2016'!X36</f>
        <v>0</v>
      </c>
      <c r="Y35" s="167">
        <f>[308]P1_21!Y36+[308]P2_21!Y35+[308]P3_21!Y35+[308]P4_21!Y35+[308]P5_21!Y35+[308]ĐT_21!Y36+[308]ĐG_21!Y35+[308]ĐLE_21!Y36+[308]ĐL_21!Y36+'[308]G.Sơn 2016'!Y35+'[308]G.Thanh 2016'!Y36+'[308]G.Việt 2016'!Y36+'[308]H.Thái 2016'!Y36+'[308]L.Hải 2016'!Y36+'[308]L.Thượng 2016'!Y36+'[308]T.Giang 2016'!Y36+'[308]T.Hải 2016'!Y36+'[308]T.Sơn 2016'!Y36+'[308]V.Trường 2016'!Y36+'[308]TT.Cửa Việt 2016'!Y36+'[308]TT Gio Linh 2016'!Y36</f>
        <v>0</v>
      </c>
      <c r="Z35" s="167">
        <f>[308]P1_21!Z36+[308]P2_21!Z35+[308]P3_21!Z35+[308]P4_21!Z35+[308]P5_21!Z35+[308]ĐT_21!Z36+[308]ĐG_21!Z35+[308]ĐLE_21!Z36+[308]ĐL_21!Z36+'[308]G.Sơn 2016'!Z35+'[308]G.Thanh 2016'!Z36+'[308]G.Việt 2016'!Z36+'[308]H.Thái 2016'!Z36+'[308]L.Hải 2016'!Z36+'[308]L.Thượng 2016'!Z36+'[308]T.Giang 2016'!Z36+'[308]T.Hải 2016'!Z36+'[308]T.Sơn 2016'!Z36+'[308]V.Trường 2016'!Z36+'[308]TT.Cửa Việt 2016'!Z36+'[308]TT Gio Linh 2016'!Z36</f>
        <v>0</v>
      </c>
      <c r="AA35" s="167">
        <f>[308]P1_21!AA36+[308]P2_21!AA35+[308]P3_21!AA35+[308]P4_21!AA35+[308]P5_21!AA35+[308]ĐT_21!AA36+[308]ĐG_21!AA35+[308]ĐLE_21!AA36+[308]ĐL_21!AA36+'[308]G.Sơn 2016'!AA35+'[308]G.Thanh 2016'!AA36+'[308]G.Việt 2016'!AA36+'[308]H.Thái 2016'!AA36+'[308]L.Hải 2016'!AA36+'[308]L.Thượng 2016'!AA36+'[308]T.Giang 2016'!AA36+'[308]T.Hải 2016'!AA36+'[308]T.Sơn 2016'!AA36+'[308]V.Trường 2016'!AA36+'[308]TT.Cửa Việt 2016'!AA36+'[308]TT Gio Linh 2016'!AA36</f>
        <v>0.04</v>
      </c>
      <c r="AB35" s="167">
        <f>[308]P1_21!AB36+[308]P2_21!AB35+[308]P3_21!AB35+[308]P4_21!AB35+[308]P5_21!AB35+[308]ĐT_21!AB36+[308]ĐG_21!AB35+[308]ĐLE_21!AB36+[308]ĐL_21!AB36+'[308]G.Sơn 2016'!AB35+'[308]G.Thanh 2016'!AB36+'[308]G.Việt 2016'!AB36+'[308]H.Thái 2016'!AB36+'[308]L.Hải 2016'!AB36+'[308]L.Thượng 2016'!AB36+'[308]T.Giang 2016'!AB36+'[308]T.Hải 2016'!AB36+'[308]T.Sơn 2016'!AB36+'[308]V.Trường 2016'!AB36+'[308]TT.Cửa Việt 2016'!AB36+'[308]TT Gio Linh 2016'!AB36</f>
        <v>0</v>
      </c>
      <c r="AC35" s="167">
        <f>[308]P1_21!AC36+[308]P2_21!AC35+[308]P3_21!AC35+[308]P4_21!AC35+[308]P5_21!AC35+[308]ĐT_21!AC36+[308]ĐG_21!AC35+[308]ĐLE_21!AC36+[308]ĐL_21!AC36+'[308]G.Sơn 2016'!AC35+'[308]G.Thanh 2016'!AC36+'[308]G.Việt 2016'!AC36+'[308]H.Thái 2016'!AC36+'[308]L.Hải 2016'!AC36+'[308]L.Thượng 2016'!AC36+'[308]T.Giang 2016'!AC36+'[308]T.Hải 2016'!AC36+'[308]T.Sơn 2016'!AC36+'[308]V.Trường 2016'!AC36+'[308]TT.Cửa Việt 2016'!AC36+'[308]TT Gio Linh 2016'!AC36</f>
        <v>0</v>
      </c>
      <c r="AD35" s="167">
        <f>[308]P1_21!AD36+[308]P2_21!AD35+[308]P3_21!AD35+[308]P4_21!AD35+[308]P5_21!AD35+[308]ĐT_21!AD36+[308]ĐG_21!AD35+[308]ĐLE_21!AD36+[308]ĐL_21!AD36+'[308]G.Sơn 2016'!AD35+'[308]G.Thanh 2016'!AD36+'[308]G.Việt 2016'!AD36+'[308]H.Thái 2016'!AD36+'[308]L.Hải 2016'!AD36+'[308]L.Thượng 2016'!AD36+'[308]T.Giang 2016'!AD36+'[308]T.Hải 2016'!AD36+'[308]T.Sơn 2016'!AD36+'[308]V.Trường 2016'!AD36+'[308]TT.Cửa Việt 2016'!AD36+'[308]TT Gio Linh 2016'!AD36</f>
        <v>0</v>
      </c>
      <c r="AE35" s="167">
        <f>[308]P1_21!AE36+[308]P2_21!AE35+[308]P3_21!AE35+[308]P4_21!AE35+[308]P5_21!AE35+[308]ĐT_21!AE36+[308]ĐG_21!AE35+[308]ĐLE_21!AE36+[308]ĐL_21!AE36+'[308]G.Sơn 2016'!AE35+'[308]G.Thanh 2016'!AE36+'[308]G.Việt 2016'!AE36+'[308]H.Thái 2016'!AE36+'[308]L.Hải 2016'!AE36+'[308]L.Thượng 2016'!AE36+'[308]T.Giang 2016'!AE36+'[308]T.Hải 2016'!AE36+'[308]T.Sơn 2016'!AE36+'[308]V.Trường 2016'!AE36+'[308]TT.Cửa Việt 2016'!AE36+'[308]TT Gio Linh 2016'!AE36</f>
        <v>0</v>
      </c>
      <c r="AF35" s="167">
        <f>[308]P1_21!AF36+[308]P2_21!AF35+[308]P3_21!AF35+[308]P4_21!AF35+[308]P5_21!AF35+[308]ĐT_21!AF36+[308]ĐG_21!AF35+[308]ĐLE_21!AF36+[308]ĐL_21!AF36+'[308]G.Sơn 2016'!AF35+'[308]G.Thanh 2016'!AF36+'[308]G.Việt 2016'!AF36+'[308]H.Thái 2016'!AF36+'[308]L.Hải 2016'!AF36+'[308]L.Thượng 2016'!AF36+'[308]T.Giang 2016'!AF36+'[308]T.Hải 2016'!AF36+'[308]T.Sơn 2016'!AF36+'[308]V.Trường 2016'!AF36+'[308]TT.Cửa Việt 2016'!AF36+'[308]TT Gio Linh 2016'!AF36</f>
        <v>0.04</v>
      </c>
      <c r="AG35" s="167">
        <f>[308]P1_21!AG36+[308]P2_21!AG35+[308]P3_21!AG35+[308]P4_21!AG35+[308]P5_21!AG35+[308]ĐT_21!AG36+[308]ĐG_21!AG35+[308]ĐLE_21!AG36+[308]ĐL_21!AG36+'[308]G.Sơn 2016'!AG35+'[308]G.Thanh 2016'!AG36+'[308]G.Việt 2016'!AG36+'[308]H.Thái 2016'!AG36+'[308]L.Hải 2016'!AG36+'[308]L.Thượng 2016'!AG36+'[308]T.Giang 2016'!AG36+'[308]T.Hải 2016'!AG36+'[308]T.Sơn 2016'!AG36+'[308]V.Trường 2016'!AG36+'[308]TT.Cửa Việt 2016'!AG36+'[308]TT Gio Linh 2016'!AG36</f>
        <v>27.918369999999996</v>
      </c>
      <c r="AH35" s="167">
        <f>[308]P1_21!AH36+[308]P2_21!AH35+[308]P3_21!AH35+[308]P4_21!AH35+[308]P5_21!AH35+[308]ĐT_21!AH36+[308]ĐG_21!AH35+[308]ĐLE_21!AH36+[308]ĐL_21!AH36+'[308]G.Sơn 2016'!AH35+'[308]G.Thanh 2016'!AH36+'[308]G.Việt 2016'!AH36+'[308]H.Thái 2016'!AH36+'[308]L.Hải 2016'!AH36+'[308]L.Thượng 2016'!AH36+'[308]T.Giang 2016'!AH36+'[308]T.Hải 2016'!AH36+'[308]T.Sơn 2016'!AH36+'[308]V.Trường 2016'!AH36+'[308]TT.Cửa Việt 2016'!AH36+'[308]TT Gio Linh 2016'!AH36</f>
        <v>0</v>
      </c>
      <c r="AI35" s="167">
        <f>[308]P1_21!AI36+[308]P2_21!AI35+[308]P3_21!AI35+[308]P4_21!AI35+[308]P5_21!AI35+[308]ĐT_21!AI36+[308]ĐG_21!AI35+[308]ĐLE_21!AI36+[308]ĐL_21!AI36+'[308]G.Sơn 2016'!AI35+'[308]G.Thanh 2016'!AI36+'[308]G.Việt 2016'!AI36+'[308]H.Thái 2016'!AI36+'[308]L.Hải 2016'!AI36+'[308]L.Thượng 2016'!AI36+'[308]T.Giang 2016'!AI36+'[308]T.Hải 2016'!AI36+'[308]T.Sơn 2016'!AI36+'[308]V.Trường 2016'!AI36+'[308]TT.Cửa Việt 2016'!AI36+'[308]TT Gio Linh 2016'!AI36</f>
        <v>0</v>
      </c>
      <c r="AJ35" s="167">
        <f>[308]P1_21!AJ36+[308]P2_21!AJ35+[308]P3_21!AJ35+[308]P4_21!AJ35+[308]P5_21!AJ35+[308]ĐT_21!AJ36+[308]ĐG_21!AJ35+[308]ĐLE_21!AJ36+[308]ĐL_21!AJ36+'[308]G.Sơn 2016'!AJ35+'[308]G.Thanh 2016'!AJ36+'[308]G.Việt 2016'!AJ36+'[308]H.Thái 2016'!AJ36+'[308]L.Hải 2016'!AJ36+'[308]L.Thượng 2016'!AJ36+'[308]T.Giang 2016'!AJ36+'[308]T.Hải 2016'!AJ36+'[308]T.Sơn 2016'!AJ36+'[308]V.Trường 2016'!AJ36+'[308]TT.Cửa Việt 2016'!AJ36+'[308]TT Gio Linh 2016'!AJ36</f>
        <v>0</v>
      </c>
      <c r="AK35" s="167">
        <f>[308]P1_21!AK36+[308]P2_21!AK35+[308]P3_21!AK35+[308]P4_21!AK35+[308]P5_21!AK35+[308]ĐT_21!AK36+[308]ĐG_21!AK35+[308]ĐLE_21!AK36+[308]ĐL_21!AK36+'[308]G.Sơn 2016'!AK35+'[308]G.Thanh 2016'!AK36+'[308]G.Việt 2016'!AK36+'[308]H.Thái 2016'!AK36+'[308]L.Hải 2016'!AK36+'[308]L.Thượng 2016'!AK36+'[308]T.Giang 2016'!AK36+'[308]T.Hải 2016'!AK36+'[308]T.Sơn 2016'!AK36+'[308]V.Trường 2016'!AK36+'[308]TT.Cửa Việt 2016'!AK36+'[308]TT Gio Linh 2016'!AK36</f>
        <v>0</v>
      </c>
      <c r="AL35" s="167">
        <f>[308]P1_21!AL36+[308]P2_21!AL35+[308]P3_21!AL35+[308]P4_21!AL35+[308]P5_21!AL35+[308]ĐT_21!AL36+[308]ĐG_21!AL35+[308]ĐLE_21!AL36+[308]ĐL_21!AL36+'[308]G.Sơn 2016'!AL35+'[308]G.Thanh 2016'!AL36+'[308]G.Việt 2016'!AL36+'[308]H.Thái 2016'!AL36+'[308]L.Hải 2016'!AL36+'[308]L.Thượng 2016'!AL36+'[308]T.Giang 2016'!AL36+'[308]T.Hải 2016'!AL36+'[308]T.Sơn 2016'!AL36+'[308]V.Trường 2016'!AL36+'[308]TT.Cửa Việt 2016'!AL36+'[308]TT Gio Linh 2016'!AL36</f>
        <v>0</v>
      </c>
      <c r="AM35" s="167">
        <f>[308]P1_21!AM36+[308]P2_21!AM35+[308]P3_21!AM35+[308]P4_21!AM35+[308]P5_21!AM35+[308]ĐT_21!AM36+[308]ĐG_21!AM35+[308]ĐLE_21!AM36+[308]ĐL_21!AM36+'[308]G.Sơn 2016'!AM35+'[308]G.Thanh 2016'!AM36+'[308]G.Việt 2016'!AM36+'[308]H.Thái 2016'!AM36+'[308]L.Hải 2016'!AM36+'[308]L.Thượng 2016'!AM36+'[308]T.Giang 2016'!AM36+'[308]T.Hải 2016'!AM36+'[308]T.Sơn 2016'!AM36+'[308]V.Trường 2016'!AM36+'[308]TT.Cửa Việt 2016'!AM36+'[308]TT Gio Linh 2016'!AM36</f>
        <v>0</v>
      </c>
      <c r="AN35" s="167">
        <f>[308]P1_21!AN36+[308]P2_21!AN35+[308]P3_21!AN35+[308]P4_21!AN35+[308]P5_21!AN35+[308]ĐT_21!AN36+[308]ĐG_21!AN35+[308]ĐLE_21!AN36+[308]ĐL_21!AN36+'[308]G.Sơn 2016'!AN35+'[308]G.Thanh 2016'!AN36+'[308]G.Việt 2016'!AN36+'[308]H.Thái 2016'!AN36+'[308]L.Hải 2016'!AN36+'[308]L.Thượng 2016'!AN36+'[308]T.Giang 2016'!AN36+'[308]T.Hải 2016'!AN36+'[308]T.Sơn 2016'!AN36+'[308]V.Trường 2016'!AN36+'[308]TT.Cửa Việt 2016'!AN36+'[308]TT Gio Linh 2016'!AN36</f>
        <v>0</v>
      </c>
      <c r="AO35" s="167">
        <f>[308]P1_21!AO36+[308]P2_21!AO35+[308]P3_21!AO35+[308]P4_21!AO35+[308]P5_21!AO35+[308]ĐT_21!AO36+[308]ĐG_21!AO35+[308]ĐLE_21!AO36+[308]ĐL_21!AO36+'[308]G.Sơn 2016'!AO35+'[308]G.Thanh 2016'!AO36+'[308]G.Việt 2016'!AO36+'[308]H.Thái 2016'!AO36+'[308]L.Hải 2016'!AO36+'[308]L.Thượng 2016'!AO36+'[308]T.Giang 2016'!AO36+'[308]T.Hải 2016'!AO36+'[308]T.Sơn 2016'!AO36+'[308]V.Trường 2016'!AO36+'[308]TT.Cửa Việt 2016'!AO36+'[308]TT Gio Linh 2016'!AO36</f>
        <v>0</v>
      </c>
      <c r="AP35" s="167">
        <f>[308]P1_21!AP36+[308]P2_21!AP35+[308]P3_21!AP35+[308]P4_21!AP35+[308]P5_21!AP35+[308]ĐT_21!AP36+[308]ĐG_21!AP35+[308]ĐLE_21!AP36+[308]ĐL_21!AP36+'[308]G.Sơn 2016'!AP35+'[308]G.Thanh 2016'!AP36+'[308]G.Việt 2016'!AP36+'[308]H.Thái 2016'!AP36+'[308]L.Hải 2016'!AP36+'[308]L.Thượng 2016'!AP36+'[308]T.Giang 2016'!AP36+'[308]T.Hải 2016'!AP36+'[308]T.Sơn 2016'!AP36+'[308]V.Trường 2016'!AP36+'[308]TT.Cửa Việt 2016'!AP36+'[308]TT Gio Linh 2016'!AP36</f>
        <v>0</v>
      </c>
      <c r="AQ35" s="167">
        <f>[308]P1_21!AQ36+[308]P2_21!AQ35+[308]P3_21!AQ35+[308]P4_21!AQ35+[308]P5_21!AQ35+[308]ĐT_21!AQ36+[308]ĐG_21!AQ35+[308]ĐLE_21!AQ36+[308]ĐL_21!AQ36+'[308]G.Sơn 2016'!AQ35+'[308]G.Thanh 2016'!AQ36+'[308]G.Việt 2016'!AQ36+'[308]H.Thái 2016'!AQ36+'[308]L.Hải 2016'!AQ36+'[308]L.Thượng 2016'!AQ36+'[308]T.Giang 2016'!AQ36+'[308]T.Hải 2016'!AQ36+'[308]T.Sơn 2016'!AQ36+'[308]V.Trường 2016'!AQ36+'[308]TT.Cửa Việt 2016'!AQ36+'[308]TT Gio Linh 2016'!AQ36</f>
        <v>0</v>
      </c>
      <c r="AR35" s="167">
        <f>[308]P1_21!AR36+[308]P2_21!AR35+[308]P3_21!AR35+[308]P4_21!AR35+[308]P5_21!AR35+[308]ĐT_21!AR36+[308]ĐG_21!AR35+[308]ĐLE_21!AR36+[308]ĐL_21!AR36+'[308]G.Sơn 2016'!AR35+'[308]G.Thanh 2016'!AR36+'[308]G.Việt 2016'!AR36+'[308]H.Thái 2016'!AR36+'[308]L.Hải 2016'!AR36+'[308]L.Thượng 2016'!AR36+'[308]T.Giang 2016'!AR36+'[308]T.Hải 2016'!AR36+'[308]T.Sơn 2016'!AR36+'[308]V.Trường 2016'!AR36+'[308]TT.Cửa Việt 2016'!AR36+'[308]TT Gio Linh 2016'!AR36</f>
        <v>0</v>
      </c>
      <c r="AS35" s="167">
        <f>[308]P1_21!AS36+[308]P2_21!AS35+[308]P3_21!AS35+[308]P4_21!AS35+[308]P5_21!AS35+[308]ĐT_21!AS36+[308]ĐG_21!AS35+[308]ĐLE_21!AS36+[308]ĐL_21!AS36+'[308]G.Sơn 2016'!AS35+'[308]G.Thanh 2016'!AS36+'[308]G.Việt 2016'!AS36+'[308]H.Thái 2016'!AS36+'[308]L.Hải 2016'!AS36+'[308]L.Thượng 2016'!AS36+'[308]T.Giang 2016'!AS36+'[308]T.Hải 2016'!AS36+'[308]T.Sơn 2016'!AS36+'[308]V.Trường 2016'!AS36+'[308]TT.Cửa Việt 2016'!AS36+'[308]TT Gio Linh 2016'!AS36</f>
        <v>0</v>
      </c>
      <c r="AT35" s="167">
        <f>[308]P1_21!AT36+[308]P2_21!AT35+[308]P3_21!AT35+[308]P4_21!AT35+[308]P5_21!AT35+[308]ĐT_21!AT36+[308]ĐG_21!AT35+[308]ĐLE_21!AT36+[308]ĐL_21!AT36+'[308]G.Sơn 2016'!AT35+'[308]G.Thanh 2016'!AT36+'[308]G.Việt 2016'!AT36+'[308]H.Thái 2016'!AT36+'[308]L.Hải 2016'!AT36+'[308]L.Thượng 2016'!AT36+'[308]T.Giang 2016'!AT36+'[308]T.Hải 2016'!AT36+'[308]T.Sơn 2016'!AT36+'[308]V.Trường 2016'!AT36+'[308]TT.Cửa Việt 2016'!AT36+'[308]TT Gio Linh 2016'!AT36</f>
        <v>0</v>
      </c>
      <c r="AU35" s="167">
        <f>[308]P1_21!AU36+[308]P2_21!AU35+[308]P3_21!AU35+[308]P4_21!AU35+[308]P5_21!AU35+[308]ĐT_21!AU36+[308]ĐG_21!AU35+[308]ĐLE_21!AU36+[308]ĐL_21!AU36+'[308]G.Sơn 2016'!AU35+'[308]G.Thanh 2016'!AU36+'[308]G.Việt 2016'!AU36+'[308]H.Thái 2016'!AU36+'[308]L.Hải 2016'!AU36+'[308]L.Thượng 2016'!AU36+'[308]T.Giang 2016'!AU36+'[308]T.Hải 2016'!AU36+'[308]T.Sơn 2016'!AU36+'[308]V.Trường 2016'!AU36+'[308]TT.Cửa Việt 2016'!AU36+'[308]TT Gio Linh 2016'!AU36</f>
        <v>0</v>
      </c>
      <c r="AV35" s="167">
        <f>[308]P1_21!AV36+[308]P2_21!AV35+[308]P3_21!AV35+[308]P4_21!AV35+[308]P5_21!AV35+[308]ĐT_21!AV36+[308]ĐG_21!AV35+[308]ĐLE_21!AV36+[308]ĐL_21!AV36+'[308]G.Sơn 2016'!AV35+'[308]G.Thanh 2016'!AV36+'[308]G.Việt 2016'!AV36+'[308]H.Thái 2016'!AV36+'[308]L.Hải 2016'!AV36+'[308]L.Thượng 2016'!AV36+'[308]T.Giang 2016'!AV36+'[308]T.Hải 2016'!AV36+'[308]T.Sơn 2016'!AV36+'[308]V.Trường 2016'!AV36+'[308]TT.Cửa Việt 2016'!AV36+'[308]TT Gio Linh 2016'!AV36</f>
        <v>0</v>
      </c>
      <c r="AW35" s="167">
        <f>[308]P1_21!AW36+[308]P2_21!AW35+[308]P3_21!AW35+[308]P4_21!AW35+[308]P5_21!AW35+[308]ĐT_21!AW36+[308]ĐG_21!AW35+[308]ĐLE_21!AW36+[308]ĐL_21!AW36+'[308]G.Sơn 2016'!AW35+'[308]G.Thanh 2016'!AW36+'[308]G.Việt 2016'!AW36+'[308]H.Thái 2016'!AW36+'[308]L.Hải 2016'!AW36+'[308]L.Thượng 2016'!AW36+'[308]T.Giang 2016'!AW36+'[308]T.Hải 2016'!AW36+'[308]T.Sơn 2016'!AW36+'[308]V.Trường 2016'!AW36+'[308]TT.Cửa Việt 2016'!AW36+'[308]TT Gio Linh 2016'!AW36</f>
        <v>0</v>
      </c>
      <c r="AX35" s="167">
        <f>[308]P1_21!AX36+[308]P2_21!AX35+[308]P3_21!AX35+[308]P4_21!AX35+[308]P5_21!AX35+[308]ĐT_21!AX36+[308]ĐG_21!AX35+[308]ĐLE_21!AX36+[308]ĐL_21!AX36+'[308]G.Sơn 2016'!AX35+'[308]G.Thanh 2016'!AX36+'[308]G.Việt 2016'!AX36+'[308]H.Thái 2016'!AX36+'[308]L.Hải 2016'!AX36+'[308]L.Thượng 2016'!AX36+'[308]T.Giang 2016'!AX36+'[308]T.Hải 2016'!AX36+'[308]T.Sơn 2016'!AX36+'[308]V.Trường 2016'!AX36+'[308]TT.Cửa Việt 2016'!AX36+'[308]TT Gio Linh 2016'!AX36</f>
        <v>0</v>
      </c>
      <c r="AY35" s="167">
        <f>[308]P1_21!AY36+[308]P2_21!AY35+[308]P3_21!AY35+[308]P4_21!AY35+[308]P5_21!AY35+[308]ĐT_21!AY36+[308]ĐG_21!AY35+[308]ĐLE_21!AY36+[308]ĐL_21!AY36+'[308]G.Sơn 2016'!AY35+'[308]G.Thanh 2016'!AY36+'[308]G.Việt 2016'!AY36+'[308]H.Thái 2016'!AY36+'[308]L.Hải 2016'!AY36+'[308]L.Thượng 2016'!AY36+'[308]T.Giang 2016'!AY36+'[308]T.Hải 2016'!AY36+'[308]T.Sơn 2016'!AY36+'[308]V.Trường 2016'!AY36+'[308]TT.Cửa Việt 2016'!AY36+'[308]TT Gio Linh 2016'!AY36</f>
        <v>0</v>
      </c>
      <c r="AZ35" s="167">
        <f>[308]P1_21!AZ36+[308]P2_21!AZ35+[308]P3_21!AZ35+[308]P4_21!AZ35+[308]P5_21!AZ35+[308]ĐT_21!AZ36+[308]ĐG_21!AZ35+[308]ĐLE_21!AZ36+[308]ĐL_21!AZ36+'[308]G.Sơn 2016'!AZ35+'[308]G.Thanh 2016'!AZ36+'[308]G.Việt 2016'!AZ36+'[308]H.Thái 2016'!AZ36+'[308]L.Hải 2016'!AZ36+'[308]L.Thượng 2016'!AZ36+'[308]T.Giang 2016'!AZ36+'[308]T.Hải 2016'!AZ36+'[308]T.Sơn 2016'!AZ36+'[308]V.Trường 2016'!AZ36+'[308]TT.Cửa Việt 2016'!AZ36+'[308]TT Gio Linh 2016'!AZ36</f>
        <v>0</v>
      </c>
      <c r="BA35" s="167">
        <f>[308]P1_21!BA36+[308]P2_21!BA35+[308]P3_21!BA35+[308]P4_21!BA35+[308]P5_21!BA35+[308]ĐT_21!BA36+[308]ĐG_21!BA35+[308]ĐLE_21!BA36+[308]ĐL_21!BA36+'[308]G.Sơn 2016'!BA35+'[308]G.Thanh 2016'!BA36+'[308]G.Việt 2016'!BA36+'[308]H.Thái 2016'!BA36+'[308]L.Hải 2016'!BA36+'[308]L.Thượng 2016'!BA36+'[308]T.Giang 2016'!BA36+'[308]T.Hải 2016'!BA36+'[308]T.Sơn 2016'!BA36+'[308]V.Trường 2016'!BA36+'[308]TT.Cửa Việt 2016'!BA36+'[308]TT Gio Linh 2016'!BA36</f>
        <v>0</v>
      </c>
      <c r="BB35" s="167">
        <f>[308]P1_21!BB36+[308]P2_21!BB35+[308]P3_21!BB35+[308]P4_21!BB35+[308]P5_21!BB35+[308]ĐT_21!BB36+[308]ĐG_21!BB35+[308]ĐLE_21!BB36+[308]ĐL_21!BB36+'[308]G.Sơn 2016'!BB35+'[308]G.Thanh 2016'!BB36+'[308]G.Việt 2016'!BB36+'[308]H.Thái 2016'!BB36+'[308]L.Hải 2016'!BB36+'[308]L.Thượng 2016'!BB36+'[308]T.Giang 2016'!BB36+'[308]T.Hải 2016'!BB36+'[308]T.Sơn 2016'!BB36+'[308]V.Trường 2016'!BB36+'[308]TT.Cửa Việt 2016'!BB36+'[308]TT Gio Linh 2016'!BB36</f>
        <v>0</v>
      </c>
      <c r="BC35" s="167">
        <f>[308]P1_21!BC36+[308]P2_21!BC35+[308]P3_21!BC35+[308]P4_21!BC35+[308]P5_21!BC35+[308]ĐT_21!BC36+[308]ĐG_21!BC35+[308]ĐLE_21!BC36+[308]ĐL_21!BC36+'[308]G.Sơn 2016'!BC35+'[308]G.Thanh 2016'!BC36+'[308]G.Việt 2016'!BC36+'[308]H.Thái 2016'!BC36+'[308]L.Hải 2016'!BC36+'[308]L.Thượng 2016'!BC36+'[308]T.Giang 2016'!BC36+'[308]T.Hải 2016'!BC36+'[308]T.Sơn 2016'!BC36+'[308]V.Trường 2016'!BC36+'[308]TT.Cửa Việt 2016'!BC36+'[308]TT Gio Linh 2016'!BC36</f>
        <v>0</v>
      </c>
      <c r="BD35" s="167">
        <f>[308]P1_21!BD36+[308]P2_21!BD35+[308]P3_21!BD35+[308]P4_21!BD35+[308]P5_21!BD35+[308]ĐT_21!BD36+[308]ĐG_21!BD35+[308]ĐLE_21!BD36+[308]ĐL_21!BD36+'[308]G.Sơn 2016'!BD35+'[308]G.Thanh 2016'!BD36+'[308]G.Việt 2016'!BD36+'[308]H.Thái 2016'!BD36+'[308]L.Hải 2016'!BD36+'[308]L.Thượng 2016'!BD36+'[308]T.Giang 2016'!BD36+'[308]T.Hải 2016'!BD36+'[308]T.Sơn 2016'!BD36+'[308]V.Trường 2016'!BD36+'[308]TT.Cửa Việt 2016'!BD36+'[308]TT Gio Linh 2016'!BD36</f>
        <v>0</v>
      </c>
      <c r="BE35" s="167">
        <f>[308]P1_21!BE36+[308]P2_21!BE35+[308]P3_21!BE35+[308]P4_21!BE35+[308]P5_21!BE35+[308]ĐT_21!BE36+[308]ĐG_21!BE35+[308]ĐLE_21!BE36+[308]ĐL_21!BE36+'[308]G.Sơn 2016'!BE35+'[308]G.Thanh 2016'!BE36+'[308]G.Việt 2016'!BE36+'[308]H.Thái 2016'!BE36+'[308]L.Hải 2016'!BE36+'[308]L.Thượng 2016'!BE36+'[308]T.Giang 2016'!BE36+'[308]T.Hải 2016'!BE36+'[308]T.Sơn 2016'!BE36+'[308]V.Trường 2016'!BE36+'[308]TT.Cửa Việt 2016'!BE36+'[308]TT Gio Linh 2016'!BE36</f>
        <v>0</v>
      </c>
      <c r="BF35" s="167">
        <f>[308]P1_21!BF36+[308]P2_21!BF35+[308]P3_21!BF35+[308]P4_21!BF35+[308]P5_21!BF35+[308]ĐT_21!BF36+[308]ĐG_21!BF35+[308]ĐLE_21!BF36+[308]ĐL_21!BF36+'[308]G.Sơn 2016'!BF35+'[308]G.Thanh 2016'!BF36+'[308]G.Việt 2016'!BF36+'[308]H.Thái 2016'!BF36+'[308]L.Hải 2016'!BF36+'[308]L.Thượng 2016'!BF36+'[308]T.Giang 2016'!BF36+'[308]T.Hải 2016'!BF36+'[308]T.Sơn 2016'!BF36+'[308]V.Trường 2016'!BF36+'[308]TT.Cửa Việt 2016'!BF36+'[308]TT Gio Linh 2016'!BF36</f>
        <v>0</v>
      </c>
      <c r="BG35" s="167">
        <f>[308]P1_21!BG36+[308]P2_21!BG35+[308]P3_21!BG35+[308]P4_21!BG35+[308]P5_21!BG35+[308]ĐT_21!BG36+[308]ĐG_21!BG35+[308]ĐLE_21!BG36+[308]ĐL_21!BG36+'[308]G.Sơn 2016'!BG35+'[308]G.Thanh 2016'!BG36+'[308]G.Việt 2016'!BG36+'[308]H.Thái 2016'!BG36+'[308]L.Hải 2016'!BG36+'[308]L.Thượng 2016'!BG36+'[308]T.Giang 2016'!BG36+'[308]T.Hải 2016'!BG36+'[308]T.Sơn 2016'!BG36+'[308]V.Trường 2016'!BG36+'[308]TT.Cửa Việt 2016'!BG36+'[308]TT Gio Linh 2016'!BG36</f>
        <v>0</v>
      </c>
      <c r="BH35" s="167">
        <f>[308]P1_21!BH36+[308]P2_21!BH35+[308]P3_21!BH35+[308]P4_21!BH35+[308]P5_21!BH35+[308]ĐT_21!BH36+[308]ĐG_21!BH35+[308]ĐLE_21!BH36+[308]ĐL_21!BH36+'[308]G.Sơn 2016'!BH35+'[308]G.Thanh 2016'!BH36+'[308]G.Việt 2016'!BH36+'[308]H.Thái 2016'!BH36+'[308]L.Hải 2016'!BH36+'[308]L.Thượng 2016'!BH36+'[308]T.Giang 2016'!BH36+'[308]T.Hải 2016'!BH36+'[308]T.Sơn 2016'!BH36+'[308]V.Trường 2016'!BH36+'[308]TT.Cửa Việt 2016'!BH36+'[308]TT Gio Linh 2016'!BH36</f>
        <v>0.04</v>
      </c>
      <c r="BI35" s="167">
        <f>[308]P1_21!BI36+[308]P2_21!BI35+[308]P3_21!BI35+[308]P4_21!BI35+[308]P5_21!BI35+[308]ĐT_21!BI36+[308]ĐG_21!BI35+[308]ĐLE_21!BI36+[308]ĐL_21!BI36+'[308]G.Sơn 2016'!BI35+'[308]G.Thanh 2016'!BI36+'[308]G.Việt 2016'!BI36+'[308]H.Thái 2016'!BI36+'[308]L.Hải 2016'!BI36+'[308]L.Thượng 2016'!BI36+'[308]T.Giang 2016'!BI36+'[308]T.Hải 2016'!BI36+'[308]T.Sơn 2016'!BI36+'[308]V.Trường 2016'!BI36+'[308]TT.Cửa Việt 2016'!BI36+'[308]TT Gio Linh 2016'!BI36</f>
        <v>33.608369999999994</v>
      </c>
    </row>
    <row r="36" spans="1:61" ht="15.75" customHeight="1">
      <c r="A36" s="178" t="s">
        <v>110</v>
      </c>
      <c r="B36" s="180" t="s">
        <v>111</v>
      </c>
      <c r="C36" s="168" t="s">
        <v>112</v>
      </c>
      <c r="D36" s="170">
        <f>'[308]01 CH'!D34</f>
        <v>83.434670000000011</v>
      </c>
      <c r="E36" s="167">
        <f>[308]P1_21!E37+[308]P2_21!E36+[308]P3_21!E36+[308]P4_21!E36+[308]P5_21!E36+[308]ĐT_21!E37+[308]ĐG_21!E36+[308]ĐLE_21!E37+[308]ĐL_21!E37+'[308]G.Sơn 2016'!E36+'[308]G.Thanh 2016'!E37+'[308]G.Việt 2016'!E37+'[308]H.Thái 2016'!E37+'[308]L.Hải 2016'!E37+'[308]L.Thượng 2016'!E37+'[308]T.Giang 2016'!E37+'[308]T.Hải 2016'!E37+'[308]T.Sơn 2016'!E37+'[308]V.Trường 2016'!E37+'[308]TT.Cửa Việt 2016'!E37+'[308]TT Gio Linh 2016'!E37</f>
        <v>0</v>
      </c>
      <c r="F36" s="167">
        <f>[308]P1_21!F37+[308]P2_21!F36+[308]P3_21!F36+[308]P4_21!F36+[308]P5_21!F36+[308]ĐT_21!F37+[308]ĐG_21!F36+[308]ĐLE_21!F37+[308]ĐL_21!F37+'[308]G.Sơn 2016'!F36+'[308]G.Thanh 2016'!F37+'[308]G.Việt 2016'!F37+'[308]H.Thái 2016'!F37+'[308]L.Hải 2016'!F37+'[308]L.Thượng 2016'!F37+'[308]T.Giang 2016'!F37+'[308]T.Hải 2016'!F37+'[308]T.Sơn 2016'!F37+'[308]V.Trường 2016'!F37+'[308]TT.Cửa Việt 2016'!F37+'[308]TT Gio Linh 2016'!F37</f>
        <v>0</v>
      </c>
      <c r="G36" s="167">
        <f>[308]P1_21!G37+[308]P2_21!G36+[308]P3_21!G36+[308]P4_21!G36+[308]P5_21!G36+[308]ĐT_21!G37+[308]ĐG_21!G36+[308]ĐLE_21!G37+[308]ĐL_21!G37+'[308]G.Sơn 2016'!G36+'[308]G.Thanh 2016'!G37+'[308]G.Việt 2016'!G37+'[308]H.Thái 2016'!G37+'[308]L.Hải 2016'!G37+'[308]L.Thượng 2016'!G37+'[308]T.Giang 2016'!G37+'[308]T.Hải 2016'!G37+'[308]T.Sơn 2016'!G37+'[308]V.Trường 2016'!G37+'[308]TT.Cửa Việt 2016'!G37+'[308]TT Gio Linh 2016'!G37</f>
        <v>0</v>
      </c>
      <c r="H36" s="167">
        <f>[308]P1_21!H37+[308]P2_21!H36+[308]P3_21!H36+[308]P4_21!H36+[308]P5_21!H36+[308]ĐT_21!H37+[308]ĐG_21!H36+[308]ĐLE_21!H37+[308]ĐL_21!H37+'[308]G.Sơn 2016'!H36+'[308]G.Thanh 2016'!H37+'[308]G.Việt 2016'!H37+'[308]H.Thái 2016'!H37+'[308]L.Hải 2016'!H37+'[308]L.Thượng 2016'!H37+'[308]T.Giang 2016'!H37+'[308]T.Hải 2016'!H37+'[308]T.Sơn 2016'!H37+'[308]V.Trường 2016'!H37+'[308]TT.Cửa Việt 2016'!H37+'[308]TT Gio Linh 2016'!H37</f>
        <v>0</v>
      </c>
      <c r="I36" s="167">
        <f>[308]P1_21!I37+[308]P2_21!I36+[308]P3_21!I36+[308]P4_21!I36+[308]P5_21!I36+[308]ĐT_21!I37+[308]ĐG_21!I36+[308]ĐLE_21!I37+[308]ĐL_21!I37+'[308]G.Sơn 2016'!I36+'[308]G.Thanh 2016'!I37+'[308]G.Việt 2016'!I37+'[308]H.Thái 2016'!I37+'[308]L.Hải 2016'!I37+'[308]L.Thượng 2016'!I37+'[308]T.Giang 2016'!I37+'[308]T.Hải 2016'!I37+'[308]T.Sơn 2016'!I37+'[308]V.Trường 2016'!I37+'[308]TT.Cửa Việt 2016'!I37+'[308]TT Gio Linh 2016'!I37</f>
        <v>0</v>
      </c>
      <c r="J36" s="167">
        <f>[308]P1_21!J37+[308]P2_21!J36+[308]P3_21!J36+[308]P4_21!J36+[308]P5_21!J36+[308]ĐT_21!J37+[308]ĐG_21!J36+[308]ĐLE_21!J37+[308]ĐL_21!J37+'[308]G.Sơn 2016'!J36+'[308]G.Thanh 2016'!J37+'[308]G.Việt 2016'!J37+'[308]H.Thái 2016'!J37+'[308]L.Hải 2016'!J37+'[308]L.Thượng 2016'!J37+'[308]T.Giang 2016'!J37+'[308]T.Hải 2016'!J37+'[308]T.Sơn 2016'!J37+'[308]V.Trường 2016'!J37+'[308]TT.Cửa Việt 2016'!J37+'[308]TT Gio Linh 2016'!J37</f>
        <v>0</v>
      </c>
      <c r="K36" s="167">
        <f>[308]P1_21!K37+[308]P2_21!K36+[308]P3_21!K36+[308]P4_21!K36+[308]P5_21!K36+[308]ĐT_21!K37+[308]ĐG_21!K36+[308]ĐLE_21!K37+[308]ĐL_21!K37+'[308]G.Sơn 2016'!K36+'[308]G.Thanh 2016'!K37+'[308]G.Việt 2016'!K37+'[308]H.Thái 2016'!K37+'[308]L.Hải 2016'!K37+'[308]L.Thượng 2016'!K37+'[308]T.Giang 2016'!K37+'[308]T.Hải 2016'!K37+'[308]T.Sơn 2016'!K37+'[308]V.Trường 2016'!K37+'[308]TT.Cửa Việt 2016'!K37+'[308]TT Gio Linh 2016'!K37</f>
        <v>0</v>
      </c>
      <c r="L36" s="167">
        <f>[308]P1_21!L37+[308]P2_21!L36+[308]P3_21!L36+[308]P4_21!L36+[308]P5_21!L36+[308]ĐT_21!L37+[308]ĐG_21!L36+[308]ĐLE_21!L37+[308]ĐL_21!L37+'[308]G.Sơn 2016'!L36+'[308]G.Thanh 2016'!L37+'[308]G.Việt 2016'!L37+'[308]H.Thái 2016'!L37+'[308]L.Hải 2016'!L37+'[308]L.Thượng 2016'!L37+'[308]T.Giang 2016'!L37+'[308]T.Hải 2016'!L37+'[308]T.Sơn 2016'!L37+'[308]V.Trường 2016'!L37+'[308]TT.Cửa Việt 2016'!L37+'[308]TT Gio Linh 2016'!L37</f>
        <v>0</v>
      </c>
      <c r="M36" s="167">
        <f>[308]P1_21!M37+[308]P2_21!M36+[308]P3_21!M36+[308]P4_21!M36+[308]P5_21!M36+[308]ĐT_21!M37+[308]ĐG_21!M36+[308]ĐLE_21!M37+[308]ĐL_21!M37+'[308]G.Sơn 2016'!M36+'[308]G.Thanh 2016'!M37+'[308]G.Việt 2016'!M37+'[308]H.Thái 2016'!M37+'[308]L.Hải 2016'!M37+'[308]L.Thượng 2016'!M37+'[308]T.Giang 2016'!M37+'[308]T.Hải 2016'!M37+'[308]T.Sơn 2016'!M37+'[308]V.Trường 2016'!M37+'[308]TT.Cửa Việt 2016'!M37+'[308]TT Gio Linh 2016'!M37</f>
        <v>0</v>
      </c>
      <c r="N36" s="167">
        <f>[308]P1_21!N37+[308]P2_21!N36+[308]P3_21!N36+[308]P4_21!N36+[308]P5_21!N36+[308]ĐT_21!N37+[308]ĐG_21!N36+[308]ĐLE_21!N37+[308]ĐL_21!N37+'[308]G.Sơn 2016'!N36+'[308]G.Thanh 2016'!N37+'[308]G.Việt 2016'!N37+'[308]H.Thái 2016'!N37+'[308]L.Hải 2016'!N37+'[308]L.Thượng 2016'!N37+'[308]T.Giang 2016'!N37+'[308]T.Hải 2016'!N37+'[308]T.Sơn 2016'!N37+'[308]V.Trường 2016'!N37+'[308]TT.Cửa Việt 2016'!N37+'[308]TT Gio Linh 2016'!N37</f>
        <v>0</v>
      </c>
      <c r="O36" s="167">
        <f>[308]P1_21!O37+[308]P2_21!O36+[308]P3_21!O36+[308]P4_21!O36+[308]P5_21!O36+[308]ĐT_21!O37+[308]ĐG_21!O36+[308]ĐLE_21!O37+[308]ĐL_21!O37+'[308]G.Sơn 2016'!O36+'[308]G.Thanh 2016'!O37+'[308]G.Việt 2016'!O37+'[308]H.Thái 2016'!O37+'[308]L.Hải 2016'!O37+'[308]L.Thượng 2016'!O37+'[308]T.Giang 2016'!O37+'[308]T.Hải 2016'!O37+'[308]T.Sơn 2016'!O37+'[308]V.Trường 2016'!O37+'[308]TT.Cửa Việt 2016'!O37+'[308]TT Gio Linh 2016'!O37</f>
        <v>0</v>
      </c>
      <c r="P36" s="167">
        <f>[308]P1_21!P37+[308]P2_21!P36+[308]P3_21!P36+[308]P4_21!P36+[308]P5_21!P36+[308]ĐT_21!P37+[308]ĐG_21!P36+[308]ĐLE_21!P37+[308]ĐL_21!P37+'[308]G.Sơn 2016'!P36+'[308]G.Thanh 2016'!P37+'[308]G.Việt 2016'!P37+'[308]H.Thái 2016'!P37+'[308]L.Hải 2016'!P37+'[308]L.Thượng 2016'!P37+'[308]T.Giang 2016'!P37+'[308]T.Hải 2016'!P37+'[308]T.Sơn 2016'!P37+'[308]V.Trường 2016'!P37+'[308]TT.Cửa Việt 2016'!P37+'[308]TT Gio Linh 2016'!P37</f>
        <v>0</v>
      </c>
      <c r="Q36" s="167">
        <f>[308]P1_21!Q37+[308]P2_21!Q36+[308]P3_21!Q36+[308]P4_21!Q36+[308]P5_21!Q36+[308]ĐT_21!Q37+[308]ĐG_21!Q36+[308]ĐLE_21!Q37+[308]ĐL_21!Q37+'[308]G.Sơn 2016'!Q36+'[308]G.Thanh 2016'!Q37+'[308]G.Việt 2016'!Q37+'[308]H.Thái 2016'!Q37+'[308]L.Hải 2016'!Q37+'[308]L.Thượng 2016'!Q37+'[308]T.Giang 2016'!Q37+'[308]T.Hải 2016'!Q37+'[308]T.Sơn 2016'!Q37+'[308]V.Trường 2016'!Q37+'[308]TT.Cửa Việt 2016'!Q37+'[308]TT Gio Linh 2016'!Q37</f>
        <v>0</v>
      </c>
      <c r="R36" s="167">
        <f>[308]P1_21!R37+[308]P2_21!R36+[308]P3_21!R36+[308]P4_21!R36+[308]P5_21!R36+[308]ĐT_21!R37+[308]ĐG_21!R36+[308]ĐLE_21!R37+[308]ĐL_21!R37+'[308]G.Sơn 2016'!R36+'[308]G.Thanh 2016'!R37+'[308]G.Việt 2016'!R37+'[308]H.Thái 2016'!R37+'[308]L.Hải 2016'!R37+'[308]L.Thượng 2016'!R37+'[308]T.Giang 2016'!R37+'[308]T.Hải 2016'!R37+'[308]T.Sơn 2016'!R37+'[308]V.Trường 2016'!R37+'[308]TT.Cửa Việt 2016'!R37+'[308]TT Gio Linh 2016'!R37</f>
        <v>0.42000000000000004</v>
      </c>
      <c r="S36" s="167">
        <f>[308]P1_21!S37+[308]P2_21!S36+[308]P3_21!S36+[308]P4_21!S36+[308]P5_21!S36+[308]ĐT_21!S37+[308]ĐG_21!S36+[308]ĐLE_21!S37+[308]ĐL_21!S37+'[308]G.Sơn 2016'!S36+'[308]G.Thanh 2016'!S37+'[308]G.Việt 2016'!S37+'[308]H.Thái 2016'!S37+'[308]L.Hải 2016'!S37+'[308]L.Thượng 2016'!S37+'[308]T.Giang 2016'!S37+'[308]T.Hải 2016'!S37+'[308]T.Sơn 2016'!S37+'[308]V.Trường 2016'!S37+'[308]TT.Cửa Việt 2016'!S37+'[308]TT Gio Linh 2016'!S37</f>
        <v>0</v>
      </c>
      <c r="T36" s="167">
        <f>[308]P1_21!T37+[308]P2_21!T36+[308]P3_21!T36+[308]P4_21!T36+[308]P5_21!T36+[308]ĐT_21!T37+[308]ĐG_21!T36+[308]ĐLE_21!T37+[308]ĐL_21!T37+'[308]G.Sơn 2016'!T36+'[308]G.Thanh 2016'!T37+'[308]G.Việt 2016'!T37+'[308]H.Thái 2016'!T37+'[308]L.Hải 2016'!T37+'[308]L.Thượng 2016'!T37+'[308]T.Giang 2016'!T37+'[308]T.Hải 2016'!T37+'[308]T.Sơn 2016'!T37+'[308]V.Trường 2016'!T37+'[308]TT.Cửa Việt 2016'!T37+'[308]TT Gio Linh 2016'!T37</f>
        <v>0</v>
      </c>
      <c r="U36" s="167">
        <f>[308]P1_21!U37+[308]P2_21!U36+[308]P3_21!U36+[308]P4_21!U36+[308]P5_21!U36+[308]ĐT_21!U37+[308]ĐG_21!U36+[308]ĐLE_21!U37+[308]ĐL_21!U37+'[308]G.Sơn 2016'!U36+'[308]G.Thanh 2016'!U37+'[308]G.Việt 2016'!U37+'[308]H.Thái 2016'!U37+'[308]L.Hải 2016'!U37+'[308]L.Thượng 2016'!U37+'[308]T.Giang 2016'!U37+'[308]T.Hải 2016'!U37+'[308]T.Sơn 2016'!U37+'[308]V.Trường 2016'!U37+'[308]TT.Cửa Việt 2016'!U37+'[308]TT Gio Linh 2016'!U37</f>
        <v>0</v>
      </c>
      <c r="V36" s="167">
        <f>[308]P1_21!V37+[308]P2_21!V36+[308]P3_21!V36+[308]P4_21!V36+[308]P5_21!V36+[308]ĐT_21!V37+[308]ĐG_21!V36+[308]ĐLE_21!V37+[308]ĐL_21!V37+'[308]G.Sơn 2016'!V36+'[308]G.Thanh 2016'!V37+'[308]G.Việt 2016'!V37+'[308]H.Thái 2016'!V37+'[308]L.Hải 2016'!V37+'[308]L.Thượng 2016'!V37+'[308]T.Giang 2016'!V37+'[308]T.Hải 2016'!V37+'[308]T.Sơn 2016'!V37+'[308]V.Trường 2016'!V37+'[308]TT.Cửa Việt 2016'!V37+'[308]TT Gio Linh 2016'!V37</f>
        <v>0</v>
      </c>
      <c r="W36" s="167">
        <f>[308]P1_21!W37+[308]P2_21!W36+[308]P3_21!W36+[308]P4_21!W36+[308]P5_21!W36+[308]ĐT_21!W37+[308]ĐG_21!W36+[308]ĐLE_21!W37+[308]ĐL_21!W37+'[308]G.Sơn 2016'!W36+'[308]G.Thanh 2016'!W37+'[308]G.Việt 2016'!W37+'[308]H.Thái 2016'!W37+'[308]L.Hải 2016'!W37+'[308]L.Thượng 2016'!W37+'[308]T.Giang 2016'!W37+'[308]T.Hải 2016'!W37+'[308]T.Sơn 2016'!W37+'[308]V.Trường 2016'!W37+'[308]TT.Cửa Việt 2016'!W37+'[308]TT Gio Linh 2016'!W37</f>
        <v>0</v>
      </c>
      <c r="X36" s="167">
        <f>[308]P1_21!X37+[308]P2_21!X36+[308]P3_21!X36+[308]P4_21!X36+[308]P5_21!X36+[308]ĐT_21!X37+[308]ĐG_21!X36+[308]ĐLE_21!X37+[308]ĐL_21!X37+'[308]G.Sơn 2016'!X36+'[308]G.Thanh 2016'!X37+'[308]G.Việt 2016'!X37+'[308]H.Thái 2016'!X37+'[308]L.Hải 2016'!X37+'[308]L.Thượng 2016'!X37+'[308]T.Giang 2016'!X37+'[308]T.Hải 2016'!X37+'[308]T.Sơn 2016'!X37+'[308]V.Trường 2016'!X37+'[308]TT.Cửa Việt 2016'!X37+'[308]TT Gio Linh 2016'!X37</f>
        <v>0</v>
      </c>
      <c r="Y36" s="167">
        <f>[308]P1_21!Y37+[308]P2_21!Y36+[308]P3_21!Y36+[308]P4_21!Y36+[308]P5_21!Y36+[308]ĐT_21!Y37+[308]ĐG_21!Y36+[308]ĐLE_21!Y37+[308]ĐL_21!Y37+'[308]G.Sơn 2016'!Y36+'[308]G.Thanh 2016'!Y37+'[308]G.Việt 2016'!Y37+'[308]H.Thái 2016'!Y37+'[308]L.Hải 2016'!Y37+'[308]L.Thượng 2016'!Y37+'[308]T.Giang 2016'!Y37+'[308]T.Hải 2016'!Y37+'[308]T.Sơn 2016'!Y37+'[308]V.Trường 2016'!Y37+'[308]TT.Cửa Việt 2016'!Y37+'[308]TT Gio Linh 2016'!Y37</f>
        <v>0</v>
      </c>
      <c r="Z36" s="167">
        <f>[308]P1_21!Z37+[308]P2_21!Z36+[308]P3_21!Z36+[308]P4_21!Z36+[308]P5_21!Z36+[308]ĐT_21!Z37+[308]ĐG_21!Z36+[308]ĐLE_21!Z37+[308]ĐL_21!Z37+'[308]G.Sơn 2016'!Z36+'[308]G.Thanh 2016'!Z37+'[308]G.Việt 2016'!Z37+'[308]H.Thái 2016'!Z37+'[308]L.Hải 2016'!Z37+'[308]L.Thượng 2016'!Z37+'[308]T.Giang 2016'!Z37+'[308]T.Hải 2016'!Z37+'[308]T.Sơn 2016'!Z37+'[308]V.Trường 2016'!Z37+'[308]TT.Cửa Việt 2016'!Z37+'[308]TT Gio Linh 2016'!Z37</f>
        <v>0</v>
      </c>
      <c r="AA36" s="167">
        <f>[308]P1_21!AA37+[308]P2_21!AA36+[308]P3_21!AA36+[308]P4_21!AA36+[308]P5_21!AA36+[308]ĐT_21!AA37+[308]ĐG_21!AA36+[308]ĐLE_21!AA37+[308]ĐL_21!AA37+'[308]G.Sơn 2016'!AA36+'[308]G.Thanh 2016'!AA37+'[308]G.Việt 2016'!AA37+'[308]H.Thái 2016'!AA37+'[308]L.Hải 2016'!AA37+'[308]L.Thượng 2016'!AA37+'[308]T.Giang 2016'!AA37+'[308]T.Hải 2016'!AA37+'[308]T.Sơn 2016'!AA37+'[308]V.Trường 2016'!AA37+'[308]TT.Cửa Việt 2016'!AA37+'[308]TT Gio Linh 2016'!AA37</f>
        <v>0.19999999999999998</v>
      </c>
      <c r="AB36" s="167">
        <f>[308]P1_21!AB37+[308]P2_21!AB36+[308]P3_21!AB36+[308]P4_21!AB36+[308]P5_21!AB36+[308]ĐT_21!AB37+[308]ĐG_21!AB36+[308]ĐLE_21!AB37+[308]ĐL_21!AB37+'[308]G.Sơn 2016'!AB36+'[308]G.Thanh 2016'!AB37+'[308]G.Việt 2016'!AB37+'[308]H.Thái 2016'!AB37+'[308]L.Hải 2016'!AB37+'[308]L.Thượng 2016'!AB37+'[308]T.Giang 2016'!AB37+'[308]T.Hải 2016'!AB37+'[308]T.Sơn 2016'!AB37+'[308]V.Trường 2016'!AB37+'[308]TT.Cửa Việt 2016'!AB37+'[308]TT Gio Linh 2016'!AB37</f>
        <v>0.02</v>
      </c>
      <c r="AC36" s="167">
        <f>[308]P1_21!AC37+[308]P2_21!AC36+[308]P3_21!AC36+[308]P4_21!AC36+[308]P5_21!AC36+[308]ĐT_21!AC37+[308]ĐG_21!AC36+[308]ĐLE_21!AC37+[308]ĐL_21!AC37+'[308]G.Sơn 2016'!AC36+'[308]G.Thanh 2016'!AC37+'[308]G.Việt 2016'!AC37+'[308]H.Thái 2016'!AC37+'[308]L.Hải 2016'!AC37+'[308]L.Thượng 2016'!AC37+'[308]T.Giang 2016'!AC37+'[308]T.Hải 2016'!AC37+'[308]T.Sơn 2016'!AC37+'[308]V.Trường 2016'!AC37+'[308]TT.Cửa Việt 2016'!AC37+'[308]TT Gio Linh 2016'!AC37</f>
        <v>0.06</v>
      </c>
      <c r="AD36" s="167">
        <f>[308]P1_21!AD37+[308]P2_21!AD36+[308]P3_21!AD36+[308]P4_21!AD36+[308]P5_21!AD36+[308]ĐT_21!AD37+[308]ĐG_21!AD36+[308]ĐLE_21!AD37+[308]ĐL_21!AD37+'[308]G.Sơn 2016'!AD36+'[308]G.Thanh 2016'!AD37+'[308]G.Việt 2016'!AD37+'[308]H.Thái 2016'!AD37+'[308]L.Hải 2016'!AD37+'[308]L.Thượng 2016'!AD37+'[308]T.Giang 2016'!AD37+'[308]T.Hải 2016'!AD37+'[308]T.Sơn 2016'!AD37+'[308]V.Trường 2016'!AD37+'[308]TT.Cửa Việt 2016'!AD37+'[308]TT Gio Linh 2016'!AD37</f>
        <v>0</v>
      </c>
      <c r="AE36" s="167">
        <f>[308]P1_21!AE37+[308]P2_21!AE36+[308]P3_21!AE36+[308]P4_21!AE36+[308]P5_21!AE36+[308]ĐT_21!AE37+[308]ĐG_21!AE36+[308]ĐLE_21!AE37+[308]ĐL_21!AE37+'[308]G.Sơn 2016'!AE36+'[308]G.Thanh 2016'!AE37+'[308]G.Việt 2016'!AE37+'[308]H.Thái 2016'!AE37+'[308]L.Hải 2016'!AE37+'[308]L.Thượng 2016'!AE37+'[308]T.Giang 2016'!AE37+'[308]T.Hải 2016'!AE37+'[308]T.Sơn 2016'!AE37+'[308]V.Trường 2016'!AE37+'[308]TT.Cửa Việt 2016'!AE37+'[308]TT Gio Linh 2016'!AE37</f>
        <v>0</v>
      </c>
      <c r="AF36" s="167">
        <f>[308]P1_21!AF37+[308]P2_21!AF36+[308]P3_21!AF36+[308]P4_21!AF36+[308]P5_21!AF36+[308]ĐT_21!AF37+[308]ĐG_21!AF36+[308]ĐLE_21!AF37+[308]ĐL_21!AF37+'[308]G.Sơn 2016'!AF36+'[308]G.Thanh 2016'!AF37+'[308]G.Việt 2016'!AF37+'[308]H.Thái 2016'!AF37+'[308]L.Hải 2016'!AF37+'[308]L.Thượng 2016'!AF37+'[308]T.Giang 2016'!AF37+'[308]T.Hải 2016'!AF37+'[308]T.Sơn 2016'!AF37+'[308]V.Trường 2016'!AF37+'[308]TT.Cửa Việt 2016'!AF37+'[308]TT Gio Linh 2016'!AF37</f>
        <v>0.12</v>
      </c>
      <c r="AG36" s="167">
        <f>[308]P1_21!AG37+[308]P2_21!AG36+[308]P3_21!AG36+[308]P4_21!AG36+[308]P5_21!AG36+[308]ĐT_21!AG37+[308]ĐG_21!AG36+[308]ĐLE_21!AG37+[308]ĐL_21!AG37+'[308]G.Sơn 2016'!AG36+'[308]G.Thanh 2016'!AG37+'[308]G.Việt 2016'!AG37+'[308]H.Thái 2016'!AG37+'[308]L.Hải 2016'!AG37+'[308]L.Thượng 2016'!AG37+'[308]T.Giang 2016'!AG37+'[308]T.Hải 2016'!AG37+'[308]T.Sơn 2016'!AG37+'[308]V.Trường 2016'!AG37+'[308]TT.Cửa Việt 2016'!AG37+'[308]TT Gio Linh 2016'!AG37</f>
        <v>0</v>
      </c>
      <c r="AH36" s="167">
        <f>[308]P1_21!AH37+[308]P2_21!AH36+[308]P3_21!AH36+[308]P4_21!AH36+[308]P5_21!AH36+[308]ĐT_21!AH37+[308]ĐG_21!AH36+[308]ĐLE_21!AH37+[308]ĐL_21!AH37+'[308]G.Sơn 2016'!AH36+'[308]G.Thanh 2016'!AH37+'[308]G.Việt 2016'!AH37+'[308]H.Thái 2016'!AH37+'[308]L.Hải 2016'!AH37+'[308]L.Thượng 2016'!AH37+'[308]T.Giang 2016'!AH37+'[308]T.Hải 2016'!AH37+'[308]T.Sơn 2016'!AH37+'[308]V.Trường 2016'!AH37+'[308]TT.Cửa Việt 2016'!AH37+'[308]TT Gio Linh 2016'!AH37</f>
        <v>59.561920000000001</v>
      </c>
      <c r="AI36" s="167">
        <f>[308]P1_21!AI37+[308]P2_21!AI36+[308]P3_21!AI36+[308]P4_21!AI36+[308]P5_21!AI36+[308]ĐT_21!AI37+[308]ĐG_21!AI36+[308]ĐLE_21!AI37+[308]ĐL_21!AI37+'[308]G.Sơn 2016'!AI36+'[308]G.Thanh 2016'!AI37+'[308]G.Việt 2016'!AI37+'[308]H.Thái 2016'!AI37+'[308]L.Hải 2016'!AI37+'[308]L.Thượng 2016'!AI37+'[308]T.Giang 2016'!AI37+'[308]T.Hải 2016'!AI37+'[308]T.Sơn 2016'!AI37+'[308]V.Trường 2016'!AI37+'[308]TT.Cửa Việt 2016'!AI37+'[308]TT Gio Linh 2016'!AI37</f>
        <v>0</v>
      </c>
      <c r="AJ36" s="167">
        <f>[308]P1_21!AJ37+[308]P2_21!AJ36+[308]P3_21!AJ36+[308]P4_21!AJ36+[308]P5_21!AJ36+[308]ĐT_21!AJ37+[308]ĐG_21!AJ36+[308]ĐLE_21!AJ37+[308]ĐL_21!AJ37+'[308]G.Sơn 2016'!AJ36+'[308]G.Thanh 2016'!AJ37+'[308]G.Việt 2016'!AJ37+'[308]H.Thái 2016'!AJ37+'[308]L.Hải 2016'!AJ37+'[308]L.Thượng 2016'!AJ37+'[308]T.Giang 2016'!AJ37+'[308]T.Hải 2016'!AJ37+'[308]T.Sơn 2016'!AJ37+'[308]V.Trường 2016'!AJ37+'[308]TT.Cửa Việt 2016'!AJ37+'[308]TT Gio Linh 2016'!AJ37</f>
        <v>0</v>
      </c>
      <c r="AK36" s="167">
        <f>[308]P1_21!AK37+[308]P2_21!AK36+[308]P3_21!AK36+[308]P4_21!AK36+[308]P5_21!AK36+[308]ĐT_21!AK37+[308]ĐG_21!AK36+[308]ĐLE_21!AK37+[308]ĐL_21!AK37+'[308]G.Sơn 2016'!AK36+'[308]G.Thanh 2016'!AK37+'[308]G.Việt 2016'!AK37+'[308]H.Thái 2016'!AK37+'[308]L.Hải 2016'!AK37+'[308]L.Thượng 2016'!AK37+'[308]T.Giang 2016'!AK37+'[308]T.Hải 2016'!AK37+'[308]T.Sơn 2016'!AK37+'[308]V.Trường 2016'!AK37+'[308]TT.Cửa Việt 2016'!AK37+'[308]TT Gio Linh 2016'!AK37</f>
        <v>0</v>
      </c>
      <c r="AL36" s="167">
        <f>[308]P1_21!AL37+[308]P2_21!AL36+[308]P3_21!AL36+[308]P4_21!AL36+[308]P5_21!AL36+[308]ĐT_21!AL37+[308]ĐG_21!AL36+[308]ĐLE_21!AL37+[308]ĐL_21!AL37+'[308]G.Sơn 2016'!AL36+'[308]G.Thanh 2016'!AL37+'[308]G.Việt 2016'!AL37+'[308]H.Thái 2016'!AL37+'[308]L.Hải 2016'!AL37+'[308]L.Thượng 2016'!AL37+'[308]T.Giang 2016'!AL37+'[308]T.Hải 2016'!AL37+'[308]T.Sơn 2016'!AL37+'[308]V.Trường 2016'!AL37+'[308]TT.Cửa Việt 2016'!AL37+'[308]TT Gio Linh 2016'!AL37</f>
        <v>0</v>
      </c>
      <c r="AM36" s="167">
        <f>[308]P1_21!AM37+[308]P2_21!AM36+[308]P3_21!AM36+[308]P4_21!AM36+[308]P5_21!AM36+[308]ĐT_21!AM37+[308]ĐG_21!AM36+[308]ĐLE_21!AM37+[308]ĐL_21!AM37+'[308]G.Sơn 2016'!AM36+'[308]G.Thanh 2016'!AM37+'[308]G.Việt 2016'!AM37+'[308]H.Thái 2016'!AM37+'[308]L.Hải 2016'!AM37+'[308]L.Thượng 2016'!AM37+'[308]T.Giang 2016'!AM37+'[308]T.Hải 2016'!AM37+'[308]T.Sơn 2016'!AM37+'[308]V.Trường 2016'!AM37+'[308]TT.Cửa Việt 2016'!AM37+'[308]TT Gio Linh 2016'!AM37</f>
        <v>0</v>
      </c>
      <c r="AN36" s="167">
        <f>[308]P1_21!AN37+[308]P2_21!AN36+[308]P3_21!AN36+[308]P4_21!AN36+[308]P5_21!AN36+[308]ĐT_21!AN37+[308]ĐG_21!AN36+[308]ĐLE_21!AN37+[308]ĐL_21!AN37+'[308]G.Sơn 2016'!AN36+'[308]G.Thanh 2016'!AN37+'[308]G.Việt 2016'!AN37+'[308]H.Thái 2016'!AN37+'[308]L.Hải 2016'!AN37+'[308]L.Thượng 2016'!AN37+'[308]T.Giang 2016'!AN37+'[308]T.Hải 2016'!AN37+'[308]T.Sơn 2016'!AN37+'[308]V.Trường 2016'!AN37+'[308]TT.Cửa Việt 2016'!AN37+'[308]TT Gio Linh 2016'!AN37</f>
        <v>0</v>
      </c>
      <c r="AO36" s="167">
        <f>[308]P1_21!AO37+[308]P2_21!AO36+[308]P3_21!AO36+[308]P4_21!AO36+[308]P5_21!AO36+[308]ĐT_21!AO37+[308]ĐG_21!AO36+[308]ĐLE_21!AO37+[308]ĐL_21!AO37+'[308]G.Sơn 2016'!AO36+'[308]G.Thanh 2016'!AO37+'[308]G.Việt 2016'!AO37+'[308]H.Thái 2016'!AO37+'[308]L.Hải 2016'!AO37+'[308]L.Thượng 2016'!AO37+'[308]T.Giang 2016'!AO37+'[308]T.Hải 2016'!AO37+'[308]T.Sơn 2016'!AO37+'[308]V.Trường 2016'!AO37+'[308]TT.Cửa Việt 2016'!AO37+'[308]TT Gio Linh 2016'!AO37</f>
        <v>0</v>
      </c>
      <c r="AP36" s="167">
        <f>[308]P1_21!AP37+[308]P2_21!AP36+[308]P3_21!AP36+[308]P4_21!AP36+[308]P5_21!AP36+[308]ĐT_21!AP37+[308]ĐG_21!AP36+[308]ĐLE_21!AP37+[308]ĐL_21!AP37+'[308]G.Sơn 2016'!AP36+'[308]G.Thanh 2016'!AP37+'[308]G.Việt 2016'!AP37+'[308]H.Thái 2016'!AP37+'[308]L.Hải 2016'!AP37+'[308]L.Thượng 2016'!AP37+'[308]T.Giang 2016'!AP37+'[308]T.Hải 2016'!AP37+'[308]T.Sơn 2016'!AP37+'[308]V.Trường 2016'!AP37+'[308]TT.Cửa Việt 2016'!AP37+'[308]TT Gio Linh 2016'!AP37</f>
        <v>0</v>
      </c>
      <c r="AQ36" s="167">
        <f>[308]P1_21!AQ37+[308]P2_21!AQ36+[308]P3_21!AQ36+[308]P4_21!AQ36+[308]P5_21!AQ36+[308]ĐT_21!AQ37+[308]ĐG_21!AQ36+[308]ĐLE_21!AQ37+[308]ĐL_21!AQ37+'[308]G.Sơn 2016'!AQ36+'[308]G.Thanh 2016'!AQ37+'[308]G.Việt 2016'!AQ37+'[308]H.Thái 2016'!AQ37+'[308]L.Hải 2016'!AQ37+'[308]L.Thượng 2016'!AQ37+'[308]T.Giang 2016'!AQ37+'[308]T.Hải 2016'!AQ37+'[308]T.Sơn 2016'!AQ37+'[308]V.Trường 2016'!AQ37+'[308]TT.Cửa Việt 2016'!AQ37+'[308]TT Gio Linh 2016'!AQ37</f>
        <v>0.21999999999999997</v>
      </c>
      <c r="AR36" s="167">
        <f>[308]P1_21!AR37+[308]P2_21!AR36+[308]P3_21!AR36+[308]P4_21!AR36+[308]P5_21!AR36+[308]ĐT_21!AR37+[308]ĐG_21!AR36+[308]ĐLE_21!AR37+[308]ĐL_21!AR37+'[308]G.Sơn 2016'!AR36+'[308]G.Thanh 2016'!AR37+'[308]G.Việt 2016'!AR37+'[308]H.Thái 2016'!AR37+'[308]L.Hải 2016'!AR37+'[308]L.Thượng 2016'!AR37+'[308]T.Giang 2016'!AR37+'[308]T.Hải 2016'!AR37+'[308]T.Sơn 2016'!AR37+'[308]V.Trường 2016'!AR37+'[308]TT.Cửa Việt 2016'!AR37+'[308]TT Gio Linh 2016'!AR37</f>
        <v>0</v>
      </c>
      <c r="AS36" s="167">
        <f>[308]P1_21!AS37+[308]P2_21!AS36+[308]P3_21!AS36+[308]P4_21!AS36+[308]P5_21!AS36+[308]ĐT_21!AS37+[308]ĐG_21!AS36+[308]ĐLE_21!AS37+[308]ĐL_21!AS37+'[308]G.Sơn 2016'!AS36+'[308]G.Thanh 2016'!AS37+'[308]G.Việt 2016'!AS37+'[308]H.Thái 2016'!AS37+'[308]L.Hải 2016'!AS37+'[308]L.Thượng 2016'!AS37+'[308]T.Giang 2016'!AS37+'[308]T.Hải 2016'!AS37+'[308]T.Sơn 2016'!AS37+'[308]V.Trường 2016'!AS37+'[308]TT.Cửa Việt 2016'!AS37+'[308]TT Gio Linh 2016'!AS37</f>
        <v>0</v>
      </c>
      <c r="AT36" s="167">
        <f>[308]P1_21!AT37+[308]P2_21!AT36+[308]P3_21!AT36+[308]P4_21!AT36+[308]P5_21!AT36+[308]ĐT_21!AT37+[308]ĐG_21!AT36+[308]ĐLE_21!AT37+[308]ĐL_21!AT37+'[308]G.Sơn 2016'!AT36+'[308]G.Thanh 2016'!AT37+'[308]G.Việt 2016'!AT37+'[308]H.Thái 2016'!AT37+'[308]L.Hải 2016'!AT37+'[308]L.Thượng 2016'!AT37+'[308]T.Giang 2016'!AT37+'[308]T.Hải 2016'!AT37+'[308]T.Sơn 2016'!AT37+'[308]V.Trường 2016'!AT37+'[308]TT.Cửa Việt 2016'!AT37+'[308]TT Gio Linh 2016'!AT37</f>
        <v>0</v>
      </c>
      <c r="AU36" s="167">
        <f>[308]P1_21!AU37+[308]P2_21!AU36+[308]P3_21!AU36+[308]P4_21!AU36+[308]P5_21!AU36+[308]ĐT_21!AU37+[308]ĐG_21!AU36+[308]ĐLE_21!AU37+[308]ĐL_21!AU37+'[308]G.Sơn 2016'!AU36+'[308]G.Thanh 2016'!AU37+'[308]G.Việt 2016'!AU37+'[308]H.Thái 2016'!AU37+'[308]L.Hải 2016'!AU37+'[308]L.Thượng 2016'!AU37+'[308]T.Giang 2016'!AU37+'[308]T.Hải 2016'!AU37+'[308]T.Sơn 2016'!AU37+'[308]V.Trường 2016'!AU37+'[308]TT.Cửa Việt 2016'!AU37+'[308]TT Gio Linh 2016'!AU37</f>
        <v>0</v>
      </c>
      <c r="AV36" s="167">
        <f>[308]P1_21!AV37+[308]P2_21!AV36+[308]P3_21!AV36+[308]P4_21!AV36+[308]P5_21!AV36+[308]ĐT_21!AV37+[308]ĐG_21!AV36+[308]ĐLE_21!AV37+[308]ĐL_21!AV37+'[308]G.Sơn 2016'!AV36+'[308]G.Thanh 2016'!AV37+'[308]G.Việt 2016'!AV37+'[308]H.Thái 2016'!AV37+'[308]L.Hải 2016'!AV37+'[308]L.Thượng 2016'!AV37+'[308]T.Giang 2016'!AV37+'[308]T.Hải 2016'!AV37+'[308]T.Sơn 2016'!AV37+'[308]V.Trường 2016'!AV37+'[308]TT.Cửa Việt 2016'!AV37+'[308]TT Gio Linh 2016'!AV37</f>
        <v>0</v>
      </c>
      <c r="AW36" s="167">
        <f>[308]P1_21!AW37+[308]P2_21!AW36+[308]P3_21!AW36+[308]P4_21!AW36+[308]P5_21!AW36+[308]ĐT_21!AW37+[308]ĐG_21!AW36+[308]ĐLE_21!AW37+[308]ĐL_21!AW37+'[308]G.Sơn 2016'!AW36+'[308]G.Thanh 2016'!AW37+'[308]G.Việt 2016'!AW37+'[308]H.Thái 2016'!AW37+'[308]L.Hải 2016'!AW37+'[308]L.Thượng 2016'!AW37+'[308]T.Giang 2016'!AW37+'[308]T.Hải 2016'!AW37+'[308]T.Sơn 2016'!AW37+'[308]V.Trường 2016'!AW37+'[308]TT.Cửa Việt 2016'!AW37+'[308]TT Gio Linh 2016'!AW37</f>
        <v>0</v>
      </c>
      <c r="AX36" s="167">
        <f>[308]P1_21!AX37+[308]P2_21!AX36+[308]P3_21!AX36+[308]P4_21!AX36+[308]P5_21!AX36+[308]ĐT_21!AX37+[308]ĐG_21!AX36+[308]ĐLE_21!AX37+[308]ĐL_21!AX37+'[308]G.Sơn 2016'!AX36+'[308]G.Thanh 2016'!AX37+'[308]G.Việt 2016'!AX37+'[308]H.Thái 2016'!AX37+'[308]L.Hải 2016'!AX37+'[308]L.Thượng 2016'!AX37+'[308]T.Giang 2016'!AX37+'[308]T.Hải 2016'!AX37+'[308]T.Sơn 2016'!AX37+'[308]V.Trường 2016'!AX37+'[308]TT.Cửa Việt 2016'!AX37+'[308]TT Gio Linh 2016'!AX37</f>
        <v>0</v>
      </c>
      <c r="AY36" s="167">
        <f>[308]P1_21!AY37+[308]P2_21!AY36+[308]P3_21!AY36+[308]P4_21!AY36+[308]P5_21!AY36+[308]ĐT_21!AY37+[308]ĐG_21!AY36+[308]ĐLE_21!AY37+[308]ĐL_21!AY37+'[308]G.Sơn 2016'!AY36+'[308]G.Thanh 2016'!AY37+'[308]G.Việt 2016'!AY37+'[308]H.Thái 2016'!AY37+'[308]L.Hải 2016'!AY37+'[308]L.Thượng 2016'!AY37+'[308]T.Giang 2016'!AY37+'[308]T.Hải 2016'!AY37+'[308]T.Sơn 2016'!AY37+'[308]V.Trường 2016'!AY37+'[308]TT.Cửa Việt 2016'!AY37+'[308]TT Gio Linh 2016'!AY37</f>
        <v>0</v>
      </c>
      <c r="AZ36" s="167">
        <f>[308]P1_21!AZ37+[308]P2_21!AZ36+[308]P3_21!AZ36+[308]P4_21!AZ36+[308]P5_21!AZ36+[308]ĐT_21!AZ37+[308]ĐG_21!AZ36+[308]ĐLE_21!AZ37+[308]ĐL_21!AZ37+'[308]G.Sơn 2016'!AZ36+'[308]G.Thanh 2016'!AZ37+'[308]G.Việt 2016'!AZ37+'[308]H.Thái 2016'!AZ37+'[308]L.Hải 2016'!AZ37+'[308]L.Thượng 2016'!AZ37+'[308]T.Giang 2016'!AZ37+'[308]T.Hải 2016'!AZ37+'[308]T.Sơn 2016'!AZ37+'[308]V.Trường 2016'!AZ37+'[308]TT.Cửa Việt 2016'!AZ37+'[308]TT Gio Linh 2016'!AZ37</f>
        <v>0</v>
      </c>
      <c r="BA36" s="167">
        <f>[308]P1_21!BA37+[308]P2_21!BA36+[308]P3_21!BA36+[308]P4_21!BA36+[308]P5_21!BA36+[308]ĐT_21!BA37+[308]ĐG_21!BA36+[308]ĐLE_21!BA37+[308]ĐL_21!BA37+'[308]G.Sơn 2016'!BA36+'[308]G.Thanh 2016'!BA37+'[308]G.Việt 2016'!BA37+'[308]H.Thái 2016'!BA37+'[308]L.Hải 2016'!BA37+'[308]L.Thượng 2016'!BA37+'[308]T.Giang 2016'!BA37+'[308]T.Hải 2016'!BA37+'[308]T.Sơn 2016'!BA37+'[308]V.Trường 2016'!BA37+'[308]TT.Cửa Việt 2016'!BA37+'[308]TT Gio Linh 2016'!BA37</f>
        <v>0</v>
      </c>
      <c r="BB36" s="167">
        <f>[308]P1_21!BB37+[308]P2_21!BB36+[308]P3_21!BB36+[308]P4_21!BB36+[308]P5_21!BB36+[308]ĐT_21!BB37+[308]ĐG_21!BB36+[308]ĐLE_21!BB37+[308]ĐL_21!BB37+'[308]G.Sơn 2016'!BB36+'[308]G.Thanh 2016'!BB37+'[308]G.Việt 2016'!BB37+'[308]H.Thái 2016'!BB37+'[308]L.Hải 2016'!BB37+'[308]L.Thượng 2016'!BB37+'[308]T.Giang 2016'!BB37+'[308]T.Hải 2016'!BB37+'[308]T.Sơn 2016'!BB37+'[308]V.Trường 2016'!BB37+'[308]TT.Cửa Việt 2016'!BB37+'[308]TT Gio Linh 2016'!BB37</f>
        <v>0</v>
      </c>
      <c r="BC36" s="167">
        <f>[308]P1_21!BC37+[308]P2_21!BC36+[308]P3_21!BC36+[308]P4_21!BC36+[308]P5_21!BC36+[308]ĐT_21!BC37+[308]ĐG_21!BC36+[308]ĐLE_21!BC37+[308]ĐL_21!BC37+'[308]G.Sơn 2016'!BC36+'[308]G.Thanh 2016'!BC37+'[308]G.Việt 2016'!BC37+'[308]H.Thái 2016'!BC37+'[308]L.Hải 2016'!BC37+'[308]L.Thượng 2016'!BC37+'[308]T.Giang 2016'!BC37+'[308]T.Hải 2016'!BC37+'[308]T.Sơn 2016'!BC37+'[308]V.Trường 2016'!BC37+'[308]TT.Cửa Việt 2016'!BC37+'[308]TT Gio Linh 2016'!BC37</f>
        <v>0</v>
      </c>
      <c r="BD36" s="167">
        <f>[308]P1_21!BD37+[308]P2_21!BD36+[308]P3_21!BD36+[308]P4_21!BD36+[308]P5_21!BD36+[308]ĐT_21!BD37+[308]ĐG_21!BD36+[308]ĐLE_21!BD37+[308]ĐL_21!BD37+'[308]G.Sơn 2016'!BD36+'[308]G.Thanh 2016'!BD37+'[308]G.Việt 2016'!BD37+'[308]H.Thái 2016'!BD37+'[308]L.Hải 2016'!BD37+'[308]L.Thượng 2016'!BD37+'[308]T.Giang 2016'!BD37+'[308]T.Hải 2016'!BD37+'[308]T.Sơn 2016'!BD37+'[308]V.Trường 2016'!BD37+'[308]TT.Cửa Việt 2016'!BD37+'[308]TT Gio Linh 2016'!BD37</f>
        <v>0</v>
      </c>
      <c r="BE36" s="167">
        <f>[308]P1_21!BE37+[308]P2_21!BE36+[308]P3_21!BE36+[308]P4_21!BE36+[308]P5_21!BE36+[308]ĐT_21!BE37+[308]ĐG_21!BE36+[308]ĐLE_21!BE37+[308]ĐL_21!BE37+'[308]G.Sơn 2016'!BE36+'[308]G.Thanh 2016'!BE37+'[308]G.Việt 2016'!BE37+'[308]H.Thái 2016'!BE37+'[308]L.Hải 2016'!BE37+'[308]L.Thượng 2016'!BE37+'[308]T.Giang 2016'!BE37+'[308]T.Hải 2016'!BE37+'[308]T.Sơn 2016'!BE37+'[308]V.Trường 2016'!BE37+'[308]TT.Cửa Việt 2016'!BE37+'[308]TT Gio Linh 2016'!BE37</f>
        <v>0</v>
      </c>
      <c r="BF36" s="167">
        <f>[308]P1_21!BF37+[308]P2_21!BF36+[308]P3_21!BF36+[308]P4_21!BF36+[308]P5_21!BF36+[308]ĐT_21!BF37+[308]ĐG_21!BF36+[308]ĐLE_21!BF37+[308]ĐL_21!BF37+'[308]G.Sơn 2016'!BF36+'[308]G.Thanh 2016'!BF37+'[308]G.Việt 2016'!BF37+'[308]H.Thái 2016'!BF37+'[308]L.Hải 2016'!BF37+'[308]L.Thượng 2016'!BF37+'[308]T.Giang 2016'!BF37+'[308]T.Hải 2016'!BF37+'[308]T.Sơn 2016'!BF37+'[308]V.Trường 2016'!BF37+'[308]TT.Cửa Việt 2016'!BF37+'[308]TT Gio Linh 2016'!BF37</f>
        <v>0</v>
      </c>
      <c r="BG36" s="167">
        <f>[308]P1_21!BG37+[308]P2_21!BG36+[308]P3_21!BG36+[308]P4_21!BG36+[308]P5_21!BG36+[308]ĐT_21!BG37+[308]ĐG_21!BG36+[308]ĐLE_21!BG37+[308]ĐL_21!BG37+'[308]G.Sơn 2016'!BG36+'[308]G.Thanh 2016'!BG37+'[308]G.Việt 2016'!BG37+'[308]H.Thái 2016'!BG37+'[308]L.Hải 2016'!BG37+'[308]L.Thượng 2016'!BG37+'[308]T.Giang 2016'!BG37+'[308]T.Hải 2016'!BG37+'[308]T.Sơn 2016'!BG37+'[308]V.Trường 2016'!BG37+'[308]TT.Cửa Việt 2016'!BG37+'[308]TT Gio Linh 2016'!BG37</f>
        <v>0</v>
      </c>
      <c r="BH36" s="167">
        <f>[308]P1_21!BH37+[308]P2_21!BH36+[308]P3_21!BH36+[308]P4_21!BH36+[308]P5_21!BH36+[308]ĐT_21!BH37+[308]ĐG_21!BH36+[308]ĐLE_21!BH37+[308]ĐL_21!BH37+'[308]G.Sơn 2016'!BH36+'[308]G.Thanh 2016'!BH37+'[308]G.Việt 2016'!BH37+'[308]H.Thái 2016'!BH37+'[308]L.Hải 2016'!BH37+'[308]L.Thượng 2016'!BH37+'[308]T.Giang 2016'!BH37+'[308]T.Hải 2016'!BH37+'[308]T.Sơn 2016'!BH37+'[308]V.Trường 2016'!BH37+'[308]TT.Cửa Việt 2016'!BH37+'[308]TT Gio Linh 2016'!BH37</f>
        <v>0.42000000000000004</v>
      </c>
      <c r="BI36" s="167">
        <f>[308]P1_21!BI37+[308]P2_21!BI36+[308]P3_21!BI36+[308]P4_21!BI36+[308]P5_21!BI36+[308]ĐT_21!BI37+[308]ĐG_21!BI36+[308]ĐLE_21!BI37+[308]ĐL_21!BI37+'[308]G.Sơn 2016'!BI36+'[308]G.Thanh 2016'!BI37+'[308]G.Việt 2016'!BI37+'[308]H.Thái 2016'!BI37+'[308]L.Hải 2016'!BI37+'[308]L.Thượng 2016'!BI37+'[308]T.Giang 2016'!BI37+'[308]T.Hải 2016'!BI37+'[308]T.Sơn 2016'!BI37+'[308]V.Trường 2016'!BI37+'[308]TT.Cửa Việt 2016'!BI37+'[308]TT Gio Linh 2016'!BI37</f>
        <v>104.50467</v>
      </c>
    </row>
    <row r="37" spans="1:61" ht="15.75" customHeight="1">
      <c r="A37" s="178" t="s">
        <v>113</v>
      </c>
      <c r="B37" s="180" t="s">
        <v>114</v>
      </c>
      <c r="C37" s="168" t="s">
        <v>115</v>
      </c>
      <c r="D37" s="170">
        <f>'[308]01 CH'!D35</f>
        <v>15.985479999999999</v>
      </c>
      <c r="E37" s="167">
        <f>[308]P1_21!E38+[308]P2_21!E37+[308]P3_21!E37+[308]P4_21!E37+[308]P5_21!E37+[308]ĐT_21!E38+[308]ĐG_21!E37+[308]ĐLE_21!E38+[308]ĐL_21!E38+'[308]G.Sơn 2016'!E37+'[308]G.Thanh 2016'!E38+'[308]G.Việt 2016'!E38+'[308]H.Thái 2016'!E38+'[308]L.Hải 2016'!E38+'[308]L.Thượng 2016'!E38+'[308]T.Giang 2016'!E38+'[308]T.Hải 2016'!E38+'[308]T.Sơn 2016'!E38+'[308]V.Trường 2016'!E38+'[308]TT.Cửa Việt 2016'!E38+'[308]TT Gio Linh 2016'!E38</f>
        <v>0</v>
      </c>
      <c r="F37" s="167">
        <f>[308]P1_21!F38+[308]P2_21!F37+[308]P3_21!F37+[308]P4_21!F37+[308]P5_21!F37+[308]ĐT_21!F38+[308]ĐG_21!F37+[308]ĐLE_21!F38+[308]ĐL_21!F38+'[308]G.Sơn 2016'!F37+'[308]G.Thanh 2016'!F38+'[308]G.Việt 2016'!F38+'[308]H.Thái 2016'!F38+'[308]L.Hải 2016'!F38+'[308]L.Thượng 2016'!F38+'[308]T.Giang 2016'!F38+'[308]T.Hải 2016'!F38+'[308]T.Sơn 2016'!F38+'[308]V.Trường 2016'!F38+'[308]TT.Cửa Việt 2016'!F38+'[308]TT Gio Linh 2016'!F38</f>
        <v>0</v>
      </c>
      <c r="G37" s="167">
        <f>[308]P1_21!G38+[308]P2_21!G37+[308]P3_21!G37+[308]P4_21!G37+[308]P5_21!G37+[308]ĐT_21!G38+[308]ĐG_21!G37+[308]ĐLE_21!G38+[308]ĐL_21!G38+'[308]G.Sơn 2016'!G37+'[308]G.Thanh 2016'!G38+'[308]G.Việt 2016'!G38+'[308]H.Thái 2016'!G38+'[308]L.Hải 2016'!G38+'[308]L.Thượng 2016'!G38+'[308]T.Giang 2016'!G38+'[308]T.Hải 2016'!G38+'[308]T.Sơn 2016'!G38+'[308]V.Trường 2016'!G38+'[308]TT.Cửa Việt 2016'!G38+'[308]TT Gio Linh 2016'!G38</f>
        <v>0</v>
      </c>
      <c r="H37" s="167">
        <f>[308]P1_21!H38+[308]P2_21!H37+[308]P3_21!H37+[308]P4_21!H37+[308]P5_21!H37+[308]ĐT_21!H38+[308]ĐG_21!H37+[308]ĐLE_21!H38+[308]ĐL_21!H38+'[308]G.Sơn 2016'!H37+'[308]G.Thanh 2016'!H38+'[308]G.Việt 2016'!H38+'[308]H.Thái 2016'!H38+'[308]L.Hải 2016'!H38+'[308]L.Thượng 2016'!H38+'[308]T.Giang 2016'!H38+'[308]T.Hải 2016'!H38+'[308]T.Sơn 2016'!H38+'[308]V.Trường 2016'!H38+'[308]TT.Cửa Việt 2016'!H38+'[308]TT Gio Linh 2016'!H38</f>
        <v>0</v>
      </c>
      <c r="I37" s="167">
        <f>[308]P1_21!I38+[308]P2_21!I37+[308]P3_21!I37+[308]P4_21!I37+[308]P5_21!I37+[308]ĐT_21!I38+[308]ĐG_21!I37+[308]ĐLE_21!I38+[308]ĐL_21!I38+'[308]G.Sơn 2016'!I37+'[308]G.Thanh 2016'!I38+'[308]G.Việt 2016'!I38+'[308]H.Thái 2016'!I38+'[308]L.Hải 2016'!I38+'[308]L.Thượng 2016'!I38+'[308]T.Giang 2016'!I38+'[308]T.Hải 2016'!I38+'[308]T.Sơn 2016'!I38+'[308]V.Trường 2016'!I38+'[308]TT.Cửa Việt 2016'!I38+'[308]TT Gio Linh 2016'!I38</f>
        <v>0</v>
      </c>
      <c r="J37" s="167">
        <f>[308]P1_21!J38+[308]P2_21!J37+[308]P3_21!J37+[308]P4_21!J37+[308]P5_21!J37+[308]ĐT_21!J38+[308]ĐG_21!J37+[308]ĐLE_21!J38+[308]ĐL_21!J38+'[308]G.Sơn 2016'!J37+'[308]G.Thanh 2016'!J38+'[308]G.Việt 2016'!J38+'[308]H.Thái 2016'!J38+'[308]L.Hải 2016'!J38+'[308]L.Thượng 2016'!J38+'[308]T.Giang 2016'!J38+'[308]T.Hải 2016'!J38+'[308]T.Sơn 2016'!J38+'[308]V.Trường 2016'!J38+'[308]TT.Cửa Việt 2016'!J38+'[308]TT Gio Linh 2016'!J38</f>
        <v>0</v>
      </c>
      <c r="K37" s="167">
        <f>[308]P1_21!K38+[308]P2_21!K37+[308]P3_21!K37+[308]P4_21!K37+[308]P5_21!K37+[308]ĐT_21!K38+[308]ĐG_21!K37+[308]ĐLE_21!K38+[308]ĐL_21!K38+'[308]G.Sơn 2016'!K37+'[308]G.Thanh 2016'!K38+'[308]G.Việt 2016'!K38+'[308]H.Thái 2016'!K38+'[308]L.Hải 2016'!K38+'[308]L.Thượng 2016'!K38+'[308]T.Giang 2016'!K38+'[308]T.Hải 2016'!K38+'[308]T.Sơn 2016'!K38+'[308]V.Trường 2016'!K38+'[308]TT.Cửa Việt 2016'!K38+'[308]TT Gio Linh 2016'!K38</f>
        <v>0</v>
      </c>
      <c r="L37" s="167">
        <f>[308]P1_21!L38+[308]P2_21!L37+[308]P3_21!L37+[308]P4_21!L37+[308]P5_21!L37+[308]ĐT_21!L38+[308]ĐG_21!L37+[308]ĐLE_21!L38+[308]ĐL_21!L38+'[308]G.Sơn 2016'!L37+'[308]G.Thanh 2016'!L38+'[308]G.Việt 2016'!L38+'[308]H.Thái 2016'!L38+'[308]L.Hải 2016'!L38+'[308]L.Thượng 2016'!L38+'[308]T.Giang 2016'!L38+'[308]T.Hải 2016'!L38+'[308]T.Sơn 2016'!L38+'[308]V.Trường 2016'!L38+'[308]TT.Cửa Việt 2016'!L38+'[308]TT Gio Linh 2016'!L38</f>
        <v>0</v>
      </c>
      <c r="M37" s="167">
        <f>[308]P1_21!M38+[308]P2_21!M37+[308]P3_21!M37+[308]P4_21!M37+[308]P5_21!M37+[308]ĐT_21!M38+[308]ĐG_21!M37+[308]ĐLE_21!M38+[308]ĐL_21!M38+'[308]G.Sơn 2016'!M37+'[308]G.Thanh 2016'!M38+'[308]G.Việt 2016'!M38+'[308]H.Thái 2016'!M38+'[308]L.Hải 2016'!M38+'[308]L.Thượng 2016'!M38+'[308]T.Giang 2016'!M38+'[308]T.Hải 2016'!M38+'[308]T.Sơn 2016'!M38+'[308]V.Trường 2016'!M38+'[308]TT.Cửa Việt 2016'!M38+'[308]TT Gio Linh 2016'!M38</f>
        <v>0</v>
      </c>
      <c r="N37" s="167">
        <f>[308]P1_21!N38+[308]P2_21!N37+[308]P3_21!N37+[308]P4_21!N37+[308]P5_21!N37+[308]ĐT_21!N38+[308]ĐG_21!N37+[308]ĐLE_21!N38+[308]ĐL_21!N38+'[308]G.Sơn 2016'!N37+'[308]G.Thanh 2016'!N38+'[308]G.Việt 2016'!N38+'[308]H.Thái 2016'!N38+'[308]L.Hải 2016'!N38+'[308]L.Thượng 2016'!N38+'[308]T.Giang 2016'!N38+'[308]T.Hải 2016'!N38+'[308]T.Sơn 2016'!N38+'[308]V.Trường 2016'!N38+'[308]TT.Cửa Việt 2016'!N38+'[308]TT Gio Linh 2016'!N38</f>
        <v>0</v>
      </c>
      <c r="O37" s="167">
        <f>[308]P1_21!O38+[308]P2_21!O37+[308]P3_21!O37+[308]P4_21!O37+[308]P5_21!O37+[308]ĐT_21!O38+[308]ĐG_21!O37+[308]ĐLE_21!O38+[308]ĐL_21!O38+'[308]G.Sơn 2016'!O37+'[308]G.Thanh 2016'!O38+'[308]G.Việt 2016'!O38+'[308]H.Thái 2016'!O38+'[308]L.Hải 2016'!O38+'[308]L.Thượng 2016'!O38+'[308]T.Giang 2016'!O38+'[308]T.Hải 2016'!O38+'[308]T.Sơn 2016'!O38+'[308]V.Trường 2016'!O38+'[308]TT.Cửa Việt 2016'!O38+'[308]TT Gio Linh 2016'!O38</f>
        <v>0</v>
      </c>
      <c r="P37" s="167">
        <f>[308]P1_21!P38+[308]P2_21!P37+[308]P3_21!P37+[308]P4_21!P37+[308]P5_21!P37+[308]ĐT_21!P38+[308]ĐG_21!P37+[308]ĐLE_21!P38+[308]ĐL_21!P38+'[308]G.Sơn 2016'!P37+'[308]G.Thanh 2016'!P38+'[308]G.Việt 2016'!P38+'[308]H.Thái 2016'!P38+'[308]L.Hải 2016'!P38+'[308]L.Thượng 2016'!P38+'[308]T.Giang 2016'!P38+'[308]T.Hải 2016'!P38+'[308]T.Sơn 2016'!P38+'[308]V.Trường 2016'!P38+'[308]TT.Cửa Việt 2016'!P38+'[308]TT Gio Linh 2016'!P38</f>
        <v>0</v>
      </c>
      <c r="Q37" s="167">
        <f>[308]P1_21!Q38+[308]P2_21!Q37+[308]P3_21!Q37+[308]P4_21!Q37+[308]P5_21!Q37+[308]ĐT_21!Q38+[308]ĐG_21!Q37+[308]ĐLE_21!Q38+[308]ĐL_21!Q38+'[308]G.Sơn 2016'!Q37+'[308]G.Thanh 2016'!Q38+'[308]G.Việt 2016'!Q38+'[308]H.Thái 2016'!Q38+'[308]L.Hải 2016'!Q38+'[308]L.Thượng 2016'!Q38+'[308]T.Giang 2016'!Q38+'[308]T.Hải 2016'!Q38+'[308]T.Sơn 2016'!Q38+'[308]V.Trường 2016'!Q38+'[308]TT.Cửa Việt 2016'!Q38+'[308]TT Gio Linh 2016'!Q38</f>
        <v>0</v>
      </c>
      <c r="R37" s="167">
        <f>[308]P1_21!R38+[308]P2_21!R37+[308]P3_21!R37+[308]P4_21!R37+[308]P5_21!R37+[308]ĐT_21!R38+[308]ĐG_21!R37+[308]ĐLE_21!R38+[308]ĐL_21!R38+'[308]G.Sơn 2016'!R37+'[308]G.Thanh 2016'!R38+'[308]G.Việt 2016'!R38+'[308]H.Thái 2016'!R38+'[308]L.Hải 2016'!R38+'[308]L.Thượng 2016'!R38+'[308]T.Giang 2016'!R38+'[308]T.Hải 2016'!R38+'[308]T.Sơn 2016'!R38+'[308]V.Trường 2016'!R38+'[308]TT.Cửa Việt 2016'!R38+'[308]TT Gio Linh 2016'!R38</f>
        <v>0</v>
      </c>
      <c r="S37" s="167">
        <f>[308]P1_21!S38+[308]P2_21!S37+[308]P3_21!S37+[308]P4_21!S37+[308]P5_21!S37+[308]ĐT_21!S38+[308]ĐG_21!S37+[308]ĐLE_21!S38+[308]ĐL_21!S38+'[308]G.Sơn 2016'!S37+'[308]G.Thanh 2016'!S38+'[308]G.Việt 2016'!S38+'[308]H.Thái 2016'!S38+'[308]L.Hải 2016'!S38+'[308]L.Thượng 2016'!S38+'[308]T.Giang 2016'!S38+'[308]T.Hải 2016'!S38+'[308]T.Sơn 2016'!S38+'[308]V.Trường 2016'!S38+'[308]TT.Cửa Việt 2016'!S38+'[308]TT Gio Linh 2016'!S38</f>
        <v>0</v>
      </c>
      <c r="T37" s="167">
        <f>[308]P1_21!T38+[308]P2_21!T37+[308]P3_21!T37+[308]P4_21!T37+[308]P5_21!T37+[308]ĐT_21!T38+[308]ĐG_21!T37+[308]ĐLE_21!T38+[308]ĐL_21!T38+'[308]G.Sơn 2016'!T37+'[308]G.Thanh 2016'!T38+'[308]G.Việt 2016'!T38+'[308]H.Thái 2016'!T38+'[308]L.Hải 2016'!T38+'[308]L.Thượng 2016'!T38+'[308]T.Giang 2016'!T38+'[308]T.Hải 2016'!T38+'[308]T.Sơn 2016'!T38+'[308]V.Trường 2016'!T38+'[308]TT.Cửa Việt 2016'!T38+'[308]TT Gio Linh 2016'!T38</f>
        <v>0</v>
      </c>
      <c r="U37" s="167">
        <f>[308]P1_21!U38+[308]P2_21!U37+[308]P3_21!U37+[308]P4_21!U37+[308]P5_21!U37+[308]ĐT_21!U38+[308]ĐG_21!U37+[308]ĐLE_21!U38+[308]ĐL_21!U38+'[308]G.Sơn 2016'!U37+'[308]G.Thanh 2016'!U38+'[308]G.Việt 2016'!U38+'[308]H.Thái 2016'!U38+'[308]L.Hải 2016'!U38+'[308]L.Thượng 2016'!U38+'[308]T.Giang 2016'!U38+'[308]T.Hải 2016'!U38+'[308]T.Sơn 2016'!U38+'[308]V.Trường 2016'!U38+'[308]TT.Cửa Việt 2016'!U38+'[308]TT Gio Linh 2016'!U38</f>
        <v>0</v>
      </c>
      <c r="V37" s="167">
        <f>[308]P1_21!V38+[308]P2_21!V37+[308]P3_21!V37+[308]P4_21!V37+[308]P5_21!V37+[308]ĐT_21!V38+[308]ĐG_21!V37+[308]ĐLE_21!V38+[308]ĐL_21!V38+'[308]G.Sơn 2016'!V37+'[308]G.Thanh 2016'!V38+'[308]G.Việt 2016'!V38+'[308]H.Thái 2016'!V38+'[308]L.Hải 2016'!V38+'[308]L.Thượng 2016'!V38+'[308]T.Giang 2016'!V38+'[308]T.Hải 2016'!V38+'[308]T.Sơn 2016'!V38+'[308]V.Trường 2016'!V38+'[308]TT.Cửa Việt 2016'!V38+'[308]TT Gio Linh 2016'!V38</f>
        <v>0</v>
      </c>
      <c r="W37" s="167">
        <f>[308]P1_21!W38+[308]P2_21!W37+[308]P3_21!W37+[308]P4_21!W37+[308]P5_21!W37+[308]ĐT_21!W38+[308]ĐG_21!W37+[308]ĐLE_21!W38+[308]ĐL_21!W38+'[308]G.Sơn 2016'!W37+'[308]G.Thanh 2016'!W38+'[308]G.Việt 2016'!W38+'[308]H.Thái 2016'!W38+'[308]L.Hải 2016'!W38+'[308]L.Thượng 2016'!W38+'[308]T.Giang 2016'!W38+'[308]T.Hải 2016'!W38+'[308]T.Sơn 2016'!W38+'[308]V.Trường 2016'!W38+'[308]TT.Cửa Việt 2016'!W38+'[308]TT Gio Linh 2016'!W38</f>
        <v>0</v>
      </c>
      <c r="X37" s="167">
        <f>[308]P1_21!X38+[308]P2_21!X37+[308]P3_21!X37+[308]P4_21!X37+[308]P5_21!X37+[308]ĐT_21!X38+[308]ĐG_21!X37+[308]ĐLE_21!X38+[308]ĐL_21!X38+'[308]G.Sơn 2016'!X37+'[308]G.Thanh 2016'!X38+'[308]G.Việt 2016'!X38+'[308]H.Thái 2016'!X38+'[308]L.Hải 2016'!X38+'[308]L.Thượng 2016'!X38+'[308]T.Giang 2016'!X38+'[308]T.Hải 2016'!X38+'[308]T.Sơn 2016'!X38+'[308]V.Trường 2016'!X38+'[308]TT.Cửa Việt 2016'!X38+'[308]TT Gio Linh 2016'!X38</f>
        <v>0</v>
      </c>
      <c r="Y37" s="167">
        <f>[308]P1_21!Y38+[308]P2_21!Y37+[308]P3_21!Y37+[308]P4_21!Y37+[308]P5_21!Y37+[308]ĐT_21!Y38+[308]ĐG_21!Y37+[308]ĐLE_21!Y38+[308]ĐL_21!Y38+'[308]G.Sơn 2016'!Y37+'[308]G.Thanh 2016'!Y38+'[308]G.Việt 2016'!Y38+'[308]H.Thái 2016'!Y38+'[308]L.Hải 2016'!Y38+'[308]L.Thượng 2016'!Y38+'[308]T.Giang 2016'!Y38+'[308]T.Hải 2016'!Y38+'[308]T.Sơn 2016'!Y38+'[308]V.Trường 2016'!Y38+'[308]TT.Cửa Việt 2016'!Y38+'[308]TT Gio Linh 2016'!Y38</f>
        <v>0</v>
      </c>
      <c r="Z37" s="167">
        <f>[308]P1_21!Z38+[308]P2_21!Z37+[308]P3_21!Z37+[308]P4_21!Z37+[308]P5_21!Z37+[308]ĐT_21!Z38+[308]ĐG_21!Z37+[308]ĐLE_21!Z38+[308]ĐL_21!Z38+'[308]G.Sơn 2016'!Z37+'[308]G.Thanh 2016'!Z38+'[308]G.Việt 2016'!Z38+'[308]H.Thái 2016'!Z38+'[308]L.Hải 2016'!Z38+'[308]L.Thượng 2016'!Z38+'[308]T.Giang 2016'!Z38+'[308]T.Hải 2016'!Z38+'[308]T.Sơn 2016'!Z38+'[308]V.Trường 2016'!Z38+'[308]TT.Cửa Việt 2016'!Z38+'[308]TT Gio Linh 2016'!Z38</f>
        <v>0</v>
      </c>
      <c r="AA37" s="167">
        <f>[308]P1_21!AA38+[308]P2_21!AA37+[308]P3_21!AA37+[308]P4_21!AA37+[308]P5_21!AA37+[308]ĐT_21!AA38+[308]ĐG_21!AA37+[308]ĐLE_21!AA38+[308]ĐL_21!AA38+'[308]G.Sơn 2016'!AA37+'[308]G.Thanh 2016'!AA38+'[308]G.Việt 2016'!AA38+'[308]H.Thái 2016'!AA38+'[308]L.Hải 2016'!AA38+'[308]L.Thượng 2016'!AA38+'[308]T.Giang 2016'!AA38+'[308]T.Hải 2016'!AA38+'[308]T.Sơn 2016'!AA38+'[308]V.Trường 2016'!AA38+'[308]TT.Cửa Việt 2016'!AA38+'[308]TT Gio Linh 2016'!AA38</f>
        <v>0</v>
      </c>
      <c r="AB37" s="167">
        <f>[308]P1_21!AB38+[308]P2_21!AB37+[308]P3_21!AB37+[308]P4_21!AB37+[308]P5_21!AB37+[308]ĐT_21!AB38+[308]ĐG_21!AB37+[308]ĐLE_21!AB38+[308]ĐL_21!AB38+'[308]G.Sơn 2016'!AB37+'[308]G.Thanh 2016'!AB38+'[308]G.Việt 2016'!AB38+'[308]H.Thái 2016'!AB38+'[308]L.Hải 2016'!AB38+'[308]L.Thượng 2016'!AB38+'[308]T.Giang 2016'!AB38+'[308]T.Hải 2016'!AB38+'[308]T.Sơn 2016'!AB38+'[308]V.Trường 2016'!AB38+'[308]TT.Cửa Việt 2016'!AB38+'[308]TT Gio Linh 2016'!AB38</f>
        <v>0</v>
      </c>
      <c r="AC37" s="167">
        <f>[308]P1_21!AC38+[308]P2_21!AC37+[308]P3_21!AC37+[308]P4_21!AC37+[308]P5_21!AC37+[308]ĐT_21!AC38+[308]ĐG_21!AC37+[308]ĐLE_21!AC38+[308]ĐL_21!AC38+'[308]G.Sơn 2016'!AC37+'[308]G.Thanh 2016'!AC38+'[308]G.Việt 2016'!AC38+'[308]H.Thái 2016'!AC38+'[308]L.Hải 2016'!AC38+'[308]L.Thượng 2016'!AC38+'[308]T.Giang 2016'!AC38+'[308]T.Hải 2016'!AC38+'[308]T.Sơn 2016'!AC38+'[308]V.Trường 2016'!AC38+'[308]TT.Cửa Việt 2016'!AC38+'[308]TT Gio Linh 2016'!AC38</f>
        <v>0</v>
      </c>
      <c r="AD37" s="167">
        <f>[308]P1_21!AD38+[308]P2_21!AD37+[308]P3_21!AD37+[308]P4_21!AD37+[308]P5_21!AD37+[308]ĐT_21!AD38+[308]ĐG_21!AD37+[308]ĐLE_21!AD38+[308]ĐL_21!AD38+'[308]G.Sơn 2016'!AD37+'[308]G.Thanh 2016'!AD38+'[308]G.Việt 2016'!AD38+'[308]H.Thái 2016'!AD38+'[308]L.Hải 2016'!AD38+'[308]L.Thượng 2016'!AD38+'[308]T.Giang 2016'!AD38+'[308]T.Hải 2016'!AD38+'[308]T.Sơn 2016'!AD38+'[308]V.Trường 2016'!AD38+'[308]TT.Cửa Việt 2016'!AD38+'[308]TT Gio Linh 2016'!AD38</f>
        <v>0</v>
      </c>
      <c r="AE37" s="167">
        <f>[308]P1_21!AE38+[308]P2_21!AE37+[308]P3_21!AE37+[308]P4_21!AE37+[308]P5_21!AE37+[308]ĐT_21!AE38+[308]ĐG_21!AE37+[308]ĐLE_21!AE38+[308]ĐL_21!AE38+'[308]G.Sơn 2016'!AE37+'[308]G.Thanh 2016'!AE38+'[308]G.Việt 2016'!AE38+'[308]H.Thái 2016'!AE38+'[308]L.Hải 2016'!AE38+'[308]L.Thượng 2016'!AE38+'[308]T.Giang 2016'!AE38+'[308]T.Hải 2016'!AE38+'[308]T.Sơn 2016'!AE38+'[308]V.Trường 2016'!AE38+'[308]TT.Cửa Việt 2016'!AE38+'[308]TT Gio Linh 2016'!AE38</f>
        <v>0</v>
      </c>
      <c r="AF37" s="167">
        <f>[308]P1_21!AF38+[308]P2_21!AF37+[308]P3_21!AF37+[308]P4_21!AF37+[308]P5_21!AF37+[308]ĐT_21!AF38+[308]ĐG_21!AF37+[308]ĐLE_21!AF38+[308]ĐL_21!AF38+'[308]G.Sơn 2016'!AF37+'[308]G.Thanh 2016'!AF38+'[308]G.Việt 2016'!AF38+'[308]H.Thái 2016'!AF38+'[308]L.Hải 2016'!AF38+'[308]L.Thượng 2016'!AF38+'[308]T.Giang 2016'!AF38+'[308]T.Hải 2016'!AF38+'[308]T.Sơn 2016'!AF38+'[308]V.Trường 2016'!AF38+'[308]TT.Cửa Việt 2016'!AF38+'[308]TT Gio Linh 2016'!AF38</f>
        <v>0</v>
      </c>
      <c r="AG37" s="167">
        <f>[308]P1_21!AG38+[308]P2_21!AG37+[308]P3_21!AG37+[308]P4_21!AG37+[308]P5_21!AG37+[308]ĐT_21!AG38+[308]ĐG_21!AG37+[308]ĐLE_21!AG38+[308]ĐL_21!AG38+'[308]G.Sơn 2016'!AG37+'[308]G.Thanh 2016'!AG38+'[308]G.Việt 2016'!AG38+'[308]H.Thái 2016'!AG38+'[308]L.Hải 2016'!AG38+'[308]L.Thượng 2016'!AG38+'[308]T.Giang 2016'!AG38+'[308]T.Hải 2016'!AG38+'[308]T.Sơn 2016'!AG38+'[308]V.Trường 2016'!AG38+'[308]TT.Cửa Việt 2016'!AG38+'[308]TT Gio Linh 2016'!AG38</f>
        <v>0</v>
      </c>
      <c r="AH37" s="167">
        <f>[308]P1_21!AH38+[308]P2_21!AH37+[308]P3_21!AH37+[308]P4_21!AH37+[308]P5_21!AH37+[308]ĐT_21!AH38+[308]ĐG_21!AH37+[308]ĐLE_21!AH38+[308]ĐL_21!AH38+'[308]G.Sơn 2016'!AH37+'[308]G.Thanh 2016'!AH38+'[308]G.Việt 2016'!AH38+'[308]H.Thái 2016'!AH38+'[308]L.Hải 2016'!AH38+'[308]L.Thượng 2016'!AH38+'[308]T.Giang 2016'!AH38+'[308]T.Hải 2016'!AH38+'[308]T.Sơn 2016'!AH38+'[308]V.Trường 2016'!AH38+'[308]TT.Cửa Việt 2016'!AH38+'[308]TT Gio Linh 2016'!AH38</f>
        <v>0</v>
      </c>
      <c r="AI37" s="167">
        <f>[308]P1_21!AI38+[308]P2_21!AI37+[308]P3_21!AI37+[308]P4_21!AI37+[308]P5_21!AI37+[308]ĐT_21!AI38+[308]ĐG_21!AI37+[308]ĐLE_21!AI38+[308]ĐL_21!AI38+'[308]G.Sơn 2016'!AI37+'[308]G.Thanh 2016'!AI38+'[308]G.Việt 2016'!AI38+'[308]H.Thái 2016'!AI38+'[308]L.Hải 2016'!AI38+'[308]L.Thượng 2016'!AI38+'[308]T.Giang 2016'!AI38+'[308]T.Hải 2016'!AI38+'[308]T.Sơn 2016'!AI38+'[308]V.Trường 2016'!AI38+'[308]TT.Cửa Việt 2016'!AI38+'[308]TT Gio Linh 2016'!AI38</f>
        <v>15.985479999999999</v>
      </c>
      <c r="AJ37" s="167">
        <f>[308]P1_21!AJ38+[308]P2_21!AJ37+[308]P3_21!AJ37+[308]P4_21!AJ37+[308]P5_21!AJ37+[308]ĐT_21!AJ38+[308]ĐG_21!AJ37+[308]ĐLE_21!AJ38+[308]ĐL_21!AJ38+'[308]G.Sơn 2016'!AJ37+'[308]G.Thanh 2016'!AJ38+'[308]G.Việt 2016'!AJ38+'[308]H.Thái 2016'!AJ38+'[308]L.Hải 2016'!AJ38+'[308]L.Thượng 2016'!AJ38+'[308]T.Giang 2016'!AJ38+'[308]T.Hải 2016'!AJ38+'[308]T.Sơn 2016'!AJ38+'[308]V.Trường 2016'!AJ38+'[308]TT.Cửa Việt 2016'!AJ38+'[308]TT Gio Linh 2016'!AJ38</f>
        <v>0</v>
      </c>
      <c r="AK37" s="167">
        <f>[308]P1_21!AK38+[308]P2_21!AK37+[308]P3_21!AK37+[308]P4_21!AK37+[308]P5_21!AK37+[308]ĐT_21!AK38+[308]ĐG_21!AK37+[308]ĐLE_21!AK38+[308]ĐL_21!AK38+'[308]G.Sơn 2016'!AK37+'[308]G.Thanh 2016'!AK38+'[308]G.Việt 2016'!AK38+'[308]H.Thái 2016'!AK38+'[308]L.Hải 2016'!AK38+'[308]L.Thượng 2016'!AK38+'[308]T.Giang 2016'!AK38+'[308]T.Hải 2016'!AK38+'[308]T.Sơn 2016'!AK38+'[308]V.Trường 2016'!AK38+'[308]TT.Cửa Việt 2016'!AK38+'[308]TT Gio Linh 2016'!AK38</f>
        <v>0</v>
      </c>
      <c r="AL37" s="167">
        <f>[308]P1_21!AL38+[308]P2_21!AL37+[308]P3_21!AL37+[308]P4_21!AL37+[308]P5_21!AL37+[308]ĐT_21!AL38+[308]ĐG_21!AL37+[308]ĐLE_21!AL38+[308]ĐL_21!AL38+'[308]G.Sơn 2016'!AL37+'[308]G.Thanh 2016'!AL38+'[308]G.Việt 2016'!AL38+'[308]H.Thái 2016'!AL38+'[308]L.Hải 2016'!AL38+'[308]L.Thượng 2016'!AL38+'[308]T.Giang 2016'!AL38+'[308]T.Hải 2016'!AL38+'[308]T.Sơn 2016'!AL38+'[308]V.Trường 2016'!AL38+'[308]TT.Cửa Việt 2016'!AL38+'[308]TT Gio Linh 2016'!AL38</f>
        <v>0</v>
      </c>
      <c r="AM37" s="167">
        <f>[308]P1_21!AM38+[308]P2_21!AM37+[308]P3_21!AM37+[308]P4_21!AM37+[308]P5_21!AM37+[308]ĐT_21!AM38+[308]ĐG_21!AM37+[308]ĐLE_21!AM38+[308]ĐL_21!AM38+'[308]G.Sơn 2016'!AM37+'[308]G.Thanh 2016'!AM38+'[308]G.Việt 2016'!AM38+'[308]H.Thái 2016'!AM38+'[308]L.Hải 2016'!AM38+'[308]L.Thượng 2016'!AM38+'[308]T.Giang 2016'!AM38+'[308]T.Hải 2016'!AM38+'[308]T.Sơn 2016'!AM38+'[308]V.Trường 2016'!AM38+'[308]TT.Cửa Việt 2016'!AM38+'[308]TT Gio Linh 2016'!AM38</f>
        <v>0</v>
      </c>
      <c r="AN37" s="167">
        <f>[308]P1_21!AN38+[308]P2_21!AN37+[308]P3_21!AN37+[308]P4_21!AN37+[308]P5_21!AN37+[308]ĐT_21!AN38+[308]ĐG_21!AN37+[308]ĐLE_21!AN38+[308]ĐL_21!AN38+'[308]G.Sơn 2016'!AN37+'[308]G.Thanh 2016'!AN38+'[308]G.Việt 2016'!AN38+'[308]H.Thái 2016'!AN38+'[308]L.Hải 2016'!AN38+'[308]L.Thượng 2016'!AN38+'[308]T.Giang 2016'!AN38+'[308]T.Hải 2016'!AN38+'[308]T.Sơn 2016'!AN38+'[308]V.Trường 2016'!AN38+'[308]TT.Cửa Việt 2016'!AN38+'[308]TT Gio Linh 2016'!AN38</f>
        <v>0</v>
      </c>
      <c r="AO37" s="167">
        <f>[308]P1_21!AO38+[308]P2_21!AO37+[308]P3_21!AO37+[308]P4_21!AO37+[308]P5_21!AO37+[308]ĐT_21!AO38+[308]ĐG_21!AO37+[308]ĐLE_21!AO38+[308]ĐL_21!AO38+'[308]G.Sơn 2016'!AO37+'[308]G.Thanh 2016'!AO38+'[308]G.Việt 2016'!AO38+'[308]H.Thái 2016'!AO38+'[308]L.Hải 2016'!AO38+'[308]L.Thượng 2016'!AO38+'[308]T.Giang 2016'!AO38+'[308]T.Hải 2016'!AO38+'[308]T.Sơn 2016'!AO38+'[308]V.Trường 2016'!AO38+'[308]TT.Cửa Việt 2016'!AO38+'[308]TT Gio Linh 2016'!AO38</f>
        <v>0</v>
      </c>
      <c r="AP37" s="167">
        <f>[308]P1_21!AP38+[308]P2_21!AP37+[308]P3_21!AP37+[308]P4_21!AP37+[308]P5_21!AP37+[308]ĐT_21!AP38+[308]ĐG_21!AP37+[308]ĐLE_21!AP38+[308]ĐL_21!AP38+'[308]G.Sơn 2016'!AP37+'[308]G.Thanh 2016'!AP38+'[308]G.Việt 2016'!AP38+'[308]H.Thái 2016'!AP38+'[308]L.Hải 2016'!AP38+'[308]L.Thượng 2016'!AP38+'[308]T.Giang 2016'!AP38+'[308]T.Hải 2016'!AP38+'[308]T.Sơn 2016'!AP38+'[308]V.Trường 2016'!AP38+'[308]TT.Cửa Việt 2016'!AP38+'[308]TT Gio Linh 2016'!AP38</f>
        <v>0</v>
      </c>
      <c r="AQ37" s="167">
        <f>[308]P1_21!AQ38+[308]P2_21!AQ37+[308]P3_21!AQ37+[308]P4_21!AQ37+[308]P5_21!AQ37+[308]ĐT_21!AQ38+[308]ĐG_21!AQ37+[308]ĐLE_21!AQ38+[308]ĐL_21!AQ38+'[308]G.Sơn 2016'!AQ37+'[308]G.Thanh 2016'!AQ38+'[308]G.Việt 2016'!AQ38+'[308]H.Thái 2016'!AQ38+'[308]L.Hải 2016'!AQ38+'[308]L.Thượng 2016'!AQ38+'[308]T.Giang 2016'!AQ38+'[308]T.Hải 2016'!AQ38+'[308]T.Sơn 2016'!AQ38+'[308]V.Trường 2016'!AQ38+'[308]TT.Cửa Việt 2016'!AQ38+'[308]TT Gio Linh 2016'!AQ38</f>
        <v>0</v>
      </c>
      <c r="AR37" s="167">
        <f>[308]P1_21!AR38+[308]P2_21!AR37+[308]P3_21!AR37+[308]P4_21!AR37+[308]P5_21!AR37+[308]ĐT_21!AR38+[308]ĐG_21!AR37+[308]ĐLE_21!AR38+[308]ĐL_21!AR38+'[308]G.Sơn 2016'!AR37+'[308]G.Thanh 2016'!AR38+'[308]G.Việt 2016'!AR38+'[308]H.Thái 2016'!AR38+'[308]L.Hải 2016'!AR38+'[308]L.Thượng 2016'!AR38+'[308]T.Giang 2016'!AR38+'[308]T.Hải 2016'!AR38+'[308]T.Sơn 2016'!AR38+'[308]V.Trường 2016'!AR38+'[308]TT.Cửa Việt 2016'!AR38+'[308]TT Gio Linh 2016'!AR38</f>
        <v>0</v>
      </c>
      <c r="AS37" s="167">
        <f>[308]P1_21!AS38+[308]P2_21!AS37+[308]P3_21!AS37+[308]P4_21!AS37+[308]P5_21!AS37+[308]ĐT_21!AS38+[308]ĐG_21!AS37+[308]ĐLE_21!AS38+[308]ĐL_21!AS38+'[308]G.Sơn 2016'!AS37+'[308]G.Thanh 2016'!AS38+'[308]G.Việt 2016'!AS38+'[308]H.Thái 2016'!AS38+'[308]L.Hải 2016'!AS38+'[308]L.Thượng 2016'!AS38+'[308]T.Giang 2016'!AS38+'[308]T.Hải 2016'!AS38+'[308]T.Sơn 2016'!AS38+'[308]V.Trường 2016'!AS38+'[308]TT.Cửa Việt 2016'!AS38+'[308]TT Gio Linh 2016'!AS38</f>
        <v>0</v>
      </c>
      <c r="AT37" s="167">
        <f>[308]P1_21!AT38+[308]P2_21!AT37+[308]P3_21!AT37+[308]P4_21!AT37+[308]P5_21!AT37+[308]ĐT_21!AT38+[308]ĐG_21!AT37+[308]ĐLE_21!AT38+[308]ĐL_21!AT38+'[308]G.Sơn 2016'!AT37+'[308]G.Thanh 2016'!AT38+'[308]G.Việt 2016'!AT38+'[308]H.Thái 2016'!AT38+'[308]L.Hải 2016'!AT38+'[308]L.Thượng 2016'!AT38+'[308]T.Giang 2016'!AT38+'[308]T.Hải 2016'!AT38+'[308]T.Sơn 2016'!AT38+'[308]V.Trường 2016'!AT38+'[308]TT.Cửa Việt 2016'!AT38+'[308]TT Gio Linh 2016'!AT38</f>
        <v>0</v>
      </c>
      <c r="AU37" s="167">
        <f>[308]P1_21!AU38+[308]P2_21!AU37+[308]P3_21!AU37+[308]P4_21!AU37+[308]P5_21!AU37+[308]ĐT_21!AU38+[308]ĐG_21!AU37+[308]ĐLE_21!AU38+[308]ĐL_21!AU38+'[308]G.Sơn 2016'!AU37+'[308]G.Thanh 2016'!AU38+'[308]G.Việt 2016'!AU38+'[308]H.Thái 2016'!AU38+'[308]L.Hải 2016'!AU38+'[308]L.Thượng 2016'!AU38+'[308]T.Giang 2016'!AU38+'[308]T.Hải 2016'!AU38+'[308]T.Sơn 2016'!AU38+'[308]V.Trường 2016'!AU38+'[308]TT.Cửa Việt 2016'!AU38+'[308]TT Gio Linh 2016'!AU38</f>
        <v>0</v>
      </c>
      <c r="AV37" s="167">
        <f>[308]P1_21!AV38+[308]P2_21!AV37+[308]P3_21!AV37+[308]P4_21!AV37+[308]P5_21!AV37+[308]ĐT_21!AV38+[308]ĐG_21!AV37+[308]ĐLE_21!AV38+[308]ĐL_21!AV38+'[308]G.Sơn 2016'!AV37+'[308]G.Thanh 2016'!AV38+'[308]G.Việt 2016'!AV38+'[308]H.Thái 2016'!AV38+'[308]L.Hải 2016'!AV38+'[308]L.Thượng 2016'!AV38+'[308]T.Giang 2016'!AV38+'[308]T.Hải 2016'!AV38+'[308]T.Sơn 2016'!AV38+'[308]V.Trường 2016'!AV38+'[308]TT.Cửa Việt 2016'!AV38+'[308]TT Gio Linh 2016'!AV38</f>
        <v>0</v>
      </c>
      <c r="AW37" s="167">
        <f>[308]P1_21!AW38+[308]P2_21!AW37+[308]P3_21!AW37+[308]P4_21!AW37+[308]P5_21!AW37+[308]ĐT_21!AW38+[308]ĐG_21!AW37+[308]ĐLE_21!AW38+[308]ĐL_21!AW38+'[308]G.Sơn 2016'!AW37+'[308]G.Thanh 2016'!AW38+'[308]G.Việt 2016'!AW38+'[308]H.Thái 2016'!AW38+'[308]L.Hải 2016'!AW38+'[308]L.Thượng 2016'!AW38+'[308]T.Giang 2016'!AW38+'[308]T.Hải 2016'!AW38+'[308]T.Sơn 2016'!AW38+'[308]V.Trường 2016'!AW38+'[308]TT.Cửa Việt 2016'!AW38+'[308]TT Gio Linh 2016'!AW38</f>
        <v>0</v>
      </c>
      <c r="AX37" s="167">
        <f>[308]P1_21!AX38+[308]P2_21!AX37+[308]P3_21!AX37+[308]P4_21!AX37+[308]P5_21!AX37+[308]ĐT_21!AX38+[308]ĐG_21!AX37+[308]ĐLE_21!AX38+[308]ĐL_21!AX38+'[308]G.Sơn 2016'!AX37+'[308]G.Thanh 2016'!AX38+'[308]G.Việt 2016'!AX38+'[308]H.Thái 2016'!AX38+'[308]L.Hải 2016'!AX38+'[308]L.Thượng 2016'!AX38+'[308]T.Giang 2016'!AX38+'[308]T.Hải 2016'!AX38+'[308]T.Sơn 2016'!AX38+'[308]V.Trường 2016'!AX38+'[308]TT.Cửa Việt 2016'!AX38+'[308]TT Gio Linh 2016'!AX38</f>
        <v>0</v>
      </c>
      <c r="AY37" s="167">
        <f>[308]P1_21!AY38+[308]P2_21!AY37+[308]P3_21!AY37+[308]P4_21!AY37+[308]P5_21!AY37+[308]ĐT_21!AY38+[308]ĐG_21!AY37+[308]ĐLE_21!AY38+[308]ĐL_21!AY38+'[308]G.Sơn 2016'!AY37+'[308]G.Thanh 2016'!AY38+'[308]G.Việt 2016'!AY38+'[308]H.Thái 2016'!AY38+'[308]L.Hải 2016'!AY38+'[308]L.Thượng 2016'!AY38+'[308]T.Giang 2016'!AY38+'[308]T.Hải 2016'!AY38+'[308]T.Sơn 2016'!AY38+'[308]V.Trường 2016'!AY38+'[308]TT.Cửa Việt 2016'!AY38+'[308]TT Gio Linh 2016'!AY38</f>
        <v>0</v>
      </c>
      <c r="AZ37" s="167">
        <f>[308]P1_21!AZ38+[308]P2_21!AZ37+[308]P3_21!AZ37+[308]P4_21!AZ37+[308]P5_21!AZ37+[308]ĐT_21!AZ38+[308]ĐG_21!AZ37+[308]ĐLE_21!AZ38+[308]ĐL_21!AZ38+'[308]G.Sơn 2016'!AZ37+'[308]G.Thanh 2016'!AZ38+'[308]G.Việt 2016'!AZ38+'[308]H.Thái 2016'!AZ38+'[308]L.Hải 2016'!AZ38+'[308]L.Thượng 2016'!AZ38+'[308]T.Giang 2016'!AZ38+'[308]T.Hải 2016'!AZ38+'[308]T.Sơn 2016'!AZ38+'[308]V.Trường 2016'!AZ38+'[308]TT.Cửa Việt 2016'!AZ38+'[308]TT Gio Linh 2016'!AZ38</f>
        <v>0</v>
      </c>
      <c r="BA37" s="167">
        <f>[308]P1_21!BA38+[308]P2_21!BA37+[308]P3_21!BA37+[308]P4_21!BA37+[308]P5_21!BA37+[308]ĐT_21!BA38+[308]ĐG_21!BA37+[308]ĐLE_21!BA38+[308]ĐL_21!BA38+'[308]G.Sơn 2016'!BA37+'[308]G.Thanh 2016'!BA38+'[308]G.Việt 2016'!BA38+'[308]H.Thái 2016'!BA38+'[308]L.Hải 2016'!BA38+'[308]L.Thượng 2016'!BA38+'[308]T.Giang 2016'!BA38+'[308]T.Hải 2016'!BA38+'[308]T.Sơn 2016'!BA38+'[308]V.Trường 2016'!BA38+'[308]TT.Cửa Việt 2016'!BA38+'[308]TT Gio Linh 2016'!BA38</f>
        <v>0</v>
      </c>
      <c r="BB37" s="167">
        <f>[308]P1_21!BB38+[308]P2_21!BB37+[308]P3_21!BB37+[308]P4_21!BB37+[308]P5_21!BB37+[308]ĐT_21!BB38+[308]ĐG_21!BB37+[308]ĐLE_21!BB38+[308]ĐL_21!BB38+'[308]G.Sơn 2016'!BB37+'[308]G.Thanh 2016'!BB38+'[308]G.Việt 2016'!BB38+'[308]H.Thái 2016'!BB38+'[308]L.Hải 2016'!BB38+'[308]L.Thượng 2016'!BB38+'[308]T.Giang 2016'!BB38+'[308]T.Hải 2016'!BB38+'[308]T.Sơn 2016'!BB38+'[308]V.Trường 2016'!BB38+'[308]TT.Cửa Việt 2016'!BB38+'[308]TT Gio Linh 2016'!BB38</f>
        <v>0</v>
      </c>
      <c r="BC37" s="167">
        <f>[308]P1_21!BC38+[308]P2_21!BC37+[308]P3_21!BC37+[308]P4_21!BC37+[308]P5_21!BC37+[308]ĐT_21!BC38+[308]ĐG_21!BC37+[308]ĐLE_21!BC38+[308]ĐL_21!BC38+'[308]G.Sơn 2016'!BC37+'[308]G.Thanh 2016'!BC38+'[308]G.Việt 2016'!BC38+'[308]H.Thái 2016'!BC38+'[308]L.Hải 2016'!BC38+'[308]L.Thượng 2016'!BC38+'[308]T.Giang 2016'!BC38+'[308]T.Hải 2016'!BC38+'[308]T.Sơn 2016'!BC38+'[308]V.Trường 2016'!BC38+'[308]TT.Cửa Việt 2016'!BC38+'[308]TT Gio Linh 2016'!BC38</f>
        <v>0</v>
      </c>
      <c r="BD37" s="167">
        <f>[308]P1_21!BD38+[308]P2_21!BD37+[308]P3_21!BD37+[308]P4_21!BD37+[308]P5_21!BD37+[308]ĐT_21!BD38+[308]ĐG_21!BD37+[308]ĐLE_21!BD38+[308]ĐL_21!BD38+'[308]G.Sơn 2016'!BD37+'[308]G.Thanh 2016'!BD38+'[308]G.Việt 2016'!BD38+'[308]H.Thái 2016'!BD38+'[308]L.Hải 2016'!BD38+'[308]L.Thượng 2016'!BD38+'[308]T.Giang 2016'!BD38+'[308]T.Hải 2016'!BD38+'[308]T.Sơn 2016'!BD38+'[308]V.Trường 2016'!BD38+'[308]TT.Cửa Việt 2016'!BD38+'[308]TT Gio Linh 2016'!BD38</f>
        <v>0</v>
      </c>
      <c r="BE37" s="167">
        <f>[308]P1_21!BE38+[308]P2_21!BE37+[308]P3_21!BE37+[308]P4_21!BE37+[308]P5_21!BE37+[308]ĐT_21!BE38+[308]ĐG_21!BE37+[308]ĐLE_21!BE38+[308]ĐL_21!BE38+'[308]G.Sơn 2016'!BE37+'[308]G.Thanh 2016'!BE38+'[308]G.Việt 2016'!BE38+'[308]H.Thái 2016'!BE38+'[308]L.Hải 2016'!BE38+'[308]L.Thượng 2016'!BE38+'[308]T.Giang 2016'!BE38+'[308]T.Hải 2016'!BE38+'[308]T.Sơn 2016'!BE38+'[308]V.Trường 2016'!BE38+'[308]TT.Cửa Việt 2016'!BE38+'[308]TT Gio Linh 2016'!BE38</f>
        <v>0</v>
      </c>
      <c r="BF37" s="167">
        <f>[308]P1_21!BF38+[308]P2_21!BF37+[308]P3_21!BF37+[308]P4_21!BF37+[308]P5_21!BF37+[308]ĐT_21!BF38+[308]ĐG_21!BF37+[308]ĐLE_21!BF38+[308]ĐL_21!BF38+'[308]G.Sơn 2016'!BF37+'[308]G.Thanh 2016'!BF38+'[308]G.Việt 2016'!BF38+'[308]H.Thái 2016'!BF38+'[308]L.Hải 2016'!BF38+'[308]L.Thượng 2016'!BF38+'[308]T.Giang 2016'!BF38+'[308]T.Hải 2016'!BF38+'[308]T.Sơn 2016'!BF38+'[308]V.Trường 2016'!BF38+'[308]TT.Cửa Việt 2016'!BF38+'[308]TT Gio Linh 2016'!BF38</f>
        <v>0</v>
      </c>
      <c r="BG37" s="167">
        <f>[308]P1_21!BG38+[308]P2_21!BG37+[308]P3_21!BG37+[308]P4_21!BG37+[308]P5_21!BG37+[308]ĐT_21!BG38+[308]ĐG_21!BG37+[308]ĐLE_21!BG38+[308]ĐL_21!BG38+'[308]G.Sơn 2016'!BG37+'[308]G.Thanh 2016'!BG38+'[308]G.Việt 2016'!BG38+'[308]H.Thái 2016'!BG38+'[308]L.Hải 2016'!BG38+'[308]L.Thượng 2016'!BG38+'[308]T.Giang 2016'!BG38+'[308]T.Hải 2016'!BG38+'[308]T.Sơn 2016'!BG38+'[308]V.Trường 2016'!BG38+'[308]TT.Cửa Việt 2016'!BG38+'[308]TT Gio Linh 2016'!BG38</f>
        <v>0</v>
      </c>
      <c r="BH37" s="167">
        <f>[308]P1_21!BH38+[308]P2_21!BH37+[308]P3_21!BH37+[308]P4_21!BH37+[308]P5_21!BH37+[308]ĐT_21!BH38+[308]ĐG_21!BH37+[308]ĐLE_21!BH38+[308]ĐL_21!BH38+'[308]G.Sơn 2016'!BH37+'[308]G.Thanh 2016'!BH38+'[308]G.Việt 2016'!BH38+'[308]H.Thái 2016'!BH38+'[308]L.Hải 2016'!BH38+'[308]L.Thượng 2016'!BH38+'[308]T.Giang 2016'!BH38+'[308]T.Hải 2016'!BH38+'[308]T.Sơn 2016'!BH38+'[308]V.Trường 2016'!BH38+'[308]TT.Cửa Việt 2016'!BH38+'[308]TT Gio Linh 2016'!BH38</f>
        <v>0</v>
      </c>
      <c r="BI37" s="167">
        <f>[308]P1_21!BI38+[308]P2_21!BI37+[308]P3_21!BI37+[308]P4_21!BI37+[308]P5_21!BI37+[308]ĐT_21!BI38+[308]ĐG_21!BI37+[308]ĐLE_21!BI38+[308]ĐL_21!BI38+'[308]G.Sơn 2016'!BI37+'[308]G.Thanh 2016'!BI38+'[308]G.Việt 2016'!BI38+'[308]H.Thái 2016'!BI38+'[308]L.Hải 2016'!BI38+'[308]L.Thượng 2016'!BI38+'[308]T.Giang 2016'!BI38+'[308]T.Hải 2016'!BI38+'[308]T.Sơn 2016'!BI38+'[308]V.Trường 2016'!BI38+'[308]TT.Cửa Việt 2016'!BI38+'[308]TT Gio Linh 2016'!BI38</f>
        <v>28.08548</v>
      </c>
    </row>
    <row r="38" spans="1:61" ht="15.75" customHeight="1">
      <c r="A38" s="178" t="s">
        <v>116</v>
      </c>
      <c r="B38" s="180" t="s">
        <v>117</v>
      </c>
      <c r="C38" s="168" t="s">
        <v>118</v>
      </c>
      <c r="D38" s="170"/>
      <c r="E38" s="167">
        <f>[308]P1_21!E39+[308]P2_21!E38+[308]P3_21!E38+[308]P4_21!E38+[308]P5_21!E38+[308]ĐT_21!E39+[308]ĐG_21!E38+[308]ĐLE_21!E39+[308]ĐL_21!E39+'[308]G.Sơn 2016'!E38+'[308]G.Thanh 2016'!E39+'[308]G.Việt 2016'!E39+'[308]H.Thái 2016'!E39+'[308]L.Hải 2016'!E39+'[308]L.Thượng 2016'!E39+'[308]T.Giang 2016'!E39+'[308]T.Hải 2016'!E39+'[308]T.Sơn 2016'!E39+'[308]V.Trường 2016'!E39+'[308]TT.Cửa Việt 2016'!E39+'[308]TT Gio Linh 2016'!E39</f>
        <v>0</v>
      </c>
      <c r="F38" s="167">
        <f>[308]P1_21!F39+[308]P2_21!F38+[308]P3_21!F38+[308]P4_21!F38+[308]P5_21!F38+[308]ĐT_21!F39+[308]ĐG_21!F38+[308]ĐLE_21!F39+[308]ĐL_21!F39+'[308]G.Sơn 2016'!F38+'[308]G.Thanh 2016'!F39+'[308]G.Việt 2016'!F39+'[308]H.Thái 2016'!F39+'[308]L.Hải 2016'!F39+'[308]L.Thượng 2016'!F39+'[308]T.Giang 2016'!F39+'[308]T.Hải 2016'!F39+'[308]T.Sơn 2016'!F39+'[308]V.Trường 2016'!F39+'[308]TT.Cửa Việt 2016'!F39+'[308]TT Gio Linh 2016'!F39</f>
        <v>0</v>
      </c>
      <c r="G38" s="167">
        <f>[308]P1_21!G39+[308]P2_21!G38+[308]P3_21!G38+[308]P4_21!G38+[308]P5_21!G38+[308]ĐT_21!G39+[308]ĐG_21!G38+[308]ĐLE_21!G39+[308]ĐL_21!G39+'[308]G.Sơn 2016'!G38+'[308]G.Thanh 2016'!G39+'[308]G.Việt 2016'!G39+'[308]H.Thái 2016'!G39+'[308]L.Hải 2016'!G39+'[308]L.Thượng 2016'!G39+'[308]T.Giang 2016'!G39+'[308]T.Hải 2016'!G39+'[308]T.Sơn 2016'!G39+'[308]V.Trường 2016'!G39+'[308]TT.Cửa Việt 2016'!G39+'[308]TT Gio Linh 2016'!G39</f>
        <v>0</v>
      </c>
      <c r="H38" s="167">
        <f>[308]P1_21!H39+[308]P2_21!H38+[308]P3_21!H38+[308]P4_21!H38+[308]P5_21!H38+[308]ĐT_21!H39+[308]ĐG_21!H38+[308]ĐLE_21!H39+[308]ĐL_21!H39+'[308]G.Sơn 2016'!H38+'[308]G.Thanh 2016'!H39+'[308]G.Việt 2016'!H39+'[308]H.Thái 2016'!H39+'[308]L.Hải 2016'!H39+'[308]L.Thượng 2016'!H39+'[308]T.Giang 2016'!H39+'[308]T.Hải 2016'!H39+'[308]T.Sơn 2016'!H39+'[308]V.Trường 2016'!H39+'[308]TT.Cửa Việt 2016'!H39+'[308]TT Gio Linh 2016'!H39</f>
        <v>0</v>
      </c>
      <c r="I38" s="167">
        <f>[308]P1_21!I39+[308]P2_21!I38+[308]P3_21!I38+[308]P4_21!I38+[308]P5_21!I38+[308]ĐT_21!I39+[308]ĐG_21!I38+[308]ĐLE_21!I39+[308]ĐL_21!I39+'[308]G.Sơn 2016'!I38+'[308]G.Thanh 2016'!I39+'[308]G.Việt 2016'!I39+'[308]H.Thái 2016'!I39+'[308]L.Hải 2016'!I39+'[308]L.Thượng 2016'!I39+'[308]T.Giang 2016'!I39+'[308]T.Hải 2016'!I39+'[308]T.Sơn 2016'!I39+'[308]V.Trường 2016'!I39+'[308]TT.Cửa Việt 2016'!I39+'[308]TT Gio Linh 2016'!I39</f>
        <v>0</v>
      </c>
      <c r="J38" s="167">
        <f>[308]P1_21!J39+[308]P2_21!J38+[308]P3_21!J38+[308]P4_21!J38+[308]P5_21!J38+[308]ĐT_21!J39+[308]ĐG_21!J38+[308]ĐLE_21!J39+[308]ĐL_21!J39+'[308]G.Sơn 2016'!J38+'[308]G.Thanh 2016'!J39+'[308]G.Việt 2016'!J39+'[308]H.Thái 2016'!J39+'[308]L.Hải 2016'!J39+'[308]L.Thượng 2016'!J39+'[308]T.Giang 2016'!J39+'[308]T.Hải 2016'!J39+'[308]T.Sơn 2016'!J39+'[308]V.Trường 2016'!J39+'[308]TT.Cửa Việt 2016'!J39+'[308]TT Gio Linh 2016'!J39</f>
        <v>0</v>
      </c>
      <c r="K38" s="167">
        <f>[308]P1_21!K39+[308]P2_21!K38+[308]P3_21!K38+[308]P4_21!K38+[308]P5_21!K38+[308]ĐT_21!K39+[308]ĐG_21!K38+[308]ĐLE_21!K39+[308]ĐL_21!K39+'[308]G.Sơn 2016'!K38+'[308]G.Thanh 2016'!K39+'[308]G.Việt 2016'!K39+'[308]H.Thái 2016'!K39+'[308]L.Hải 2016'!K39+'[308]L.Thượng 2016'!K39+'[308]T.Giang 2016'!K39+'[308]T.Hải 2016'!K39+'[308]T.Sơn 2016'!K39+'[308]V.Trường 2016'!K39+'[308]TT.Cửa Việt 2016'!K39+'[308]TT Gio Linh 2016'!K39</f>
        <v>0</v>
      </c>
      <c r="L38" s="167">
        <f>[308]P1_21!L39+[308]P2_21!L38+[308]P3_21!L38+[308]P4_21!L38+[308]P5_21!L38+[308]ĐT_21!L39+[308]ĐG_21!L38+[308]ĐLE_21!L39+[308]ĐL_21!L39+'[308]G.Sơn 2016'!L38+'[308]G.Thanh 2016'!L39+'[308]G.Việt 2016'!L39+'[308]H.Thái 2016'!L39+'[308]L.Hải 2016'!L39+'[308]L.Thượng 2016'!L39+'[308]T.Giang 2016'!L39+'[308]T.Hải 2016'!L39+'[308]T.Sơn 2016'!L39+'[308]V.Trường 2016'!L39+'[308]TT.Cửa Việt 2016'!L39+'[308]TT Gio Linh 2016'!L39</f>
        <v>0</v>
      </c>
      <c r="M38" s="167">
        <f>[308]P1_21!M39+[308]P2_21!M38+[308]P3_21!M38+[308]P4_21!M38+[308]P5_21!M38+[308]ĐT_21!M39+[308]ĐG_21!M38+[308]ĐLE_21!M39+[308]ĐL_21!M39+'[308]G.Sơn 2016'!M38+'[308]G.Thanh 2016'!M39+'[308]G.Việt 2016'!M39+'[308]H.Thái 2016'!M39+'[308]L.Hải 2016'!M39+'[308]L.Thượng 2016'!M39+'[308]T.Giang 2016'!M39+'[308]T.Hải 2016'!M39+'[308]T.Sơn 2016'!M39+'[308]V.Trường 2016'!M39+'[308]TT.Cửa Việt 2016'!M39+'[308]TT Gio Linh 2016'!M39</f>
        <v>0</v>
      </c>
      <c r="N38" s="167">
        <f>[308]P1_21!N39+[308]P2_21!N38+[308]P3_21!N38+[308]P4_21!N38+[308]P5_21!N38+[308]ĐT_21!N39+[308]ĐG_21!N38+[308]ĐLE_21!N39+[308]ĐL_21!N39+'[308]G.Sơn 2016'!N38+'[308]G.Thanh 2016'!N39+'[308]G.Việt 2016'!N39+'[308]H.Thái 2016'!N39+'[308]L.Hải 2016'!N39+'[308]L.Thượng 2016'!N39+'[308]T.Giang 2016'!N39+'[308]T.Hải 2016'!N39+'[308]T.Sơn 2016'!N39+'[308]V.Trường 2016'!N39+'[308]TT.Cửa Việt 2016'!N39+'[308]TT Gio Linh 2016'!N39</f>
        <v>0</v>
      </c>
      <c r="O38" s="167">
        <f>[308]P1_21!O39+[308]P2_21!O38+[308]P3_21!O38+[308]P4_21!O38+[308]P5_21!O38+[308]ĐT_21!O39+[308]ĐG_21!O38+[308]ĐLE_21!O39+[308]ĐL_21!O39+'[308]G.Sơn 2016'!O38+'[308]G.Thanh 2016'!O39+'[308]G.Việt 2016'!O39+'[308]H.Thái 2016'!O39+'[308]L.Hải 2016'!O39+'[308]L.Thượng 2016'!O39+'[308]T.Giang 2016'!O39+'[308]T.Hải 2016'!O39+'[308]T.Sơn 2016'!O39+'[308]V.Trường 2016'!O39+'[308]TT.Cửa Việt 2016'!O39+'[308]TT Gio Linh 2016'!O39</f>
        <v>0</v>
      </c>
      <c r="P38" s="167">
        <f>[308]P1_21!P39+[308]P2_21!P38+[308]P3_21!P38+[308]P4_21!P38+[308]P5_21!P38+[308]ĐT_21!P39+[308]ĐG_21!P38+[308]ĐLE_21!P39+[308]ĐL_21!P39+'[308]G.Sơn 2016'!P38+'[308]G.Thanh 2016'!P39+'[308]G.Việt 2016'!P39+'[308]H.Thái 2016'!P39+'[308]L.Hải 2016'!P39+'[308]L.Thượng 2016'!P39+'[308]T.Giang 2016'!P39+'[308]T.Hải 2016'!P39+'[308]T.Sơn 2016'!P39+'[308]V.Trường 2016'!P39+'[308]TT.Cửa Việt 2016'!P39+'[308]TT Gio Linh 2016'!P39</f>
        <v>0</v>
      </c>
      <c r="Q38" s="167">
        <f>[308]P1_21!Q39+[308]P2_21!Q38+[308]P3_21!Q38+[308]P4_21!Q38+[308]P5_21!Q38+[308]ĐT_21!Q39+[308]ĐG_21!Q38+[308]ĐLE_21!Q39+[308]ĐL_21!Q39+'[308]G.Sơn 2016'!Q38+'[308]G.Thanh 2016'!Q39+'[308]G.Việt 2016'!Q39+'[308]H.Thái 2016'!Q39+'[308]L.Hải 2016'!Q39+'[308]L.Thượng 2016'!Q39+'[308]T.Giang 2016'!Q39+'[308]T.Hải 2016'!Q39+'[308]T.Sơn 2016'!Q39+'[308]V.Trường 2016'!Q39+'[308]TT.Cửa Việt 2016'!Q39+'[308]TT Gio Linh 2016'!Q39</f>
        <v>0</v>
      </c>
      <c r="R38" s="167">
        <f>[308]P1_21!R39+[308]P2_21!R38+[308]P3_21!R38+[308]P4_21!R38+[308]P5_21!R38+[308]ĐT_21!R39+[308]ĐG_21!R38+[308]ĐLE_21!R39+[308]ĐL_21!R39+'[308]G.Sơn 2016'!R38+'[308]G.Thanh 2016'!R39+'[308]G.Việt 2016'!R39+'[308]H.Thái 2016'!R39+'[308]L.Hải 2016'!R39+'[308]L.Thượng 2016'!R39+'[308]T.Giang 2016'!R39+'[308]T.Hải 2016'!R39+'[308]T.Sơn 2016'!R39+'[308]V.Trường 2016'!R39+'[308]TT.Cửa Việt 2016'!R39+'[308]TT Gio Linh 2016'!R39</f>
        <v>0</v>
      </c>
      <c r="S38" s="167">
        <f>[308]P1_21!S39+[308]P2_21!S38+[308]P3_21!S38+[308]P4_21!S38+[308]P5_21!S38+[308]ĐT_21!S39+[308]ĐG_21!S38+[308]ĐLE_21!S39+[308]ĐL_21!S39+'[308]G.Sơn 2016'!S38+'[308]G.Thanh 2016'!S39+'[308]G.Việt 2016'!S39+'[308]H.Thái 2016'!S39+'[308]L.Hải 2016'!S39+'[308]L.Thượng 2016'!S39+'[308]T.Giang 2016'!S39+'[308]T.Hải 2016'!S39+'[308]T.Sơn 2016'!S39+'[308]V.Trường 2016'!S39+'[308]TT.Cửa Việt 2016'!S39+'[308]TT Gio Linh 2016'!S39</f>
        <v>0</v>
      </c>
      <c r="T38" s="167">
        <f>[308]P1_21!T39+[308]P2_21!T38+[308]P3_21!T38+[308]P4_21!T38+[308]P5_21!T38+[308]ĐT_21!T39+[308]ĐG_21!T38+[308]ĐLE_21!T39+[308]ĐL_21!T39+'[308]G.Sơn 2016'!T38+'[308]G.Thanh 2016'!T39+'[308]G.Việt 2016'!T39+'[308]H.Thái 2016'!T39+'[308]L.Hải 2016'!T39+'[308]L.Thượng 2016'!T39+'[308]T.Giang 2016'!T39+'[308]T.Hải 2016'!T39+'[308]T.Sơn 2016'!T39+'[308]V.Trường 2016'!T39+'[308]TT.Cửa Việt 2016'!T39+'[308]TT Gio Linh 2016'!T39</f>
        <v>0</v>
      </c>
      <c r="U38" s="167">
        <f>[308]P1_21!U39+[308]P2_21!U38+[308]P3_21!U38+[308]P4_21!U38+[308]P5_21!U38+[308]ĐT_21!U39+[308]ĐG_21!U38+[308]ĐLE_21!U39+[308]ĐL_21!U39+'[308]G.Sơn 2016'!U38+'[308]G.Thanh 2016'!U39+'[308]G.Việt 2016'!U39+'[308]H.Thái 2016'!U39+'[308]L.Hải 2016'!U39+'[308]L.Thượng 2016'!U39+'[308]T.Giang 2016'!U39+'[308]T.Hải 2016'!U39+'[308]T.Sơn 2016'!U39+'[308]V.Trường 2016'!U39+'[308]TT.Cửa Việt 2016'!U39+'[308]TT Gio Linh 2016'!U39</f>
        <v>0</v>
      </c>
      <c r="V38" s="167">
        <f>[308]P1_21!V39+[308]P2_21!V38+[308]P3_21!V38+[308]P4_21!V38+[308]P5_21!V38+[308]ĐT_21!V39+[308]ĐG_21!V38+[308]ĐLE_21!V39+[308]ĐL_21!V39+'[308]G.Sơn 2016'!V38+'[308]G.Thanh 2016'!V39+'[308]G.Việt 2016'!V39+'[308]H.Thái 2016'!V39+'[308]L.Hải 2016'!V39+'[308]L.Thượng 2016'!V39+'[308]T.Giang 2016'!V39+'[308]T.Hải 2016'!V39+'[308]T.Sơn 2016'!V39+'[308]V.Trường 2016'!V39+'[308]TT.Cửa Việt 2016'!V39+'[308]TT Gio Linh 2016'!V39</f>
        <v>0</v>
      </c>
      <c r="W38" s="167">
        <f>[308]P1_21!W39+[308]P2_21!W38+[308]P3_21!W38+[308]P4_21!W38+[308]P5_21!W38+[308]ĐT_21!W39+[308]ĐG_21!W38+[308]ĐLE_21!W39+[308]ĐL_21!W39+'[308]G.Sơn 2016'!W38+'[308]G.Thanh 2016'!W39+'[308]G.Việt 2016'!W39+'[308]H.Thái 2016'!W39+'[308]L.Hải 2016'!W39+'[308]L.Thượng 2016'!W39+'[308]T.Giang 2016'!W39+'[308]T.Hải 2016'!W39+'[308]T.Sơn 2016'!W39+'[308]V.Trường 2016'!W39+'[308]TT.Cửa Việt 2016'!W39+'[308]TT Gio Linh 2016'!W39</f>
        <v>0</v>
      </c>
      <c r="X38" s="167">
        <f>[308]P1_21!X39+[308]P2_21!X38+[308]P3_21!X38+[308]P4_21!X38+[308]P5_21!X38+[308]ĐT_21!X39+[308]ĐG_21!X38+[308]ĐLE_21!X39+[308]ĐL_21!X39+'[308]G.Sơn 2016'!X38+'[308]G.Thanh 2016'!X39+'[308]G.Việt 2016'!X39+'[308]H.Thái 2016'!X39+'[308]L.Hải 2016'!X39+'[308]L.Thượng 2016'!X39+'[308]T.Giang 2016'!X39+'[308]T.Hải 2016'!X39+'[308]T.Sơn 2016'!X39+'[308]V.Trường 2016'!X39+'[308]TT.Cửa Việt 2016'!X39+'[308]TT Gio Linh 2016'!X39</f>
        <v>0</v>
      </c>
      <c r="Y38" s="167">
        <f>[308]P1_21!Y39+[308]P2_21!Y38+[308]P3_21!Y38+[308]P4_21!Y38+[308]P5_21!Y38+[308]ĐT_21!Y39+[308]ĐG_21!Y38+[308]ĐLE_21!Y39+[308]ĐL_21!Y39+'[308]G.Sơn 2016'!Y38+'[308]G.Thanh 2016'!Y39+'[308]G.Việt 2016'!Y39+'[308]H.Thái 2016'!Y39+'[308]L.Hải 2016'!Y39+'[308]L.Thượng 2016'!Y39+'[308]T.Giang 2016'!Y39+'[308]T.Hải 2016'!Y39+'[308]T.Sơn 2016'!Y39+'[308]V.Trường 2016'!Y39+'[308]TT.Cửa Việt 2016'!Y39+'[308]TT Gio Linh 2016'!Y39</f>
        <v>0</v>
      </c>
      <c r="Z38" s="167">
        <f>[308]P1_21!Z39+[308]P2_21!Z38+[308]P3_21!Z38+[308]P4_21!Z38+[308]P5_21!Z38+[308]ĐT_21!Z39+[308]ĐG_21!Z38+[308]ĐLE_21!Z39+[308]ĐL_21!Z39+'[308]G.Sơn 2016'!Z38+'[308]G.Thanh 2016'!Z39+'[308]G.Việt 2016'!Z39+'[308]H.Thái 2016'!Z39+'[308]L.Hải 2016'!Z39+'[308]L.Thượng 2016'!Z39+'[308]T.Giang 2016'!Z39+'[308]T.Hải 2016'!Z39+'[308]T.Sơn 2016'!Z39+'[308]V.Trường 2016'!Z39+'[308]TT.Cửa Việt 2016'!Z39+'[308]TT Gio Linh 2016'!Z39</f>
        <v>0</v>
      </c>
      <c r="AA38" s="167">
        <f>[308]P1_21!AA39+[308]P2_21!AA38+[308]P3_21!AA38+[308]P4_21!AA38+[308]P5_21!AA38+[308]ĐT_21!AA39+[308]ĐG_21!AA38+[308]ĐLE_21!AA39+[308]ĐL_21!AA39+'[308]G.Sơn 2016'!AA38+'[308]G.Thanh 2016'!AA39+'[308]G.Việt 2016'!AA39+'[308]H.Thái 2016'!AA39+'[308]L.Hải 2016'!AA39+'[308]L.Thượng 2016'!AA39+'[308]T.Giang 2016'!AA39+'[308]T.Hải 2016'!AA39+'[308]T.Sơn 2016'!AA39+'[308]V.Trường 2016'!AA39+'[308]TT.Cửa Việt 2016'!AA39+'[308]TT Gio Linh 2016'!AA39</f>
        <v>0</v>
      </c>
      <c r="AB38" s="167">
        <f>[308]P1_21!AB39+[308]P2_21!AB38+[308]P3_21!AB38+[308]P4_21!AB38+[308]P5_21!AB38+[308]ĐT_21!AB39+[308]ĐG_21!AB38+[308]ĐLE_21!AB39+[308]ĐL_21!AB39+'[308]G.Sơn 2016'!AB38+'[308]G.Thanh 2016'!AB39+'[308]G.Việt 2016'!AB39+'[308]H.Thái 2016'!AB39+'[308]L.Hải 2016'!AB39+'[308]L.Thượng 2016'!AB39+'[308]T.Giang 2016'!AB39+'[308]T.Hải 2016'!AB39+'[308]T.Sơn 2016'!AB39+'[308]V.Trường 2016'!AB39+'[308]TT.Cửa Việt 2016'!AB39+'[308]TT Gio Linh 2016'!AB39</f>
        <v>0</v>
      </c>
      <c r="AC38" s="167">
        <f>[308]P1_21!AC39+[308]P2_21!AC38+[308]P3_21!AC38+[308]P4_21!AC38+[308]P5_21!AC38+[308]ĐT_21!AC39+[308]ĐG_21!AC38+[308]ĐLE_21!AC39+[308]ĐL_21!AC39+'[308]G.Sơn 2016'!AC38+'[308]G.Thanh 2016'!AC39+'[308]G.Việt 2016'!AC39+'[308]H.Thái 2016'!AC39+'[308]L.Hải 2016'!AC39+'[308]L.Thượng 2016'!AC39+'[308]T.Giang 2016'!AC39+'[308]T.Hải 2016'!AC39+'[308]T.Sơn 2016'!AC39+'[308]V.Trường 2016'!AC39+'[308]TT.Cửa Việt 2016'!AC39+'[308]TT Gio Linh 2016'!AC39</f>
        <v>0</v>
      </c>
      <c r="AD38" s="167">
        <f>[308]P1_21!AD39+[308]P2_21!AD38+[308]P3_21!AD38+[308]P4_21!AD38+[308]P5_21!AD38+[308]ĐT_21!AD39+[308]ĐG_21!AD38+[308]ĐLE_21!AD39+[308]ĐL_21!AD39+'[308]G.Sơn 2016'!AD38+'[308]G.Thanh 2016'!AD39+'[308]G.Việt 2016'!AD39+'[308]H.Thái 2016'!AD39+'[308]L.Hải 2016'!AD39+'[308]L.Thượng 2016'!AD39+'[308]T.Giang 2016'!AD39+'[308]T.Hải 2016'!AD39+'[308]T.Sơn 2016'!AD39+'[308]V.Trường 2016'!AD39+'[308]TT.Cửa Việt 2016'!AD39+'[308]TT Gio Linh 2016'!AD39</f>
        <v>0</v>
      </c>
      <c r="AE38" s="167">
        <f>[308]P1_21!AE39+[308]P2_21!AE38+[308]P3_21!AE38+[308]P4_21!AE38+[308]P5_21!AE38+[308]ĐT_21!AE39+[308]ĐG_21!AE38+[308]ĐLE_21!AE39+[308]ĐL_21!AE39+'[308]G.Sơn 2016'!AE38+'[308]G.Thanh 2016'!AE39+'[308]G.Việt 2016'!AE39+'[308]H.Thái 2016'!AE39+'[308]L.Hải 2016'!AE39+'[308]L.Thượng 2016'!AE39+'[308]T.Giang 2016'!AE39+'[308]T.Hải 2016'!AE39+'[308]T.Sơn 2016'!AE39+'[308]V.Trường 2016'!AE39+'[308]TT.Cửa Việt 2016'!AE39+'[308]TT Gio Linh 2016'!AE39</f>
        <v>0</v>
      </c>
      <c r="AF38" s="167">
        <f>[308]P1_21!AF39+[308]P2_21!AF38+[308]P3_21!AF38+[308]P4_21!AF38+[308]P5_21!AF38+[308]ĐT_21!AF39+[308]ĐG_21!AF38+[308]ĐLE_21!AF39+[308]ĐL_21!AF39+'[308]G.Sơn 2016'!AF38+'[308]G.Thanh 2016'!AF39+'[308]G.Việt 2016'!AF39+'[308]H.Thái 2016'!AF39+'[308]L.Hải 2016'!AF39+'[308]L.Thượng 2016'!AF39+'[308]T.Giang 2016'!AF39+'[308]T.Hải 2016'!AF39+'[308]T.Sơn 2016'!AF39+'[308]V.Trường 2016'!AF39+'[308]TT.Cửa Việt 2016'!AF39+'[308]TT Gio Linh 2016'!AF39</f>
        <v>0</v>
      </c>
      <c r="AG38" s="167">
        <f>[308]P1_21!AG39+[308]P2_21!AG38+[308]P3_21!AG38+[308]P4_21!AG38+[308]P5_21!AG38+[308]ĐT_21!AG39+[308]ĐG_21!AG38+[308]ĐLE_21!AG39+[308]ĐL_21!AG39+'[308]G.Sơn 2016'!AG38+'[308]G.Thanh 2016'!AG39+'[308]G.Việt 2016'!AG39+'[308]H.Thái 2016'!AG39+'[308]L.Hải 2016'!AG39+'[308]L.Thượng 2016'!AG39+'[308]T.Giang 2016'!AG39+'[308]T.Hải 2016'!AG39+'[308]T.Sơn 2016'!AG39+'[308]V.Trường 2016'!AG39+'[308]TT.Cửa Việt 2016'!AG39+'[308]TT Gio Linh 2016'!AG39</f>
        <v>0</v>
      </c>
      <c r="AH38" s="167">
        <f>[308]P1_21!AH39+[308]P2_21!AH38+[308]P3_21!AH38+[308]P4_21!AH38+[308]P5_21!AH38+[308]ĐT_21!AH39+[308]ĐG_21!AH38+[308]ĐLE_21!AH39+[308]ĐL_21!AH39+'[308]G.Sơn 2016'!AH38+'[308]G.Thanh 2016'!AH39+'[308]G.Việt 2016'!AH39+'[308]H.Thái 2016'!AH39+'[308]L.Hải 2016'!AH39+'[308]L.Thượng 2016'!AH39+'[308]T.Giang 2016'!AH39+'[308]T.Hải 2016'!AH39+'[308]T.Sơn 2016'!AH39+'[308]V.Trường 2016'!AH39+'[308]TT.Cửa Việt 2016'!AH39+'[308]TT Gio Linh 2016'!AH39</f>
        <v>0</v>
      </c>
      <c r="AI38" s="167">
        <f>[308]P1_21!AI39+[308]P2_21!AI38+[308]P3_21!AI38+[308]P4_21!AI38+[308]P5_21!AI38+[308]ĐT_21!AI39+[308]ĐG_21!AI38+[308]ĐLE_21!AI39+[308]ĐL_21!AI39+'[308]G.Sơn 2016'!AI38+'[308]G.Thanh 2016'!AI39+'[308]G.Việt 2016'!AI39+'[308]H.Thái 2016'!AI39+'[308]L.Hải 2016'!AI39+'[308]L.Thượng 2016'!AI39+'[308]T.Giang 2016'!AI39+'[308]T.Hải 2016'!AI39+'[308]T.Sơn 2016'!AI39+'[308]V.Trường 2016'!AI39+'[308]TT.Cửa Việt 2016'!AI39+'[308]TT Gio Linh 2016'!AI39</f>
        <v>0</v>
      </c>
      <c r="AJ38" s="167">
        <f>[308]P1_21!AJ39+[308]P2_21!AJ38+[308]P3_21!AJ38+[308]P4_21!AJ38+[308]P5_21!AJ38+[308]ĐT_21!AJ39+[308]ĐG_21!AJ38+[308]ĐLE_21!AJ39+[308]ĐL_21!AJ39+'[308]G.Sơn 2016'!AJ38+'[308]G.Thanh 2016'!AJ39+'[308]G.Việt 2016'!AJ39+'[308]H.Thái 2016'!AJ39+'[308]L.Hải 2016'!AJ39+'[308]L.Thượng 2016'!AJ39+'[308]T.Giang 2016'!AJ39+'[308]T.Hải 2016'!AJ39+'[308]T.Sơn 2016'!AJ39+'[308]V.Trường 2016'!AJ39+'[308]TT.Cửa Việt 2016'!AJ39+'[308]TT Gio Linh 2016'!AJ39</f>
        <v>0</v>
      </c>
      <c r="AK38" s="167">
        <f>[308]P1_21!AK39+[308]P2_21!AK38+[308]P3_21!AK38+[308]P4_21!AK38+[308]P5_21!AK38+[308]ĐT_21!AK39+[308]ĐG_21!AK38+[308]ĐLE_21!AK39+[308]ĐL_21!AK39+'[308]G.Sơn 2016'!AK38+'[308]G.Thanh 2016'!AK39+'[308]G.Việt 2016'!AK39+'[308]H.Thái 2016'!AK39+'[308]L.Hải 2016'!AK39+'[308]L.Thượng 2016'!AK39+'[308]T.Giang 2016'!AK39+'[308]T.Hải 2016'!AK39+'[308]T.Sơn 2016'!AK39+'[308]V.Trường 2016'!AK39+'[308]TT.Cửa Việt 2016'!AK39+'[308]TT Gio Linh 2016'!AK39</f>
        <v>0</v>
      </c>
      <c r="AL38" s="167">
        <f>[308]P1_21!AL39+[308]P2_21!AL38+[308]P3_21!AL38+[308]P4_21!AL38+[308]P5_21!AL38+[308]ĐT_21!AL39+[308]ĐG_21!AL38+[308]ĐLE_21!AL39+[308]ĐL_21!AL39+'[308]G.Sơn 2016'!AL38+'[308]G.Thanh 2016'!AL39+'[308]G.Việt 2016'!AL39+'[308]H.Thái 2016'!AL39+'[308]L.Hải 2016'!AL39+'[308]L.Thượng 2016'!AL39+'[308]T.Giang 2016'!AL39+'[308]T.Hải 2016'!AL39+'[308]T.Sơn 2016'!AL39+'[308]V.Trường 2016'!AL39+'[308]TT.Cửa Việt 2016'!AL39+'[308]TT Gio Linh 2016'!AL39</f>
        <v>0</v>
      </c>
      <c r="AM38" s="167">
        <f>[308]P1_21!AM39+[308]P2_21!AM38+[308]P3_21!AM38+[308]P4_21!AM38+[308]P5_21!AM38+[308]ĐT_21!AM39+[308]ĐG_21!AM38+[308]ĐLE_21!AM39+[308]ĐL_21!AM39+'[308]G.Sơn 2016'!AM38+'[308]G.Thanh 2016'!AM39+'[308]G.Việt 2016'!AM39+'[308]H.Thái 2016'!AM39+'[308]L.Hải 2016'!AM39+'[308]L.Thượng 2016'!AM39+'[308]T.Giang 2016'!AM39+'[308]T.Hải 2016'!AM39+'[308]T.Sơn 2016'!AM39+'[308]V.Trường 2016'!AM39+'[308]TT.Cửa Việt 2016'!AM39+'[308]TT Gio Linh 2016'!AM39</f>
        <v>0</v>
      </c>
      <c r="AN38" s="167">
        <f>[308]P1_21!AN39+[308]P2_21!AN38+[308]P3_21!AN38+[308]P4_21!AN38+[308]P5_21!AN38+[308]ĐT_21!AN39+[308]ĐG_21!AN38+[308]ĐLE_21!AN39+[308]ĐL_21!AN39+'[308]G.Sơn 2016'!AN38+'[308]G.Thanh 2016'!AN39+'[308]G.Việt 2016'!AN39+'[308]H.Thái 2016'!AN39+'[308]L.Hải 2016'!AN39+'[308]L.Thượng 2016'!AN39+'[308]T.Giang 2016'!AN39+'[308]T.Hải 2016'!AN39+'[308]T.Sơn 2016'!AN39+'[308]V.Trường 2016'!AN39+'[308]TT.Cửa Việt 2016'!AN39+'[308]TT Gio Linh 2016'!AN39</f>
        <v>0</v>
      </c>
      <c r="AO38" s="167">
        <f>[308]P1_21!AO39+[308]P2_21!AO38+[308]P3_21!AO38+[308]P4_21!AO38+[308]P5_21!AO38+[308]ĐT_21!AO39+[308]ĐG_21!AO38+[308]ĐLE_21!AO39+[308]ĐL_21!AO39+'[308]G.Sơn 2016'!AO38+'[308]G.Thanh 2016'!AO39+'[308]G.Việt 2016'!AO39+'[308]H.Thái 2016'!AO39+'[308]L.Hải 2016'!AO39+'[308]L.Thượng 2016'!AO39+'[308]T.Giang 2016'!AO39+'[308]T.Hải 2016'!AO39+'[308]T.Sơn 2016'!AO39+'[308]V.Trường 2016'!AO39+'[308]TT.Cửa Việt 2016'!AO39+'[308]TT Gio Linh 2016'!AO39</f>
        <v>0</v>
      </c>
      <c r="AP38" s="167">
        <f>[308]P1_21!AP39+[308]P2_21!AP38+[308]P3_21!AP38+[308]P4_21!AP38+[308]P5_21!AP38+[308]ĐT_21!AP39+[308]ĐG_21!AP38+[308]ĐLE_21!AP39+[308]ĐL_21!AP39+'[308]G.Sơn 2016'!AP38+'[308]G.Thanh 2016'!AP39+'[308]G.Việt 2016'!AP39+'[308]H.Thái 2016'!AP39+'[308]L.Hải 2016'!AP39+'[308]L.Thượng 2016'!AP39+'[308]T.Giang 2016'!AP39+'[308]T.Hải 2016'!AP39+'[308]T.Sơn 2016'!AP39+'[308]V.Trường 2016'!AP39+'[308]TT.Cửa Việt 2016'!AP39+'[308]TT Gio Linh 2016'!AP39</f>
        <v>0</v>
      </c>
      <c r="AQ38" s="167">
        <f>[308]P1_21!AQ39+[308]P2_21!AQ38+[308]P3_21!AQ38+[308]P4_21!AQ38+[308]P5_21!AQ38+[308]ĐT_21!AQ39+[308]ĐG_21!AQ38+[308]ĐLE_21!AQ39+[308]ĐL_21!AQ39+'[308]G.Sơn 2016'!AQ38+'[308]G.Thanh 2016'!AQ39+'[308]G.Việt 2016'!AQ39+'[308]H.Thái 2016'!AQ39+'[308]L.Hải 2016'!AQ39+'[308]L.Thượng 2016'!AQ39+'[308]T.Giang 2016'!AQ39+'[308]T.Hải 2016'!AQ39+'[308]T.Sơn 2016'!AQ39+'[308]V.Trường 2016'!AQ39+'[308]TT.Cửa Việt 2016'!AQ39+'[308]TT Gio Linh 2016'!AQ39</f>
        <v>0</v>
      </c>
      <c r="AR38" s="167">
        <f>[308]P1_21!AR39+[308]P2_21!AR38+[308]P3_21!AR38+[308]P4_21!AR38+[308]P5_21!AR38+[308]ĐT_21!AR39+[308]ĐG_21!AR38+[308]ĐLE_21!AR39+[308]ĐL_21!AR39+'[308]G.Sơn 2016'!AR38+'[308]G.Thanh 2016'!AR39+'[308]G.Việt 2016'!AR39+'[308]H.Thái 2016'!AR39+'[308]L.Hải 2016'!AR39+'[308]L.Thượng 2016'!AR39+'[308]T.Giang 2016'!AR39+'[308]T.Hải 2016'!AR39+'[308]T.Sơn 2016'!AR39+'[308]V.Trường 2016'!AR39+'[308]TT.Cửa Việt 2016'!AR39+'[308]TT Gio Linh 2016'!AR39</f>
        <v>0</v>
      </c>
      <c r="AS38" s="167">
        <f>[308]P1_21!AS39+[308]P2_21!AS38+[308]P3_21!AS38+[308]P4_21!AS38+[308]P5_21!AS38+[308]ĐT_21!AS39+[308]ĐG_21!AS38+[308]ĐLE_21!AS39+[308]ĐL_21!AS39+'[308]G.Sơn 2016'!AS38+'[308]G.Thanh 2016'!AS39+'[308]G.Việt 2016'!AS39+'[308]H.Thái 2016'!AS39+'[308]L.Hải 2016'!AS39+'[308]L.Thượng 2016'!AS39+'[308]T.Giang 2016'!AS39+'[308]T.Hải 2016'!AS39+'[308]T.Sơn 2016'!AS39+'[308]V.Trường 2016'!AS39+'[308]TT.Cửa Việt 2016'!AS39+'[308]TT Gio Linh 2016'!AS39</f>
        <v>0</v>
      </c>
      <c r="AT38" s="167">
        <f>[308]P1_21!AT39+[308]P2_21!AT38+[308]P3_21!AT38+[308]P4_21!AT38+[308]P5_21!AT38+[308]ĐT_21!AT39+[308]ĐG_21!AT38+[308]ĐLE_21!AT39+[308]ĐL_21!AT39+'[308]G.Sơn 2016'!AT38+'[308]G.Thanh 2016'!AT39+'[308]G.Việt 2016'!AT39+'[308]H.Thái 2016'!AT39+'[308]L.Hải 2016'!AT39+'[308]L.Thượng 2016'!AT39+'[308]T.Giang 2016'!AT39+'[308]T.Hải 2016'!AT39+'[308]T.Sơn 2016'!AT39+'[308]V.Trường 2016'!AT39+'[308]TT.Cửa Việt 2016'!AT39+'[308]TT Gio Linh 2016'!AT39</f>
        <v>0</v>
      </c>
      <c r="AU38" s="167">
        <f>[308]P1_21!AU39+[308]P2_21!AU38+[308]P3_21!AU38+[308]P4_21!AU38+[308]P5_21!AU38+[308]ĐT_21!AU39+[308]ĐG_21!AU38+[308]ĐLE_21!AU39+[308]ĐL_21!AU39+'[308]G.Sơn 2016'!AU38+'[308]G.Thanh 2016'!AU39+'[308]G.Việt 2016'!AU39+'[308]H.Thái 2016'!AU39+'[308]L.Hải 2016'!AU39+'[308]L.Thượng 2016'!AU39+'[308]T.Giang 2016'!AU39+'[308]T.Hải 2016'!AU39+'[308]T.Sơn 2016'!AU39+'[308]V.Trường 2016'!AU39+'[308]TT.Cửa Việt 2016'!AU39+'[308]TT Gio Linh 2016'!AU39</f>
        <v>0</v>
      </c>
      <c r="AV38" s="167">
        <f>[308]P1_21!AV39+[308]P2_21!AV38+[308]P3_21!AV38+[308]P4_21!AV38+[308]P5_21!AV38+[308]ĐT_21!AV39+[308]ĐG_21!AV38+[308]ĐLE_21!AV39+[308]ĐL_21!AV39+'[308]G.Sơn 2016'!AV38+'[308]G.Thanh 2016'!AV39+'[308]G.Việt 2016'!AV39+'[308]H.Thái 2016'!AV39+'[308]L.Hải 2016'!AV39+'[308]L.Thượng 2016'!AV39+'[308]T.Giang 2016'!AV39+'[308]T.Hải 2016'!AV39+'[308]T.Sơn 2016'!AV39+'[308]V.Trường 2016'!AV39+'[308]TT.Cửa Việt 2016'!AV39+'[308]TT Gio Linh 2016'!AV39</f>
        <v>0</v>
      </c>
      <c r="AW38" s="167">
        <f>[308]P1_21!AW39+[308]P2_21!AW38+[308]P3_21!AW38+[308]P4_21!AW38+[308]P5_21!AW38+[308]ĐT_21!AW39+[308]ĐG_21!AW38+[308]ĐLE_21!AW39+[308]ĐL_21!AW39+'[308]G.Sơn 2016'!AW38+'[308]G.Thanh 2016'!AW39+'[308]G.Việt 2016'!AW39+'[308]H.Thái 2016'!AW39+'[308]L.Hải 2016'!AW39+'[308]L.Thượng 2016'!AW39+'[308]T.Giang 2016'!AW39+'[308]T.Hải 2016'!AW39+'[308]T.Sơn 2016'!AW39+'[308]V.Trường 2016'!AW39+'[308]TT.Cửa Việt 2016'!AW39+'[308]TT Gio Linh 2016'!AW39</f>
        <v>0</v>
      </c>
      <c r="AX38" s="167">
        <f>[308]P1_21!AX39+[308]P2_21!AX38+[308]P3_21!AX38+[308]P4_21!AX38+[308]P5_21!AX38+[308]ĐT_21!AX39+[308]ĐG_21!AX38+[308]ĐLE_21!AX39+[308]ĐL_21!AX39+'[308]G.Sơn 2016'!AX38+'[308]G.Thanh 2016'!AX39+'[308]G.Việt 2016'!AX39+'[308]H.Thái 2016'!AX39+'[308]L.Hải 2016'!AX39+'[308]L.Thượng 2016'!AX39+'[308]T.Giang 2016'!AX39+'[308]T.Hải 2016'!AX39+'[308]T.Sơn 2016'!AX39+'[308]V.Trường 2016'!AX39+'[308]TT.Cửa Việt 2016'!AX39+'[308]TT Gio Linh 2016'!AX39</f>
        <v>0</v>
      </c>
      <c r="AY38" s="167">
        <f>[308]P1_21!AY39+[308]P2_21!AY38+[308]P3_21!AY38+[308]P4_21!AY38+[308]P5_21!AY38+[308]ĐT_21!AY39+[308]ĐG_21!AY38+[308]ĐLE_21!AY39+[308]ĐL_21!AY39+'[308]G.Sơn 2016'!AY38+'[308]G.Thanh 2016'!AY39+'[308]G.Việt 2016'!AY39+'[308]H.Thái 2016'!AY39+'[308]L.Hải 2016'!AY39+'[308]L.Thượng 2016'!AY39+'[308]T.Giang 2016'!AY39+'[308]T.Hải 2016'!AY39+'[308]T.Sơn 2016'!AY39+'[308]V.Trường 2016'!AY39+'[308]TT.Cửa Việt 2016'!AY39+'[308]TT Gio Linh 2016'!AY39</f>
        <v>0</v>
      </c>
      <c r="AZ38" s="167">
        <f>[308]P1_21!AZ39+[308]P2_21!AZ38+[308]P3_21!AZ38+[308]P4_21!AZ38+[308]P5_21!AZ38+[308]ĐT_21!AZ39+[308]ĐG_21!AZ38+[308]ĐLE_21!AZ39+[308]ĐL_21!AZ39+'[308]G.Sơn 2016'!AZ38+'[308]G.Thanh 2016'!AZ39+'[308]G.Việt 2016'!AZ39+'[308]H.Thái 2016'!AZ39+'[308]L.Hải 2016'!AZ39+'[308]L.Thượng 2016'!AZ39+'[308]T.Giang 2016'!AZ39+'[308]T.Hải 2016'!AZ39+'[308]T.Sơn 2016'!AZ39+'[308]V.Trường 2016'!AZ39+'[308]TT.Cửa Việt 2016'!AZ39+'[308]TT Gio Linh 2016'!AZ39</f>
        <v>0</v>
      </c>
      <c r="BA38" s="167">
        <f>[308]P1_21!BA39+[308]P2_21!BA38+[308]P3_21!BA38+[308]P4_21!BA38+[308]P5_21!BA38+[308]ĐT_21!BA39+[308]ĐG_21!BA38+[308]ĐLE_21!BA39+[308]ĐL_21!BA39+'[308]G.Sơn 2016'!BA38+'[308]G.Thanh 2016'!BA39+'[308]G.Việt 2016'!BA39+'[308]H.Thái 2016'!BA39+'[308]L.Hải 2016'!BA39+'[308]L.Thượng 2016'!BA39+'[308]T.Giang 2016'!BA39+'[308]T.Hải 2016'!BA39+'[308]T.Sơn 2016'!BA39+'[308]V.Trường 2016'!BA39+'[308]TT.Cửa Việt 2016'!BA39+'[308]TT Gio Linh 2016'!BA39</f>
        <v>0</v>
      </c>
      <c r="BB38" s="167">
        <f>[308]P1_21!BB39+[308]P2_21!BB38+[308]P3_21!BB38+[308]P4_21!BB38+[308]P5_21!BB38+[308]ĐT_21!BB39+[308]ĐG_21!BB38+[308]ĐLE_21!BB39+[308]ĐL_21!BB39+'[308]G.Sơn 2016'!BB38+'[308]G.Thanh 2016'!BB39+'[308]G.Việt 2016'!BB39+'[308]H.Thái 2016'!BB39+'[308]L.Hải 2016'!BB39+'[308]L.Thượng 2016'!BB39+'[308]T.Giang 2016'!BB39+'[308]T.Hải 2016'!BB39+'[308]T.Sơn 2016'!BB39+'[308]V.Trường 2016'!BB39+'[308]TT.Cửa Việt 2016'!BB39+'[308]TT Gio Linh 2016'!BB39</f>
        <v>0</v>
      </c>
      <c r="BC38" s="167">
        <f>[308]P1_21!BC39+[308]P2_21!BC38+[308]P3_21!BC38+[308]P4_21!BC38+[308]P5_21!BC38+[308]ĐT_21!BC39+[308]ĐG_21!BC38+[308]ĐLE_21!BC39+[308]ĐL_21!BC39+'[308]G.Sơn 2016'!BC38+'[308]G.Thanh 2016'!BC39+'[308]G.Việt 2016'!BC39+'[308]H.Thái 2016'!BC39+'[308]L.Hải 2016'!BC39+'[308]L.Thượng 2016'!BC39+'[308]T.Giang 2016'!BC39+'[308]T.Hải 2016'!BC39+'[308]T.Sơn 2016'!BC39+'[308]V.Trường 2016'!BC39+'[308]TT.Cửa Việt 2016'!BC39+'[308]TT Gio Linh 2016'!BC39</f>
        <v>0</v>
      </c>
      <c r="BD38" s="167">
        <f>[308]P1_21!BD39+[308]P2_21!BD38+[308]P3_21!BD38+[308]P4_21!BD38+[308]P5_21!BD38+[308]ĐT_21!BD39+[308]ĐG_21!BD38+[308]ĐLE_21!BD39+[308]ĐL_21!BD39+'[308]G.Sơn 2016'!BD38+'[308]G.Thanh 2016'!BD39+'[308]G.Việt 2016'!BD39+'[308]H.Thái 2016'!BD39+'[308]L.Hải 2016'!BD39+'[308]L.Thượng 2016'!BD39+'[308]T.Giang 2016'!BD39+'[308]T.Hải 2016'!BD39+'[308]T.Sơn 2016'!BD39+'[308]V.Trường 2016'!BD39+'[308]TT.Cửa Việt 2016'!BD39+'[308]TT Gio Linh 2016'!BD39</f>
        <v>0</v>
      </c>
      <c r="BE38" s="167">
        <f>[308]P1_21!BE39+[308]P2_21!BE38+[308]P3_21!BE38+[308]P4_21!BE38+[308]P5_21!BE38+[308]ĐT_21!BE39+[308]ĐG_21!BE38+[308]ĐLE_21!BE39+[308]ĐL_21!BE39+'[308]G.Sơn 2016'!BE38+'[308]G.Thanh 2016'!BE39+'[308]G.Việt 2016'!BE39+'[308]H.Thái 2016'!BE39+'[308]L.Hải 2016'!BE39+'[308]L.Thượng 2016'!BE39+'[308]T.Giang 2016'!BE39+'[308]T.Hải 2016'!BE39+'[308]T.Sơn 2016'!BE39+'[308]V.Trường 2016'!BE39+'[308]TT.Cửa Việt 2016'!BE39+'[308]TT Gio Linh 2016'!BE39</f>
        <v>0</v>
      </c>
      <c r="BF38" s="167">
        <f>[308]P1_21!BF39+[308]P2_21!BF38+[308]P3_21!BF38+[308]P4_21!BF38+[308]P5_21!BF38+[308]ĐT_21!BF39+[308]ĐG_21!BF38+[308]ĐLE_21!BF39+[308]ĐL_21!BF39+'[308]G.Sơn 2016'!BF38+'[308]G.Thanh 2016'!BF39+'[308]G.Việt 2016'!BF39+'[308]H.Thái 2016'!BF39+'[308]L.Hải 2016'!BF39+'[308]L.Thượng 2016'!BF39+'[308]T.Giang 2016'!BF39+'[308]T.Hải 2016'!BF39+'[308]T.Sơn 2016'!BF39+'[308]V.Trường 2016'!BF39+'[308]TT.Cửa Việt 2016'!BF39+'[308]TT Gio Linh 2016'!BF39</f>
        <v>0</v>
      </c>
      <c r="BG38" s="167">
        <f>[308]P1_21!BG39+[308]P2_21!BG38+[308]P3_21!BG38+[308]P4_21!BG38+[308]P5_21!BG38+[308]ĐT_21!BG39+[308]ĐG_21!BG38+[308]ĐLE_21!BG39+[308]ĐL_21!BG39+'[308]G.Sơn 2016'!BG38+'[308]G.Thanh 2016'!BG39+'[308]G.Việt 2016'!BG39+'[308]H.Thái 2016'!BG39+'[308]L.Hải 2016'!BG39+'[308]L.Thượng 2016'!BG39+'[308]T.Giang 2016'!BG39+'[308]T.Hải 2016'!BG39+'[308]T.Sơn 2016'!BG39+'[308]V.Trường 2016'!BG39+'[308]TT.Cửa Việt 2016'!BG39+'[308]TT Gio Linh 2016'!BG39</f>
        <v>0</v>
      </c>
      <c r="BH38" s="167">
        <f>[308]P1_21!BH39+[308]P2_21!BH38+[308]P3_21!BH38+[308]P4_21!BH38+[308]P5_21!BH38+[308]ĐT_21!BH39+[308]ĐG_21!BH38+[308]ĐLE_21!BH39+[308]ĐL_21!BH39+'[308]G.Sơn 2016'!BH38+'[308]G.Thanh 2016'!BH39+'[308]G.Việt 2016'!BH39+'[308]H.Thái 2016'!BH39+'[308]L.Hải 2016'!BH39+'[308]L.Thượng 2016'!BH39+'[308]T.Giang 2016'!BH39+'[308]T.Hải 2016'!BH39+'[308]T.Sơn 2016'!BH39+'[308]V.Trường 2016'!BH39+'[308]TT.Cửa Việt 2016'!BH39+'[308]TT Gio Linh 2016'!BH39</f>
        <v>0</v>
      </c>
      <c r="BI38" s="167">
        <f>[308]P1_21!BI39+[308]P2_21!BI38+[308]P3_21!BI38+[308]P4_21!BI38+[308]P5_21!BI38+[308]ĐT_21!BI39+[308]ĐG_21!BI38+[308]ĐLE_21!BI39+[308]ĐL_21!BI39+'[308]G.Sơn 2016'!BI38+'[308]G.Thanh 2016'!BI39+'[308]G.Việt 2016'!BI39+'[308]H.Thái 2016'!BI39+'[308]L.Hải 2016'!BI39+'[308]L.Thượng 2016'!BI39+'[308]T.Giang 2016'!BI39+'[308]T.Hải 2016'!BI39+'[308]T.Sơn 2016'!BI39+'[308]V.Trường 2016'!BI39+'[308]TT.Cửa Việt 2016'!BI39+'[308]TT Gio Linh 2016'!BI39</f>
        <v>0</v>
      </c>
    </row>
    <row r="39" spans="1:61" ht="15.75" customHeight="1">
      <c r="A39" s="178" t="s">
        <v>119</v>
      </c>
      <c r="B39" s="180" t="s">
        <v>120</v>
      </c>
      <c r="C39" s="168" t="s">
        <v>121</v>
      </c>
      <c r="D39" s="170">
        <f>'[308]01 CH'!D37</f>
        <v>7.0889999999999995E-2</v>
      </c>
      <c r="E39" s="167">
        <f>[308]P1_21!E40+[308]P2_21!E39+[308]P3_21!E39+[308]P4_21!E39+[308]P5_21!E39+[308]ĐT_21!E40+[308]ĐG_21!E39+[308]ĐLE_21!E40+[308]ĐL_21!E40+'[308]G.Sơn 2016'!E39+'[308]G.Thanh 2016'!E40+'[308]G.Việt 2016'!E40+'[308]H.Thái 2016'!E40+'[308]L.Hải 2016'!E40+'[308]L.Thượng 2016'!E40+'[308]T.Giang 2016'!E40+'[308]T.Hải 2016'!E40+'[308]T.Sơn 2016'!E40+'[308]V.Trường 2016'!E40+'[308]TT.Cửa Việt 2016'!E40+'[308]TT Gio Linh 2016'!E40</f>
        <v>0</v>
      </c>
      <c r="F39" s="167">
        <f>[308]P1_21!F40+[308]P2_21!F39+[308]P3_21!F39+[308]P4_21!F39+[308]P5_21!F39+[308]ĐT_21!F40+[308]ĐG_21!F39+[308]ĐLE_21!F40+[308]ĐL_21!F40+'[308]G.Sơn 2016'!F39+'[308]G.Thanh 2016'!F40+'[308]G.Việt 2016'!F40+'[308]H.Thái 2016'!F40+'[308]L.Hải 2016'!F40+'[308]L.Thượng 2016'!F40+'[308]T.Giang 2016'!F40+'[308]T.Hải 2016'!F40+'[308]T.Sơn 2016'!F40+'[308]V.Trường 2016'!F40+'[308]TT.Cửa Việt 2016'!F40+'[308]TT Gio Linh 2016'!F40</f>
        <v>0</v>
      </c>
      <c r="G39" s="167">
        <f>[308]P1_21!G40+[308]P2_21!G39+[308]P3_21!G39+[308]P4_21!G39+[308]P5_21!G39+[308]ĐT_21!G40+[308]ĐG_21!G39+[308]ĐLE_21!G40+[308]ĐL_21!G40+'[308]G.Sơn 2016'!G39+'[308]G.Thanh 2016'!G40+'[308]G.Việt 2016'!G40+'[308]H.Thái 2016'!G40+'[308]L.Hải 2016'!G40+'[308]L.Thượng 2016'!G40+'[308]T.Giang 2016'!G40+'[308]T.Hải 2016'!G40+'[308]T.Sơn 2016'!G40+'[308]V.Trường 2016'!G40+'[308]TT.Cửa Việt 2016'!G40+'[308]TT Gio Linh 2016'!G40</f>
        <v>0</v>
      </c>
      <c r="H39" s="167">
        <f>[308]P1_21!H40+[308]P2_21!H39+[308]P3_21!H39+[308]P4_21!H39+[308]P5_21!H39+[308]ĐT_21!H40+[308]ĐG_21!H39+[308]ĐLE_21!H40+[308]ĐL_21!H40+'[308]G.Sơn 2016'!H39+'[308]G.Thanh 2016'!H40+'[308]G.Việt 2016'!H40+'[308]H.Thái 2016'!H40+'[308]L.Hải 2016'!H40+'[308]L.Thượng 2016'!H40+'[308]T.Giang 2016'!H40+'[308]T.Hải 2016'!H40+'[308]T.Sơn 2016'!H40+'[308]V.Trường 2016'!H40+'[308]TT.Cửa Việt 2016'!H40+'[308]TT Gio Linh 2016'!H40</f>
        <v>0</v>
      </c>
      <c r="I39" s="167">
        <f>[308]P1_21!I40+[308]P2_21!I39+[308]P3_21!I39+[308]P4_21!I39+[308]P5_21!I39+[308]ĐT_21!I40+[308]ĐG_21!I39+[308]ĐLE_21!I40+[308]ĐL_21!I40+'[308]G.Sơn 2016'!I39+'[308]G.Thanh 2016'!I40+'[308]G.Việt 2016'!I40+'[308]H.Thái 2016'!I40+'[308]L.Hải 2016'!I40+'[308]L.Thượng 2016'!I40+'[308]T.Giang 2016'!I40+'[308]T.Hải 2016'!I40+'[308]T.Sơn 2016'!I40+'[308]V.Trường 2016'!I40+'[308]TT.Cửa Việt 2016'!I40+'[308]TT Gio Linh 2016'!I40</f>
        <v>0</v>
      </c>
      <c r="J39" s="167">
        <f>[308]P1_21!J40+[308]P2_21!J39+[308]P3_21!J39+[308]P4_21!J39+[308]P5_21!J39+[308]ĐT_21!J40+[308]ĐG_21!J39+[308]ĐLE_21!J40+[308]ĐL_21!J40+'[308]G.Sơn 2016'!J39+'[308]G.Thanh 2016'!J40+'[308]G.Việt 2016'!J40+'[308]H.Thái 2016'!J40+'[308]L.Hải 2016'!J40+'[308]L.Thượng 2016'!J40+'[308]T.Giang 2016'!J40+'[308]T.Hải 2016'!J40+'[308]T.Sơn 2016'!J40+'[308]V.Trường 2016'!J40+'[308]TT.Cửa Việt 2016'!J40+'[308]TT Gio Linh 2016'!J40</f>
        <v>0</v>
      </c>
      <c r="K39" s="167">
        <f>[308]P1_21!K40+[308]P2_21!K39+[308]P3_21!K39+[308]P4_21!K39+[308]P5_21!K39+[308]ĐT_21!K40+[308]ĐG_21!K39+[308]ĐLE_21!K40+[308]ĐL_21!K40+'[308]G.Sơn 2016'!K39+'[308]G.Thanh 2016'!K40+'[308]G.Việt 2016'!K40+'[308]H.Thái 2016'!K40+'[308]L.Hải 2016'!K40+'[308]L.Thượng 2016'!K40+'[308]T.Giang 2016'!K40+'[308]T.Hải 2016'!K40+'[308]T.Sơn 2016'!K40+'[308]V.Trường 2016'!K40+'[308]TT.Cửa Việt 2016'!K40+'[308]TT Gio Linh 2016'!K40</f>
        <v>0</v>
      </c>
      <c r="L39" s="167">
        <f>[308]P1_21!L40+[308]P2_21!L39+[308]P3_21!L39+[308]P4_21!L39+[308]P5_21!L39+[308]ĐT_21!L40+[308]ĐG_21!L39+[308]ĐLE_21!L40+[308]ĐL_21!L40+'[308]G.Sơn 2016'!L39+'[308]G.Thanh 2016'!L40+'[308]G.Việt 2016'!L40+'[308]H.Thái 2016'!L40+'[308]L.Hải 2016'!L40+'[308]L.Thượng 2016'!L40+'[308]T.Giang 2016'!L40+'[308]T.Hải 2016'!L40+'[308]T.Sơn 2016'!L40+'[308]V.Trường 2016'!L40+'[308]TT.Cửa Việt 2016'!L40+'[308]TT Gio Linh 2016'!L40</f>
        <v>0</v>
      </c>
      <c r="M39" s="167">
        <f>[308]P1_21!M40+[308]P2_21!M39+[308]P3_21!M39+[308]P4_21!M39+[308]P5_21!M39+[308]ĐT_21!M40+[308]ĐG_21!M39+[308]ĐLE_21!M40+[308]ĐL_21!M40+'[308]G.Sơn 2016'!M39+'[308]G.Thanh 2016'!M40+'[308]G.Việt 2016'!M40+'[308]H.Thái 2016'!M40+'[308]L.Hải 2016'!M40+'[308]L.Thượng 2016'!M40+'[308]T.Giang 2016'!M40+'[308]T.Hải 2016'!M40+'[308]T.Sơn 2016'!M40+'[308]V.Trường 2016'!M40+'[308]TT.Cửa Việt 2016'!M40+'[308]TT Gio Linh 2016'!M40</f>
        <v>0</v>
      </c>
      <c r="N39" s="167">
        <f>[308]P1_21!N40+[308]P2_21!N39+[308]P3_21!N39+[308]P4_21!N39+[308]P5_21!N39+[308]ĐT_21!N40+[308]ĐG_21!N39+[308]ĐLE_21!N40+[308]ĐL_21!N40+'[308]G.Sơn 2016'!N39+'[308]G.Thanh 2016'!N40+'[308]G.Việt 2016'!N40+'[308]H.Thái 2016'!N40+'[308]L.Hải 2016'!N40+'[308]L.Thượng 2016'!N40+'[308]T.Giang 2016'!N40+'[308]T.Hải 2016'!N40+'[308]T.Sơn 2016'!N40+'[308]V.Trường 2016'!N40+'[308]TT.Cửa Việt 2016'!N40+'[308]TT Gio Linh 2016'!N40</f>
        <v>0</v>
      </c>
      <c r="O39" s="167">
        <f>[308]P1_21!O40+[308]P2_21!O39+[308]P3_21!O39+[308]P4_21!O39+[308]P5_21!O39+[308]ĐT_21!O40+[308]ĐG_21!O39+[308]ĐLE_21!O40+[308]ĐL_21!O40+'[308]G.Sơn 2016'!O39+'[308]G.Thanh 2016'!O40+'[308]G.Việt 2016'!O40+'[308]H.Thái 2016'!O40+'[308]L.Hải 2016'!O40+'[308]L.Thượng 2016'!O40+'[308]T.Giang 2016'!O40+'[308]T.Hải 2016'!O40+'[308]T.Sơn 2016'!O40+'[308]V.Trường 2016'!O40+'[308]TT.Cửa Việt 2016'!O40+'[308]TT Gio Linh 2016'!O40</f>
        <v>0</v>
      </c>
      <c r="P39" s="167">
        <f>[308]P1_21!P40+[308]P2_21!P39+[308]P3_21!P39+[308]P4_21!P39+[308]P5_21!P39+[308]ĐT_21!P40+[308]ĐG_21!P39+[308]ĐLE_21!P40+[308]ĐL_21!P40+'[308]G.Sơn 2016'!P39+'[308]G.Thanh 2016'!P40+'[308]G.Việt 2016'!P40+'[308]H.Thái 2016'!P40+'[308]L.Hải 2016'!P40+'[308]L.Thượng 2016'!P40+'[308]T.Giang 2016'!P40+'[308]T.Hải 2016'!P40+'[308]T.Sơn 2016'!P40+'[308]V.Trường 2016'!P40+'[308]TT.Cửa Việt 2016'!P40+'[308]TT Gio Linh 2016'!P40</f>
        <v>0</v>
      </c>
      <c r="Q39" s="167">
        <f>[308]P1_21!Q40+[308]P2_21!Q39+[308]P3_21!Q39+[308]P4_21!Q39+[308]P5_21!Q39+[308]ĐT_21!Q40+[308]ĐG_21!Q39+[308]ĐLE_21!Q40+[308]ĐL_21!Q40+'[308]G.Sơn 2016'!Q39+'[308]G.Thanh 2016'!Q40+'[308]G.Việt 2016'!Q40+'[308]H.Thái 2016'!Q40+'[308]L.Hải 2016'!Q40+'[308]L.Thượng 2016'!Q40+'[308]T.Giang 2016'!Q40+'[308]T.Hải 2016'!Q40+'[308]T.Sơn 2016'!Q40+'[308]V.Trường 2016'!Q40+'[308]TT.Cửa Việt 2016'!Q40+'[308]TT Gio Linh 2016'!Q40</f>
        <v>0</v>
      </c>
      <c r="R39" s="167">
        <f>[308]P1_21!R40+[308]P2_21!R39+[308]P3_21!R39+[308]P4_21!R39+[308]P5_21!R39+[308]ĐT_21!R40+[308]ĐG_21!R39+[308]ĐLE_21!R40+[308]ĐL_21!R40+'[308]G.Sơn 2016'!R39+'[308]G.Thanh 2016'!R40+'[308]G.Việt 2016'!R40+'[308]H.Thái 2016'!R40+'[308]L.Hải 2016'!R40+'[308]L.Thượng 2016'!R40+'[308]T.Giang 2016'!R40+'[308]T.Hải 2016'!R40+'[308]T.Sơn 2016'!R40+'[308]V.Trường 2016'!R40+'[308]TT.Cửa Việt 2016'!R40+'[308]TT Gio Linh 2016'!R40</f>
        <v>0</v>
      </c>
      <c r="S39" s="167">
        <f>[308]P1_21!S40+[308]P2_21!S39+[308]P3_21!S39+[308]P4_21!S39+[308]P5_21!S39+[308]ĐT_21!S40+[308]ĐG_21!S39+[308]ĐLE_21!S40+[308]ĐL_21!S40+'[308]G.Sơn 2016'!S39+'[308]G.Thanh 2016'!S40+'[308]G.Việt 2016'!S40+'[308]H.Thái 2016'!S40+'[308]L.Hải 2016'!S40+'[308]L.Thượng 2016'!S40+'[308]T.Giang 2016'!S40+'[308]T.Hải 2016'!S40+'[308]T.Sơn 2016'!S40+'[308]V.Trường 2016'!S40+'[308]TT.Cửa Việt 2016'!S40+'[308]TT Gio Linh 2016'!S40</f>
        <v>0</v>
      </c>
      <c r="T39" s="167">
        <f>[308]P1_21!T40+[308]P2_21!T39+[308]P3_21!T39+[308]P4_21!T39+[308]P5_21!T39+[308]ĐT_21!T40+[308]ĐG_21!T39+[308]ĐLE_21!T40+[308]ĐL_21!T40+'[308]G.Sơn 2016'!T39+'[308]G.Thanh 2016'!T40+'[308]G.Việt 2016'!T40+'[308]H.Thái 2016'!T40+'[308]L.Hải 2016'!T40+'[308]L.Thượng 2016'!T40+'[308]T.Giang 2016'!T40+'[308]T.Hải 2016'!T40+'[308]T.Sơn 2016'!T40+'[308]V.Trường 2016'!T40+'[308]TT.Cửa Việt 2016'!T40+'[308]TT Gio Linh 2016'!T40</f>
        <v>0</v>
      </c>
      <c r="U39" s="167">
        <f>[308]P1_21!U40+[308]P2_21!U39+[308]P3_21!U39+[308]P4_21!U39+[308]P5_21!U39+[308]ĐT_21!U40+[308]ĐG_21!U39+[308]ĐLE_21!U40+[308]ĐL_21!U40+'[308]G.Sơn 2016'!U39+'[308]G.Thanh 2016'!U40+'[308]G.Việt 2016'!U40+'[308]H.Thái 2016'!U40+'[308]L.Hải 2016'!U40+'[308]L.Thượng 2016'!U40+'[308]T.Giang 2016'!U40+'[308]T.Hải 2016'!U40+'[308]T.Sơn 2016'!U40+'[308]V.Trường 2016'!U40+'[308]TT.Cửa Việt 2016'!U40+'[308]TT Gio Linh 2016'!U40</f>
        <v>0</v>
      </c>
      <c r="V39" s="167">
        <f>[308]P1_21!V40+[308]P2_21!V39+[308]P3_21!V39+[308]P4_21!V39+[308]P5_21!V39+[308]ĐT_21!V40+[308]ĐG_21!V39+[308]ĐLE_21!V40+[308]ĐL_21!V40+'[308]G.Sơn 2016'!V39+'[308]G.Thanh 2016'!V40+'[308]G.Việt 2016'!V40+'[308]H.Thái 2016'!V40+'[308]L.Hải 2016'!V40+'[308]L.Thượng 2016'!V40+'[308]T.Giang 2016'!V40+'[308]T.Hải 2016'!V40+'[308]T.Sơn 2016'!V40+'[308]V.Trường 2016'!V40+'[308]TT.Cửa Việt 2016'!V40+'[308]TT Gio Linh 2016'!V40</f>
        <v>0</v>
      </c>
      <c r="W39" s="167">
        <f>[308]P1_21!W40+[308]P2_21!W39+[308]P3_21!W39+[308]P4_21!W39+[308]P5_21!W39+[308]ĐT_21!W40+[308]ĐG_21!W39+[308]ĐLE_21!W40+[308]ĐL_21!W40+'[308]G.Sơn 2016'!W39+'[308]G.Thanh 2016'!W40+'[308]G.Việt 2016'!W40+'[308]H.Thái 2016'!W40+'[308]L.Hải 2016'!W40+'[308]L.Thượng 2016'!W40+'[308]T.Giang 2016'!W40+'[308]T.Hải 2016'!W40+'[308]T.Sơn 2016'!W40+'[308]V.Trường 2016'!W40+'[308]TT.Cửa Việt 2016'!W40+'[308]TT Gio Linh 2016'!W40</f>
        <v>0</v>
      </c>
      <c r="X39" s="167">
        <f>[308]P1_21!X40+[308]P2_21!X39+[308]P3_21!X39+[308]P4_21!X39+[308]P5_21!X39+[308]ĐT_21!X40+[308]ĐG_21!X39+[308]ĐLE_21!X40+[308]ĐL_21!X40+'[308]G.Sơn 2016'!X39+'[308]G.Thanh 2016'!X40+'[308]G.Việt 2016'!X40+'[308]H.Thái 2016'!X40+'[308]L.Hải 2016'!X40+'[308]L.Thượng 2016'!X40+'[308]T.Giang 2016'!X40+'[308]T.Hải 2016'!X40+'[308]T.Sơn 2016'!X40+'[308]V.Trường 2016'!X40+'[308]TT.Cửa Việt 2016'!X40+'[308]TT Gio Linh 2016'!X40</f>
        <v>0</v>
      </c>
      <c r="Y39" s="167">
        <f>[308]P1_21!Y40+[308]P2_21!Y39+[308]P3_21!Y39+[308]P4_21!Y39+[308]P5_21!Y39+[308]ĐT_21!Y40+[308]ĐG_21!Y39+[308]ĐLE_21!Y40+[308]ĐL_21!Y40+'[308]G.Sơn 2016'!Y39+'[308]G.Thanh 2016'!Y40+'[308]G.Việt 2016'!Y40+'[308]H.Thái 2016'!Y40+'[308]L.Hải 2016'!Y40+'[308]L.Thượng 2016'!Y40+'[308]T.Giang 2016'!Y40+'[308]T.Hải 2016'!Y40+'[308]T.Sơn 2016'!Y40+'[308]V.Trường 2016'!Y40+'[308]TT.Cửa Việt 2016'!Y40+'[308]TT Gio Linh 2016'!Y40</f>
        <v>0</v>
      </c>
      <c r="Z39" s="167">
        <f>[308]P1_21!Z40+[308]P2_21!Z39+[308]P3_21!Z39+[308]P4_21!Z39+[308]P5_21!Z39+[308]ĐT_21!Z40+[308]ĐG_21!Z39+[308]ĐLE_21!Z40+[308]ĐL_21!Z40+'[308]G.Sơn 2016'!Z39+'[308]G.Thanh 2016'!Z40+'[308]G.Việt 2016'!Z40+'[308]H.Thái 2016'!Z40+'[308]L.Hải 2016'!Z40+'[308]L.Thượng 2016'!Z40+'[308]T.Giang 2016'!Z40+'[308]T.Hải 2016'!Z40+'[308]T.Sơn 2016'!Z40+'[308]V.Trường 2016'!Z40+'[308]TT.Cửa Việt 2016'!Z40+'[308]TT Gio Linh 2016'!Z40</f>
        <v>0</v>
      </c>
      <c r="AA39" s="167">
        <f>[308]P1_21!AA40+[308]P2_21!AA39+[308]P3_21!AA39+[308]P4_21!AA39+[308]P5_21!AA39+[308]ĐT_21!AA40+[308]ĐG_21!AA39+[308]ĐLE_21!AA40+[308]ĐL_21!AA40+'[308]G.Sơn 2016'!AA39+'[308]G.Thanh 2016'!AA40+'[308]G.Việt 2016'!AA40+'[308]H.Thái 2016'!AA40+'[308]L.Hải 2016'!AA40+'[308]L.Thượng 2016'!AA40+'[308]T.Giang 2016'!AA40+'[308]T.Hải 2016'!AA40+'[308]T.Sơn 2016'!AA40+'[308]V.Trường 2016'!AA40+'[308]TT.Cửa Việt 2016'!AA40+'[308]TT Gio Linh 2016'!AA40</f>
        <v>0</v>
      </c>
      <c r="AB39" s="167">
        <f>[308]P1_21!AB40+[308]P2_21!AB39+[308]P3_21!AB39+[308]P4_21!AB39+[308]P5_21!AB39+[308]ĐT_21!AB40+[308]ĐG_21!AB39+[308]ĐLE_21!AB40+[308]ĐL_21!AB40+'[308]G.Sơn 2016'!AB39+'[308]G.Thanh 2016'!AB40+'[308]G.Việt 2016'!AB40+'[308]H.Thái 2016'!AB40+'[308]L.Hải 2016'!AB40+'[308]L.Thượng 2016'!AB40+'[308]T.Giang 2016'!AB40+'[308]T.Hải 2016'!AB40+'[308]T.Sơn 2016'!AB40+'[308]V.Trường 2016'!AB40+'[308]TT.Cửa Việt 2016'!AB40+'[308]TT Gio Linh 2016'!AB40</f>
        <v>0</v>
      </c>
      <c r="AC39" s="167">
        <f>[308]P1_21!AC40+[308]P2_21!AC39+[308]P3_21!AC39+[308]P4_21!AC39+[308]P5_21!AC39+[308]ĐT_21!AC40+[308]ĐG_21!AC39+[308]ĐLE_21!AC40+[308]ĐL_21!AC40+'[308]G.Sơn 2016'!AC39+'[308]G.Thanh 2016'!AC40+'[308]G.Việt 2016'!AC40+'[308]H.Thái 2016'!AC40+'[308]L.Hải 2016'!AC40+'[308]L.Thượng 2016'!AC40+'[308]T.Giang 2016'!AC40+'[308]T.Hải 2016'!AC40+'[308]T.Sơn 2016'!AC40+'[308]V.Trường 2016'!AC40+'[308]TT.Cửa Việt 2016'!AC40+'[308]TT Gio Linh 2016'!AC40</f>
        <v>0</v>
      </c>
      <c r="AD39" s="167">
        <f>[308]P1_21!AD40+[308]P2_21!AD39+[308]P3_21!AD39+[308]P4_21!AD39+[308]P5_21!AD39+[308]ĐT_21!AD40+[308]ĐG_21!AD39+[308]ĐLE_21!AD40+[308]ĐL_21!AD40+'[308]G.Sơn 2016'!AD39+'[308]G.Thanh 2016'!AD40+'[308]G.Việt 2016'!AD40+'[308]H.Thái 2016'!AD40+'[308]L.Hải 2016'!AD40+'[308]L.Thượng 2016'!AD40+'[308]T.Giang 2016'!AD40+'[308]T.Hải 2016'!AD40+'[308]T.Sơn 2016'!AD40+'[308]V.Trường 2016'!AD40+'[308]TT.Cửa Việt 2016'!AD40+'[308]TT Gio Linh 2016'!AD40</f>
        <v>0</v>
      </c>
      <c r="AE39" s="167">
        <f>[308]P1_21!AE40+[308]P2_21!AE39+[308]P3_21!AE39+[308]P4_21!AE39+[308]P5_21!AE39+[308]ĐT_21!AE40+[308]ĐG_21!AE39+[308]ĐLE_21!AE40+[308]ĐL_21!AE40+'[308]G.Sơn 2016'!AE39+'[308]G.Thanh 2016'!AE40+'[308]G.Việt 2016'!AE40+'[308]H.Thái 2016'!AE40+'[308]L.Hải 2016'!AE40+'[308]L.Thượng 2016'!AE40+'[308]T.Giang 2016'!AE40+'[308]T.Hải 2016'!AE40+'[308]T.Sơn 2016'!AE40+'[308]V.Trường 2016'!AE40+'[308]TT.Cửa Việt 2016'!AE40+'[308]TT Gio Linh 2016'!AE40</f>
        <v>0</v>
      </c>
      <c r="AF39" s="167">
        <f>[308]P1_21!AF40+[308]P2_21!AF39+[308]P3_21!AF39+[308]P4_21!AF39+[308]P5_21!AF39+[308]ĐT_21!AF40+[308]ĐG_21!AF39+[308]ĐLE_21!AF40+[308]ĐL_21!AF40+'[308]G.Sơn 2016'!AF39+'[308]G.Thanh 2016'!AF40+'[308]G.Việt 2016'!AF40+'[308]H.Thái 2016'!AF40+'[308]L.Hải 2016'!AF40+'[308]L.Thượng 2016'!AF40+'[308]T.Giang 2016'!AF40+'[308]T.Hải 2016'!AF40+'[308]T.Sơn 2016'!AF40+'[308]V.Trường 2016'!AF40+'[308]TT.Cửa Việt 2016'!AF40+'[308]TT Gio Linh 2016'!AF40</f>
        <v>0</v>
      </c>
      <c r="AG39" s="167">
        <f>[308]P1_21!AG40+[308]P2_21!AG39+[308]P3_21!AG39+[308]P4_21!AG39+[308]P5_21!AG39+[308]ĐT_21!AG40+[308]ĐG_21!AG39+[308]ĐLE_21!AG40+[308]ĐL_21!AG40+'[308]G.Sơn 2016'!AG39+'[308]G.Thanh 2016'!AG40+'[308]G.Việt 2016'!AG40+'[308]H.Thái 2016'!AG40+'[308]L.Hải 2016'!AG40+'[308]L.Thượng 2016'!AG40+'[308]T.Giang 2016'!AG40+'[308]T.Hải 2016'!AG40+'[308]T.Sơn 2016'!AG40+'[308]V.Trường 2016'!AG40+'[308]TT.Cửa Việt 2016'!AG40+'[308]TT Gio Linh 2016'!AG40</f>
        <v>0</v>
      </c>
      <c r="AH39" s="167">
        <f>[308]P1_21!AH40+[308]P2_21!AH39+[308]P3_21!AH39+[308]P4_21!AH39+[308]P5_21!AH39+[308]ĐT_21!AH40+[308]ĐG_21!AH39+[308]ĐLE_21!AH40+[308]ĐL_21!AH40+'[308]G.Sơn 2016'!AH39+'[308]G.Thanh 2016'!AH40+'[308]G.Việt 2016'!AH40+'[308]H.Thái 2016'!AH40+'[308]L.Hải 2016'!AH40+'[308]L.Thượng 2016'!AH40+'[308]T.Giang 2016'!AH40+'[308]T.Hải 2016'!AH40+'[308]T.Sơn 2016'!AH40+'[308]V.Trường 2016'!AH40+'[308]TT.Cửa Việt 2016'!AH40+'[308]TT Gio Linh 2016'!AH40</f>
        <v>0</v>
      </c>
      <c r="AI39" s="167">
        <f>[308]P1_21!AI40+[308]P2_21!AI39+[308]P3_21!AI39+[308]P4_21!AI39+[308]P5_21!AI39+[308]ĐT_21!AI40+[308]ĐG_21!AI39+[308]ĐLE_21!AI40+[308]ĐL_21!AI40+'[308]G.Sơn 2016'!AI39+'[308]G.Thanh 2016'!AI40+'[308]G.Việt 2016'!AI40+'[308]H.Thái 2016'!AI40+'[308]L.Hải 2016'!AI40+'[308]L.Thượng 2016'!AI40+'[308]T.Giang 2016'!AI40+'[308]T.Hải 2016'!AI40+'[308]T.Sơn 2016'!AI40+'[308]V.Trường 2016'!AI40+'[308]TT.Cửa Việt 2016'!AI40+'[308]TT Gio Linh 2016'!AI40</f>
        <v>0</v>
      </c>
      <c r="AJ39" s="167">
        <f>[308]P1_21!AJ40+[308]P2_21!AJ39+[308]P3_21!AJ39+[308]P4_21!AJ39+[308]P5_21!AJ39+[308]ĐT_21!AJ40+[308]ĐG_21!AJ39+[308]ĐLE_21!AJ40+[308]ĐL_21!AJ40+'[308]G.Sơn 2016'!AJ39+'[308]G.Thanh 2016'!AJ40+'[308]G.Việt 2016'!AJ40+'[308]H.Thái 2016'!AJ40+'[308]L.Hải 2016'!AJ40+'[308]L.Thượng 2016'!AJ40+'[308]T.Giang 2016'!AJ40+'[308]T.Hải 2016'!AJ40+'[308]T.Sơn 2016'!AJ40+'[308]V.Trường 2016'!AJ40+'[308]TT.Cửa Việt 2016'!AJ40+'[308]TT Gio Linh 2016'!AJ40</f>
        <v>0</v>
      </c>
      <c r="AK39" s="167">
        <f>[308]P1_21!AK40+[308]P2_21!AK39+[308]P3_21!AK39+[308]P4_21!AK39+[308]P5_21!AK39+[308]ĐT_21!AK40+[308]ĐG_21!AK39+[308]ĐLE_21!AK40+[308]ĐL_21!AK40+'[308]G.Sơn 2016'!AK39+'[308]G.Thanh 2016'!AK40+'[308]G.Việt 2016'!AK40+'[308]H.Thái 2016'!AK40+'[308]L.Hải 2016'!AK40+'[308]L.Thượng 2016'!AK40+'[308]T.Giang 2016'!AK40+'[308]T.Hải 2016'!AK40+'[308]T.Sơn 2016'!AK40+'[308]V.Trường 2016'!AK40+'[308]TT.Cửa Việt 2016'!AK40+'[308]TT Gio Linh 2016'!AK40</f>
        <v>7.0889999999999995E-2</v>
      </c>
      <c r="AL39" s="167">
        <f>[308]P1_21!AL40+[308]P2_21!AL39+[308]P3_21!AL39+[308]P4_21!AL39+[308]P5_21!AL39+[308]ĐT_21!AL40+[308]ĐG_21!AL39+[308]ĐLE_21!AL40+[308]ĐL_21!AL40+'[308]G.Sơn 2016'!AL39+'[308]G.Thanh 2016'!AL40+'[308]G.Việt 2016'!AL40+'[308]H.Thái 2016'!AL40+'[308]L.Hải 2016'!AL40+'[308]L.Thượng 2016'!AL40+'[308]T.Giang 2016'!AL40+'[308]T.Hải 2016'!AL40+'[308]T.Sơn 2016'!AL40+'[308]V.Trường 2016'!AL40+'[308]TT.Cửa Việt 2016'!AL40+'[308]TT Gio Linh 2016'!AL40</f>
        <v>0</v>
      </c>
      <c r="AM39" s="167">
        <f>[308]P1_21!AM40+[308]P2_21!AM39+[308]P3_21!AM39+[308]P4_21!AM39+[308]P5_21!AM39+[308]ĐT_21!AM40+[308]ĐG_21!AM39+[308]ĐLE_21!AM40+[308]ĐL_21!AM40+'[308]G.Sơn 2016'!AM39+'[308]G.Thanh 2016'!AM40+'[308]G.Việt 2016'!AM40+'[308]H.Thái 2016'!AM40+'[308]L.Hải 2016'!AM40+'[308]L.Thượng 2016'!AM40+'[308]T.Giang 2016'!AM40+'[308]T.Hải 2016'!AM40+'[308]T.Sơn 2016'!AM40+'[308]V.Trường 2016'!AM40+'[308]TT.Cửa Việt 2016'!AM40+'[308]TT Gio Linh 2016'!AM40</f>
        <v>0</v>
      </c>
      <c r="AN39" s="167">
        <f>[308]P1_21!AN40+[308]P2_21!AN39+[308]P3_21!AN39+[308]P4_21!AN39+[308]P5_21!AN39+[308]ĐT_21!AN40+[308]ĐG_21!AN39+[308]ĐLE_21!AN40+[308]ĐL_21!AN40+'[308]G.Sơn 2016'!AN39+'[308]G.Thanh 2016'!AN40+'[308]G.Việt 2016'!AN40+'[308]H.Thái 2016'!AN40+'[308]L.Hải 2016'!AN40+'[308]L.Thượng 2016'!AN40+'[308]T.Giang 2016'!AN40+'[308]T.Hải 2016'!AN40+'[308]T.Sơn 2016'!AN40+'[308]V.Trường 2016'!AN40+'[308]TT.Cửa Việt 2016'!AN40+'[308]TT Gio Linh 2016'!AN40</f>
        <v>0</v>
      </c>
      <c r="AO39" s="167">
        <f>[308]P1_21!AO40+[308]P2_21!AO39+[308]P3_21!AO39+[308]P4_21!AO39+[308]P5_21!AO39+[308]ĐT_21!AO40+[308]ĐG_21!AO39+[308]ĐLE_21!AO40+[308]ĐL_21!AO40+'[308]G.Sơn 2016'!AO39+'[308]G.Thanh 2016'!AO40+'[308]G.Việt 2016'!AO40+'[308]H.Thái 2016'!AO40+'[308]L.Hải 2016'!AO40+'[308]L.Thượng 2016'!AO40+'[308]T.Giang 2016'!AO40+'[308]T.Hải 2016'!AO40+'[308]T.Sơn 2016'!AO40+'[308]V.Trường 2016'!AO40+'[308]TT.Cửa Việt 2016'!AO40+'[308]TT Gio Linh 2016'!AO40</f>
        <v>0</v>
      </c>
      <c r="AP39" s="167">
        <f>[308]P1_21!AP40+[308]P2_21!AP39+[308]P3_21!AP39+[308]P4_21!AP39+[308]P5_21!AP39+[308]ĐT_21!AP40+[308]ĐG_21!AP39+[308]ĐLE_21!AP40+[308]ĐL_21!AP40+'[308]G.Sơn 2016'!AP39+'[308]G.Thanh 2016'!AP40+'[308]G.Việt 2016'!AP40+'[308]H.Thái 2016'!AP40+'[308]L.Hải 2016'!AP40+'[308]L.Thượng 2016'!AP40+'[308]T.Giang 2016'!AP40+'[308]T.Hải 2016'!AP40+'[308]T.Sơn 2016'!AP40+'[308]V.Trường 2016'!AP40+'[308]TT.Cửa Việt 2016'!AP40+'[308]TT Gio Linh 2016'!AP40</f>
        <v>0</v>
      </c>
      <c r="AQ39" s="167">
        <f>[308]P1_21!AQ40+[308]P2_21!AQ39+[308]P3_21!AQ39+[308]P4_21!AQ39+[308]P5_21!AQ39+[308]ĐT_21!AQ40+[308]ĐG_21!AQ39+[308]ĐLE_21!AQ40+[308]ĐL_21!AQ40+'[308]G.Sơn 2016'!AQ39+'[308]G.Thanh 2016'!AQ40+'[308]G.Việt 2016'!AQ40+'[308]H.Thái 2016'!AQ40+'[308]L.Hải 2016'!AQ40+'[308]L.Thượng 2016'!AQ40+'[308]T.Giang 2016'!AQ40+'[308]T.Hải 2016'!AQ40+'[308]T.Sơn 2016'!AQ40+'[308]V.Trường 2016'!AQ40+'[308]TT.Cửa Việt 2016'!AQ40+'[308]TT Gio Linh 2016'!AQ40</f>
        <v>0</v>
      </c>
      <c r="AR39" s="167">
        <f>[308]P1_21!AR40+[308]P2_21!AR39+[308]P3_21!AR39+[308]P4_21!AR39+[308]P5_21!AR39+[308]ĐT_21!AR40+[308]ĐG_21!AR39+[308]ĐLE_21!AR40+[308]ĐL_21!AR40+'[308]G.Sơn 2016'!AR39+'[308]G.Thanh 2016'!AR40+'[308]G.Việt 2016'!AR40+'[308]H.Thái 2016'!AR40+'[308]L.Hải 2016'!AR40+'[308]L.Thượng 2016'!AR40+'[308]T.Giang 2016'!AR40+'[308]T.Hải 2016'!AR40+'[308]T.Sơn 2016'!AR40+'[308]V.Trường 2016'!AR40+'[308]TT.Cửa Việt 2016'!AR40+'[308]TT Gio Linh 2016'!AR40</f>
        <v>0</v>
      </c>
      <c r="AS39" s="167">
        <f>[308]P1_21!AS40+[308]P2_21!AS39+[308]P3_21!AS39+[308]P4_21!AS39+[308]P5_21!AS39+[308]ĐT_21!AS40+[308]ĐG_21!AS39+[308]ĐLE_21!AS40+[308]ĐL_21!AS40+'[308]G.Sơn 2016'!AS39+'[308]G.Thanh 2016'!AS40+'[308]G.Việt 2016'!AS40+'[308]H.Thái 2016'!AS40+'[308]L.Hải 2016'!AS40+'[308]L.Thượng 2016'!AS40+'[308]T.Giang 2016'!AS40+'[308]T.Hải 2016'!AS40+'[308]T.Sơn 2016'!AS40+'[308]V.Trường 2016'!AS40+'[308]TT.Cửa Việt 2016'!AS40+'[308]TT Gio Linh 2016'!AS40</f>
        <v>0</v>
      </c>
      <c r="AT39" s="167">
        <f>[308]P1_21!AT40+[308]P2_21!AT39+[308]P3_21!AT39+[308]P4_21!AT39+[308]P5_21!AT39+[308]ĐT_21!AT40+[308]ĐG_21!AT39+[308]ĐLE_21!AT40+[308]ĐL_21!AT40+'[308]G.Sơn 2016'!AT39+'[308]G.Thanh 2016'!AT40+'[308]G.Việt 2016'!AT40+'[308]H.Thái 2016'!AT40+'[308]L.Hải 2016'!AT40+'[308]L.Thượng 2016'!AT40+'[308]T.Giang 2016'!AT40+'[308]T.Hải 2016'!AT40+'[308]T.Sơn 2016'!AT40+'[308]V.Trường 2016'!AT40+'[308]TT.Cửa Việt 2016'!AT40+'[308]TT Gio Linh 2016'!AT40</f>
        <v>0</v>
      </c>
      <c r="AU39" s="167">
        <f>[308]P1_21!AU40+[308]P2_21!AU39+[308]P3_21!AU39+[308]P4_21!AU39+[308]P5_21!AU39+[308]ĐT_21!AU40+[308]ĐG_21!AU39+[308]ĐLE_21!AU40+[308]ĐL_21!AU40+'[308]G.Sơn 2016'!AU39+'[308]G.Thanh 2016'!AU40+'[308]G.Việt 2016'!AU40+'[308]H.Thái 2016'!AU40+'[308]L.Hải 2016'!AU40+'[308]L.Thượng 2016'!AU40+'[308]T.Giang 2016'!AU40+'[308]T.Hải 2016'!AU40+'[308]T.Sơn 2016'!AU40+'[308]V.Trường 2016'!AU40+'[308]TT.Cửa Việt 2016'!AU40+'[308]TT Gio Linh 2016'!AU40</f>
        <v>0</v>
      </c>
      <c r="AV39" s="167">
        <f>[308]P1_21!AV40+[308]P2_21!AV39+[308]P3_21!AV39+[308]P4_21!AV39+[308]P5_21!AV39+[308]ĐT_21!AV40+[308]ĐG_21!AV39+[308]ĐLE_21!AV40+[308]ĐL_21!AV40+'[308]G.Sơn 2016'!AV39+'[308]G.Thanh 2016'!AV40+'[308]G.Việt 2016'!AV40+'[308]H.Thái 2016'!AV40+'[308]L.Hải 2016'!AV40+'[308]L.Thượng 2016'!AV40+'[308]T.Giang 2016'!AV40+'[308]T.Hải 2016'!AV40+'[308]T.Sơn 2016'!AV40+'[308]V.Trường 2016'!AV40+'[308]TT.Cửa Việt 2016'!AV40+'[308]TT Gio Linh 2016'!AV40</f>
        <v>0</v>
      </c>
      <c r="AW39" s="167">
        <f>[308]P1_21!AW40+[308]P2_21!AW39+[308]P3_21!AW39+[308]P4_21!AW39+[308]P5_21!AW39+[308]ĐT_21!AW40+[308]ĐG_21!AW39+[308]ĐLE_21!AW40+[308]ĐL_21!AW40+'[308]G.Sơn 2016'!AW39+'[308]G.Thanh 2016'!AW40+'[308]G.Việt 2016'!AW40+'[308]H.Thái 2016'!AW40+'[308]L.Hải 2016'!AW40+'[308]L.Thượng 2016'!AW40+'[308]T.Giang 2016'!AW40+'[308]T.Hải 2016'!AW40+'[308]T.Sơn 2016'!AW40+'[308]V.Trường 2016'!AW40+'[308]TT.Cửa Việt 2016'!AW40+'[308]TT Gio Linh 2016'!AW40</f>
        <v>0</v>
      </c>
      <c r="AX39" s="167">
        <f>[308]P1_21!AX40+[308]P2_21!AX39+[308]P3_21!AX39+[308]P4_21!AX39+[308]P5_21!AX39+[308]ĐT_21!AX40+[308]ĐG_21!AX39+[308]ĐLE_21!AX40+[308]ĐL_21!AX40+'[308]G.Sơn 2016'!AX39+'[308]G.Thanh 2016'!AX40+'[308]G.Việt 2016'!AX40+'[308]H.Thái 2016'!AX40+'[308]L.Hải 2016'!AX40+'[308]L.Thượng 2016'!AX40+'[308]T.Giang 2016'!AX40+'[308]T.Hải 2016'!AX40+'[308]T.Sơn 2016'!AX40+'[308]V.Trường 2016'!AX40+'[308]TT.Cửa Việt 2016'!AX40+'[308]TT Gio Linh 2016'!AX40</f>
        <v>0</v>
      </c>
      <c r="AY39" s="167">
        <f>[308]P1_21!AY40+[308]P2_21!AY39+[308]P3_21!AY39+[308]P4_21!AY39+[308]P5_21!AY39+[308]ĐT_21!AY40+[308]ĐG_21!AY39+[308]ĐLE_21!AY40+[308]ĐL_21!AY40+'[308]G.Sơn 2016'!AY39+'[308]G.Thanh 2016'!AY40+'[308]G.Việt 2016'!AY40+'[308]H.Thái 2016'!AY40+'[308]L.Hải 2016'!AY40+'[308]L.Thượng 2016'!AY40+'[308]T.Giang 2016'!AY40+'[308]T.Hải 2016'!AY40+'[308]T.Sơn 2016'!AY40+'[308]V.Trường 2016'!AY40+'[308]TT.Cửa Việt 2016'!AY40+'[308]TT Gio Linh 2016'!AY40</f>
        <v>0</v>
      </c>
      <c r="AZ39" s="167">
        <f>[308]P1_21!AZ40+[308]P2_21!AZ39+[308]P3_21!AZ39+[308]P4_21!AZ39+[308]P5_21!AZ39+[308]ĐT_21!AZ40+[308]ĐG_21!AZ39+[308]ĐLE_21!AZ40+[308]ĐL_21!AZ40+'[308]G.Sơn 2016'!AZ39+'[308]G.Thanh 2016'!AZ40+'[308]G.Việt 2016'!AZ40+'[308]H.Thái 2016'!AZ40+'[308]L.Hải 2016'!AZ40+'[308]L.Thượng 2016'!AZ40+'[308]T.Giang 2016'!AZ40+'[308]T.Hải 2016'!AZ40+'[308]T.Sơn 2016'!AZ40+'[308]V.Trường 2016'!AZ40+'[308]TT.Cửa Việt 2016'!AZ40+'[308]TT Gio Linh 2016'!AZ40</f>
        <v>0</v>
      </c>
      <c r="BA39" s="167">
        <f>[308]P1_21!BA40+[308]P2_21!BA39+[308]P3_21!BA39+[308]P4_21!BA39+[308]P5_21!BA39+[308]ĐT_21!BA40+[308]ĐG_21!BA39+[308]ĐLE_21!BA40+[308]ĐL_21!BA40+'[308]G.Sơn 2016'!BA39+'[308]G.Thanh 2016'!BA40+'[308]G.Việt 2016'!BA40+'[308]H.Thái 2016'!BA40+'[308]L.Hải 2016'!BA40+'[308]L.Thượng 2016'!BA40+'[308]T.Giang 2016'!BA40+'[308]T.Hải 2016'!BA40+'[308]T.Sơn 2016'!BA40+'[308]V.Trường 2016'!BA40+'[308]TT.Cửa Việt 2016'!BA40+'[308]TT Gio Linh 2016'!BA40</f>
        <v>0</v>
      </c>
      <c r="BB39" s="167">
        <f>[308]P1_21!BB40+[308]P2_21!BB39+[308]P3_21!BB39+[308]P4_21!BB39+[308]P5_21!BB39+[308]ĐT_21!BB40+[308]ĐG_21!BB39+[308]ĐLE_21!BB40+[308]ĐL_21!BB40+'[308]G.Sơn 2016'!BB39+'[308]G.Thanh 2016'!BB40+'[308]G.Việt 2016'!BB40+'[308]H.Thái 2016'!BB40+'[308]L.Hải 2016'!BB40+'[308]L.Thượng 2016'!BB40+'[308]T.Giang 2016'!BB40+'[308]T.Hải 2016'!BB40+'[308]T.Sơn 2016'!BB40+'[308]V.Trường 2016'!BB40+'[308]TT.Cửa Việt 2016'!BB40+'[308]TT Gio Linh 2016'!BB40</f>
        <v>0</v>
      </c>
      <c r="BC39" s="167">
        <f>[308]P1_21!BC40+[308]P2_21!BC39+[308]P3_21!BC39+[308]P4_21!BC39+[308]P5_21!BC39+[308]ĐT_21!BC40+[308]ĐG_21!BC39+[308]ĐLE_21!BC40+[308]ĐL_21!BC40+'[308]G.Sơn 2016'!BC39+'[308]G.Thanh 2016'!BC40+'[308]G.Việt 2016'!BC40+'[308]H.Thái 2016'!BC40+'[308]L.Hải 2016'!BC40+'[308]L.Thượng 2016'!BC40+'[308]T.Giang 2016'!BC40+'[308]T.Hải 2016'!BC40+'[308]T.Sơn 2016'!BC40+'[308]V.Trường 2016'!BC40+'[308]TT.Cửa Việt 2016'!BC40+'[308]TT Gio Linh 2016'!BC40</f>
        <v>0</v>
      </c>
      <c r="BD39" s="167">
        <f>[308]P1_21!BD40+[308]P2_21!BD39+[308]P3_21!BD39+[308]P4_21!BD39+[308]P5_21!BD39+[308]ĐT_21!BD40+[308]ĐG_21!BD39+[308]ĐLE_21!BD40+[308]ĐL_21!BD40+'[308]G.Sơn 2016'!BD39+'[308]G.Thanh 2016'!BD40+'[308]G.Việt 2016'!BD40+'[308]H.Thái 2016'!BD40+'[308]L.Hải 2016'!BD40+'[308]L.Thượng 2016'!BD40+'[308]T.Giang 2016'!BD40+'[308]T.Hải 2016'!BD40+'[308]T.Sơn 2016'!BD40+'[308]V.Trường 2016'!BD40+'[308]TT.Cửa Việt 2016'!BD40+'[308]TT Gio Linh 2016'!BD40</f>
        <v>0</v>
      </c>
      <c r="BE39" s="167">
        <f>[308]P1_21!BE40+[308]P2_21!BE39+[308]P3_21!BE39+[308]P4_21!BE39+[308]P5_21!BE39+[308]ĐT_21!BE40+[308]ĐG_21!BE39+[308]ĐLE_21!BE40+[308]ĐL_21!BE40+'[308]G.Sơn 2016'!BE39+'[308]G.Thanh 2016'!BE40+'[308]G.Việt 2016'!BE40+'[308]H.Thái 2016'!BE40+'[308]L.Hải 2016'!BE40+'[308]L.Thượng 2016'!BE40+'[308]T.Giang 2016'!BE40+'[308]T.Hải 2016'!BE40+'[308]T.Sơn 2016'!BE40+'[308]V.Trường 2016'!BE40+'[308]TT.Cửa Việt 2016'!BE40+'[308]TT Gio Linh 2016'!BE40</f>
        <v>0</v>
      </c>
      <c r="BF39" s="167">
        <f>[308]P1_21!BF40+[308]P2_21!BF39+[308]P3_21!BF39+[308]P4_21!BF39+[308]P5_21!BF39+[308]ĐT_21!BF40+[308]ĐG_21!BF39+[308]ĐLE_21!BF40+[308]ĐL_21!BF40+'[308]G.Sơn 2016'!BF39+'[308]G.Thanh 2016'!BF40+'[308]G.Việt 2016'!BF40+'[308]H.Thái 2016'!BF40+'[308]L.Hải 2016'!BF40+'[308]L.Thượng 2016'!BF40+'[308]T.Giang 2016'!BF40+'[308]T.Hải 2016'!BF40+'[308]T.Sơn 2016'!BF40+'[308]V.Trường 2016'!BF40+'[308]TT.Cửa Việt 2016'!BF40+'[308]TT Gio Linh 2016'!BF40</f>
        <v>0</v>
      </c>
      <c r="BG39" s="167">
        <f>[308]P1_21!BG40+[308]P2_21!BG39+[308]P3_21!BG39+[308]P4_21!BG39+[308]P5_21!BG39+[308]ĐT_21!BG40+[308]ĐG_21!BG39+[308]ĐLE_21!BG40+[308]ĐL_21!BG40+'[308]G.Sơn 2016'!BG39+'[308]G.Thanh 2016'!BG40+'[308]G.Việt 2016'!BG40+'[308]H.Thái 2016'!BG40+'[308]L.Hải 2016'!BG40+'[308]L.Thượng 2016'!BG40+'[308]T.Giang 2016'!BG40+'[308]T.Hải 2016'!BG40+'[308]T.Sơn 2016'!BG40+'[308]V.Trường 2016'!BG40+'[308]TT.Cửa Việt 2016'!BG40+'[308]TT Gio Linh 2016'!BG40</f>
        <v>0</v>
      </c>
      <c r="BH39" s="167">
        <f>[308]P1_21!BH40+[308]P2_21!BH39+[308]P3_21!BH39+[308]P4_21!BH39+[308]P5_21!BH39+[308]ĐT_21!BH40+[308]ĐG_21!BH39+[308]ĐLE_21!BH40+[308]ĐL_21!BH40+'[308]G.Sơn 2016'!BH39+'[308]G.Thanh 2016'!BH40+'[308]G.Việt 2016'!BH40+'[308]H.Thái 2016'!BH40+'[308]L.Hải 2016'!BH40+'[308]L.Thượng 2016'!BH40+'[308]T.Giang 2016'!BH40+'[308]T.Hải 2016'!BH40+'[308]T.Sơn 2016'!BH40+'[308]V.Trường 2016'!BH40+'[308]TT.Cửa Việt 2016'!BH40+'[308]TT Gio Linh 2016'!BH40</f>
        <v>0</v>
      </c>
      <c r="BI39" s="167">
        <f>[308]P1_21!BI40+[308]P2_21!BI39+[308]P3_21!BI39+[308]P4_21!BI39+[308]P5_21!BI39+[308]ĐT_21!BI40+[308]ĐG_21!BI39+[308]ĐLE_21!BI40+[308]ĐL_21!BI40+'[308]G.Sơn 2016'!BI39+'[308]G.Thanh 2016'!BI40+'[308]G.Việt 2016'!BI40+'[308]H.Thái 2016'!BI40+'[308]L.Hải 2016'!BI40+'[308]L.Thượng 2016'!BI40+'[308]T.Giang 2016'!BI40+'[308]T.Hải 2016'!BI40+'[308]T.Sơn 2016'!BI40+'[308]V.Trường 2016'!BI40+'[308]TT.Cửa Việt 2016'!BI40+'[308]TT Gio Linh 2016'!BI40</f>
        <v>7.0889999999999995E-2</v>
      </c>
    </row>
    <row r="40" spans="1:61" ht="15.75" customHeight="1">
      <c r="A40" s="178" t="s">
        <v>122</v>
      </c>
      <c r="B40" s="180" t="s">
        <v>123</v>
      </c>
      <c r="C40" s="168" t="s">
        <v>124</v>
      </c>
      <c r="D40" s="170">
        <f>'[308]01 CH'!D38</f>
        <v>8.39682</v>
      </c>
      <c r="E40" s="167">
        <f>[308]P1_21!E41+[308]P2_21!E40+[308]P3_21!E40+[308]P4_21!E40+[308]P5_21!E40+[308]ĐT_21!E41+[308]ĐG_21!E40+[308]ĐLE_21!E41+[308]ĐL_21!E41+'[308]G.Sơn 2016'!E40+'[308]G.Thanh 2016'!E41+'[308]G.Việt 2016'!E41+'[308]H.Thái 2016'!E41+'[308]L.Hải 2016'!E41+'[308]L.Thượng 2016'!E41+'[308]T.Giang 2016'!E41+'[308]T.Hải 2016'!E41+'[308]T.Sơn 2016'!E41+'[308]V.Trường 2016'!E41+'[308]TT.Cửa Việt 2016'!E41+'[308]TT Gio Linh 2016'!E41</f>
        <v>0</v>
      </c>
      <c r="F40" s="167">
        <f>[308]P1_21!F41+[308]P2_21!F40+[308]P3_21!F40+[308]P4_21!F40+[308]P5_21!F40+[308]ĐT_21!F41+[308]ĐG_21!F40+[308]ĐLE_21!F41+[308]ĐL_21!F41+'[308]G.Sơn 2016'!F40+'[308]G.Thanh 2016'!F41+'[308]G.Việt 2016'!F41+'[308]H.Thái 2016'!F41+'[308]L.Hải 2016'!F41+'[308]L.Thượng 2016'!F41+'[308]T.Giang 2016'!F41+'[308]T.Hải 2016'!F41+'[308]T.Sơn 2016'!F41+'[308]V.Trường 2016'!F41+'[308]TT.Cửa Việt 2016'!F41+'[308]TT Gio Linh 2016'!F41</f>
        <v>0</v>
      </c>
      <c r="G40" s="167">
        <f>[308]P1_21!G41+[308]P2_21!G40+[308]P3_21!G40+[308]P4_21!G40+[308]P5_21!G40+[308]ĐT_21!G41+[308]ĐG_21!G40+[308]ĐLE_21!G41+[308]ĐL_21!G41+'[308]G.Sơn 2016'!G40+'[308]G.Thanh 2016'!G41+'[308]G.Việt 2016'!G41+'[308]H.Thái 2016'!G41+'[308]L.Hải 2016'!G41+'[308]L.Thượng 2016'!G41+'[308]T.Giang 2016'!G41+'[308]T.Hải 2016'!G41+'[308]T.Sơn 2016'!G41+'[308]V.Trường 2016'!G41+'[308]TT.Cửa Việt 2016'!G41+'[308]TT Gio Linh 2016'!G41</f>
        <v>0</v>
      </c>
      <c r="H40" s="167">
        <f>[308]P1_21!H41+[308]P2_21!H40+[308]P3_21!H40+[308]P4_21!H40+[308]P5_21!H40+[308]ĐT_21!H41+[308]ĐG_21!H40+[308]ĐLE_21!H41+[308]ĐL_21!H41+'[308]G.Sơn 2016'!H40+'[308]G.Thanh 2016'!H41+'[308]G.Việt 2016'!H41+'[308]H.Thái 2016'!H41+'[308]L.Hải 2016'!H41+'[308]L.Thượng 2016'!H41+'[308]T.Giang 2016'!H41+'[308]T.Hải 2016'!H41+'[308]T.Sơn 2016'!H41+'[308]V.Trường 2016'!H41+'[308]TT.Cửa Việt 2016'!H41+'[308]TT Gio Linh 2016'!H41</f>
        <v>0</v>
      </c>
      <c r="I40" s="167">
        <f>[308]P1_21!I41+[308]P2_21!I40+[308]P3_21!I40+[308]P4_21!I40+[308]P5_21!I40+[308]ĐT_21!I41+[308]ĐG_21!I40+[308]ĐLE_21!I41+[308]ĐL_21!I41+'[308]G.Sơn 2016'!I40+'[308]G.Thanh 2016'!I41+'[308]G.Việt 2016'!I41+'[308]H.Thái 2016'!I41+'[308]L.Hải 2016'!I41+'[308]L.Thượng 2016'!I41+'[308]T.Giang 2016'!I41+'[308]T.Hải 2016'!I41+'[308]T.Sơn 2016'!I41+'[308]V.Trường 2016'!I41+'[308]TT.Cửa Việt 2016'!I41+'[308]TT Gio Linh 2016'!I41</f>
        <v>0</v>
      </c>
      <c r="J40" s="167">
        <f>[308]P1_21!J41+[308]P2_21!J40+[308]P3_21!J40+[308]P4_21!J40+[308]P5_21!J40+[308]ĐT_21!J41+[308]ĐG_21!J40+[308]ĐLE_21!J41+[308]ĐL_21!J41+'[308]G.Sơn 2016'!J40+'[308]G.Thanh 2016'!J41+'[308]G.Việt 2016'!J41+'[308]H.Thái 2016'!J41+'[308]L.Hải 2016'!J41+'[308]L.Thượng 2016'!J41+'[308]T.Giang 2016'!J41+'[308]T.Hải 2016'!J41+'[308]T.Sơn 2016'!J41+'[308]V.Trường 2016'!J41+'[308]TT.Cửa Việt 2016'!J41+'[308]TT Gio Linh 2016'!J41</f>
        <v>0</v>
      </c>
      <c r="K40" s="167">
        <f>[308]P1_21!K41+[308]P2_21!K40+[308]P3_21!K40+[308]P4_21!K40+[308]P5_21!K40+[308]ĐT_21!K41+[308]ĐG_21!K40+[308]ĐLE_21!K41+[308]ĐL_21!K41+'[308]G.Sơn 2016'!K40+'[308]G.Thanh 2016'!K41+'[308]G.Việt 2016'!K41+'[308]H.Thái 2016'!K41+'[308]L.Hải 2016'!K41+'[308]L.Thượng 2016'!K41+'[308]T.Giang 2016'!K41+'[308]T.Hải 2016'!K41+'[308]T.Sơn 2016'!K41+'[308]V.Trường 2016'!K41+'[308]TT.Cửa Việt 2016'!K41+'[308]TT Gio Linh 2016'!K41</f>
        <v>0</v>
      </c>
      <c r="L40" s="167">
        <f>[308]P1_21!L41+[308]P2_21!L40+[308]P3_21!L40+[308]P4_21!L40+[308]P5_21!L40+[308]ĐT_21!L41+[308]ĐG_21!L40+[308]ĐLE_21!L41+[308]ĐL_21!L41+'[308]G.Sơn 2016'!L40+'[308]G.Thanh 2016'!L41+'[308]G.Việt 2016'!L41+'[308]H.Thái 2016'!L41+'[308]L.Hải 2016'!L41+'[308]L.Thượng 2016'!L41+'[308]T.Giang 2016'!L41+'[308]T.Hải 2016'!L41+'[308]T.Sơn 2016'!L41+'[308]V.Trường 2016'!L41+'[308]TT.Cửa Việt 2016'!L41+'[308]TT Gio Linh 2016'!L41</f>
        <v>0</v>
      </c>
      <c r="M40" s="167">
        <f>[308]P1_21!M41+[308]P2_21!M40+[308]P3_21!M40+[308]P4_21!M40+[308]P5_21!M40+[308]ĐT_21!M41+[308]ĐG_21!M40+[308]ĐLE_21!M41+[308]ĐL_21!M41+'[308]G.Sơn 2016'!M40+'[308]G.Thanh 2016'!M41+'[308]G.Việt 2016'!M41+'[308]H.Thái 2016'!M41+'[308]L.Hải 2016'!M41+'[308]L.Thượng 2016'!M41+'[308]T.Giang 2016'!M41+'[308]T.Hải 2016'!M41+'[308]T.Sơn 2016'!M41+'[308]V.Trường 2016'!M41+'[308]TT.Cửa Việt 2016'!M41+'[308]TT Gio Linh 2016'!M41</f>
        <v>0</v>
      </c>
      <c r="N40" s="167">
        <f>[308]P1_21!N41+[308]P2_21!N40+[308]P3_21!N40+[308]P4_21!N40+[308]P5_21!N40+[308]ĐT_21!N41+[308]ĐG_21!N40+[308]ĐLE_21!N41+[308]ĐL_21!N41+'[308]G.Sơn 2016'!N40+'[308]G.Thanh 2016'!N41+'[308]G.Việt 2016'!N41+'[308]H.Thái 2016'!N41+'[308]L.Hải 2016'!N41+'[308]L.Thượng 2016'!N41+'[308]T.Giang 2016'!N41+'[308]T.Hải 2016'!N41+'[308]T.Sơn 2016'!N41+'[308]V.Trường 2016'!N41+'[308]TT.Cửa Việt 2016'!N41+'[308]TT Gio Linh 2016'!N41</f>
        <v>0</v>
      </c>
      <c r="O40" s="167">
        <f>[308]P1_21!O41+[308]P2_21!O40+[308]P3_21!O40+[308]P4_21!O40+[308]P5_21!O40+[308]ĐT_21!O41+[308]ĐG_21!O40+[308]ĐLE_21!O41+[308]ĐL_21!O41+'[308]G.Sơn 2016'!O40+'[308]G.Thanh 2016'!O41+'[308]G.Việt 2016'!O41+'[308]H.Thái 2016'!O41+'[308]L.Hải 2016'!O41+'[308]L.Thượng 2016'!O41+'[308]T.Giang 2016'!O41+'[308]T.Hải 2016'!O41+'[308]T.Sơn 2016'!O41+'[308]V.Trường 2016'!O41+'[308]TT.Cửa Việt 2016'!O41+'[308]TT Gio Linh 2016'!O41</f>
        <v>0</v>
      </c>
      <c r="P40" s="167">
        <f>[308]P1_21!P41+[308]P2_21!P40+[308]P3_21!P40+[308]P4_21!P40+[308]P5_21!P40+[308]ĐT_21!P41+[308]ĐG_21!P40+[308]ĐLE_21!P41+[308]ĐL_21!P41+'[308]G.Sơn 2016'!P40+'[308]G.Thanh 2016'!P41+'[308]G.Việt 2016'!P41+'[308]H.Thái 2016'!P41+'[308]L.Hải 2016'!P41+'[308]L.Thượng 2016'!P41+'[308]T.Giang 2016'!P41+'[308]T.Hải 2016'!P41+'[308]T.Sơn 2016'!P41+'[308]V.Trường 2016'!P41+'[308]TT.Cửa Việt 2016'!P41+'[308]TT Gio Linh 2016'!P41</f>
        <v>0</v>
      </c>
      <c r="Q40" s="167">
        <f>[308]P1_21!Q41+[308]P2_21!Q40+[308]P3_21!Q40+[308]P4_21!Q40+[308]P5_21!Q40+[308]ĐT_21!Q41+[308]ĐG_21!Q40+[308]ĐLE_21!Q41+[308]ĐL_21!Q41+'[308]G.Sơn 2016'!Q40+'[308]G.Thanh 2016'!Q41+'[308]G.Việt 2016'!Q41+'[308]H.Thái 2016'!Q41+'[308]L.Hải 2016'!Q41+'[308]L.Thượng 2016'!Q41+'[308]T.Giang 2016'!Q41+'[308]T.Hải 2016'!Q41+'[308]T.Sơn 2016'!Q41+'[308]V.Trường 2016'!Q41+'[308]TT.Cửa Việt 2016'!Q41+'[308]TT Gio Linh 2016'!Q41</f>
        <v>0</v>
      </c>
      <c r="R40" s="167">
        <f>[308]P1_21!R41+[308]P2_21!R40+[308]P3_21!R40+[308]P4_21!R40+[308]P5_21!R40+[308]ĐT_21!R41+[308]ĐG_21!R40+[308]ĐLE_21!R41+[308]ĐL_21!R41+'[308]G.Sơn 2016'!R40+'[308]G.Thanh 2016'!R41+'[308]G.Việt 2016'!R41+'[308]H.Thái 2016'!R41+'[308]L.Hải 2016'!R41+'[308]L.Thượng 2016'!R41+'[308]T.Giang 2016'!R41+'[308]T.Hải 2016'!R41+'[308]T.Sơn 2016'!R41+'[308]V.Trường 2016'!R41+'[308]TT.Cửa Việt 2016'!R41+'[308]TT Gio Linh 2016'!R41</f>
        <v>0.7</v>
      </c>
      <c r="S40" s="167">
        <f>[308]P1_21!S41+[308]P2_21!S40+[308]P3_21!S40+[308]P4_21!S40+[308]P5_21!S40+[308]ĐT_21!S41+[308]ĐG_21!S40+[308]ĐLE_21!S41+[308]ĐL_21!S41+'[308]G.Sơn 2016'!S40+'[308]G.Thanh 2016'!S41+'[308]G.Việt 2016'!S41+'[308]H.Thái 2016'!S41+'[308]L.Hải 2016'!S41+'[308]L.Thượng 2016'!S41+'[308]T.Giang 2016'!S41+'[308]T.Hải 2016'!S41+'[308]T.Sơn 2016'!S41+'[308]V.Trường 2016'!S41+'[308]TT.Cửa Việt 2016'!S41+'[308]TT Gio Linh 2016'!S41</f>
        <v>0</v>
      </c>
      <c r="T40" s="167">
        <f>[308]P1_21!T41+[308]P2_21!T40+[308]P3_21!T40+[308]P4_21!T40+[308]P5_21!T40+[308]ĐT_21!T41+[308]ĐG_21!T40+[308]ĐLE_21!T41+[308]ĐL_21!T41+'[308]G.Sơn 2016'!T40+'[308]G.Thanh 2016'!T41+'[308]G.Việt 2016'!T41+'[308]H.Thái 2016'!T41+'[308]L.Hải 2016'!T41+'[308]L.Thượng 2016'!T41+'[308]T.Giang 2016'!T41+'[308]T.Hải 2016'!T41+'[308]T.Sơn 2016'!T41+'[308]V.Trường 2016'!T41+'[308]TT.Cửa Việt 2016'!T41+'[308]TT Gio Linh 2016'!T41</f>
        <v>0</v>
      </c>
      <c r="U40" s="167">
        <f>[308]P1_21!U41+[308]P2_21!U40+[308]P3_21!U40+[308]P4_21!U40+[308]P5_21!U40+[308]ĐT_21!U41+[308]ĐG_21!U40+[308]ĐLE_21!U41+[308]ĐL_21!U41+'[308]G.Sơn 2016'!U40+'[308]G.Thanh 2016'!U41+'[308]G.Việt 2016'!U41+'[308]H.Thái 2016'!U41+'[308]L.Hải 2016'!U41+'[308]L.Thượng 2016'!U41+'[308]T.Giang 2016'!U41+'[308]T.Hải 2016'!U41+'[308]T.Sơn 2016'!U41+'[308]V.Trường 2016'!U41+'[308]TT.Cửa Việt 2016'!U41+'[308]TT Gio Linh 2016'!U41</f>
        <v>0</v>
      </c>
      <c r="V40" s="167">
        <f>[308]P1_21!V41+[308]P2_21!V40+[308]P3_21!V40+[308]P4_21!V40+[308]P5_21!V40+[308]ĐT_21!V41+[308]ĐG_21!V40+[308]ĐLE_21!V41+[308]ĐL_21!V41+'[308]G.Sơn 2016'!V40+'[308]G.Thanh 2016'!V41+'[308]G.Việt 2016'!V41+'[308]H.Thái 2016'!V41+'[308]L.Hải 2016'!V41+'[308]L.Thượng 2016'!V41+'[308]T.Giang 2016'!V41+'[308]T.Hải 2016'!V41+'[308]T.Sơn 2016'!V41+'[308]V.Trường 2016'!V41+'[308]TT.Cửa Việt 2016'!V41+'[308]TT Gio Linh 2016'!V41</f>
        <v>0</v>
      </c>
      <c r="W40" s="167">
        <f>[308]P1_21!W41+[308]P2_21!W40+[308]P3_21!W40+[308]P4_21!W40+[308]P5_21!W40+[308]ĐT_21!W41+[308]ĐG_21!W40+[308]ĐLE_21!W41+[308]ĐL_21!W41+'[308]G.Sơn 2016'!W40+'[308]G.Thanh 2016'!W41+'[308]G.Việt 2016'!W41+'[308]H.Thái 2016'!W41+'[308]L.Hải 2016'!W41+'[308]L.Thượng 2016'!W41+'[308]T.Giang 2016'!W41+'[308]T.Hải 2016'!W41+'[308]T.Sơn 2016'!W41+'[308]V.Trường 2016'!W41+'[308]TT.Cửa Việt 2016'!W41+'[308]TT Gio Linh 2016'!W41</f>
        <v>0</v>
      </c>
      <c r="X40" s="167">
        <f>[308]P1_21!X41+[308]P2_21!X40+[308]P3_21!X40+[308]P4_21!X40+[308]P5_21!X40+[308]ĐT_21!X41+[308]ĐG_21!X40+[308]ĐLE_21!X41+[308]ĐL_21!X41+'[308]G.Sơn 2016'!X40+'[308]G.Thanh 2016'!X41+'[308]G.Việt 2016'!X41+'[308]H.Thái 2016'!X41+'[308]L.Hải 2016'!X41+'[308]L.Thượng 2016'!X41+'[308]T.Giang 2016'!X41+'[308]T.Hải 2016'!X41+'[308]T.Sơn 2016'!X41+'[308]V.Trường 2016'!X41+'[308]TT.Cửa Việt 2016'!X41+'[308]TT Gio Linh 2016'!X41</f>
        <v>0</v>
      </c>
      <c r="Y40" s="167">
        <f>[308]P1_21!Y41+[308]P2_21!Y40+[308]P3_21!Y40+[308]P4_21!Y40+[308]P5_21!Y40+[308]ĐT_21!Y41+[308]ĐG_21!Y40+[308]ĐLE_21!Y41+[308]ĐL_21!Y41+'[308]G.Sơn 2016'!Y40+'[308]G.Thanh 2016'!Y41+'[308]G.Việt 2016'!Y41+'[308]H.Thái 2016'!Y41+'[308]L.Hải 2016'!Y41+'[308]L.Thượng 2016'!Y41+'[308]T.Giang 2016'!Y41+'[308]T.Hải 2016'!Y41+'[308]T.Sơn 2016'!Y41+'[308]V.Trường 2016'!Y41+'[308]TT.Cửa Việt 2016'!Y41+'[308]TT Gio Linh 2016'!Y41</f>
        <v>0</v>
      </c>
      <c r="Z40" s="167">
        <f>[308]P1_21!Z41+[308]P2_21!Z40+[308]P3_21!Z40+[308]P4_21!Z40+[308]P5_21!Z40+[308]ĐT_21!Z41+[308]ĐG_21!Z40+[308]ĐLE_21!Z41+[308]ĐL_21!Z41+'[308]G.Sơn 2016'!Z40+'[308]G.Thanh 2016'!Z41+'[308]G.Việt 2016'!Z41+'[308]H.Thái 2016'!Z41+'[308]L.Hải 2016'!Z41+'[308]L.Thượng 2016'!Z41+'[308]T.Giang 2016'!Z41+'[308]T.Hải 2016'!Z41+'[308]T.Sơn 2016'!Z41+'[308]V.Trường 2016'!Z41+'[308]TT.Cửa Việt 2016'!Z41+'[308]TT Gio Linh 2016'!Z41</f>
        <v>0</v>
      </c>
      <c r="AA40" s="167">
        <f>[308]P1_21!AA41+[308]P2_21!AA40+[308]P3_21!AA40+[308]P4_21!AA40+[308]P5_21!AA40+[308]ĐT_21!AA41+[308]ĐG_21!AA40+[308]ĐLE_21!AA41+[308]ĐL_21!AA41+'[308]G.Sơn 2016'!AA40+'[308]G.Thanh 2016'!AA41+'[308]G.Việt 2016'!AA41+'[308]H.Thái 2016'!AA41+'[308]L.Hải 2016'!AA41+'[308]L.Thượng 2016'!AA41+'[308]T.Giang 2016'!AA41+'[308]T.Hải 2016'!AA41+'[308]T.Sơn 2016'!AA41+'[308]V.Trường 2016'!AA41+'[308]TT.Cửa Việt 2016'!AA41+'[308]TT Gio Linh 2016'!AA41</f>
        <v>0.7</v>
      </c>
      <c r="AB40" s="167">
        <f>[308]P1_21!AB41+[308]P2_21!AB40+[308]P3_21!AB40+[308]P4_21!AB40+[308]P5_21!AB40+[308]ĐT_21!AB41+[308]ĐG_21!AB40+[308]ĐLE_21!AB41+[308]ĐL_21!AB41+'[308]G.Sơn 2016'!AB40+'[308]G.Thanh 2016'!AB41+'[308]G.Việt 2016'!AB41+'[308]H.Thái 2016'!AB41+'[308]L.Hải 2016'!AB41+'[308]L.Thượng 2016'!AB41+'[308]T.Giang 2016'!AB41+'[308]T.Hải 2016'!AB41+'[308]T.Sơn 2016'!AB41+'[308]V.Trường 2016'!AB41+'[308]TT.Cửa Việt 2016'!AB41+'[308]TT Gio Linh 2016'!AB41</f>
        <v>0.7</v>
      </c>
      <c r="AC40" s="167">
        <f>[308]P1_21!AC41+[308]P2_21!AC40+[308]P3_21!AC40+[308]P4_21!AC40+[308]P5_21!AC40+[308]ĐT_21!AC41+[308]ĐG_21!AC40+[308]ĐLE_21!AC41+[308]ĐL_21!AC41+'[308]G.Sơn 2016'!AC40+'[308]G.Thanh 2016'!AC41+'[308]G.Việt 2016'!AC41+'[308]H.Thái 2016'!AC41+'[308]L.Hải 2016'!AC41+'[308]L.Thượng 2016'!AC41+'[308]T.Giang 2016'!AC41+'[308]T.Hải 2016'!AC41+'[308]T.Sơn 2016'!AC41+'[308]V.Trường 2016'!AC41+'[308]TT.Cửa Việt 2016'!AC41+'[308]TT Gio Linh 2016'!AC41</f>
        <v>0</v>
      </c>
      <c r="AD40" s="167">
        <f>[308]P1_21!AD41+[308]P2_21!AD40+[308]P3_21!AD40+[308]P4_21!AD40+[308]P5_21!AD40+[308]ĐT_21!AD41+[308]ĐG_21!AD40+[308]ĐLE_21!AD41+[308]ĐL_21!AD41+'[308]G.Sơn 2016'!AD40+'[308]G.Thanh 2016'!AD41+'[308]G.Việt 2016'!AD41+'[308]H.Thái 2016'!AD41+'[308]L.Hải 2016'!AD41+'[308]L.Thượng 2016'!AD41+'[308]T.Giang 2016'!AD41+'[308]T.Hải 2016'!AD41+'[308]T.Sơn 2016'!AD41+'[308]V.Trường 2016'!AD41+'[308]TT.Cửa Việt 2016'!AD41+'[308]TT Gio Linh 2016'!AD41</f>
        <v>0</v>
      </c>
      <c r="AE40" s="167">
        <f>[308]P1_21!AE41+[308]P2_21!AE40+[308]P3_21!AE40+[308]P4_21!AE40+[308]P5_21!AE40+[308]ĐT_21!AE41+[308]ĐG_21!AE40+[308]ĐLE_21!AE41+[308]ĐL_21!AE41+'[308]G.Sơn 2016'!AE40+'[308]G.Thanh 2016'!AE41+'[308]G.Việt 2016'!AE41+'[308]H.Thái 2016'!AE41+'[308]L.Hải 2016'!AE41+'[308]L.Thượng 2016'!AE41+'[308]T.Giang 2016'!AE41+'[308]T.Hải 2016'!AE41+'[308]T.Sơn 2016'!AE41+'[308]V.Trường 2016'!AE41+'[308]TT.Cửa Việt 2016'!AE41+'[308]TT Gio Linh 2016'!AE41</f>
        <v>0</v>
      </c>
      <c r="AF40" s="167">
        <f>[308]P1_21!AF41+[308]P2_21!AF40+[308]P3_21!AF40+[308]P4_21!AF40+[308]P5_21!AF40+[308]ĐT_21!AF41+[308]ĐG_21!AF40+[308]ĐLE_21!AF41+[308]ĐL_21!AF41+'[308]G.Sơn 2016'!AF40+'[308]G.Thanh 2016'!AF41+'[308]G.Việt 2016'!AF41+'[308]H.Thái 2016'!AF41+'[308]L.Hải 2016'!AF41+'[308]L.Thượng 2016'!AF41+'[308]T.Giang 2016'!AF41+'[308]T.Hải 2016'!AF41+'[308]T.Sơn 2016'!AF41+'[308]V.Trường 2016'!AF41+'[308]TT.Cửa Việt 2016'!AF41+'[308]TT Gio Linh 2016'!AF41</f>
        <v>0</v>
      </c>
      <c r="AG40" s="167">
        <f>[308]P1_21!AG41+[308]P2_21!AG40+[308]P3_21!AG40+[308]P4_21!AG40+[308]P5_21!AG40+[308]ĐT_21!AG41+[308]ĐG_21!AG40+[308]ĐLE_21!AG41+[308]ĐL_21!AG41+'[308]G.Sơn 2016'!AG40+'[308]G.Thanh 2016'!AG41+'[308]G.Việt 2016'!AG41+'[308]H.Thái 2016'!AG41+'[308]L.Hải 2016'!AG41+'[308]L.Thượng 2016'!AG41+'[308]T.Giang 2016'!AG41+'[308]T.Hải 2016'!AG41+'[308]T.Sơn 2016'!AG41+'[308]V.Trường 2016'!AG41+'[308]TT.Cửa Việt 2016'!AG41+'[308]TT Gio Linh 2016'!AG41</f>
        <v>0</v>
      </c>
      <c r="AH40" s="167">
        <f>[308]P1_21!AH41+[308]P2_21!AH40+[308]P3_21!AH40+[308]P4_21!AH40+[308]P5_21!AH40+[308]ĐT_21!AH41+[308]ĐG_21!AH40+[308]ĐLE_21!AH41+[308]ĐL_21!AH41+'[308]G.Sơn 2016'!AH40+'[308]G.Thanh 2016'!AH41+'[308]G.Việt 2016'!AH41+'[308]H.Thái 2016'!AH41+'[308]L.Hải 2016'!AH41+'[308]L.Thượng 2016'!AH41+'[308]T.Giang 2016'!AH41+'[308]T.Hải 2016'!AH41+'[308]T.Sơn 2016'!AH41+'[308]V.Trường 2016'!AH41+'[308]TT.Cửa Việt 2016'!AH41+'[308]TT Gio Linh 2016'!AH41</f>
        <v>0</v>
      </c>
      <c r="AI40" s="167">
        <f>[308]P1_21!AI41+[308]P2_21!AI40+[308]P3_21!AI40+[308]P4_21!AI40+[308]P5_21!AI40+[308]ĐT_21!AI41+[308]ĐG_21!AI40+[308]ĐLE_21!AI41+[308]ĐL_21!AI41+'[308]G.Sơn 2016'!AI40+'[308]G.Thanh 2016'!AI41+'[308]G.Việt 2016'!AI41+'[308]H.Thái 2016'!AI41+'[308]L.Hải 2016'!AI41+'[308]L.Thượng 2016'!AI41+'[308]T.Giang 2016'!AI41+'[308]T.Hải 2016'!AI41+'[308]T.Sơn 2016'!AI41+'[308]V.Trường 2016'!AI41+'[308]TT.Cửa Việt 2016'!AI41+'[308]TT Gio Linh 2016'!AI41</f>
        <v>0</v>
      </c>
      <c r="AJ40" s="167">
        <f>[308]P1_21!AJ41+[308]P2_21!AJ40+[308]P3_21!AJ40+[308]P4_21!AJ40+[308]P5_21!AJ40+[308]ĐT_21!AJ41+[308]ĐG_21!AJ40+[308]ĐLE_21!AJ41+[308]ĐL_21!AJ41+'[308]G.Sơn 2016'!AJ40+'[308]G.Thanh 2016'!AJ41+'[308]G.Việt 2016'!AJ41+'[308]H.Thái 2016'!AJ41+'[308]L.Hải 2016'!AJ41+'[308]L.Thượng 2016'!AJ41+'[308]T.Giang 2016'!AJ41+'[308]T.Hải 2016'!AJ41+'[308]T.Sơn 2016'!AJ41+'[308]V.Trường 2016'!AJ41+'[308]TT.Cửa Việt 2016'!AJ41+'[308]TT Gio Linh 2016'!AJ41</f>
        <v>0</v>
      </c>
      <c r="AK40" s="167">
        <f>[308]P1_21!AK41+[308]P2_21!AK40+[308]P3_21!AK40+[308]P4_21!AK40+[308]P5_21!AK40+[308]ĐT_21!AK41+[308]ĐG_21!AK40+[308]ĐLE_21!AK41+[308]ĐL_21!AK41+'[308]G.Sơn 2016'!AK40+'[308]G.Thanh 2016'!AK41+'[308]G.Việt 2016'!AK41+'[308]H.Thái 2016'!AK41+'[308]L.Hải 2016'!AK41+'[308]L.Thượng 2016'!AK41+'[308]T.Giang 2016'!AK41+'[308]T.Hải 2016'!AK41+'[308]T.Sơn 2016'!AK41+'[308]V.Trường 2016'!AK41+'[308]TT.Cửa Việt 2016'!AK41+'[308]TT Gio Linh 2016'!AK41</f>
        <v>0</v>
      </c>
      <c r="AL40" s="167">
        <f>[308]P1_21!AL41+[308]P2_21!AL40+[308]P3_21!AL40+[308]P4_21!AL40+[308]P5_21!AL40+[308]ĐT_21!AL41+[308]ĐG_21!AL40+[308]ĐLE_21!AL41+[308]ĐL_21!AL41+'[308]G.Sơn 2016'!AL40+'[308]G.Thanh 2016'!AL41+'[308]G.Việt 2016'!AL41+'[308]H.Thái 2016'!AL41+'[308]L.Hải 2016'!AL41+'[308]L.Thượng 2016'!AL41+'[308]T.Giang 2016'!AL41+'[308]T.Hải 2016'!AL41+'[308]T.Sơn 2016'!AL41+'[308]V.Trường 2016'!AL41+'[308]TT.Cửa Việt 2016'!AL41+'[308]TT Gio Linh 2016'!AL41</f>
        <v>7.6968200000000007</v>
      </c>
      <c r="AM40" s="167">
        <f>[308]P1_21!AM41+[308]P2_21!AM40+[308]P3_21!AM40+[308]P4_21!AM40+[308]P5_21!AM40+[308]ĐT_21!AM41+[308]ĐG_21!AM40+[308]ĐLE_21!AM41+[308]ĐL_21!AM41+'[308]G.Sơn 2016'!AM40+'[308]G.Thanh 2016'!AM41+'[308]G.Việt 2016'!AM41+'[308]H.Thái 2016'!AM41+'[308]L.Hải 2016'!AM41+'[308]L.Thượng 2016'!AM41+'[308]T.Giang 2016'!AM41+'[308]T.Hải 2016'!AM41+'[308]T.Sơn 2016'!AM41+'[308]V.Trường 2016'!AM41+'[308]TT.Cửa Việt 2016'!AM41+'[308]TT Gio Linh 2016'!AM41</f>
        <v>0</v>
      </c>
      <c r="AN40" s="167">
        <f>[308]P1_21!AN41+[308]P2_21!AN40+[308]P3_21!AN40+[308]P4_21!AN40+[308]P5_21!AN40+[308]ĐT_21!AN41+[308]ĐG_21!AN40+[308]ĐLE_21!AN41+[308]ĐL_21!AN41+'[308]G.Sơn 2016'!AN40+'[308]G.Thanh 2016'!AN41+'[308]G.Việt 2016'!AN41+'[308]H.Thái 2016'!AN41+'[308]L.Hải 2016'!AN41+'[308]L.Thượng 2016'!AN41+'[308]T.Giang 2016'!AN41+'[308]T.Hải 2016'!AN41+'[308]T.Sơn 2016'!AN41+'[308]V.Trường 2016'!AN41+'[308]TT.Cửa Việt 2016'!AN41+'[308]TT Gio Linh 2016'!AN41</f>
        <v>0</v>
      </c>
      <c r="AO40" s="167">
        <f>[308]P1_21!AO41+[308]P2_21!AO40+[308]P3_21!AO40+[308]P4_21!AO40+[308]P5_21!AO40+[308]ĐT_21!AO41+[308]ĐG_21!AO40+[308]ĐLE_21!AO41+[308]ĐL_21!AO41+'[308]G.Sơn 2016'!AO40+'[308]G.Thanh 2016'!AO41+'[308]G.Việt 2016'!AO41+'[308]H.Thái 2016'!AO41+'[308]L.Hải 2016'!AO41+'[308]L.Thượng 2016'!AO41+'[308]T.Giang 2016'!AO41+'[308]T.Hải 2016'!AO41+'[308]T.Sơn 2016'!AO41+'[308]V.Trường 2016'!AO41+'[308]TT.Cửa Việt 2016'!AO41+'[308]TT Gio Linh 2016'!AO41</f>
        <v>0</v>
      </c>
      <c r="AP40" s="167">
        <f>[308]P1_21!AP41+[308]P2_21!AP40+[308]P3_21!AP40+[308]P4_21!AP40+[308]P5_21!AP40+[308]ĐT_21!AP41+[308]ĐG_21!AP40+[308]ĐLE_21!AP41+[308]ĐL_21!AP41+'[308]G.Sơn 2016'!AP40+'[308]G.Thanh 2016'!AP41+'[308]G.Việt 2016'!AP41+'[308]H.Thái 2016'!AP41+'[308]L.Hải 2016'!AP41+'[308]L.Thượng 2016'!AP41+'[308]T.Giang 2016'!AP41+'[308]T.Hải 2016'!AP41+'[308]T.Sơn 2016'!AP41+'[308]V.Trường 2016'!AP41+'[308]TT.Cửa Việt 2016'!AP41+'[308]TT Gio Linh 2016'!AP41</f>
        <v>0</v>
      </c>
      <c r="AQ40" s="167">
        <f>[308]P1_21!AQ41+[308]P2_21!AQ40+[308]P3_21!AQ40+[308]P4_21!AQ40+[308]P5_21!AQ40+[308]ĐT_21!AQ41+[308]ĐG_21!AQ40+[308]ĐLE_21!AQ41+[308]ĐL_21!AQ41+'[308]G.Sơn 2016'!AQ40+'[308]G.Thanh 2016'!AQ41+'[308]G.Việt 2016'!AQ41+'[308]H.Thái 2016'!AQ41+'[308]L.Hải 2016'!AQ41+'[308]L.Thượng 2016'!AQ41+'[308]T.Giang 2016'!AQ41+'[308]T.Hải 2016'!AQ41+'[308]T.Sơn 2016'!AQ41+'[308]V.Trường 2016'!AQ41+'[308]TT.Cửa Việt 2016'!AQ41+'[308]TT Gio Linh 2016'!AQ41</f>
        <v>0</v>
      </c>
      <c r="AR40" s="167">
        <f>[308]P1_21!AR41+[308]P2_21!AR40+[308]P3_21!AR40+[308]P4_21!AR40+[308]P5_21!AR40+[308]ĐT_21!AR41+[308]ĐG_21!AR40+[308]ĐLE_21!AR41+[308]ĐL_21!AR41+'[308]G.Sơn 2016'!AR40+'[308]G.Thanh 2016'!AR41+'[308]G.Việt 2016'!AR41+'[308]H.Thái 2016'!AR41+'[308]L.Hải 2016'!AR41+'[308]L.Thượng 2016'!AR41+'[308]T.Giang 2016'!AR41+'[308]T.Hải 2016'!AR41+'[308]T.Sơn 2016'!AR41+'[308]V.Trường 2016'!AR41+'[308]TT.Cửa Việt 2016'!AR41+'[308]TT Gio Linh 2016'!AR41</f>
        <v>0</v>
      </c>
      <c r="AS40" s="167">
        <f>[308]P1_21!AS41+[308]P2_21!AS40+[308]P3_21!AS40+[308]P4_21!AS40+[308]P5_21!AS40+[308]ĐT_21!AS41+[308]ĐG_21!AS40+[308]ĐLE_21!AS41+[308]ĐL_21!AS41+'[308]G.Sơn 2016'!AS40+'[308]G.Thanh 2016'!AS41+'[308]G.Việt 2016'!AS41+'[308]H.Thái 2016'!AS41+'[308]L.Hải 2016'!AS41+'[308]L.Thượng 2016'!AS41+'[308]T.Giang 2016'!AS41+'[308]T.Hải 2016'!AS41+'[308]T.Sơn 2016'!AS41+'[308]V.Trường 2016'!AS41+'[308]TT.Cửa Việt 2016'!AS41+'[308]TT Gio Linh 2016'!AS41</f>
        <v>0</v>
      </c>
      <c r="AT40" s="167">
        <f>[308]P1_21!AT41+[308]P2_21!AT40+[308]P3_21!AT40+[308]P4_21!AT40+[308]P5_21!AT40+[308]ĐT_21!AT41+[308]ĐG_21!AT40+[308]ĐLE_21!AT41+[308]ĐL_21!AT41+'[308]G.Sơn 2016'!AT40+'[308]G.Thanh 2016'!AT41+'[308]G.Việt 2016'!AT41+'[308]H.Thái 2016'!AT41+'[308]L.Hải 2016'!AT41+'[308]L.Thượng 2016'!AT41+'[308]T.Giang 2016'!AT41+'[308]T.Hải 2016'!AT41+'[308]T.Sơn 2016'!AT41+'[308]V.Trường 2016'!AT41+'[308]TT.Cửa Việt 2016'!AT41+'[308]TT Gio Linh 2016'!AT41</f>
        <v>0</v>
      </c>
      <c r="AU40" s="167">
        <f>[308]P1_21!AU41+[308]P2_21!AU40+[308]P3_21!AU40+[308]P4_21!AU40+[308]P5_21!AU40+[308]ĐT_21!AU41+[308]ĐG_21!AU40+[308]ĐLE_21!AU41+[308]ĐL_21!AU41+'[308]G.Sơn 2016'!AU40+'[308]G.Thanh 2016'!AU41+'[308]G.Việt 2016'!AU41+'[308]H.Thái 2016'!AU41+'[308]L.Hải 2016'!AU41+'[308]L.Thượng 2016'!AU41+'[308]T.Giang 2016'!AU41+'[308]T.Hải 2016'!AU41+'[308]T.Sơn 2016'!AU41+'[308]V.Trường 2016'!AU41+'[308]TT.Cửa Việt 2016'!AU41+'[308]TT Gio Linh 2016'!AU41</f>
        <v>0</v>
      </c>
      <c r="AV40" s="167">
        <f>[308]P1_21!AV41+[308]P2_21!AV40+[308]P3_21!AV40+[308]P4_21!AV40+[308]P5_21!AV40+[308]ĐT_21!AV41+[308]ĐG_21!AV40+[308]ĐLE_21!AV41+[308]ĐL_21!AV41+'[308]G.Sơn 2016'!AV40+'[308]G.Thanh 2016'!AV41+'[308]G.Việt 2016'!AV41+'[308]H.Thái 2016'!AV41+'[308]L.Hải 2016'!AV41+'[308]L.Thượng 2016'!AV41+'[308]T.Giang 2016'!AV41+'[308]T.Hải 2016'!AV41+'[308]T.Sơn 2016'!AV41+'[308]V.Trường 2016'!AV41+'[308]TT.Cửa Việt 2016'!AV41+'[308]TT Gio Linh 2016'!AV41</f>
        <v>0</v>
      </c>
      <c r="AW40" s="167">
        <f>[308]P1_21!AW41+[308]P2_21!AW40+[308]P3_21!AW40+[308]P4_21!AW40+[308]P5_21!AW40+[308]ĐT_21!AW41+[308]ĐG_21!AW40+[308]ĐLE_21!AW41+[308]ĐL_21!AW41+'[308]G.Sơn 2016'!AW40+'[308]G.Thanh 2016'!AW41+'[308]G.Việt 2016'!AW41+'[308]H.Thái 2016'!AW41+'[308]L.Hải 2016'!AW41+'[308]L.Thượng 2016'!AW41+'[308]T.Giang 2016'!AW41+'[308]T.Hải 2016'!AW41+'[308]T.Sơn 2016'!AW41+'[308]V.Trường 2016'!AW41+'[308]TT.Cửa Việt 2016'!AW41+'[308]TT Gio Linh 2016'!AW41</f>
        <v>0</v>
      </c>
      <c r="AX40" s="167">
        <f>[308]P1_21!AX41+[308]P2_21!AX40+[308]P3_21!AX40+[308]P4_21!AX40+[308]P5_21!AX40+[308]ĐT_21!AX41+[308]ĐG_21!AX40+[308]ĐLE_21!AX41+[308]ĐL_21!AX41+'[308]G.Sơn 2016'!AX40+'[308]G.Thanh 2016'!AX41+'[308]G.Việt 2016'!AX41+'[308]H.Thái 2016'!AX41+'[308]L.Hải 2016'!AX41+'[308]L.Thượng 2016'!AX41+'[308]T.Giang 2016'!AX41+'[308]T.Hải 2016'!AX41+'[308]T.Sơn 2016'!AX41+'[308]V.Trường 2016'!AX41+'[308]TT.Cửa Việt 2016'!AX41+'[308]TT Gio Linh 2016'!AX41</f>
        <v>0</v>
      </c>
      <c r="AY40" s="167">
        <f>[308]P1_21!AY41+[308]P2_21!AY40+[308]P3_21!AY40+[308]P4_21!AY40+[308]P5_21!AY40+[308]ĐT_21!AY41+[308]ĐG_21!AY40+[308]ĐLE_21!AY41+[308]ĐL_21!AY41+'[308]G.Sơn 2016'!AY40+'[308]G.Thanh 2016'!AY41+'[308]G.Việt 2016'!AY41+'[308]H.Thái 2016'!AY41+'[308]L.Hải 2016'!AY41+'[308]L.Thượng 2016'!AY41+'[308]T.Giang 2016'!AY41+'[308]T.Hải 2016'!AY41+'[308]T.Sơn 2016'!AY41+'[308]V.Trường 2016'!AY41+'[308]TT.Cửa Việt 2016'!AY41+'[308]TT Gio Linh 2016'!AY41</f>
        <v>0</v>
      </c>
      <c r="AZ40" s="167">
        <f>[308]P1_21!AZ41+[308]P2_21!AZ40+[308]P3_21!AZ40+[308]P4_21!AZ40+[308]P5_21!AZ40+[308]ĐT_21!AZ41+[308]ĐG_21!AZ40+[308]ĐLE_21!AZ41+[308]ĐL_21!AZ41+'[308]G.Sơn 2016'!AZ40+'[308]G.Thanh 2016'!AZ41+'[308]G.Việt 2016'!AZ41+'[308]H.Thái 2016'!AZ41+'[308]L.Hải 2016'!AZ41+'[308]L.Thượng 2016'!AZ41+'[308]T.Giang 2016'!AZ41+'[308]T.Hải 2016'!AZ41+'[308]T.Sơn 2016'!AZ41+'[308]V.Trường 2016'!AZ41+'[308]TT.Cửa Việt 2016'!AZ41+'[308]TT Gio Linh 2016'!AZ41</f>
        <v>0</v>
      </c>
      <c r="BA40" s="167">
        <f>[308]P1_21!BA41+[308]P2_21!BA40+[308]P3_21!BA40+[308]P4_21!BA40+[308]P5_21!BA40+[308]ĐT_21!BA41+[308]ĐG_21!BA40+[308]ĐLE_21!BA41+[308]ĐL_21!BA41+'[308]G.Sơn 2016'!BA40+'[308]G.Thanh 2016'!BA41+'[308]G.Việt 2016'!BA41+'[308]H.Thái 2016'!BA41+'[308]L.Hải 2016'!BA41+'[308]L.Thượng 2016'!BA41+'[308]T.Giang 2016'!BA41+'[308]T.Hải 2016'!BA41+'[308]T.Sơn 2016'!BA41+'[308]V.Trường 2016'!BA41+'[308]TT.Cửa Việt 2016'!BA41+'[308]TT Gio Linh 2016'!BA41</f>
        <v>0</v>
      </c>
      <c r="BB40" s="167">
        <f>[308]P1_21!BB41+[308]P2_21!BB40+[308]P3_21!BB40+[308]P4_21!BB40+[308]P5_21!BB40+[308]ĐT_21!BB41+[308]ĐG_21!BB40+[308]ĐLE_21!BB41+[308]ĐL_21!BB41+'[308]G.Sơn 2016'!BB40+'[308]G.Thanh 2016'!BB41+'[308]G.Việt 2016'!BB41+'[308]H.Thái 2016'!BB41+'[308]L.Hải 2016'!BB41+'[308]L.Thượng 2016'!BB41+'[308]T.Giang 2016'!BB41+'[308]T.Hải 2016'!BB41+'[308]T.Sơn 2016'!BB41+'[308]V.Trường 2016'!BB41+'[308]TT.Cửa Việt 2016'!BB41+'[308]TT Gio Linh 2016'!BB41</f>
        <v>0</v>
      </c>
      <c r="BC40" s="167">
        <f>[308]P1_21!BC41+[308]P2_21!BC40+[308]P3_21!BC40+[308]P4_21!BC40+[308]P5_21!BC40+[308]ĐT_21!BC41+[308]ĐG_21!BC40+[308]ĐLE_21!BC41+[308]ĐL_21!BC41+'[308]G.Sơn 2016'!BC40+'[308]G.Thanh 2016'!BC41+'[308]G.Việt 2016'!BC41+'[308]H.Thái 2016'!BC41+'[308]L.Hải 2016'!BC41+'[308]L.Thượng 2016'!BC41+'[308]T.Giang 2016'!BC41+'[308]T.Hải 2016'!BC41+'[308]T.Sơn 2016'!BC41+'[308]V.Trường 2016'!BC41+'[308]TT.Cửa Việt 2016'!BC41+'[308]TT Gio Linh 2016'!BC41</f>
        <v>0</v>
      </c>
      <c r="BD40" s="167">
        <f>[308]P1_21!BD41+[308]P2_21!BD40+[308]P3_21!BD40+[308]P4_21!BD40+[308]P5_21!BD40+[308]ĐT_21!BD41+[308]ĐG_21!BD40+[308]ĐLE_21!BD41+[308]ĐL_21!BD41+'[308]G.Sơn 2016'!BD40+'[308]G.Thanh 2016'!BD41+'[308]G.Việt 2016'!BD41+'[308]H.Thái 2016'!BD41+'[308]L.Hải 2016'!BD41+'[308]L.Thượng 2016'!BD41+'[308]T.Giang 2016'!BD41+'[308]T.Hải 2016'!BD41+'[308]T.Sơn 2016'!BD41+'[308]V.Trường 2016'!BD41+'[308]TT.Cửa Việt 2016'!BD41+'[308]TT Gio Linh 2016'!BD41</f>
        <v>0</v>
      </c>
      <c r="BE40" s="167">
        <f>[308]P1_21!BE41+[308]P2_21!BE40+[308]P3_21!BE40+[308]P4_21!BE40+[308]P5_21!BE40+[308]ĐT_21!BE41+[308]ĐG_21!BE40+[308]ĐLE_21!BE41+[308]ĐL_21!BE41+'[308]G.Sơn 2016'!BE40+'[308]G.Thanh 2016'!BE41+'[308]G.Việt 2016'!BE41+'[308]H.Thái 2016'!BE41+'[308]L.Hải 2016'!BE41+'[308]L.Thượng 2016'!BE41+'[308]T.Giang 2016'!BE41+'[308]T.Hải 2016'!BE41+'[308]T.Sơn 2016'!BE41+'[308]V.Trường 2016'!BE41+'[308]TT.Cửa Việt 2016'!BE41+'[308]TT Gio Linh 2016'!BE41</f>
        <v>0</v>
      </c>
      <c r="BF40" s="167">
        <f>[308]P1_21!BF41+[308]P2_21!BF40+[308]P3_21!BF40+[308]P4_21!BF40+[308]P5_21!BF40+[308]ĐT_21!BF41+[308]ĐG_21!BF40+[308]ĐLE_21!BF41+[308]ĐL_21!BF41+'[308]G.Sơn 2016'!BF40+'[308]G.Thanh 2016'!BF41+'[308]G.Việt 2016'!BF41+'[308]H.Thái 2016'!BF41+'[308]L.Hải 2016'!BF41+'[308]L.Thượng 2016'!BF41+'[308]T.Giang 2016'!BF41+'[308]T.Hải 2016'!BF41+'[308]T.Sơn 2016'!BF41+'[308]V.Trường 2016'!BF41+'[308]TT.Cửa Việt 2016'!BF41+'[308]TT Gio Linh 2016'!BF41</f>
        <v>0</v>
      </c>
      <c r="BG40" s="167">
        <f>[308]P1_21!BG41+[308]P2_21!BG40+[308]P3_21!BG40+[308]P4_21!BG40+[308]P5_21!BG40+[308]ĐT_21!BG41+[308]ĐG_21!BG40+[308]ĐLE_21!BG41+[308]ĐL_21!BG41+'[308]G.Sơn 2016'!BG40+'[308]G.Thanh 2016'!BG41+'[308]G.Việt 2016'!BG41+'[308]H.Thái 2016'!BG41+'[308]L.Hải 2016'!BG41+'[308]L.Thượng 2016'!BG41+'[308]T.Giang 2016'!BG41+'[308]T.Hải 2016'!BG41+'[308]T.Sơn 2016'!BG41+'[308]V.Trường 2016'!BG41+'[308]TT.Cửa Việt 2016'!BG41+'[308]TT Gio Linh 2016'!BG41</f>
        <v>0</v>
      </c>
      <c r="BH40" s="167">
        <f>[308]P1_21!BH41+[308]P2_21!BH40+[308]P3_21!BH40+[308]P4_21!BH40+[308]P5_21!BH40+[308]ĐT_21!BH41+[308]ĐG_21!BH40+[308]ĐLE_21!BH41+[308]ĐL_21!BH41+'[308]G.Sơn 2016'!BH40+'[308]G.Thanh 2016'!BH41+'[308]G.Việt 2016'!BH41+'[308]H.Thái 2016'!BH41+'[308]L.Hải 2016'!BH41+'[308]L.Thượng 2016'!BH41+'[308]T.Giang 2016'!BH41+'[308]T.Hải 2016'!BH41+'[308]T.Sơn 2016'!BH41+'[308]V.Trường 2016'!BH41+'[308]TT.Cửa Việt 2016'!BH41+'[308]TT Gio Linh 2016'!BH41</f>
        <v>0.7</v>
      </c>
      <c r="BI40" s="167">
        <f>[308]P1_21!BI41+[308]P2_21!BI40+[308]P3_21!BI40+[308]P4_21!BI40+[308]P5_21!BI40+[308]ĐT_21!BI41+[308]ĐG_21!BI40+[308]ĐLE_21!BI41+[308]ĐL_21!BI41+'[308]G.Sơn 2016'!BI40+'[308]G.Thanh 2016'!BI41+'[308]G.Việt 2016'!BI41+'[308]H.Thái 2016'!BI41+'[308]L.Hải 2016'!BI41+'[308]L.Thượng 2016'!BI41+'[308]T.Giang 2016'!BI41+'[308]T.Hải 2016'!BI41+'[308]T.Sơn 2016'!BI41+'[308]V.Trường 2016'!BI41+'[308]TT.Cửa Việt 2016'!BI41+'[308]TT Gio Linh 2016'!BI41</f>
        <v>14.06682</v>
      </c>
    </row>
    <row r="41" spans="1:61" ht="15.75" customHeight="1">
      <c r="A41" s="176" t="s">
        <v>125</v>
      </c>
      <c r="B41" s="169" t="s">
        <v>126</v>
      </c>
      <c r="C41" s="168" t="s">
        <v>127</v>
      </c>
      <c r="D41" s="170">
        <f>'[308]01 CH'!D39</f>
        <v>0.34918000000000005</v>
      </c>
      <c r="E41" s="167">
        <f>[308]P1_21!E42+[308]P2_21!E41+[308]P3_21!E41+[308]P4_21!E41+[308]P5_21!E41+[308]ĐT_21!E42+[308]ĐG_21!E41+[308]ĐLE_21!E42+[308]ĐL_21!E42+'[308]G.Sơn 2016'!E41+'[308]G.Thanh 2016'!E42+'[308]G.Việt 2016'!E42+'[308]H.Thái 2016'!E42+'[308]L.Hải 2016'!E42+'[308]L.Thượng 2016'!E42+'[308]T.Giang 2016'!E42+'[308]T.Hải 2016'!E42+'[308]T.Sơn 2016'!E42+'[308]V.Trường 2016'!E42+'[308]TT.Cửa Việt 2016'!E42+'[308]TT Gio Linh 2016'!E42</f>
        <v>0</v>
      </c>
      <c r="F41" s="167">
        <f>[308]P1_21!F42+[308]P2_21!F41+[308]P3_21!F41+[308]P4_21!F41+[308]P5_21!F41+[308]ĐT_21!F42+[308]ĐG_21!F41+[308]ĐLE_21!F42+[308]ĐL_21!F42+'[308]G.Sơn 2016'!F41+'[308]G.Thanh 2016'!F42+'[308]G.Việt 2016'!F42+'[308]H.Thái 2016'!F42+'[308]L.Hải 2016'!F42+'[308]L.Thượng 2016'!F42+'[308]T.Giang 2016'!F42+'[308]T.Hải 2016'!F42+'[308]T.Sơn 2016'!F42+'[308]V.Trường 2016'!F42+'[308]TT.Cửa Việt 2016'!F42+'[308]TT Gio Linh 2016'!F42</f>
        <v>0</v>
      </c>
      <c r="G41" s="167">
        <f>[308]P1_21!G42+[308]P2_21!G41+[308]P3_21!G41+[308]P4_21!G41+[308]P5_21!G41+[308]ĐT_21!G42+[308]ĐG_21!G41+[308]ĐLE_21!G42+[308]ĐL_21!G42+'[308]G.Sơn 2016'!G41+'[308]G.Thanh 2016'!G42+'[308]G.Việt 2016'!G42+'[308]H.Thái 2016'!G42+'[308]L.Hải 2016'!G42+'[308]L.Thượng 2016'!G42+'[308]T.Giang 2016'!G42+'[308]T.Hải 2016'!G42+'[308]T.Sơn 2016'!G42+'[308]V.Trường 2016'!G42+'[308]TT.Cửa Việt 2016'!G42+'[308]TT Gio Linh 2016'!G42</f>
        <v>0</v>
      </c>
      <c r="H41" s="167">
        <f>[308]P1_21!H42+[308]P2_21!H41+[308]P3_21!H41+[308]P4_21!H41+[308]P5_21!H41+[308]ĐT_21!H42+[308]ĐG_21!H41+[308]ĐLE_21!H42+[308]ĐL_21!H42+'[308]G.Sơn 2016'!H41+'[308]G.Thanh 2016'!H42+'[308]G.Việt 2016'!H42+'[308]H.Thái 2016'!H42+'[308]L.Hải 2016'!H42+'[308]L.Thượng 2016'!H42+'[308]T.Giang 2016'!H42+'[308]T.Hải 2016'!H42+'[308]T.Sơn 2016'!H42+'[308]V.Trường 2016'!H42+'[308]TT.Cửa Việt 2016'!H42+'[308]TT Gio Linh 2016'!H42</f>
        <v>0</v>
      </c>
      <c r="I41" s="167">
        <f>[308]P1_21!I42+[308]P2_21!I41+[308]P3_21!I41+[308]P4_21!I41+[308]P5_21!I41+[308]ĐT_21!I42+[308]ĐG_21!I41+[308]ĐLE_21!I42+[308]ĐL_21!I42+'[308]G.Sơn 2016'!I41+'[308]G.Thanh 2016'!I42+'[308]G.Việt 2016'!I42+'[308]H.Thái 2016'!I42+'[308]L.Hải 2016'!I42+'[308]L.Thượng 2016'!I42+'[308]T.Giang 2016'!I42+'[308]T.Hải 2016'!I42+'[308]T.Sơn 2016'!I42+'[308]V.Trường 2016'!I42+'[308]TT.Cửa Việt 2016'!I42+'[308]TT Gio Linh 2016'!I42</f>
        <v>0</v>
      </c>
      <c r="J41" s="167">
        <f>[308]P1_21!J42+[308]P2_21!J41+[308]P3_21!J41+[308]P4_21!J41+[308]P5_21!J41+[308]ĐT_21!J42+[308]ĐG_21!J41+[308]ĐLE_21!J42+[308]ĐL_21!J42+'[308]G.Sơn 2016'!J41+'[308]G.Thanh 2016'!J42+'[308]G.Việt 2016'!J42+'[308]H.Thái 2016'!J42+'[308]L.Hải 2016'!J42+'[308]L.Thượng 2016'!J42+'[308]T.Giang 2016'!J42+'[308]T.Hải 2016'!J42+'[308]T.Sơn 2016'!J42+'[308]V.Trường 2016'!J42+'[308]TT.Cửa Việt 2016'!J42+'[308]TT Gio Linh 2016'!J42</f>
        <v>0</v>
      </c>
      <c r="K41" s="167">
        <f>[308]P1_21!K42+[308]P2_21!K41+[308]P3_21!K41+[308]P4_21!K41+[308]P5_21!K41+[308]ĐT_21!K42+[308]ĐG_21!K41+[308]ĐLE_21!K42+[308]ĐL_21!K42+'[308]G.Sơn 2016'!K41+'[308]G.Thanh 2016'!K42+'[308]G.Việt 2016'!K42+'[308]H.Thái 2016'!K42+'[308]L.Hải 2016'!K42+'[308]L.Thượng 2016'!K42+'[308]T.Giang 2016'!K42+'[308]T.Hải 2016'!K42+'[308]T.Sơn 2016'!K42+'[308]V.Trường 2016'!K42+'[308]TT.Cửa Việt 2016'!K42+'[308]TT Gio Linh 2016'!K42</f>
        <v>0</v>
      </c>
      <c r="L41" s="167">
        <f>[308]P1_21!L42+[308]P2_21!L41+[308]P3_21!L41+[308]P4_21!L41+[308]P5_21!L41+[308]ĐT_21!L42+[308]ĐG_21!L41+[308]ĐLE_21!L42+[308]ĐL_21!L42+'[308]G.Sơn 2016'!L41+'[308]G.Thanh 2016'!L42+'[308]G.Việt 2016'!L42+'[308]H.Thái 2016'!L42+'[308]L.Hải 2016'!L42+'[308]L.Thượng 2016'!L42+'[308]T.Giang 2016'!L42+'[308]T.Hải 2016'!L42+'[308]T.Sơn 2016'!L42+'[308]V.Trường 2016'!L42+'[308]TT.Cửa Việt 2016'!L42+'[308]TT Gio Linh 2016'!L42</f>
        <v>0</v>
      </c>
      <c r="M41" s="167">
        <f>[308]P1_21!M42+[308]P2_21!M41+[308]P3_21!M41+[308]P4_21!M41+[308]P5_21!M41+[308]ĐT_21!M42+[308]ĐG_21!M41+[308]ĐLE_21!M42+[308]ĐL_21!M42+'[308]G.Sơn 2016'!M41+'[308]G.Thanh 2016'!M42+'[308]G.Việt 2016'!M42+'[308]H.Thái 2016'!M42+'[308]L.Hải 2016'!M42+'[308]L.Thượng 2016'!M42+'[308]T.Giang 2016'!M42+'[308]T.Hải 2016'!M42+'[308]T.Sơn 2016'!M42+'[308]V.Trường 2016'!M42+'[308]TT.Cửa Việt 2016'!M42+'[308]TT Gio Linh 2016'!M42</f>
        <v>0</v>
      </c>
      <c r="N41" s="167">
        <f>[308]P1_21!N42+[308]P2_21!N41+[308]P3_21!N41+[308]P4_21!N41+[308]P5_21!N41+[308]ĐT_21!N42+[308]ĐG_21!N41+[308]ĐLE_21!N42+[308]ĐL_21!N42+'[308]G.Sơn 2016'!N41+'[308]G.Thanh 2016'!N42+'[308]G.Việt 2016'!N42+'[308]H.Thái 2016'!N42+'[308]L.Hải 2016'!N42+'[308]L.Thượng 2016'!N42+'[308]T.Giang 2016'!N42+'[308]T.Hải 2016'!N42+'[308]T.Sơn 2016'!N42+'[308]V.Trường 2016'!N42+'[308]TT.Cửa Việt 2016'!N42+'[308]TT Gio Linh 2016'!N42</f>
        <v>0</v>
      </c>
      <c r="O41" s="167">
        <f>[308]P1_21!O42+[308]P2_21!O41+[308]P3_21!O41+[308]P4_21!O41+[308]P5_21!O41+[308]ĐT_21!O42+[308]ĐG_21!O41+[308]ĐLE_21!O42+[308]ĐL_21!O42+'[308]G.Sơn 2016'!O41+'[308]G.Thanh 2016'!O42+'[308]G.Việt 2016'!O42+'[308]H.Thái 2016'!O42+'[308]L.Hải 2016'!O42+'[308]L.Thượng 2016'!O42+'[308]T.Giang 2016'!O42+'[308]T.Hải 2016'!O42+'[308]T.Sơn 2016'!O42+'[308]V.Trường 2016'!O42+'[308]TT.Cửa Việt 2016'!O42+'[308]TT Gio Linh 2016'!O42</f>
        <v>0</v>
      </c>
      <c r="P41" s="167">
        <f>[308]P1_21!P42+[308]P2_21!P41+[308]P3_21!P41+[308]P4_21!P41+[308]P5_21!P41+[308]ĐT_21!P42+[308]ĐG_21!P41+[308]ĐLE_21!P42+[308]ĐL_21!P42+'[308]G.Sơn 2016'!P41+'[308]G.Thanh 2016'!P42+'[308]G.Việt 2016'!P42+'[308]H.Thái 2016'!P42+'[308]L.Hải 2016'!P42+'[308]L.Thượng 2016'!P42+'[308]T.Giang 2016'!P42+'[308]T.Hải 2016'!P42+'[308]T.Sơn 2016'!P42+'[308]V.Trường 2016'!P42+'[308]TT.Cửa Việt 2016'!P42+'[308]TT Gio Linh 2016'!P42</f>
        <v>0</v>
      </c>
      <c r="Q41" s="167">
        <f>[308]P1_21!Q42+[308]P2_21!Q41+[308]P3_21!Q41+[308]P4_21!Q41+[308]P5_21!Q41+[308]ĐT_21!Q42+[308]ĐG_21!Q41+[308]ĐLE_21!Q42+[308]ĐL_21!Q42+'[308]G.Sơn 2016'!Q41+'[308]G.Thanh 2016'!Q42+'[308]G.Việt 2016'!Q42+'[308]H.Thái 2016'!Q42+'[308]L.Hải 2016'!Q42+'[308]L.Thượng 2016'!Q42+'[308]T.Giang 2016'!Q42+'[308]T.Hải 2016'!Q42+'[308]T.Sơn 2016'!Q42+'[308]V.Trường 2016'!Q42+'[308]TT.Cửa Việt 2016'!Q42+'[308]TT Gio Linh 2016'!Q42</f>
        <v>0</v>
      </c>
      <c r="R41" s="167">
        <f>[308]P1_21!R42+[308]P2_21!R41+[308]P3_21!R41+[308]P4_21!R41+[308]P5_21!R41+[308]ĐT_21!R42+[308]ĐG_21!R41+[308]ĐLE_21!R42+[308]ĐL_21!R42+'[308]G.Sơn 2016'!R41+'[308]G.Thanh 2016'!R42+'[308]G.Việt 2016'!R42+'[308]H.Thái 2016'!R42+'[308]L.Hải 2016'!R42+'[308]L.Thượng 2016'!R42+'[308]T.Giang 2016'!R42+'[308]T.Hải 2016'!R42+'[308]T.Sơn 2016'!R42+'[308]V.Trường 2016'!R42+'[308]TT.Cửa Việt 2016'!R42+'[308]TT Gio Linh 2016'!R42</f>
        <v>0</v>
      </c>
      <c r="S41" s="167">
        <f>[308]P1_21!S42+[308]P2_21!S41+[308]P3_21!S41+[308]P4_21!S41+[308]P5_21!S41+[308]ĐT_21!S42+[308]ĐG_21!S41+[308]ĐLE_21!S42+[308]ĐL_21!S42+'[308]G.Sơn 2016'!S41+'[308]G.Thanh 2016'!S42+'[308]G.Việt 2016'!S42+'[308]H.Thái 2016'!S42+'[308]L.Hải 2016'!S42+'[308]L.Thượng 2016'!S42+'[308]T.Giang 2016'!S42+'[308]T.Hải 2016'!S42+'[308]T.Sơn 2016'!S42+'[308]V.Trường 2016'!S42+'[308]TT.Cửa Việt 2016'!S42+'[308]TT Gio Linh 2016'!S42</f>
        <v>0</v>
      </c>
      <c r="T41" s="167">
        <f>[308]P1_21!T42+[308]P2_21!T41+[308]P3_21!T41+[308]P4_21!T41+[308]P5_21!T41+[308]ĐT_21!T42+[308]ĐG_21!T41+[308]ĐLE_21!T42+[308]ĐL_21!T42+'[308]G.Sơn 2016'!T41+'[308]G.Thanh 2016'!T42+'[308]G.Việt 2016'!T42+'[308]H.Thái 2016'!T42+'[308]L.Hải 2016'!T42+'[308]L.Thượng 2016'!T42+'[308]T.Giang 2016'!T42+'[308]T.Hải 2016'!T42+'[308]T.Sơn 2016'!T42+'[308]V.Trường 2016'!T42+'[308]TT.Cửa Việt 2016'!T42+'[308]TT Gio Linh 2016'!T42</f>
        <v>0</v>
      </c>
      <c r="U41" s="167">
        <f>[308]P1_21!U42+[308]P2_21!U41+[308]P3_21!U41+[308]P4_21!U41+[308]P5_21!U41+[308]ĐT_21!U42+[308]ĐG_21!U41+[308]ĐLE_21!U42+[308]ĐL_21!U42+'[308]G.Sơn 2016'!U41+'[308]G.Thanh 2016'!U42+'[308]G.Việt 2016'!U42+'[308]H.Thái 2016'!U42+'[308]L.Hải 2016'!U42+'[308]L.Thượng 2016'!U42+'[308]T.Giang 2016'!U42+'[308]T.Hải 2016'!U42+'[308]T.Sơn 2016'!U42+'[308]V.Trường 2016'!U42+'[308]TT.Cửa Việt 2016'!U42+'[308]TT Gio Linh 2016'!U42</f>
        <v>0</v>
      </c>
      <c r="V41" s="167">
        <f>[308]P1_21!V42+[308]P2_21!V41+[308]P3_21!V41+[308]P4_21!V41+[308]P5_21!V41+[308]ĐT_21!V42+[308]ĐG_21!V41+[308]ĐLE_21!V42+[308]ĐL_21!V42+'[308]G.Sơn 2016'!V41+'[308]G.Thanh 2016'!V42+'[308]G.Việt 2016'!V42+'[308]H.Thái 2016'!V42+'[308]L.Hải 2016'!V42+'[308]L.Thượng 2016'!V42+'[308]T.Giang 2016'!V42+'[308]T.Hải 2016'!V42+'[308]T.Sơn 2016'!V42+'[308]V.Trường 2016'!V42+'[308]TT.Cửa Việt 2016'!V42+'[308]TT Gio Linh 2016'!V42</f>
        <v>0</v>
      </c>
      <c r="W41" s="167">
        <f>[308]P1_21!W42+[308]P2_21!W41+[308]P3_21!W41+[308]P4_21!W41+[308]P5_21!W41+[308]ĐT_21!W42+[308]ĐG_21!W41+[308]ĐLE_21!W42+[308]ĐL_21!W42+'[308]G.Sơn 2016'!W41+'[308]G.Thanh 2016'!W42+'[308]G.Việt 2016'!W42+'[308]H.Thái 2016'!W42+'[308]L.Hải 2016'!W42+'[308]L.Thượng 2016'!W42+'[308]T.Giang 2016'!W42+'[308]T.Hải 2016'!W42+'[308]T.Sơn 2016'!W42+'[308]V.Trường 2016'!W42+'[308]TT.Cửa Việt 2016'!W42+'[308]TT Gio Linh 2016'!W42</f>
        <v>0</v>
      </c>
      <c r="X41" s="167">
        <f>[308]P1_21!X42+[308]P2_21!X41+[308]P3_21!X41+[308]P4_21!X41+[308]P5_21!X41+[308]ĐT_21!X42+[308]ĐG_21!X41+[308]ĐLE_21!X42+[308]ĐL_21!X42+'[308]G.Sơn 2016'!X41+'[308]G.Thanh 2016'!X42+'[308]G.Việt 2016'!X42+'[308]H.Thái 2016'!X42+'[308]L.Hải 2016'!X42+'[308]L.Thượng 2016'!X42+'[308]T.Giang 2016'!X42+'[308]T.Hải 2016'!X42+'[308]T.Sơn 2016'!X42+'[308]V.Trường 2016'!X42+'[308]TT.Cửa Việt 2016'!X42+'[308]TT Gio Linh 2016'!X42</f>
        <v>0</v>
      </c>
      <c r="Y41" s="167">
        <f>[308]P1_21!Y42+[308]P2_21!Y41+[308]P3_21!Y41+[308]P4_21!Y41+[308]P5_21!Y41+[308]ĐT_21!Y42+[308]ĐG_21!Y41+[308]ĐLE_21!Y42+[308]ĐL_21!Y42+'[308]G.Sơn 2016'!Y41+'[308]G.Thanh 2016'!Y42+'[308]G.Việt 2016'!Y42+'[308]H.Thái 2016'!Y42+'[308]L.Hải 2016'!Y42+'[308]L.Thượng 2016'!Y42+'[308]T.Giang 2016'!Y42+'[308]T.Hải 2016'!Y42+'[308]T.Sơn 2016'!Y42+'[308]V.Trường 2016'!Y42+'[308]TT.Cửa Việt 2016'!Y42+'[308]TT Gio Linh 2016'!Y42</f>
        <v>0</v>
      </c>
      <c r="Z41" s="167">
        <f>[308]P1_21!Z42+[308]P2_21!Z41+[308]P3_21!Z41+[308]P4_21!Z41+[308]P5_21!Z41+[308]ĐT_21!Z42+[308]ĐG_21!Z41+[308]ĐLE_21!Z42+[308]ĐL_21!Z42+'[308]G.Sơn 2016'!Z41+'[308]G.Thanh 2016'!Z42+'[308]G.Việt 2016'!Z42+'[308]H.Thái 2016'!Z42+'[308]L.Hải 2016'!Z42+'[308]L.Thượng 2016'!Z42+'[308]T.Giang 2016'!Z42+'[308]T.Hải 2016'!Z42+'[308]T.Sơn 2016'!Z42+'[308]V.Trường 2016'!Z42+'[308]TT.Cửa Việt 2016'!Z42+'[308]TT Gio Linh 2016'!Z42</f>
        <v>0</v>
      </c>
      <c r="AA41" s="167">
        <f>[308]P1_21!AA42+[308]P2_21!AA41+[308]P3_21!AA41+[308]P4_21!AA41+[308]P5_21!AA41+[308]ĐT_21!AA42+[308]ĐG_21!AA41+[308]ĐLE_21!AA42+[308]ĐL_21!AA42+'[308]G.Sơn 2016'!AA41+'[308]G.Thanh 2016'!AA42+'[308]G.Việt 2016'!AA42+'[308]H.Thái 2016'!AA42+'[308]L.Hải 2016'!AA42+'[308]L.Thượng 2016'!AA42+'[308]T.Giang 2016'!AA42+'[308]T.Hải 2016'!AA42+'[308]T.Sơn 2016'!AA42+'[308]V.Trường 2016'!AA42+'[308]TT.Cửa Việt 2016'!AA42+'[308]TT Gio Linh 2016'!AA42</f>
        <v>0</v>
      </c>
      <c r="AB41" s="167">
        <f>[308]P1_21!AB42+[308]P2_21!AB41+[308]P3_21!AB41+[308]P4_21!AB41+[308]P5_21!AB41+[308]ĐT_21!AB42+[308]ĐG_21!AB41+[308]ĐLE_21!AB42+[308]ĐL_21!AB42+'[308]G.Sơn 2016'!AB41+'[308]G.Thanh 2016'!AB42+'[308]G.Việt 2016'!AB42+'[308]H.Thái 2016'!AB42+'[308]L.Hải 2016'!AB42+'[308]L.Thượng 2016'!AB42+'[308]T.Giang 2016'!AB42+'[308]T.Hải 2016'!AB42+'[308]T.Sơn 2016'!AB42+'[308]V.Trường 2016'!AB42+'[308]TT.Cửa Việt 2016'!AB42+'[308]TT Gio Linh 2016'!AB42</f>
        <v>0</v>
      </c>
      <c r="AC41" s="167">
        <f>[308]P1_21!AC42+[308]P2_21!AC41+[308]P3_21!AC41+[308]P4_21!AC41+[308]P5_21!AC41+[308]ĐT_21!AC42+[308]ĐG_21!AC41+[308]ĐLE_21!AC42+[308]ĐL_21!AC42+'[308]G.Sơn 2016'!AC41+'[308]G.Thanh 2016'!AC42+'[308]G.Việt 2016'!AC42+'[308]H.Thái 2016'!AC42+'[308]L.Hải 2016'!AC42+'[308]L.Thượng 2016'!AC42+'[308]T.Giang 2016'!AC42+'[308]T.Hải 2016'!AC42+'[308]T.Sơn 2016'!AC42+'[308]V.Trường 2016'!AC42+'[308]TT.Cửa Việt 2016'!AC42+'[308]TT Gio Linh 2016'!AC42</f>
        <v>0</v>
      </c>
      <c r="AD41" s="167">
        <f>[308]P1_21!AD42+[308]P2_21!AD41+[308]P3_21!AD41+[308]P4_21!AD41+[308]P5_21!AD41+[308]ĐT_21!AD42+[308]ĐG_21!AD41+[308]ĐLE_21!AD42+[308]ĐL_21!AD42+'[308]G.Sơn 2016'!AD41+'[308]G.Thanh 2016'!AD42+'[308]G.Việt 2016'!AD42+'[308]H.Thái 2016'!AD42+'[308]L.Hải 2016'!AD42+'[308]L.Thượng 2016'!AD42+'[308]T.Giang 2016'!AD42+'[308]T.Hải 2016'!AD42+'[308]T.Sơn 2016'!AD42+'[308]V.Trường 2016'!AD42+'[308]TT.Cửa Việt 2016'!AD42+'[308]TT Gio Linh 2016'!AD42</f>
        <v>0</v>
      </c>
      <c r="AE41" s="167">
        <f>[308]P1_21!AE42+[308]P2_21!AE41+[308]P3_21!AE41+[308]P4_21!AE41+[308]P5_21!AE41+[308]ĐT_21!AE42+[308]ĐG_21!AE41+[308]ĐLE_21!AE42+[308]ĐL_21!AE42+'[308]G.Sơn 2016'!AE41+'[308]G.Thanh 2016'!AE42+'[308]G.Việt 2016'!AE42+'[308]H.Thái 2016'!AE42+'[308]L.Hải 2016'!AE42+'[308]L.Thượng 2016'!AE42+'[308]T.Giang 2016'!AE42+'[308]T.Hải 2016'!AE42+'[308]T.Sơn 2016'!AE42+'[308]V.Trường 2016'!AE42+'[308]TT.Cửa Việt 2016'!AE42+'[308]TT Gio Linh 2016'!AE42</f>
        <v>0</v>
      </c>
      <c r="AF41" s="167">
        <f>[308]P1_21!AF42+[308]P2_21!AF41+[308]P3_21!AF41+[308]P4_21!AF41+[308]P5_21!AF41+[308]ĐT_21!AF42+[308]ĐG_21!AF41+[308]ĐLE_21!AF42+[308]ĐL_21!AF42+'[308]G.Sơn 2016'!AF41+'[308]G.Thanh 2016'!AF42+'[308]G.Việt 2016'!AF42+'[308]H.Thái 2016'!AF42+'[308]L.Hải 2016'!AF42+'[308]L.Thượng 2016'!AF42+'[308]T.Giang 2016'!AF42+'[308]T.Hải 2016'!AF42+'[308]T.Sơn 2016'!AF42+'[308]V.Trường 2016'!AF42+'[308]TT.Cửa Việt 2016'!AF42+'[308]TT Gio Linh 2016'!AF42</f>
        <v>0</v>
      </c>
      <c r="AG41" s="167">
        <f>[308]P1_21!AG42+[308]P2_21!AG41+[308]P3_21!AG41+[308]P4_21!AG41+[308]P5_21!AG41+[308]ĐT_21!AG42+[308]ĐG_21!AG41+[308]ĐLE_21!AG42+[308]ĐL_21!AG42+'[308]G.Sơn 2016'!AG41+'[308]G.Thanh 2016'!AG42+'[308]G.Việt 2016'!AG42+'[308]H.Thái 2016'!AG42+'[308]L.Hải 2016'!AG42+'[308]L.Thượng 2016'!AG42+'[308]T.Giang 2016'!AG42+'[308]T.Hải 2016'!AG42+'[308]T.Sơn 2016'!AG42+'[308]V.Trường 2016'!AG42+'[308]TT.Cửa Việt 2016'!AG42+'[308]TT Gio Linh 2016'!AG42</f>
        <v>0</v>
      </c>
      <c r="AH41" s="167">
        <f>[308]P1_21!AH42+[308]P2_21!AH41+[308]P3_21!AH41+[308]P4_21!AH41+[308]P5_21!AH41+[308]ĐT_21!AH42+[308]ĐG_21!AH41+[308]ĐLE_21!AH42+[308]ĐL_21!AH42+'[308]G.Sơn 2016'!AH41+'[308]G.Thanh 2016'!AH42+'[308]G.Việt 2016'!AH42+'[308]H.Thái 2016'!AH42+'[308]L.Hải 2016'!AH42+'[308]L.Thượng 2016'!AH42+'[308]T.Giang 2016'!AH42+'[308]T.Hải 2016'!AH42+'[308]T.Sơn 2016'!AH42+'[308]V.Trường 2016'!AH42+'[308]TT.Cửa Việt 2016'!AH42+'[308]TT Gio Linh 2016'!AH42</f>
        <v>0</v>
      </c>
      <c r="AI41" s="167">
        <f>[308]P1_21!AI42+[308]P2_21!AI41+[308]P3_21!AI41+[308]P4_21!AI41+[308]P5_21!AI41+[308]ĐT_21!AI42+[308]ĐG_21!AI41+[308]ĐLE_21!AI42+[308]ĐL_21!AI42+'[308]G.Sơn 2016'!AI41+'[308]G.Thanh 2016'!AI42+'[308]G.Việt 2016'!AI42+'[308]H.Thái 2016'!AI42+'[308]L.Hải 2016'!AI42+'[308]L.Thượng 2016'!AI42+'[308]T.Giang 2016'!AI42+'[308]T.Hải 2016'!AI42+'[308]T.Sơn 2016'!AI42+'[308]V.Trường 2016'!AI42+'[308]TT.Cửa Việt 2016'!AI42+'[308]TT Gio Linh 2016'!AI42</f>
        <v>0</v>
      </c>
      <c r="AJ41" s="167">
        <f>[308]P1_21!AJ42+[308]P2_21!AJ41+[308]P3_21!AJ41+[308]P4_21!AJ41+[308]P5_21!AJ41+[308]ĐT_21!AJ42+[308]ĐG_21!AJ41+[308]ĐLE_21!AJ42+[308]ĐL_21!AJ42+'[308]G.Sơn 2016'!AJ41+'[308]G.Thanh 2016'!AJ42+'[308]G.Việt 2016'!AJ42+'[308]H.Thái 2016'!AJ42+'[308]L.Hải 2016'!AJ42+'[308]L.Thượng 2016'!AJ42+'[308]T.Giang 2016'!AJ42+'[308]T.Hải 2016'!AJ42+'[308]T.Sơn 2016'!AJ42+'[308]V.Trường 2016'!AJ42+'[308]TT.Cửa Việt 2016'!AJ42+'[308]TT Gio Linh 2016'!AJ42</f>
        <v>0</v>
      </c>
      <c r="AK41" s="167">
        <f>[308]P1_21!AK42+[308]P2_21!AK41+[308]P3_21!AK41+[308]P4_21!AK41+[308]P5_21!AK41+[308]ĐT_21!AK42+[308]ĐG_21!AK41+[308]ĐLE_21!AK42+[308]ĐL_21!AK42+'[308]G.Sơn 2016'!AK41+'[308]G.Thanh 2016'!AK42+'[308]G.Việt 2016'!AK42+'[308]H.Thái 2016'!AK42+'[308]L.Hải 2016'!AK42+'[308]L.Thượng 2016'!AK42+'[308]T.Giang 2016'!AK42+'[308]T.Hải 2016'!AK42+'[308]T.Sơn 2016'!AK42+'[308]V.Trường 2016'!AK42+'[308]TT.Cửa Việt 2016'!AK42+'[308]TT Gio Linh 2016'!AK42</f>
        <v>0</v>
      </c>
      <c r="AL41" s="167">
        <f>[308]P1_21!AL42+[308]P2_21!AL41+[308]P3_21!AL41+[308]P4_21!AL41+[308]P5_21!AL41+[308]ĐT_21!AL42+[308]ĐG_21!AL41+[308]ĐLE_21!AL42+[308]ĐL_21!AL42+'[308]G.Sơn 2016'!AL41+'[308]G.Thanh 2016'!AL42+'[308]G.Việt 2016'!AL42+'[308]H.Thái 2016'!AL42+'[308]L.Hải 2016'!AL42+'[308]L.Thượng 2016'!AL42+'[308]T.Giang 2016'!AL42+'[308]T.Hải 2016'!AL42+'[308]T.Sơn 2016'!AL42+'[308]V.Trường 2016'!AL42+'[308]TT.Cửa Việt 2016'!AL42+'[308]TT Gio Linh 2016'!AL42</f>
        <v>0</v>
      </c>
      <c r="AM41" s="167">
        <f>[308]P1_21!AM42+[308]P2_21!AM41+[308]P3_21!AM41+[308]P4_21!AM41+[308]P5_21!AM41+[308]ĐT_21!AM42+[308]ĐG_21!AM41+[308]ĐLE_21!AM42+[308]ĐL_21!AM42+'[308]G.Sơn 2016'!AM41+'[308]G.Thanh 2016'!AM42+'[308]G.Việt 2016'!AM42+'[308]H.Thái 2016'!AM42+'[308]L.Hải 2016'!AM42+'[308]L.Thượng 2016'!AM42+'[308]T.Giang 2016'!AM42+'[308]T.Hải 2016'!AM42+'[308]T.Sơn 2016'!AM42+'[308]V.Trường 2016'!AM42+'[308]TT.Cửa Việt 2016'!AM42+'[308]TT Gio Linh 2016'!AM42</f>
        <v>0.34918000000000005</v>
      </c>
      <c r="AN41" s="167">
        <f>[308]P1_21!AN42+[308]P2_21!AN41+[308]P3_21!AN41+[308]P4_21!AN41+[308]P5_21!AN41+[308]ĐT_21!AN42+[308]ĐG_21!AN41+[308]ĐLE_21!AN42+[308]ĐL_21!AN42+'[308]G.Sơn 2016'!AN41+'[308]G.Thanh 2016'!AN42+'[308]G.Việt 2016'!AN42+'[308]H.Thái 2016'!AN42+'[308]L.Hải 2016'!AN42+'[308]L.Thượng 2016'!AN42+'[308]T.Giang 2016'!AN42+'[308]T.Hải 2016'!AN42+'[308]T.Sơn 2016'!AN42+'[308]V.Trường 2016'!AN42+'[308]TT.Cửa Việt 2016'!AN42+'[308]TT Gio Linh 2016'!AN42</f>
        <v>0</v>
      </c>
      <c r="AO41" s="167">
        <f>[308]P1_21!AO42+[308]P2_21!AO41+[308]P3_21!AO41+[308]P4_21!AO41+[308]P5_21!AO41+[308]ĐT_21!AO42+[308]ĐG_21!AO41+[308]ĐLE_21!AO42+[308]ĐL_21!AO42+'[308]G.Sơn 2016'!AO41+'[308]G.Thanh 2016'!AO42+'[308]G.Việt 2016'!AO42+'[308]H.Thái 2016'!AO42+'[308]L.Hải 2016'!AO42+'[308]L.Thượng 2016'!AO42+'[308]T.Giang 2016'!AO42+'[308]T.Hải 2016'!AO42+'[308]T.Sơn 2016'!AO42+'[308]V.Trường 2016'!AO42+'[308]TT.Cửa Việt 2016'!AO42+'[308]TT Gio Linh 2016'!AO42</f>
        <v>0</v>
      </c>
      <c r="AP41" s="167">
        <f>[308]P1_21!AP42+[308]P2_21!AP41+[308]P3_21!AP41+[308]P4_21!AP41+[308]P5_21!AP41+[308]ĐT_21!AP42+[308]ĐG_21!AP41+[308]ĐLE_21!AP42+[308]ĐL_21!AP42+'[308]G.Sơn 2016'!AP41+'[308]G.Thanh 2016'!AP42+'[308]G.Việt 2016'!AP42+'[308]H.Thái 2016'!AP42+'[308]L.Hải 2016'!AP42+'[308]L.Thượng 2016'!AP42+'[308]T.Giang 2016'!AP42+'[308]T.Hải 2016'!AP42+'[308]T.Sơn 2016'!AP42+'[308]V.Trường 2016'!AP42+'[308]TT.Cửa Việt 2016'!AP42+'[308]TT Gio Linh 2016'!AP42</f>
        <v>0</v>
      </c>
      <c r="AQ41" s="167">
        <f>[308]P1_21!AQ42+[308]P2_21!AQ41+[308]P3_21!AQ41+[308]P4_21!AQ41+[308]P5_21!AQ41+[308]ĐT_21!AQ42+[308]ĐG_21!AQ41+[308]ĐLE_21!AQ42+[308]ĐL_21!AQ42+'[308]G.Sơn 2016'!AQ41+'[308]G.Thanh 2016'!AQ42+'[308]G.Việt 2016'!AQ42+'[308]H.Thái 2016'!AQ42+'[308]L.Hải 2016'!AQ42+'[308]L.Thượng 2016'!AQ42+'[308]T.Giang 2016'!AQ42+'[308]T.Hải 2016'!AQ42+'[308]T.Sơn 2016'!AQ42+'[308]V.Trường 2016'!AQ42+'[308]TT.Cửa Việt 2016'!AQ42+'[308]TT Gio Linh 2016'!AQ42</f>
        <v>0</v>
      </c>
      <c r="AR41" s="167">
        <f>[308]P1_21!AR42+[308]P2_21!AR41+[308]P3_21!AR41+[308]P4_21!AR41+[308]P5_21!AR41+[308]ĐT_21!AR42+[308]ĐG_21!AR41+[308]ĐLE_21!AR42+[308]ĐL_21!AR42+'[308]G.Sơn 2016'!AR41+'[308]G.Thanh 2016'!AR42+'[308]G.Việt 2016'!AR42+'[308]H.Thái 2016'!AR42+'[308]L.Hải 2016'!AR42+'[308]L.Thượng 2016'!AR42+'[308]T.Giang 2016'!AR42+'[308]T.Hải 2016'!AR42+'[308]T.Sơn 2016'!AR42+'[308]V.Trường 2016'!AR42+'[308]TT.Cửa Việt 2016'!AR42+'[308]TT Gio Linh 2016'!AR42</f>
        <v>0</v>
      </c>
      <c r="AS41" s="167">
        <f>[308]P1_21!AS42+[308]P2_21!AS41+[308]P3_21!AS41+[308]P4_21!AS41+[308]P5_21!AS41+[308]ĐT_21!AS42+[308]ĐG_21!AS41+[308]ĐLE_21!AS42+[308]ĐL_21!AS42+'[308]G.Sơn 2016'!AS41+'[308]G.Thanh 2016'!AS42+'[308]G.Việt 2016'!AS42+'[308]H.Thái 2016'!AS42+'[308]L.Hải 2016'!AS42+'[308]L.Thượng 2016'!AS42+'[308]T.Giang 2016'!AS42+'[308]T.Hải 2016'!AS42+'[308]T.Sơn 2016'!AS42+'[308]V.Trường 2016'!AS42+'[308]TT.Cửa Việt 2016'!AS42+'[308]TT Gio Linh 2016'!AS42</f>
        <v>0</v>
      </c>
      <c r="AT41" s="167">
        <f>[308]P1_21!AT42+[308]P2_21!AT41+[308]P3_21!AT41+[308]P4_21!AT41+[308]P5_21!AT41+[308]ĐT_21!AT42+[308]ĐG_21!AT41+[308]ĐLE_21!AT42+[308]ĐL_21!AT42+'[308]G.Sơn 2016'!AT41+'[308]G.Thanh 2016'!AT42+'[308]G.Việt 2016'!AT42+'[308]H.Thái 2016'!AT42+'[308]L.Hải 2016'!AT42+'[308]L.Thượng 2016'!AT42+'[308]T.Giang 2016'!AT42+'[308]T.Hải 2016'!AT42+'[308]T.Sơn 2016'!AT42+'[308]V.Trường 2016'!AT42+'[308]TT.Cửa Việt 2016'!AT42+'[308]TT Gio Linh 2016'!AT42</f>
        <v>0</v>
      </c>
      <c r="AU41" s="167">
        <f>[308]P1_21!AU42+[308]P2_21!AU41+[308]P3_21!AU41+[308]P4_21!AU41+[308]P5_21!AU41+[308]ĐT_21!AU42+[308]ĐG_21!AU41+[308]ĐLE_21!AU42+[308]ĐL_21!AU42+'[308]G.Sơn 2016'!AU41+'[308]G.Thanh 2016'!AU42+'[308]G.Việt 2016'!AU42+'[308]H.Thái 2016'!AU42+'[308]L.Hải 2016'!AU42+'[308]L.Thượng 2016'!AU42+'[308]T.Giang 2016'!AU42+'[308]T.Hải 2016'!AU42+'[308]T.Sơn 2016'!AU42+'[308]V.Trường 2016'!AU42+'[308]TT.Cửa Việt 2016'!AU42+'[308]TT Gio Linh 2016'!AU42</f>
        <v>0</v>
      </c>
      <c r="AV41" s="167">
        <f>[308]P1_21!AV42+[308]P2_21!AV41+[308]P3_21!AV41+[308]P4_21!AV41+[308]P5_21!AV41+[308]ĐT_21!AV42+[308]ĐG_21!AV41+[308]ĐLE_21!AV42+[308]ĐL_21!AV42+'[308]G.Sơn 2016'!AV41+'[308]G.Thanh 2016'!AV42+'[308]G.Việt 2016'!AV42+'[308]H.Thái 2016'!AV42+'[308]L.Hải 2016'!AV42+'[308]L.Thượng 2016'!AV42+'[308]T.Giang 2016'!AV42+'[308]T.Hải 2016'!AV42+'[308]T.Sơn 2016'!AV42+'[308]V.Trường 2016'!AV42+'[308]TT.Cửa Việt 2016'!AV42+'[308]TT Gio Linh 2016'!AV42</f>
        <v>0</v>
      </c>
      <c r="AW41" s="167">
        <f>[308]P1_21!AW42+[308]P2_21!AW41+[308]P3_21!AW41+[308]P4_21!AW41+[308]P5_21!AW41+[308]ĐT_21!AW42+[308]ĐG_21!AW41+[308]ĐLE_21!AW42+[308]ĐL_21!AW42+'[308]G.Sơn 2016'!AW41+'[308]G.Thanh 2016'!AW42+'[308]G.Việt 2016'!AW42+'[308]H.Thái 2016'!AW42+'[308]L.Hải 2016'!AW42+'[308]L.Thượng 2016'!AW42+'[308]T.Giang 2016'!AW42+'[308]T.Hải 2016'!AW42+'[308]T.Sơn 2016'!AW42+'[308]V.Trường 2016'!AW42+'[308]TT.Cửa Việt 2016'!AW42+'[308]TT Gio Linh 2016'!AW42</f>
        <v>0</v>
      </c>
      <c r="AX41" s="167">
        <f>[308]P1_21!AX42+[308]P2_21!AX41+[308]P3_21!AX41+[308]P4_21!AX41+[308]P5_21!AX41+[308]ĐT_21!AX42+[308]ĐG_21!AX41+[308]ĐLE_21!AX42+[308]ĐL_21!AX42+'[308]G.Sơn 2016'!AX41+'[308]G.Thanh 2016'!AX42+'[308]G.Việt 2016'!AX42+'[308]H.Thái 2016'!AX42+'[308]L.Hải 2016'!AX42+'[308]L.Thượng 2016'!AX42+'[308]T.Giang 2016'!AX42+'[308]T.Hải 2016'!AX42+'[308]T.Sơn 2016'!AX42+'[308]V.Trường 2016'!AX42+'[308]TT.Cửa Việt 2016'!AX42+'[308]TT Gio Linh 2016'!AX42</f>
        <v>0</v>
      </c>
      <c r="AY41" s="167">
        <f>[308]P1_21!AY42+[308]P2_21!AY41+[308]P3_21!AY41+[308]P4_21!AY41+[308]P5_21!AY41+[308]ĐT_21!AY42+[308]ĐG_21!AY41+[308]ĐLE_21!AY42+[308]ĐL_21!AY42+'[308]G.Sơn 2016'!AY41+'[308]G.Thanh 2016'!AY42+'[308]G.Việt 2016'!AY42+'[308]H.Thái 2016'!AY42+'[308]L.Hải 2016'!AY42+'[308]L.Thượng 2016'!AY42+'[308]T.Giang 2016'!AY42+'[308]T.Hải 2016'!AY42+'[308]T.Sơn 2016'!AY42+'[308]V.Trường 2016'!AY42+'[308]TT.Cửa Việt 2016'!AY42+'[308]TT Gio Linh 2016'!AY42</f>
        <v>0</v>
      </c>
      <c r="AZ41" s="167">
        <f>[308]P1_21!AZ42+[308]P2_21!AZ41+[308]P3_21!AZ41+[308]P4_21!AZ41+[308]P5_21!AZ41+[308]ĐT_21!AZ42+[308]ĐG_21!AZ41+[308]ĐLE_21!AZ42+[308]ĐL_21!AZ42+'[308]G.Sơn 2016'!AZ41+'[308]G.Thanh 2016'!AZ42+'[308]G.Việt 2016'!AZ42+'[308]H.Thái 2016'!AZ42+'[308]L.Hải 2016'!AZ42+'[308]L.Thượng 2016'!AZ42+'[308]T.Giang 2016'!AZ42+'[308]T.Hải 2016'!AZ42+'[308]T.Sơn 2016'!AZ42+'[308]V.Trường 2016'!AZ42+'[308]TT.Cửa Việt 2016'!AZ42+'[308]TT Gio Linh 2016'!AZ42</f>
        <v>0</v>
      </c>
      <c r="BA41" s="167">
        <f>[308]P1_21!BA42+[308]P2_21!BA41+[308]P3_21!BA41+[308]P4_21!BA41+[308]P5_21!BA41+[308]ĐT_21!BA42+[308]ĐG_21!BA41+[308]ĐLE_21!BA42+[308]ĐL_21!BA42+'[308]G.Sơn 2016'!BA41+'[308]G.Thanh 2016'!BA42+'[308]G.Việt 2016'!BA42+'[308]H.Thái 2016'!BA42+'[308]L.Hải 2016'!BA42+'[308]L.Thượng 2016'!BA42+'[308]T.Giang 2016'!BA42+'[308]T.Hải 2016'!BA42+'[308]T.Sơn 2016'!BA42+'[308]V.Trường 2016'!BA42+'[308]TT.Cửa Việt 2016'!BA42+'[308]TT Gio Linh 2016'!BA42</f>
        <v>0</v>
      </c>
      <c r="BB41" s="167">
        <f>[308]P1_21!BB42+[308]P2_21!BB41+[308]P3_21!BB41+[308]P4_21!BB41+[308]P5_21!BB41+[308]ĐT_21!BB42+[308]ĐG_21!BB41+[308]ĐLE_21!BB42+[308]ĐL_21!BB42+'[308]G.Sơn 2016'!BB41+'[308]G.Thanh 2016'!BB42+'[308]G.Việt 2016'!BB42+'[308]H.Thái 2016'!BB42+'[308]L.Hải 2016'!BB42+'[308]L.Thượng 2016'!BB42+'[308]T.Giang 2016'!BB42+'[308]T.Hải 2016'!BB42+'[308]T.Sơn 2016'!BB42+'[308]V.Trường 2016'!BB42+'[308]TT.Cửa Việt 2016'!BB42+'[308]TT Gio Linh 2016'!BB42</f>
        <v>0</v>
      </c>
      <c r="BC41" s="167">
        <f>[308]P1_21!BC42+[308]P2_21!BC41+[308]P3_21!BC41+[308]P4_21!BC41+[308]P5_21!BC41+[308]ĐT_21!BC42+[308]ĐG_21!BC41+[308]ĐLE_21!BC42+[308]ĐL_21!BC42+'[308]G.Sơn 2016'!BC41+'[308]G.Thanh 2016'!BC42+'[308]G.Việt 2016'!BC42+'[308]H.Thái 2016'!BC42+'[308]L.Hải 2016'!BC42+'[308]L.Thượng 2016'!BC42+'[308]T.Giang 2016'!BC42+'[308]T.Hải 2016'!BC42+'[308]T.Sơn 2016'!BC42+'[308]V.Trường 2016'!BC42+'[308]TT.Cửa Việt 2016'!BC42+'[308]TT Gio Linh 2016'!BC42</f>
        <v>0</v>
      </c>
      <c r="BD41" s="167">
        <f>[308]P1_21!BD42+[308]P2_21!BD41+[308]P3_21!BD41+[308]P4_21!BD41+[308]P5_21!BD41+[308]ĐT_21!BD42+[308]ĐG_21!BD41+[308]ĐLE_21!BD42+[308]ĐL_21!BD42+'[308]G.Sơn 2016'!BD41+'[308]G.Thanh 2016'!BD42+'[308]G.Việt 2016'!BD42+'[308]H.Thái 2016'!BD42+'[308]L.Hải 2016'!BD42+'[308]L.Thượng 2016'!BD42+'[308]T.Giang 2016'!BD42+'[308]T.Hải 2016'!BD42+'[308]T.Sơn 2016'!BD42+'[308]V.Trường 2016'!BD42+'[308]TT.Cửa Việt 2016'!BD42+'[308]TT Gio Linh 2016'!BD42</f>
        <v>0</v>
      </c>
      <c r="BE41" s="167">
        <f>[308]P1_21!BE42+[308]P2_21!BE41+[308]P3_21!BE41+[308]P4_21!BE41+[308]P5_21!BE41+[308]ĐT_21!BE42+[308]ĐG_21!BE41+[308]ĐLE_21!BE42+[308]ĐL_21!BE42+'[308]G.Sơn 2016'!BE41+'[308]G.Thanh 2016'!BE42+'[308]G.Việt 2016'!BE42+'[308]H.Thái 2016'!BE42+'[308]L.Hải 2016'!BE42+'[308]L.Thượng 2016'!BE42+'[308]T.Giang 2016'!BE42+'[308]T.Hải 2016'!BE42+'[308]T.Sơn 2016'!BE42+'[308]V.Trường 2016'!BE42+'[308]TT.Cửa Việt 2016'!BE42+'[308]TT Gio Linh 2016'!BE42</f>
        <v>0</v>
      </c>
      <c r="BF41" s="167">
        <f>[308]P1_21!BF42+[308]P2_21!BF41+[308]P3_21!BF41+[308]P4_21!BF41+[308]P5_21!BF41+[308]ĐT_21!BF42+[308]ĐG_21!BF41+[308]ĐLE_21!BF42+[308]ĐL_21!BF42+'[308]G.Sơn 2016'!BF41+'[308]G.Thanh 2016'!BF42+'[308]G.Việt 2016'!BF42+'[308]H.Thái 2016'!BF42+'[308]L.Hải 2016'!BF42+'[308]L.Thượng 2016'!BF42+'[308]T.Giang 2016'!BF42+'[308]T.Hải 2016'!BF42+'[308]T.Sơn 2016'!BF42+'[308]V.Trường 2016'!BF42+'[308]TT.Cửa Việt 2016'!BF42+'[308]TT Gio Linh 2016'!BF42</f>
        <v>0</v>
      </c>
      <c r="BG41" s="167">
        <f>[308]P1_21!BG42+[308]P2_21!BG41+[308]P3_21!BG41+[308]P4_21!BG41+[308]P5_21!BG41+[308]ĐT_21!BG42+[308]ĐG_21!BG41+[308]ĐLE_21!BG42+[308]ĐL_21!BG42+'[308]G.Sơn 2016'!BG41+'[308]G.Thanh 2016'!BG42+'[308]G.Việt 2016'!BG42+'[308]H.Thái 2016'!BG42+'[308]L.Hải 2016'!BG42+'[308]L.Thượng 2016'!BG42+'[308]T.Giang 2016'!BG42+'[308]T.Hải 2016'!BG42+'[308]T.Sơn 2016'!BG42+'[308]V.Trường 2016'!BG42+'[308]TT.Cửa Việt 2016'!BG42+'[308]TT Gio Linh 2016'!BG42</f>
        <v>0</v>
      </c>
      <c r="BH41" s="167">
        <f>[308]P1_21!BH42+[308]P2_21!BH41+[308]P3_21!BH41+[308]P4_21!BH41+[308]P5_21!BH41+[308]ĐT_21!BH42+[308]ĐG_21!BH41+[308]ĐLE_21!BH42+[308]ĐL_21!BH42+'[308]G.Sơn 2016'!BH41+'[308]G.Thanh 2016'!BH42+'[308]G.Việt 2016'!BH42+'[308]H.Thái 2016'!BH42+'[308]L.Hải 2016'!BH42+'[308]L.Thượng 2016'!BH42+'[308]T.Giang 2016'!BH42+'[308]T.Hải 2016'!BH42+'[308]T.Sơn 2016'!BH42+'[308]V.Trường 2016'!BH42+'[308]TT.Cửa Việt 2016'!BH42+'[308]TT Gio Linh 2016'!BH42</f>
        <v>0</v>
      </c>
      <c r="BI41" s="167">
        <f>[308]P1_21!BI42+[308]P2_21!BI41+[308]P3_21!BI41+[308]P4_21!BI41+[308]P5_21!BI41+[308]ĐT_21!BI42+[308]ĐG_21!BI41+[308]ĐLE_21!BI42+[308]ĐL_21!BI42+'[308]G.Sơn 2016'!BI41+'[308]G.Thanh 2016'!BI42+'[308]G.Việt 2016'!BI42+'[308]H.Thái 2016'!BI42+'[308]L.Hải 2016'!BI42+'[308]L.Thượng 2016'!BI42+'[308]T.Giang 2016'!BI42+'[308]T.Hải 2016'!BI42+'[308]T.Sơn 2016'!BI42+'[308]V.Trường 2016'!BI42+'[308]TT.Cửa Việt 2016'!BI42+'[308]TT Gio Linh 2016'!BI42</f>
        <v>4.1691799999999999</v>
      </c>
    </row>
    <row r="42" spans="1:61" ht="15.75" customHeight="1">
      <c r="A42" s="176" t="s">
        <v>128</v>
      </c>
      <c r="B42" s="169" t="s">
        <v>129</v>
      </c>
      <c r="C42" s="168" t="s">
        <v>130</v>
      </c>
      <c r="D42" s="170"/>
      <c r="E42" s="167">
        <f>[308]P1_21!E43+[308]P2_21!E42+[308]P3_21!E42+[308]P4_21!E42+[308]P5_21!E42+[308]ĐT_21!E43+[308]ĐG_21!E42+[308]ĐLE_21!E43+[308]ĐL_21!E43+'[308]G.Sơn 2016'!E42+'[308]G.Thanh 2016'!E43+'[308]G.Việt 2016'!E43+'[308]H.Thái 2016'!E43+'[308]L.Hải 2016'!E43+'[308]L.Thượng 2016'!E43+'[308]T.Giang 2016'!E43+'[308]T.Hải 2016'!E43+'[308]T.Sơn 2016'!E43+'[308]V.Trường 2016'!E43+'[308]TT.Cửa Việt 2016'!E43+'[308]TT Gio Linh 2016'!E43</f>
        <v>0</v>
      </c>
      <c r="F42" s="167">
        <f>[308]P1_21!F43+[308]P2_21!F42+[308]P3_21!F42+[308]P4_21!F42+[308]P5_21!F42+[308]ĐT_21!F43+[308]ĐG_21!F42+[308]ĐLE_21!F43+[308]ĐL_21!F43+'[308]G.Sơn 2016'!F42+'[308]G.Thanh 2016'!F43+'[308]G.Việt 2016'!F43+'[308]H.Thái 2016'!F43+'[308]L.Hải 2016'!F43+'[308]L.Thượng 2016'!F43+'[308]T.Giang 2016'!F43+'[308]T.Hải 2016'!F43+'[308]T.Sơn 2016'!F43+'[308]V.Trường 2016'!F43+'[308]TT.Cửa Việt 2016'!F43+'[308]TT Gio Linh 2016'!F43</f>
        <v>0</v>
      </c>
      <c r="G42" s="167">
        <f>[308]P1_21!G43+[308]P2_21!G42+[308]P3_21!G42+[308]P4_21!G42+[308]P5_21!G42+[308]ĐT_21!G43+[308]ĐG_21!G42+[308]ĐLE_21!G43+[308]ĐL_21!G43+'[308]G.Sơn 2016'!G42+'[308]G.Thanh 2016'!G43+'[308]G.Việt 2016'!G43+'[308]H.Thái 2016'!G43+'[308]L.Hải 2016'!G43+'[308]L.Thượng 2016'!G43+'[308]T.Giang 2016'!G43+'[308]T.Hải 2016'!G43+'[308]T.Sơn 2016'!G43+'[308]V.Trường 2016'!G43+'[308]TT.Cửa Việt 2016'!G43+'[308]TT Gio Linh 2016'!G43</f>
        <v>0</v>
      </c>
      <c r="H42" s="167">
        <f>[308]P1_21!H43+[308]P2_21!H42+[308]P3_21!H42+[308]P4_21!H42+[308]P5_21!H42+[308]ĐT_21!H43+[308]ĐG_21!H42+[308]ĐLE_21!H43+[308]ĐL_21!H43+'[308]G.Sơn 2016'!H42+'[308]G.Thanh 2016'!H43+'[308]G.Việt 2016'!H43+'[308]H.Thái 2016'!H43+'[308]L.Hải 2016'!H43+'[308]L.Thượng 2016'!H43+'[308]T.Giang 2016'!H43+'[308]T.Hải 2016'!H43+'[308]T.Sơn 2016'!H43+'[308]V.Trường 2016'!H43+'[308]TT.Cửa Việt 2016'!H43+'[308]TT Gio Linh 2016'!H43</f>
        <v>0</v>
      </c>
      <c r="I42" s="167">
        <f>[308]P1_21!I43+[308]P2_21!I42+[308]P3_21!I42+[308]P4_21!I42+[308]P5_21!I42+[308]ĐT_21!I43+[308]ĐG_21!I42+[308]ĐLE_21!I43+[308]ĐL_21!I43+'[308]G.Sơn 2016'!I42+'[308]G.Thanh 2016'!I43+'[308]G.Việt 2016'!I43+'[308]H.Thái 2016'!I43+'[308]L.Hải 2016'!I43+'[308]L.Thượng 2016'!I43+'[308]T.Giang 2016'!I43+'[308]T.Hải 2016'!I43+'[308]T.Sơn 2016'!I43+'[308]V.Trường 2016'!I43+'[308]TT.Cửa Việt 2016'!I43+'[308]TT Gio Linh 2016'!I43</f>
        <v>0</v>
      </c>
      <c r="J42" s="167">
        <f>[308]P1_21!J43+[308]P2_21!J42+[308]P3_21!J42+[308]P4_21!J42+[308]P5_21!J42+[308]ĐT_21!J43+[308]ĐG_21!J42+[308]ĐLE_21!J43+[308]ĐL_21!J43+'[308]G.Sơn 2016'!J42+'[308]G.Thanh 2016'!J43+'[308]G.Việt 2016'!J43+'[308]H.Thái 2016'!J43+'[308]L.Hải 2016'!J43+'[308]L.Thượng 2016'!J43+'[308]T.Giang 2016'!J43+'[308]T.Hải 2016'!J43+'[308]T.Sơn 2016'!J43+'[308]V.Trường 2016'!J43+'[308]TT.Cửa Việt 2016'!J43+'[308]TT Gio Linh 2016'!J43</f>
        <v>0</v>
      </c>
      <c r="K42" s="167">
        <f>[308]P1_21!K43+[308]P2_21!K42+[308]P3_21!K42+[308]P4_21!K42+[308]P5_21!K42+[308]ĐT_21!K43+[308]ĐG_21!K42+[308]ĐLE_21!K43+[308]ĐL_21!K43+'[308]G.Sơn 2016'!K42+'[308]G.Thanh 2016'!K43+'[308]G.Việt 2016'!K43+'[308]H.Thái 2016'!K43+'[308]L.Hải 2016'!K43+'[308]L.Thượng 2016'!K43+'[308]T.Giang 2016'!K43+'[308]T.Hải 2016'!K43+'[308]T.Sơn 2016'!K43+'[308]V.Trường 2016'!K43+'[308]TT.Cửa Việt 2016'!K43+'[308]TT Gio Linh 2016'!K43</f>
        <v>0</v>
      </c>
      <c r="L42" s="167">
        <f>[308]P1_21!L43+[308]P2_21!L42+[308]P3_21!L42+[308]P4_21!L42+[308]P5_21!L42+[308]ĐT_21!L43+[308]ĐG_21!L42+[308]ĐLE_21!L43+[308]ĐL_21!L43+'[308]G.Sơn 2016'!L42+'[308]G.Thanh 2016'!L43+'[308]G.Việt 2016'!L43+'[308]H.Thái 2016'!L43+'[308]L.Hải 2016'!L43+'[308]L.Thượng 2016'!L43+'[308]T.Giang 2016'!L43+'[308]T.Hải 2016'!L43+'[308]T.Sơn 2016'!L43+'[308]V.Trường 2016'!L43+'[308]TT.Cửa Việt 2016'!L43+'[308]TT Gio Linh 2016'!L43</f>
        <v>0</v>
      </c>
      <c r="M42" s="167">
        <f>[308]P1_21!M43+[308]P2_21!M42+[308]P3_21!M42+[308]P4_21!M42+[308]P5_21!M42+[308]ĐT_21!M43+[308]ĐG_21!M42+[308]ĐLE_21!M43+[308]ĐL_21!M43+'[308]G.Sơn 2016'!M42+'[308]G.Thanh 2016'!M43+'[308]G.Việt 2016'!M43+'[308]H.Thái 2016'!M43+'[308]L.Hải 2016'!M43+'[308]L.Thượng 2016'!M43+'[308]T.Giang 2016'!M43+'[308]T.Hải 2016'!M43+'[308]T.Sơn 2016'!M43+'[308]V.Trường 2016'!M43+'[308]TT.Cửa Việt 2016'!M43+'[308]TT Gio Linh 2016'!M43</f>
        <v>0</v>
      </c>
      <c r="N42" s="167">
        <f>[308]P1_21!N43+[308]P2_21!N42+[308]P3_21!N42+[308]P4_21!N42+[308]P5_21!N42+[308]ĐT_21!N43+[308]ĐG_21!N42+[308]ĐLE_21!N43+[308]ĐL_21!N43+'[308]G.Sơn 2016'!N42+'[308]G.Thanh 2016'!N43+'[308]G.Việt 2016'!N43+'[308]H.Thái 2016'!N43+'[308]L.Hải 2016'!N43+'[308]L.Thượng 2016'!N43+'[308]T.Giang 2016'!N43+'[308]T.Hải 2016'!N43+'[308]T.Sơn 2016'!N43+'[308]V.Trường 2016'!N43+'[308]TT.Cửa Việt 2016'!N43+'[308]TT Gio Linh 2016'!N43</f>
        <v>0</v>
      </c>
      <c r="O42" s="167">
        <f>[308]P1_21!O43+[308]P2_21!O42+[308]P3_21!O42+[308]P4_21!O42+[308]P5_21!O42+[308]ĐT_21!O43+[308]ĐG_21!O42+[308]ĐLE_21!O43+[308]ĐL_21!O43+'[308]G.Sơn 2016'!O42+'[308]G.Thanh 2016'!O43+'[308]G.Việt 2016'!O43+'[308]H.Thái 2016'!O43+'[308]L.Hải 2016'!O43+'[308]L.Thượng 2016'!O43+'[308]T.Giang 2016'!O43+'[308]T.Hải 2016'!O43+'[308]T.Sơn 2016'!O43+'[308]V.Trường 2016'!O43+'[308]TT.Cửa Việt 2016'!O43+'[308]TT Gio Linh 2016'!O43</f>
        <v>0</v>
      </c>
      <c r="P42" s="167">
        <f>[308]P1_21!P43+[308]P2_21!P42+[308]P3_21!P42+[308]P4_21!P42+[308]P5_21!P42+[308]ĐT_21!P43+[308]ĐG_21!P42+[308]ĐLE_21!P43+[308]ĐL_21!P43+'[308]G.Sơn 2016'!P42+'[308]G.Thanh 2016'!P43+'[308]G.Việt 2016'!P43+'[308]H.Thái 2016'!P43+'[308]L.Hải 2016'!P43+'[308]L.Thượng 2016'!P43+'[308]T.Giang 2016'!P43+'[308]T.Hải 2016'!P43+'[308]T.Sơn 2016'!P43+'[308]V.Trường 2016'!P43+'[308]TT.Cửa Việt 2016'!P43+'[308]TT Gio Linh 2016'!P43</f>
        <v>0</v>
      </c>
      <c r="Q42" s="167">
        <f>[308]P1_21!Q43+[308]P2_21!Q42+[308]P3_21!Q42+[308]P4_21!Q42+[308]P5_21!Q42+[308]ĐT_21!Q43+[308]ĐG_21!Q42+[308]ĐLE_21!Q43+[308]ĐL_21!Q43+'[308]G.Sơn 2016'!Q42+'[308]G.Thanh 2016'!Q43+'[308]G.Việt 2016'!Q43+'[308]H.Thái 2016'!Q43+'[308]L.Hải 2016'!Q43+'[308]L.Thượng 2016'!Q43+'[308]T.Giang 2016'!Q43+'[308]T.Hải 2016'!Q43+'[308]T.Sơn 2016'!Q43+'[308]V.Trường 2016'!Q43+'[308]TT.Cửa Việt 2016'!Q43+'[308]TT Gio Linh 2016'!Q43</f>
        <v>0</v>
      </c>
      <c r="R42" s="167">
        <f>[308]P1_21!R43+[308]P2_21!R42+[308]P3_21!R42+[308]P4_21!R42+[308]P5_21!R42+[308]ĐT_21!R43+[308]ĐG_21!R42+[308]ĐLE_21!R43+[308]ĐL_21!R43+'[308]G.Sơn 2016'!R42+'[308]G.Thanh 2016'!R43+'[308]G.Việt 2016'!R43+'[308]H.Thái 2016'!R43+'[308]L.Hải 2016'!R43+'[308]L.Thượng 2016'!R43+'[308]T.Giang 2016'!R43+'[308]T.Hải 2016'!R43+'[308]T.Sơn 2016'!R43+'[308]V.Trường 2016'!R43+'[308]TT.Cửa Việt 2016'!R43+'[308]TT Gio Linh 2016'!R43</f>
        <v>0</v>
      </c>
      <c r="S42" s="167">
        <f>[308]P1_21!S43+[308]P2_21!S42+[308]P3_21!S42+[308]P4_21!S42+[308]P5_21!S42+[308]ĐT_21!S43+[308]ĐG_21!S42+[308]ĐLE_21!S43+[308]ĐL_21!S43+'[308]G.Sơn 2016'!S42+'[308]G.Thanh 2016'!S43+'[308]G.Việt 2016'!S43+'[308]H.Thái 2016'!S43+'[308]L.Hải 2016'!S43+'[308]L.Thượng 2016'!S43+'[308]T.Giang 2016'!S43+'[308]T.Hải 2016'!S43+'[308]T.Sơn 2016'!S43+'[308]V.Trường 2016'!S43+'[308]TT.Cửa Việt 2016'!S43+'[308]TT Gio Linh 2016'!S43</f>
        <v>0</v>
      </c>
      <c r="T42" s="167">
        <f>[308]P1_21!T43+[308]P2_21!T42+[308]P3_21!T42+[308]P4_21!T42+[308]P5_21!T42+[308]ĐT_21!T43+[308]ĐG_21!T42+[308]ĐLE_21!T43+[308]ĐL_21!T43+'[308]G.Sơn 2016'!T42+'[308]G.Thanh 2016'!T43+'[308]G.Việt 2016'!T43+'[308]H.Thái 2016'!T43+'[308]L.Hải 2016'!T43+'[308]L.Thượng 2016'!T43+'[308]T.Giang 2016'!T43+'[308]T.Hải 2016'!T43+'[308]T.Sơn 2016'!T43+'[308]V.Trường 2016'!T43+'[308]TT.Cửa Việt 2016'!T43+'[308]TT Gio Linh 2016'!T43</f>
        <v>0</v>
      </c>
      <c r="U42" s="167">
        <f>[308]P1_21!U43+[308]P2_21!U42+[308]P3_21!U42+[308]P4_21!U42+[308]P5_21!U42+[308]ĐT_21!U43+[308]ĐG_21!U42+[308]ĐLE_21!U43+[308]ĐL_21!U43+'[308]G.Sơn 2016'!U42+'[308]G.Thanh 2016'!U43+'[308]G.Việt 2016'!U43+'[308]H.Thái 2016'!U43+'[308]L.Hải 2016'!U43+'[308]L.Thượng 2016'!U43+'[308]T.Giang 2016'!U43+'[308]T.Hải 2016'!U43+'[308]T.Sơn 2016'!U43+'[308]V.Trường 2016'!U43+'[308]TT.Cửa Việt 2016'!U43+'[308]TT Gio Linh 2016'!U43</f>
        <v>0</v>
      </c>
      <c r="V42" s="167">
        <f>[308]P1_21!V43+[308]P2_21!V42+[308]P3_21!V42+[308]P4_21!V42+[308]P5_21!V42+[308]ĐT_21!V43+[308]ĐG_21!V42+[308]ĐLE_21!V43+[308]ĐL_21!V43+'[308]G.Sơn 2016'!V42+'[308]G.Thanh 2016'!V43+'[308]G.Việt 2016'!V43+'[308]H.Thái 2016'!V43+'[308]L.Hải 2016'!V43+'[308]L.Thượng 2016'!V43+'[308]T.Giang 2016'!V43+'[308]T.Hải 2016'!V43+'[308]T.Sơn 2016'!V43+'[308]V.Trường 2016'!V43+'[308]TT.Cửa Việt 2016'!V43+'[308]TT Gio Linh 2016'!V43</f>
        <v>0</v>
      </c>
      <c r="W42" s="167">
        <f>[308]P1_21!W43+[308]P2_21!W42+[308]P3_21!W42+[308]P4_21!W42+[308]P5_21!W42+[308]ĐT_21!W43+[308]ĐG_21!W42+[308]ĐLE_21!W43+[308]ĐL_21!W43+'[308]G.Sơn 2016'!W42+'[308]G.Thanh 2016'!W43+'[308]G.Việt 2016'!W43+'[308]H.Thái 2016'!W43+'[308]L.Hải 2016'!W43+'[308]L.Thượng 2016'!W43+'[308]T.Giang 2016'!W43+'[308]T.Hải 2016'!W43+'[308]T.Sơn 2016'!W43+'[308]V.Trường 2016'!W43+'[308]TT.Cửa Việt 2016'!W43+'[308]TT Gio Linh 2016'!W43</f>
        <v>0</v>
      </c>
      <c r="X42" s="167">
        <f>[308]P1_21!X43+[308]P2_21!X42+[308]P3_21!X42+[308]P4_21!X42+[308]P5_21!X42+[308]ĐT_21!X43+[308]ĐG_21!X42+[308]ĐLE_21!X43+[308]ĐL_21!X43+'[308]G.Sơn 2016'!X42+'[308]G.Thanh 2016'!X43+'[308]G.Việt 2016'!X43+'[308]H.Thái 2016'!X43+'[308]L.Hải 2016'!X43+'[308]L.Thượng 2016'!X43+'[308]T.Giang 2016'!X43+'[308]T.Hải 2016'!X43+'[308]T.Sơn 2016'!X43+'[308]V.Trường 2016'!X43+'[308]TT.Cửa Việt 2016'!X43+'[308]TT Gio Linh 2016'!X43</f>
        <v>0</v>
      </c>
      <c r="Y42" s="167">
        <f>[308]P1_21!Y43+[308]P2_21!Y42+[308]P3_21!Y42+[308]P4_21!Y42+[308]P5_21!Y42+[308]ĐT_21!Y43+[308]ĐG_21!Y42+[308]ĐLE_21!Y43+[308]ĐL_21!Y43+'[308]G.Sơn 2016'!Y42+'[308]G.Thanh 2016'!Y43+'[308]G.Việt 2016'!Y43+'[308]H.Thái 2016'!Y43+'[308]L.Hải 2016'!Y43+'[308]L.Thượng 2016'!Y43+'[308]T.Giang 2016'!Y43+'[308]T.Hải 2016'!Y43+'[308]T.Sơn 2016'!Y43+'[308]V.Trường 2016'!Y43+'[308]TT.Cửa Việt 2016'!Y43+'[308]TT Gio Linh 2016'!Y43</f>
        <v>0</v>
      </c>
      <c r="Z42" s="167">
        <f>[308]P1_21!Z43+[308]P2_21!Z42+[308]P3_21!Z42+[308]P4_21!Z42+[308]P5_21!Z42+[308]ĐT_21!Z43+[308]ĐG_21!Z42+[308]ĐLE_21!Z43+[308]ĐL_21!Z43+'[308]G.Sơn 2016'!Z42+'[308]G.Thanh 2016'!Z43+'[308]G.Việt 2016'!Z43+'[308]H.Thái 2016'!Z43+'[308]L.Hải 2016'!Z43+'[308]L.Thượng 2016'!Z43+'[308]T.Giang 2016'!Z43+'[308]T.Hải 2016'!Z43+'[308]T.Sơn 2016'!Z43+'[308]V.Trường 2016'!Z43+'[308]TT.Cửa Việt 2016'!Z43+'[308]TT Gio Linh 2016'!Z43</f>
        <v>0</v>
      </c>
      <c r="AA42" s="167">
        <f>[308]P1_21!AA43+[308]P2_21!AA42+[308]P3_21!AA42+[308]P4_21!AA42+[308]P5_21!AA42+[308]ĐT_21!AA43+[308]ĐG_21!AA42+[308]ĐLE_21!AA43+[308]ĐL_21!AA43+'[308]G.Sơn 2016'!AA42+'[308]G.Thanh 2016'!AA43+'[308]G.Việt 2016'!AA43+'[308]H.Thái 2016'!AA43+'[308]L.Hải 2016'!AA43+'[308]L.Thượng 2016'!AA43+'[308]T.Giang 2016'!AA43+'[308]T.Hải 2016'!AA43+'[308]T.Sơn 2016'!AA43+'[308]V.Trường 2016'!AA43+'[308]TT.Cửa Việt 2016'!AA43+'[308]TT Gio Linh 2016'!AA43</f>
        <v>0</v>
      </c>
      <c r="AB42" s="167">
        <f>[308]P1_21!AB43+[308]P2_21!AB42+[308]P3_21!AB42+[308]P4_21!AB42+[308]P5_21!AB42+[308]ĐT_21!AB43+[308]ĐG_21!AB42+[308]ĐLE_21!AB43+[308]ĐL_21!AB43+'[308]G.Sơn 2016'!AB42+'[308]G.Thanh 2016'!AB43+'[308]G.Việt 2016'!AB43+'[308]H.Thái 2016'!AB43+'[308]L.Hải 2016'!AB43+'[308]L.Thượng 2016'!AB43+'[308]T.Giang 2016'!AB43+'[308]T.Hải 2016'!AB43+'[308]T.Sơn 2016'!AB43+'[308]V.Trường 2016'!AB43+'[308]TT.Cửa Việt 2016'!AB43+'[308]TT Gio Linh 2016'!AB43</f>
        <v>0</v>
      </c>
      <c r="AC42" s="167">
        <f>[308]P1_21!AC43+[308]P2_21!AC42+[308]P3_21!AC42+[308]P4_21!AC42+[308]P5_21!AC42+[308]ĐT_21!AC43+[308]ĐG_21!AC42+[308]ĐLE_21!AC43+[308]ĐL_21!AC43+'[308]G.Sơn 2016'!AC42+'[308]G.Thanh 2016'!AC43+'[308]G.Việt 2016'!AC43+'[308]H.Thái 2016'!AC43+'[308]L.Hải 2016'!AC43+'[308]L.Thượng 2016'!AC43+'[308]T.Giang 2016'!AC43+'[308]T.Hải 2016'!AC43+'[308]T.Sơn 2016'!AC43+'[308]V.Trường 2016'!AC43+'[308]TT.Cửa Việt 2016'!AC43+'[308]TT Gio Linh 2016'!AC43</f>
        <v>0</v>
      </c>
      <c r="AD42" s="167">
        <f>[308]P1_21!AD43+[308]P2_21!AD42+[308]P3_21!AD42+[308]P4_21!AD42+[308]P5_21!AD42+[308]ĐT_21!AD43+[308]ĐG_21!AD42+[308]ĐLE_21!AD43+[308]ĐL_21!AD43+'[308]G.Sơn 2016'!AD42+'[308]G.Thanh 2016'!AD43+'[308]G.Việt 2016'!AD43+'[308]H.Thái 2016'!AD43+'[308]L.Hải 2016'!AD43+'[308]L.Thượng 2016'!AD43+'[308]T.Giang 2016'!AD43+'[308]T.Hải 2016'!AD43+'[308]T.Sơn 2016'!AD43+'[308]V.Trường 2016'!AD43+'[308]TT.Cửa Việt 2016'!AD43+'[308]TT Gio Linh 2016'!AD43</f>
        <v>0</v>
      </c>
      <c r="AE42" s="167">
        <f>[308]P1_21!AE43+[308]P2_21!AE42+[308]P3_21!AE42+[308]P4_21!AE42+[308]P5_21!AE42+[308]ĐT_21!AE43+[308]ĐG_21!AE42+[308]ĐLE_21!AE43+[308]ĐL_21!AE43+'[308]G.Sơn 2016'!AE42+'[308]G.Thanh 2016'!AE43+'[308]G.Việt 2016'!AE43+'[308]H.Thái 2016'!AE43+'[308]L.Hải 2016'!AE43+'[308]L.Thượng 2016'!AE43+'[308]T.Giang 2016'!AE43+'[308]T.Hải 2016'!AE43+'[308]T.Sơn 2016'!AE43+'[308]V.Trường 2016'!AE43+'[308]TT.Cửa Việt 2016'!AE43+'[308]TT Gio Linh 2016'!AE43</f>
        <v>0</v>
      </c>
      <c r="AF42" s="167">
        <f>[308]P1_21!AF43+[308]P2_21!AF42+[308]P3_21!AF42+[308]P4_21!AF42+[308]P5_21!AF42+[308]ĐT_21!AF43+[308]ĐG_21!AF42+[308]ĐLE_21!AF43+[308]ĐL_21!AF43+'[308]G.Sơn 2016'!AF42+'[308]G.Thanh 2016'!AF43+'[308]G.Việt 2016'!AF43+'[308]H.Thái 2016'!AF43+'[308]L.Hải 2016'!AF43+'[308]L.Thượng 2016'!AF43+'[308]T.Giang 2016'!AF43+'[308]T.Hải 2016'!AF43+'[308]T.Sơn 2016'!AF43+'[308]V.Trường 2016'!AF43+'[308]TT.Cửa Việt 2016'!AF43+'[308]TT Gio Linh 2016'!AF43</f>
        <v>0</v>
      </c>
      <c r="AG42" s="167">
        <f>[308]P1_21!AG43+[308]P2_21!AG42+[308]P3_21!AG42+[308]P4_21!AG42+[308]P5_21!AG42+[308]ĐT_21!AG43+[308]ĐG_21!AG42+[308]ĐLE_21!AG43+[308]ĐL_21!AG43+'[308]G.Sơn 2016'!AG42+'[308]G.Thanh 2016'!AG43+'[308]G.Việt 2016'!AG43+'[308]H.Thái 2016'!AG43+'[308]L.Hải 2016'!AG43+'[308]L.Thượng 2016'!AG43+'[308]T.Giang 2016'!AG43+'[308]T.Hải 2016'!AG43+'[308]T.Sơn 2016'!AG43+'[308]V.Trường 2016'!AG43+'[308]TT.Cửa Việt 2016'!AG43+'[308]TT Gio Linh 2016'!AG43</f>
        <v>0</v>
      </c>
      <c r="AH42" s="167">
        <f>[308]P1_21!AH43+[308]P2_21!AH42+[308]P3_21!AH42+[308]P4_21!AH42+[308]P5_21!AH42+[308]ĐT_21!AH43+[308]ĐG_21!AH42+[308]ĐLE_21!AH43+[308]ĐL_21!AH43+'[308]G.Sơn 2016'!AH42+'[308]G.Thanh 2016'!AH43+'[308]G.Việt 2016'!AH43+'[308]H.Thái 2016'!AH43+'[308]L.Hải 2016'!AH43+'[308]L.Thượng 2016'!AH43+'[308]T.Giang 2016'!AH43+'[308]T.Hải 2016'!AH43+'[308]T.Sơn 2016'!AH43+'[308]V.Trường 2016'!AH43+'[308]TT.Cửa Việt 2016'!AH43+'[308]TT Gio Linh 2016'!AH43</f>
        <v>0</v>
      </c>
      <c r="AI42" s="167">
        <f>[308]P1_21!AI43+[308]P2_21!AI42+[308]P3_21!AI42+[308]P4_21!AI42+[308]P5_21!AI42+[308]ĐT_21!AI43+[308]ĐG_21!AI42+[308]ĐLE_21!AI43+[308]ĐL_21!AI43+'[308]G.Sơn 2016'!AI42+'[308]G.Thanh 2016'!AI43+'[308]G.Việt 2016'!AI43+'[308]H.Thái 2016'!AI43+'[308]L.Hải 2016'!AI43+'[308]L.Thượng 2016'!AI43+'[308]T.Giang 2016'!AI43+'[308]T.Hải 2016'!AI43+'[308]T.Sơn 2016'!AI43+'[308]V.Trường 2016'!AI43+'[308]TT.Cửa Việt 2016'!AI43+'[308]TT Gio Linh 2016'!AI43</f>
        <v>0</v>
      </c>
      <c r="AJ42" s="167">
        <f>[308]P1_21!AJ43+[308]P2_21!AJ42+[308]P3_21!AJ42+[308]P4_21!AJ42+[308]P5_21!AJ42+[308]ĐT_21!AJ43+[308]ĐG_21!AJ42+[308]ĐLE_21!AJ43+[308]ĐL_21!AJ43+'[308]G.Sơn 2016'!AJ42+'[308]G.Thanh 2016'!AJ43+'[308]G.Việt 2016'!AJ43+'[308]H.Thái 2016'!AJ43+'[308]L.Hải 2016'!AJ43+'[308]L.Thượng 2016'!AJ43+'[308]T.Giang 2016'!AJ43+'[308]T.Hải 2016'!AJ43+'[308]T.Sơn 2016'!AJ43+'[308]V.Trường 2016'!AJ43+'[308]TT.Cửa Việt 2016'!AJ43+'[308]TT Gio Linh 2016'!AJ43</f>
        <v>0</v>
      </c>
      <c r="AK42" s="167">
        <f>[308]P1_21!AK43+[308]P2_21!AK42+[308]P3_21!AK42+[308]P4_21!AK42+[308]P5_21!AK42+[308]ĐT_21!AK43+[308]ĐG_21!AK42+[308]ĐLE_21!AK43+[308]ĐL_21!AK43+'[308]G.Sơn 2016'!AK42+'[308]G.Thanh 2016'!AK43+'[308]G.Việt 2016'!AK43+'[308]H.Thái 2016'!AK43+'[308]L.Hải 2016'!AK43+'[308]L.Thượng 2016'!AK43+'[308]T.Giang 2016'!AK43+'[308]T.Hải 2016'!AK43+'[308]T.Sơn 2016'!AK43+'[308]V.Trường 2016'!AK43+'[308]TT.Cửa Việt 2016'!AK43+'[308]TT Gio Linh 2016'!AK43</f>
        <v>0</v>
      </c>
      <c r="AL42" s="167">
        <f>[308]P1_21!AL43+[308]P2_21!AL42+[308]P3_21!AL42+[308]P4_21!AL42+[308]P5_21!AL42+[308]ĐT_21!AL43+[308]ĐG_21!AL42+[308]ĐLE_21!AL43+[308]ĐL_21!AL43+'[308]G.Sơn 2016'!AL42+'[308]G.Thanh 2016'!AL43+'[308]G.Việt 2016'!AL43+'[308]H.Thái 2016'!AL43+'[308]L.Hải 2016'!AL43+'[308]L.Thượng 2016'!AL43+'[308]T.Giang 2016'!AL43+'[308]T.Hải 2016'!AL43+'[308]T.Sơn 2016'!AL43+'[308]V.Trường 2016'!AL43+'[308]TT.Cửa Việt 2016'!AL43+'[308]TT Gio Linh 2016'!AL43</f>
        <v>0</v>
      </c>
      <c r="AM42" s="167">
        <f>[308]P1_21!AM43+[308]P2_21!AM42+[308]P3_21!AM42+[308]P4_21!AM42+[308]P5_21!AM42+[308]ĐT_21!AM43+[308]ĐG_21!AM42+[308]ĐLE_21!AM43+[308]ĐL_21!AM43+'[308]G.Sơn 2016'!AM42+'[308]G.Thanh 2016'!AM43+'[308]G.Việt 2016'!AM43+'[308]H.Thái 2016'!AM43+'[308]L.Hải 2016'!AM43+'[308]L.Thượng 2016'!AM43+'[308]T.Giang 2016'!AM43+'[308]T.Hải 2016'!AM43+'[308]T.Sơn 2016'!AM43+'[308]V.Trường 2016'!AM43+'[308]TT.Cửa Việt 2016'!AM43+'[308]TT Gio Linh 2016'!AM43</f>
        <v>0</v>
      </c>
      <c r="AN42" s="167">
        <f>[308]P1_21!AN43+[308]P2_21!AN42+[308]P3_21!AN42+[308]P4_21!AN42+[308]P5_21!AN42+[308]ĐT_21!AN43+[308]ĐG_21!AN42+[308]ĐLE_21!AN43+[308]ĐL_21!AN43+'[308]G.Sơn 2016'!AN42+'[308]G.Thanh 2016'!AN43+'[308]G.Việt 2016'!AN43+'[308]H.Thái 2016'!AN43+'[308]L.Hải 2016'!AN43+'[308]L.Thượng 2016'!AN43+'[308]T.Giang 2016'!AN43+'[308]T.Hải 2016'!AN43+'[308]T.Sơn 2016'!AN43+'[308]V.Trường 2016'!AN43+'[308]TT.Cửa Việt 2016'!AN43+'[308]TT Gio Linh 2016'!AN43</f>
        <v>0</v>
      </c>
      <c r="AO42" s="167">
        <f>[308]P1_21!AO43+[308]P2_21!AO42+[308]P3_21!AO42+[308]P4_21!AO42+[308]P5_21!AO42+[308]ĐT_21!AO43+[308]ĐG_21!AO42+[308]ĐLE_21!AO43+[308]ĐL_21!AO43+'[308]G.Sơn 2016'!AO42+'[308]G.Thanh 2016'!AO43+'[308]G.Việt 2016'!AO43+'[308]H.Thái 2016'!AO43+'[308]L.Hải 2016'!AO43+'[308]L.Thượng 2016'!AO43+'[308]T.Giang 2016'!AO43+'[308]T.Hải 2016'!AO43+'[308]T.Sơn 2016'!AO43+'[308]V.Trường 2016'!AO43+'[308]TT.Cửa Việt 2016'!AO43+'[308]TT Gio Linh 2016'!AO43</f>
        <v>0</v>
      </c>
      <c r="AP42" s="167">
        <f>[308]P1_21!AP43+[308]P2_21!AP42+[308]P3_21!AP42+[308]P4_21!AP42+[308]P5_21!AP42+[308]ĐT_21!AP43+[308]ĐG_21!AP42+[308]ĐLE_21!AP43+[308]ĐL_21!AP43+'[308]G.Sơn 2016'!AP42+'[308]G.Thanh 2016'!AP43+'[308]G.Việt 2016'!AP43+'[308]H.Thái 2016'!AP43+'[308]L.Hải 2016'!AP43+'[308]L.Thượng 2016'!AP43+'[308]T.Giang 2016'!AP43+'[308]T.Hải 2016'!AP43+'[308]T.Sơn 2016'!AP43+'[308]V.Trường 2016'!AP43+'[308]TT.Cửa Việt 2016'!AP43+'[308]TT Gio Linh 2016'!AP43</f>
        <v>0</v>
      </c>
      <c r="AQ42" s="167">
        <f>[308]P1_21!AQ43+[308]P2_21!AQ42+[308]P3_21!AQ42+[308]P4_21!AQ42+[308]P5_21!AQ42+[308]ĐT_21!AQ43+[308]ĐG_21!AQ42+[308]ĐLE_21!AQ43+[308]ĐL_21!AQ43+'[308]G.Sơn 2016'!AQ42+'[308]G.Thanh 2016'!AQ43+'[308]G.Việt 2016'!AQ43+'[308]H.Thái 2016'!AQ43+'[308]L.Hải 2016'!AQ43+'[308]L.Thượng 2016'!AQ43+'[308]T.Giang 2016'!AQ43+'[308]T.Hải 2016'!AQ43+'[308]T.Sơn 2016'!AQ43+'[308]V.Trường 2016'!AQ43+'[308]TT.Cửa Việt 2016'!AQ43+'[308]TT Gio Linh 2016'!AQ43</f>
        <v>0</v>
      </c>
      <c r="AR42" s="167">
        <f>[308]P1_21!AR43+[308]P2_21!AR42+[308]P3_21!AR42+[308]P4_21!AR42+[308]P5_21!AR42+[308]ĐT_21!AR43+[308]ĐG_21!AR42+[308]ĐLE_21!AR43+[308]ĐL_21!AR43+'[308]G.Sơn 2016'!AR42+'[308]G.Thanh 2016'!AR43+'[308]G.Việt 2016'!AR43+'[308]H.Thái 2016'!AR43+'[308]L.Hải 2016'!AR43+'[308]L.Thượng 2016'!AR43+'[308]T.Giang 2016'!AR43+'[308]T.Hải 2016'!AR43+'[308]T.Sơn 2016'!AR43+'[308]V.Trường 2016'!AR43+'[308]TT.Cửa Việt 2016'!AR43+'[308]TT Gio Linh 2016'!AR43</f>
        <v>0</v>
      </c>
      <c r="AS42" s="167">
        <f>[308]P1_21!AS43+[308]P2_21!AS42+[308]P3_21!AS42+[308]P4_21!AS42+[308]P5_21!AS42+[308]ĐT_21!AS43+[308]ĐG_21!AS42+[308]ĐLE_21!AS43+[308]ĐL_21!AS43+'[308]G.Sơn 2016'!AS42+'[308]G.Thanh 2016'!AS43+'[308]G.Việt 2016'!AS43+'[308]H.Thái 2016'!AS43+'[308]L.Hải 2016'!AS43+'[308]L.Thượng 2016'!AS43+'[308]T.Giang 2016'!AS43+'[308]T.Hải 2016'!AS43+'[308]T.Sơn 2016'!AS43+'[308]V.Trường 2016'!AS43+'[308]TT.Cửa Việt 2016'!AS43+'[308]TT Gio Linh 2016'!AS43</f>
        <v>0</v>
      </c>
      <c r="AT42" s="167">
        <f>[308]P1_21!AT43+[308]P2_21!AT42+[308]P3_21!AT42+[308]P4_21!AT42+[308]P5_21!AT42+[308]ĐT_21!AT43+[308]ĐG_21!AT42+[308]ĐLE_21!AT43+[308]ĐL_21!AT43+'[308]G.Sơn 2016'!AT42+'[308]G.Thanh 2016'!AT43+'[308]G.Việt 2016'!AT43+'[308]H.Thái 2016'!AT43+'[308]L.Hải 2016'!AT43+'[308]L.Thượng 2016'!AT43+'[308]T.Giang 2016'!AT43+'[308]T.Hải 2016'!AT43+'[308]T.Sơn 2016'!AT43+'[308]V.Trường 2016'!AT43+'[308]TT.Cửa Việt 2016'!AT43+'[308]TT Gio Linh 2016'!AT43</f>
        <v>0</v>
      </c>
      <c r="AU42" s="167">
        <f>[308]P1_21!AU43+[308]P2_21!AU42+[308]P3_21!AU42+[308]P4_21!AU42+[308]P5_21!AU42+[308]ĐT_21!AU43+[308]ĐG_21!AU42+[308]ĐLE_21!AU43+[308]ĐL_21!AU43+'[308]G.Sơn 2016'!AU42+'[308]G.Thanh 2016'!AU43+'[308]G.Việt 2016'!AU43+'[308]H.Thái 2016'!AU43+'[308]L.Hải 2016'!AU43+'[308]L.Thượng 2016'!AU43+'[308]T.Giang 2016'!AU43+'[308]T.Hải 2016'!AU43+'[308]T.Sơn 2016'!AU43+'[308]V.Trường 2016'!AU43+'[308]TT.Cửa Việt 2016'!AU43+'[308]TT Gio Linh 2016'!AU43</f>
        <v>0</v>
      </c>
      <c r="AV42" s="167">
        <f>[308]P1_21!AV43+[308]P2_21!AV42+[308]P3_21!AV42+[308]P4_21!AV42+[308]P5_21!AV42+[308]ĐT_21!AV43+[308]ĐG_21!AV42+[308]ĐLE_21!AV43+[308]ĐL_21!AV43+'[308]G.Sơn 2016'!AV42+'[308]G.Thanh 2016'!AV43+'[308]G.Việt 2016'!AV43+'[308]H.Thái 2016'!AV43+'[308]L.Hải 2016'!AV43+'[308]L.Thượng 2016'!AV43+'[308]T.Giang 2016'!AV43+'[308]T.Hải 2016'!AV43+'[308]T.Sơn 2016'!AV43+'[308]V.Trường 2016'!AV43+'[308]TT.Cửa Việt 2016'!AV43+'[308]TT Gio Linh 2016'!AV43</f>
        <v>0</v>
      </c>
      <c r="AW42" s="167">
        <f>[308]P1_21!AW43+[308]P2_21!AW42+[308]P3_21!AW42+[308]P4_21!AW42+[308]P5_21!AW42+[308]ĐT_21!AW43+[308]ĐG_21!AW42+[308]ĐLE_21!AW43+[308]ĐL_21!AW43+'[308]G.Sơn 2016'!AW42+'[308]G.Thanh 2016'!AW43+'[308]G.Việt 2016'!AW43+'[308]H.Thái 2016'!AW43+'[308]L.Hải 2016'!AW43+'[308]L.Thượng 2016'!AW43+'[308]T.Giang 2016'!AW43+'[308]T.Hải 2016'!AW43+'[308]T.Sơn 2016'!AW43+'[308]V.Trường 2016'!AW43+'[308]TT.Cửa Việt 2016'!AW43+'[308]TT Gio Linh 2016'!AW43</f>
        <v>0</v>
      </c>
      <c r="AX42" s="167">
        <f>[308]P1_21!AX43+[308]P2_21!AX42+[308]P3_21!AX42+[308]P4_21!AX42+[308]P5_21!AX42+[308]ĐT_21!AX43+[308]ĐG_21!AX42+[308]ĐLE_21!AX43+[308]ĐL_21!AX43+'[308]G.Sơn 2016'!AX42+'[308]G.Thanh 2016'!AX43+'[308]G.Việt 2016'!AX43+'[308]H.Thái 2016'!AX43+'[308]L.Hải 2016'!AX43+'[308]L.Thượng 2016'!AX43+'[308]T.Giang 2016'!AX43+'[308]T.Hải 2016'!AX43+'[308]T.Sơn 2016'!AX43+'[308]V.Trường 2016'!AX43+'[308]TT.Cửa Việt 2016'!AX43+'[308]TT Gio Linh 2016'!AX43</f>
        <v>0</v>
      </c>
      <c r="AY42" s="167">
        <f>[308]P1_21!AY43+[308]P2_21!AY42+[308]P3_21!AY42+[308]P4_21!AY42+[308]P5_21!AY42+[308]ĐT_21!AY43+[308]ĐG_21!AY42+[308]ĐLE_21!AY43+[308]ĐL_21!AY43+'[308]G.Sơn 2016'!AY42+'[308]G.Thanh 2016'!AY43+'[308]G.Việt 2016'!AY43+'[308]H.Thái 2016'!AY43+'[308]L.Hải 2016'!AY43+'[308]L.Thượng 2016'!AY43+'[308]T.Giang 2016'!AY43+'[308]T.Hải 2016'!AY43+'[308]T.Sơn 2016'!AY43+'[308]V.Trường 2016'!AY43+'[308]TT.Cửa Việt 2016'!AY43+'[308]TT Gio Linh 2016'!AY43</f>
        <v>0</v>
      </c>
      <c r="AZ42" s="167">
        <f>[308]P1_21!AZ43+[308]P2_21!AZ42+[308]P3_21!AZ42+[308]P4_21!AZ42+[308]P5_21!AZ42+[308]ĐT_21!AZ43+[308]ĐG_21!AZ42+[308]ĐLE_21!AZ43+[308]ĐL_21!AZ43+'[308]G.Sơn 2016'!AZ42+'[308]G.Thanh 2016'!AZ43+'[308]G.Việt 2016'!AZ43+'[308]H.Thái 2016'!AZ43+'[308]L.Hải 2016'!AZ43+'[308]L.Thượng 2016'!AZ43+'[308]T.Giang 2016'!AZ43+'[308]T.Hải 2016'!AZ43+'[308]T.Sơn 2016'!AZ43+'[308]V.Trường 2016'!AZ43+'[308]TT.Cửa Việt 2016'!AZ43+'[308]TT Gio Linh 2016'!AZ43</f>
        <v>0</v>
      </c>
      <c r="BA42" s="167">
        <f>[308]P1_21!BA43+[308]P2_21!BA42+[308]P3_21!BA42+[308]P4_21!BA42+[308]P5_21!BA42+[308]ĐT_21!BA43+[308]ĐG_21!BA42+[308]ĐLE_21!BA43+[308]ĐL_21!BA43+'[308]G.Sơn 2016'!BA42+'[308]G.Thanh 2016'!BA43+'[308]G.Việt 2016'!BA43+'[308]H.Thái 2016'!BA43+'[308]L.Hải 2016'!BA43+'[308]L.Thượng 2016'!BA43+'[308]T.Giang 2016'!BA43+'[308]T.Hải 2016'!BA43+'[308]T.Sơn 2016'!BA43+'[308]V.Trường 2016'!BA43+'[308]TT.Cửa Việt 2016'!BA43+'[308]TT Gio Linh 2016'!BA43</f>
        <v>0</v>
      </c>
      <c r="BB42" s="167">
        <f>[308]P1_21!BB43+[308]P2_21!BB42+[308]P3_21!BB42+[308]P4_21!BB42+[308]P5_21!BB42+[308]ĐT_21!BB43+[308]ĐG_21!BB42+[308]ĐLE_21!BB43+[308]ĐL_21!BB43+'[308]G.Sơn 2016'!BB42+'[308]G.Thanh 2016'!BB43+'[308]G.Việt 2016'!BB43+'[308]H.Thái 2016'!BB43+'[308]L.Hải 2016'!BB43+'[308]L.Thượng 2016'!BB43+'[308]T.Giang 2016'!BB43+'[308]T.Hải 2016'!BB43+'[308]T.Sơn 2016'!BB43+'[308]V.Trường 2016'!BB43+'[308]TT.Cửa Việt 2016'!BB43+'[308]TT Gio Linh 2016'!BB43</f>
        <v>0</v>
      </c>
      <c r="BC42" s="167">
        <f>[308]P1_21!BC43+[308]P2_21!BC42+[308]P3_21!BC42+[308]P4_21!BC42+[308]P5_21!BC42+[308]ĐT_21!BC43+[308]ĐG_21!BC42+[308]ĐLE_21!BC43+[308]ĐL_21!BC43+'[308]G.Sơn 2016'!BC42+'[308]G.Thanh 2016'!BC43+'[308]G.Việt 2016'!BC43+'[308]H.Thái 2016'!BC43+'[308]L.Hải 2016'!BC43+'[308]L.Thượng 2016'!BC43+'[308]T.Giang 2016'!BC43+'[308]T.Hải 2016'!BC43+'[308]T.Sơn 2016'!BC43+'[308]V.Trường 2016'!BC43+'[308]TT.Cửa Việt 2016'!BC43+'[308]TT Gio Linh 2016'!BC43</f>
        <v>0</v>
      </c>
      <c r="BD42" s="167">
        <f>[308]P1_21!BD43+[308]P2_21!BD42+[308]P3_21!BD42+[308]P4_21!BD42+[308]P5_21!BD42+[308]ĐT_21!BD43+[308]ĐG_21!BD42+[308]ĐLE_21!BD43+[308]ĐL_21!BD43+'[308]G.Sơn 2016'!BD42+'[308]G.Thanh 2016'!BD43+'[308]G.Việt 2016'!BD43+'[308]H.Thái 2016'!BD43+'[308]L.Hải 2016'!BD43+'[308]L.Thượng 2016'!BD43+'[308]T.Giang 2016'!BD43+'[308]T.Hải 2016'!BD43+'[308]T.Sơn 2016'!BD43+'[308]V.Trường 2016'!BD43+'[308]TT.Cửa Việt 2016'!BD43+'[308]TT Gio Linh 2016'!BD43</f>
        <v>0</v>
      </c>
      <c r="BE42" s="167">
        <f>[308]P1_21!BE43+[308]P2_21!BE42+[308]P3_21!BE42+[308]P4_21!BE42+[308]P5_21!BE42+[308]ĐT_21!BE43+[308]ĐG_21!BE42+[308]ĐLE_21!BE43+[308]ĐL_21!BE43+'[308]G.Sơn 2016'!BE42+'[308]G.Thanh 2016'!BE43+'[308]G.Việt 2016'!BE43+'[308]H.Thái 2016'!BE43+'[308]L.Hải 2016'!BE43+'[308]L.Thượng 2016'!BE43+'[308]T.Giang 2016'!BE43+'[308]T.Hải 2016'!BE43+'[308]T.Sơn 2016'!BE43+'[308]V.Trường 2016'!BE43+'[308]TT.Cửa Việt 2016'!BE43+'[308]TT Gio Linh 2016'!BE43</f>
        <v>0</v>
      </c>
      <c r="BF42" s="167">
        <f>[308]P1_21!BF43+[308]P2_21!BF42+[308]P3_21!BF42+[308]P4_21!BF42+[308]P5_21!BF42+[308]ĐT_21!BF43+[308]ĐG_21!BF42+[308]ĐLE_21!BF43+[308]ĐL_21!BF43+'[308]G.Sơn 2016'!BF42+'[308]G.Thanh 2016'!BF43+'[308]G.Việt 2016'!BF43+'[308]H.Thái 2016'!BF43+'[308]L.Hải 2016'!BF43+'[308]L.Thượng 2016'!BF43+'[308]T.Giang 2016'!BF43+'[308]T.Hải 2016'!BF43+'[308]T.Sơn 2016'!BF43+'[308]V.Trường 2016'!BF43+'[308]TT.Cửa Việt 2016'!BF43+'[308]TT Gio Linh 2016'!BF43</f>
        <v>0</v>
      </c>
      <c r="BG42" s="167">
        <f>[308]P1_21!BG43+[308]P2_21!BG42+[308]P3_21!BG42+[308]P4_21!BG42+[308]P5_21!BG42+[308]ĐT_21!BG43+[308]ĐG_21!BG42+[308]ĐLE_21!BG43+[308]ĐL_21!BG43+'[308]G.Sơn 2016'!BG42+'[308]G.Thanh 2016'!BG43+'[308]G.Việt 2016'!BG43+'[308]H.Thái 2016'!BG43+'[308]L.Hải 2016'!BG43+'[308]L.Thượng 2016'!BG43+'[308]T.Giang 2016'!BG43+'[308]T.Hải 2016'!BG43+'[308]T.Sơn 2016'!BG43+'[308]V.Trường 2016'!BG43+'[308]TT.Cửa Việt 2016'!BG43+'[308]TT Gio Linh 2016'!BG43</f>
        <v>0</v>
      </c>
      <c r="BH42" s="167">
        <f>[308]P1_21!BH43+[308]P2_21!BH42+[308]P3_21!BH42+[308]P4_21!BH42+[308]P5_21!BH42+[308]ĐT_21!BH43+[308]ĐG_21!BH42+[308]ĐLE_21!BH43+[308]ĐL_21!BH43+'[308]G.Sơn 2016'!BH42+'[308]G.Thanh 2016'!BH43+'[308]G.Việt 2016'!BH43+'[308]H.Thái 2016'!BH43+'[308]L.Hải 2016'!BH43+'[308]L.Thượng 2016'!BH43+'[308]T.Giang 2016'!BH43+'[308]T.Hải 2016'!BH43+'[308]T.Sơn 2016'!BH43+'[308]V.Trường 2016'!BH43+'[308]TT.Cửa Việt 2016'!BH43+'[308]TT Gio Linh 2016'!BH43</f>
        <v>0</v>
      </c>
      <c r="BI42" s="167">
        <f>[308]P1_21!BI43+[308]P2_21!BI42+[308]P3_21!BI42+[308]P4_21!BI42+[308]P5_21!BI42+[308]ĐT_21!BI43+[308]ĐG_21!BI42+[308]ĐLE_21!BI43+[308]ĐL_21!BI43+'[308]G.Sơn 2016'!BI42+'[308]G.Thanh 2016'!BI43+'[308]G.Việt 2016'!BI43+'[308]H.Thái 2016'!BI43+'[308]L.Hải 2016'!BI43+'[308]L.Thượng 2016'!BI43+'[308]T.Giang 2016'!BI43+'[308]T.Hải 2016'!BI43+'[308]T.Sơn 2016'!BI43+'[308]V.Trường 2016'!BI43+'[308]TT.Cửa Việt 2016'!BI43+'[308]TT Gio Linh 2016'!BI43</f>
        <v>0</v>
      </c>
    </row>
    <row r="43" spans="1:61" ht="15.75" customHeight="1">
      <c r="A43" s="176" t="s">
        <v>131</v>
      </c>
      <c r="B43" s="169" t="s">
        <v>132</v>
      </c>
      <c r="C43" s="168" t="s">
        <v>133</v>
      </c>
      <c r="D43" s="170">
        <f>'[308]01 CH'!D41</f>
        <v>29.803090000000001</v>
      </c>
      <c r="E43" s="167">
        <f>[308]P1_21!E44+[308]P2_21!E43+[308]P3_21!E43+[308]P4_21!E43+[308]P5_21!E43+[308]ĐT_21!E44+[308]ĐG_21!E43+[308]ĐLE_21!E44+[308]ĐL_21!E44+'[308]G.Sơn 2016'!E43+'[308]G.Thanh 2016'!E44+'[308]G.Việt 2016'!E44+'[308]H.Thái 2016'!E44+'[308]L.Hải 2016'!E44+'[308]L.Thượng 2016'!E44+'[308]T.Giang 2016'!E44+'[308]T.Hải 2016'!E44+'[308]T.Sơn 2016'!E44+'[308]V.Trường 2016'!E44+'[308]TT.Cửa Việt 2016'!E44+'[308]TT Gio Linh 2016'!E44</f>
        <v>0</v>
      </c>
      <c r="F43" s="167">
        <f>[308]P1_21!F44+[308]P2_21!F43+[308]P3_21!F43+[308]P4_21!F43+[308]P5_21!F43+[308]ĐT_21!F44+[308]ĐG_21!F43+[308]ĐLE_21!F44+[308]ĐL_21!F44+'[308]G.Sơn 2016'!F43+'[308]G.Thanh 2016'!F44+'[308]G.Việt 2016'!F44+'[308]H.Thái 2016'!F44+'[308]L.Hải 2016'!F44+'[308]L.Thượng 2016'!F44+'[308]T.Giang 2016'!F44+'[308]T.Hải 2016'!F44+'[308]T.Sơn 2016'!F44+'[308]V.Trường 2016'!F44+'[308]TT.Cửa Việt 2016'!F44+'[308]TT Gio Linh 2016'!F44</f>
        <v>0</v>
      </c>
      <c r="G43" s="167">
        <f>[308]P1_21!G44+[308]P2_21!G43+[308]P3_21!G43+[308]P4_21!G43+[308]P5_21!G43+[308]ĐT_21!G44+[308]ĐG_21!G43+[308]ĐLE_21!G44+[308]ĐL_21!G44+'[308]G.Sơn 2016'!G43+'[308]G.Thanh 2016'!G44+'[308]G.Việt 2016'!G44+'[308]H.Thái 2016'!G44+'[308]L.Hải 2016'!G44+'[308]L.Thượng 2016'!G44+'[308]T.Giang 2016'!G44+'[308]T.Hải 2016'!G44+'[308]T.Sơn 2016'!G44+'[308]V.Trường 2016'!G44+'[308]TT.Cửa Việt 2016'!G44+'[308]TT Gio Linh 2016'!G44</f>
        <v>0</v>
      </c>
      <c r="H43" s="167">
        <f>[308]P1_21!H44+[308]P2_21!H43+[308]P3_21!H43+[308]P4_21!H43+[308]P5_21!H43+[308]ĐT_21!H44+[308]ĐG_21!H43+[308]ĐLE_21!H44+[308]ĐL_21!H44+'[308]G.Sơn 2016'!H43+'[308]G.Thanh 2016'!H44+'[308]G.Việt 2016'!H44+'[308]H.Thái 2016'!H44+'[308]L.Hải 2016'!H44+'[308]L.Thượng 2016'!H44+'[308]T.Giang 2016'!H44+'[308]T.Hải 2016'!H44+'[308]T.Sơn 2016'!H44+'[308]V.Trường 2016'!H44+'[308]TT.Cửa Việt 2016'!H44+'[308]TT Gio Linh 2016'!H44</f>
        <v>0</v>
      </c>
      <c r="I43" s="167">
        <f>[308]P1_21!I44+[308]P2_21!I43+[308]P3_21!I43+[308]P4_21!I43+[308]P5_21!I43+[308]ĐT_21!I44+[308]ĐG_21!I43+[308]ĐLE_21!I44+[308]ĐL_21!I44+'[308]G.Sơn 2016'!I43+'[308]G.Thanh 2016'!I44+'[308]G.Việt 2016'!I44+'[308]H.Thái 2016'!I44+'[308]L.Hải 2016'!I44+'[308]L.Thượng 2016'!I44+'[308]T.Giang 2016'!I44+'[308]T.Hải 2016'!I44+'[308]T.Sơn 2016'!I44+'[308]V.Trường 2016'!I44+'[308]TT.Cửa Việt 2016'!I44+'[308]TT Gio Linh 2016'!I44</f>
        <v>0</v>
      </c>
      <c r="J43" s="167">
        <f>[308]P1_21!J44+[308]P2_21!J43+[308]P3_21!J43+[308]P4_21!J43+[308]P5_21!J43+[308]ĐT_21!J44+[308]ĐG_21!J43+[308]ĐLE_21!J44+[308]ĐL_21!J44+'[308]G.Sơn 2016'!J43+'[308]G.Thanh 2016'!J44+'[308]G.Việt 2016'!J44+'[308]H.Thái 2016'!J44+'[308]L.Hải 2016'!J44+'[308]L.Thượng 2016'!J44+'[308]T.Giang 2016'!J44+'[308]T.Hải 2016'!J44+'[308]T.Sơn 2016'!J44+'[308]V.Trường 2016'!J44+'[308]TT.Cửa Việt 2016'!J44+'[308]TT Gio Linh 2016'!J44</f>
        <v>0</v>
      </c>
      <c r="K43" s="167">
        <f>[308]P1_21!K44+[308]P2_21!K43+[308]P3_21!K43+[308]P4_21!K43+[308]P5_21!K43+[308]ĐT_21!K44+[308]ĐG_21!K43+[308]ĐLE_21!K44+[308]ĐL_21!K44+'[308]G.Sơn 2016'!K43+'[308]G.Thanh 2016'!K44+'[308]G.Việt 2016'!K44+'[308]H.Thái 2016'!K44+'[308]L.Hải 2016'!K44+'[308]L.Thượng 2016'!K44+'[308]T.Giang 2016'!K44+'[308]T.Hải 2016'!K44+'[308]T.Sơn 2016'!K44+'[308]V.Trường 2016'!K44+'[308]TT.Cửa Việt 2016'!K44+'[308]TT Gio Linh 2016'!K44</f>
        <v>0</v>
      </c>
      <c r="L43" s="167">
        <f>[308]P1_21!L44+[308]P2_21!L43+[308]P3_21!L43+[308]P4_21!L43+[308]P5_21!L43+[308]ĐT_21!L44+[308]ĐG_21!L43+[308]ĐLE_21!L44+[308]ĐL_21!L44+'[308]G.Sơn 2016'!L43+'[308]G.Thanh 2016'!L44+'[308]G.Việt 2016'!L44+'[308]H.Thái 2016'!L44+'[308]L.Hải 2016'!L44+'[308]L.Thượng 2016'!L44+'[308]T.Giang 2016'!L44+'[308]T.Hải 2016'!L44+'[308]T.Sơn 2016'!L44+'[308]V.Trường 2016'!L44+'[308]TT.Cửa Việt 2016'!L44+'[308]TT Gio Linh 2016'!L44</f>
        <v>0</v>
      </c>
      <c r="M43" s="167">
        <f>[308]P1_21!M44+[308]P2_21!M43+[308]P3_21!M43+[308]P4_21!M43+[308]P5_21!M43+[308]ĐT_21!M44+[308]ĐG_21!M43+[308]ĐLE_21!M44+[308]ĐL_21!M44+'[308]G.Sơn 2016'!M43+'[308]G.Thanh 2016'!M44+'[308]G.Việt 2016'!M44+'[308]H.Thái 2016'!M44+'[308]L.Hải 2016'!M44+'[308]L.Thượng 2016'!M44+'[308]T.Giang 2016'!M44+'[308]T.Hải 2016'!M44+'[308]T.Sơn 2016'!M44+'[308]V.Trường 2016'!M44+'[308]TT.Cửa Việt 2016'!M44+'[308]TT Gio Linh 2016'!M44</f>
        <v>0</v>
      </c>
      <c r="N43" s="167">
        <f>[308]P1_21!N44+[308]P2_21!N43+[308]P3_21!N43+[308]P4_21!N43+[308]P5_21!N43+[308]ĐT_21!N44+[308]ĐG_21!N43+[308]ĐLE_21!N44+[308]ĐL_21!N44+'[308]G.Sơn 2016'!N43+'[308]G.Thanh 2016'!N44+'[308]G.Việt 2016'!N44+'[308]H.Thái 2016'!N44+'[308]L.Hải 2016'!N44+'[308]L.Thượng 2016'!N44+'[308]T.Giang 2016'!N44+'[308]T.Hải 2016'!N44+'[308]T.Sơn 2016'!N44+'[308]V.Trường 2016'!N44+'[308]TT.Cửa Việt 2016'!N44+'[308]TT Gio Linh 2016'!N44</f>
        <v>0</v>
      </c>
      <c r="O43" s="167">
        <f>[308]P1_21!O44+[308]P2_21!O43+[308]P3_21!O43+[308]P4_21!O43+[308]P5_21!O43+[308]ĐT_21!O44+[308]ĐG_21!O43+[308]ĐLE_21!O44+[308]ĐL_21!O44+'[308]G.Sơn 2016'!O43+'[308]G.Thanh 2016'!O44+'[308]G.Việt 2016'!O44+'[308]H.Thái 2016'!O44+'[308]L.Hải 2016'!O44+'[308]L.Thượng 2016'!O44+'[308]T.Giang 2016'!O44+'[308]T.Hải 2016'!O44+'[308]T.Sơn 2016'!O44+'[308]V.Trường 2016'!O44+'[308]TT.Cửa Việt 2016'!O44+'[308]TT Gio Linh 2016'!O44</f>
        <v>0</v>
      </c>
      <c r="P43" s="167">
        <f>[308]P1_21!P44+[308]P2_21!P43+[308]P3_21!P43+[308]P4_21!P43+[308]P5_21!P43+[308]ĐT_21!P44+[308]ĐG_21!P43+[308]ĐLE_21!P44+[308]ĐL_21!P44+'[308]G.Sơn 2016'!P43+'[308]G.Thanh 2016'!P44+'[308]G.Việt 2016'!P44+'[308]H.Thái 2016'!P44+'[308]L.Hải 2016'!P44+'[308]L.Thượng 2016'!P44+'[308]T.Giang 2016'!P44+'[308]T.Hải 2016'!P44+'[308]T.Sơn 2016'!P44+'[308]V.Trường 2016'!P44+'[308]TT.Cửa Việt 2016'!P44+'[308]TT Gio Linh 2016'!P44</f>
        <v>0</v>
      </c>
      <c r="Q43" s="167">
        <f>[308]P1_21!Q44+[308]P2_21!Q43+[308]P3_21!Q43+[308]P4_21!Q43+[308]P5_21!Q43+[308]ĐT_21!Q44+[308]ĐG_21!Q43+[308]ĐLE_21!Q44+[308]ĐL_21!Q44+'[308]G.Sơn 2016'!Q43+'[308]G.Thanh 2016'!Q44+'[308]G.Việt 2016'!Q44+'[308]H.Thái 2016'!Q44+'[308]L.Hải 2016'!Q44+'[308]L.Thượng 2016'!Q44+'[308]T.Giang 2016'!Q44+'[308]T.Hải 2016'!Q44+'[308]T.Sơn 2016'!Q44+'[308]V.Trường 2016'!Q44+'[308]TT.Cửa Việt 2016'!Q44+'[308]TT Gio Linh 2016'!Q44</f>
        <v>0</v>
      </c>
      <c r="R43" s="167">
        <f>[308]P1_21!R44+[308]P2_21!R43+[308]P3_21!R43+[308]P4_21!R43+[308]P5_21!R43+[308]ĐT_21!R44+[308]ĐG_21!R43+[308]ĐLE_21!R44+[308]ĐL_21!R44+'[308]G.Sơn 2016'!R43+'[308]G.Thanh 2016'!R44+'[308]G.Việt 2016'!R44+'[308]H.Thái 2016'!R44+'[308]L.Hải 2016'!R44+'[308]L.Thượng 2016'!R44+'[308]T.Giang 2016'!R44+'[308]T.Hải 2016'!R44+'[308]T.Sơn 2016'!R44+'[308]V.Trường 2016'!R44+'[308]TT.Cửa Việt 2016'!R44+'[308]TT Gio Linh 2016'!R44</f>
        <v>0</v>
      </c>
      <c r="S43" s="167">
        <f>[308]P1_21!S44+[308]P2_21!S43+[308]P3_21!S43+[308]P4_21!S43+[308]P5_21!S43+[308]ĐT_21!S44+[308]ĐG_21!S43+[308]ĐLE_21!S44+[308]ĐL_21!S44+'[308]G.Sơn 2016'!S43+'[308]G.Thanh 2016'!S44+'[308]G.Việt 2016'!S44+'[308]H.Thái 2016'!S44+'[308]L.Hải 2016'!S44+'[308]L.Thượng 2016'!S44+'[308]T.Giang 2016'!S44+'[308]T.Hải 2016'!S44+'[308]T.Sơn 2016'!S44+'[308]V.Trường 2016'!S44+'[308]TT.Cửa Việt 2016'!S44+'[308]TT Gio Linh 2016'!S44</f>
        <v>0</v>
      </c>
      <c r="T43" s="167">
        <f>[308]P1_21!T44+[308]P2_21!T43+[308]P3_21!T43+[308]P4_21!T43+[308]P5_21!T43+[308]ĐT_21!T44+[308]ĐG_21!T43+[308]ĐLE_21!T44+[308]ĐL_21!T44+'[308]G.Sơn 2016'!T43+'[308]G.Thanh 2016'!T44+'[308]G.Việt 2016'!T44+'[308]H.Thái 2016'!T44+'[308]L.Hải 2016'!T44+'[308]L.Thượng 2016'!T44+'[308]T.Giang 2016'!T44+'[308]T.Hải 2016'!T44+'[308]T.Sơn 2016'!T44+'[308]V.Trường 2016'!T44+'[308]TT.Cửa Việt 2016'!T44+'[308]TT Gio Linh 2016'!T44</f>
        <v>0</v>
      </c>
      <c r="U43" s="167">
        <f>[308]P1_21!U44+[308]P2_21!U43+[308]P3_21!U43+[308]P4_21!U43+[308]P5_21!U43+[308]ĐT_21!U44+[308]ĐG_21!U43+[308]ĐLE_21!U44+[308]ĐL_21!U44+'[308]G.Sơn 2016'!U43+'[308]G.Thanh 2016'!U44+'[308]G.Việt 2016'!U44+'[308]H.Thái 2016'!U44+'[308]L.Hải 2016'!U44+'[308]L.Thượng 2016'!U44+'[308]T.Giang 2016'!U44+'[308]T.Hải 2016'!U44+'[308]T.Sơn 2016'!U44+'[308]V.Trường 2016'!U44+'[308]TT.Cửa Việt 2016'!U44+'[308]TT Gio Linh 2016'!U44</f>
        <v>0</v>
      </c>
      <c r="V43" s="167">
        <f>[308]P1_21!V44+[308]P2_21!V43+[308]P3_21!V43+[308]P4_21!V43+[308]P5_21!V43+[308]ĐT_21!V44+[308]ĐG_21!V43+[308]ĐLE_21!V44+[308]ĐL_21!V44+'[308]G.Sơn 2016'!V43+'[308]G.Thanh 2016'!V44+'[308]G.Việt 2016'!V44+'[308]H.Thái 2016'!V44+'[308]L.Hải 2016'!V44+'[308]L.Thượng 2016'!V44+'[308]T.Giang 2016'!V44+'[308]T.Hải 2016'!V44+'[308]T.Sơn 2016'!V44+'[308]V.Trường 2016'!V44+'[308]TT.Cửa Việt 2016'!V44+'[308]TT Gio Linh 2016'!V44</f>
        <v>0</v>
      </c>
      <c r="W43" s="167">
        <f>[308]P1_21!W44+[308]P2_21!W43+[308]P3_21!W43+[308]P4_21!W43+[308]P5_21!W43+[308]ĐT_21!W44+[308]ĐG_21!W43+[308]ĐLE_21!W44+[308]ĐL_21!W44+'[308]G.Sơn 2016'!W43+'[308]G.Thanh 2016'!W44+'[308]G.Việt 2016'!W44+'[308]H.Thái 2016'!W44+'[308]L.Hải 2016'!W44+'[308]L.Thượng 2016'!W44+'[308]T.Giang 2016'!W44+'[308]T.Hải 2016'!W44+'[308]T.Sơn 2016'!W44+'[308]V.Trường 2016'!W44+'[308]TT.Cửa Việt 2016'!W44+'[308]TT Gio Linh 2016'!W44</f>
        <v>0</v>
      </c>
      <c r="X43" s="167">
        <f>[308]P1_21!X44+[308]P2_21!X43+[308]P3_21!X43+[308]P4_21!X43+[308]P5_21!X43+[308]ĐT_21!X44+[308]ĐG_21!X43+[308]ĐLE_21!X44+[308]ĐL_21!X44+'[308]G.Sơn 2016'!X43+'[308]G.Thanh 2016'!X44+'[308]G.Việt 2016'!X44+'[308]H.Thái 2016'!X44+'[308]L.Hải 2016'!X44+'[308]L.Thượng 2016'!X44+'[308]T.Giang 2016'!X44+'[308]T.Hải 2016'!X44+'[308]T.Sơn 2016'!X44+'[308]V.Trường 2016'!X44+'[308]TT.Cửa Việt 2016'!X44+'[308]TT Gio Linh 2016'!X44</f>
        <v>0</v>
      </c>
      <c r="Y43" s="167">
        <f>[308]P1_21!Y44+[308]P2_21!Y43+[308]P3_21!Y43+[308]P4_21!Y43+[308]P5_21!Y43+[308]ĐT_21!Y44+[308]ĐG_21!Y43+[308]ĐLE_21!Y44+[308]ĐL_21!Y44+'[308]G.Sơn 2016'!Y43+'[308]G.Thanh 2016'!Y44+'[308]G.Việt 2016'!Y44+'[308]H.Thái 2016'!Y44+'[308]L.Hải 2016'!Y44+'[308]L.Thượng 2016'!Y44+'[308]T.Giang 2016'!Y44+'[308]T.Hải 2016'!Y44+'[308]T.Sơn 2016'!Y44+'[308]V.Trường 2016'!Y44+'[308]TT.Cửa Việt 2016'!Y44+'[308]TT Gio Linh 2016'!Y44</f>
        <v>0</v>
      </c>
      <c r="Z43" s="167">
        <f>[308]P1_21!Z44+[308]P2_21!Z43+[308]P3_21!Z43+[308]P4_21!Z43+[308]P5_21!Z43+[308]ĐT_21!Z44+[308]ĐG_21!Z43+[308]ĐLE_21!Z44+[308]ĐL_21!Z44+'[308]G.Sơn 2016'!Z43+'[308]G.Thanh 2016'!Z44+'[308]G.Việt 2016'!Z44+'[308]H.Thái 2016'!Z44+'[308]L.Hải 2016'!Z44+'[308]L.Thượng 2016'!Z44+'[308]T.Giang 2016'!Z44+'[308]T.Hải 2016'!Z44+'[308]T.Sơn 2016'!Z44+'[308]V.Trường 2016'!Z44+'[308]TT.Cửa Việt 2016'!Z44+'[308]TT Gio Linh 2016'!Z44</f>
        <v>0</v>
      </c>
      <c r="AA43" s="167">
        <f>[308]P1_21!AA44+[308]P2_21!AA43+[308]P3_21!AA43+[308]P4_21!AA43+[308]P5_21!AA43+[308]ĐT_21!AA44+[308]ĐG_21!AA43+[308]ĐLE_21!AA44+[308]ĐL_21!AA44+'[308]G.Sơn 2016'!AA43+'[308]G.Thanh 2016'!AA44+'[308]G.Việt 2016'!AA44+'[308]H.Thái 2016'!AA44+'[308]L.Hải 2016'!AA44+'[308]L.Thượng 2016'!AA44+'[308]T.Giang 2016'!AA44+'[308]T.Hải 2016'!AA44+'[308]T.Sơn 2016'!AA44+'[308]V.Trường 2016'!AA44+'[308]TT.Cửa Việt 2016'!AA44+'[308]TT Gio Linh 2016'!AA44</f>
        <v>0</v>
      </c>
      <c r="AB43" s="167">
        <f>[308]P1_21!AB44+[308]P2_21!AB43+[308]P3_21!AB43+[308]P4_21!AB43+[308]P5_21!AB43+[308]ĐT_21!AB44+[308]ĐG_21!AB43+[308]ĐLE_21!AB44+[308]ĐL_21!AB44+'[308]G.Sơn 2016'!AB43+'[308]G.Thanh 2016'!AB44+'[308]G.Việt 2016'!AB44+'[308]H.Thái 2016'!AB44+'[308]L.Hải 2016'!AB44+'[308]L.Thượng 2016'!AB44+'[308]T.Giang 2016'!AB44+'[308]T.Hải 2016'!AB44+'[308]T.Sơn 2016'!AB44+'[308]V.Trường 2016'!AB44+'[308]TT.Cửa Việt 2016'!AB44+'[308]TT Gio Linh 2016'!AB44</f>
        <v>0</v>
      </c>
      <c r="AC43" s="167">
        <f>[308]P1_21!AC44+[308]P2_21!AC43+[308]P3_21!AC43+[308]P4_21!AC43+[308]P5_21!AC43+[308]ĐT_21!AC44+[308]ĐG_21!AC43+[308]ĐLE_21!AC44+[308]ĐL_21!AC44+'[308]G.Sơn 2016'!AC43+'[308]G.Thanh 2016'!AC44+'[308]G.Việt 2016'!AC44+'[308]H.Thái 2016'!AC44+'[308]L.Hải 2016'!AC44+'[308]L.Thượng 2016'!AC44+'[308]T.Giang 2016'!AC44+'[308]T.Hải 2016'!AC44+'[308]T.Sơn 2016'!AC44+'[308]V.Trường 2016'!AC44+'[308]TT.Cửa Việt 2016'!AC44+'[308]TT Gio Linh 2016'!AC44</f>
        <v>0</v>
      </c>
      <c r="AD43" s="167">
        <f>[308]P1_21!AD44+[308]P2_21!AD43+[308]P3_21!AD43+[308]P4_21!AD43+[308]P5_21!AD43+[308]ĐT_21!AD44+[308]ĐG_21!AD43+[308]ĐLE_21!AD44+[308]ĐL_21!AD44+'[308]G.Sơn 2016'!AD43+'[308]G.Thanh 2016'!AD44+'[308]G.Việt 2016'!AD44+'[308]H.Thái 2016'!AD44+'[308]L.Hải 2016'!AD44+'[308]L.Thượng 2016'!AD44+'[308]T.Giang 2016'!AD44+'[308]T.Hải 2016'!AD44+'[308]T.Sơn 2016'!AD44+'[308]V.Trường 2016'!AD44+'[308]TT.Cửa Việt 2016'!AD44+'[308]TT Gio Linh 2016'!AD44</f>
        <v>0</v>
      </c>
      <c r="AE43" s="167">
        <f>[308]P1_21!AE44+[308]P2_21!AE43+[308]P3_21!AE43+[308]P4_21!AE43+[308]P5_21!AE43+[308]ĐT_21!AE44+[308]ĐG_21!AE43+[308]ĐLE_21!AE44+[308]ĐL_21!AE44+'[308]G.Sơn 2016'!AE43+'[308]G.Thanh 2016'!AE44+'[308]G.Việt 2016'!AE44+'[308]H.Thái 2016'!AE44+'[308]L.Hải 2016'!AE44+'[308]L.Thượng 2016'!AE44+'[308]T.Giang 2016'!AE44+'[308]T.Hải 2016'!AE44+'[308]T.Sơn 2016'!AE44+'[308]V.Trường 2016'!AE44+'[308]TT.Cửa Việt 2016'!AE44+'[308]TT Gio Linh 2016'!AE44</f>
        <v>0</v>
      </c>
      <c r="AF43" s="167">
        <f>[308]P1_21!AF44+[308]P2_21!AF43+[308]P3_21!AF43+[308]P4_21!AF43+[308]P5_21!AF43+[308]ĐT_21!AF44+[308]ĐG_21!AF43+[308]ĐLE_21!AF44+[308]ĐL_21!AF44+'[308]G.Sơn 2016'!AF43+'[308]G.Thanh 2016'!AF44+'[308]G.Việt 2016'!AF44+'[308]H.Thái 2016'!AF44+'[308]L.Hải 2016'!AF44+'[308]L.Thượng 2016'!AF44+'[308]T.Giang 2016'!AF44+'[308]T.Hải 2016'!AF44+'[308]T.Sơn 2016'!AF44+'[308]V.Trường 2016'!AF44+'[308]TT.Cửa Việt 2016'!AF44+'[308]TT Gio Linh 2016'!AF44</f>
        <v>0</v>
      </c>
      <c r="AG43" s="167">
        <f>[308]P1_21!AG44+[308]P2_21!AG43+[308]P3_21!AG43+[308]P4_21!AG43+[308]P5_21!AG43+[308]ĐT_21!AG44+[308]ĐG_21!AG43+[308]ĐLE_21!AG44+[308]ĐL_21!AG44+'[308]G.Sơn 2016'!AG43+'[308]G.Thanh 2016'!AG44+'[308]G.Việt 2016'!AG44+'[308]H.Thái 2016'!AG44+'[308]L.Hải 2016'!AG44+'[308]L.Thượng 2016'!AG44+'[308]T.Giang 2016'!AG44+'[308]T.Hải 2016'!AG44+'[308]T.Sơn 2016'!AG44+'[308]V.Trường 2016'!AG44+'[308]TT.Cửa Việt 2016'!AG44+'[308]TT Gio Linh 2016'!AG44</f>
        <v>0</v>
      </c>
      <c r="AH43" s="167">
        <f>[308]P1_21!AH44+[308]P2_21!AH43+[308]P3_21!AH43+[308]P4_21!AH43+[308]P5_21!AH43+[308]ĐT_21!AH44+[308]ĐG_21!AH43+[308]ĐLE_21!AH44+[308]ĐL_21!AH44+'[308]G.Sơn 2016'!AH43+'[308]G.Thanh 2016'!AH44+'[308]G.Việt 2016'!AH44+'[308]H.Thái 2016'!AH44+'[308]L.Hải 2016'!AH44+'[308]L.Thượng 2016'!AH44+'[308]T.Giang 2016'!AH44+'[308]T.Hải 2016'!AH44+'[308]T.Sơn 2016'!AH44+'[308]V.Trường 2016'!AH44+'[308]TT.Cửa Việt 2016'!AH44+'[308]TT Gio Linh 2016'!AH44</f>
        <v>0</v>
      </c>
      <c r="AI43" s="167">
        <f>[308]P1_21!AI44+[308]P2_21!AI43+[308]P3_21!AI43+[308]P4_21!AI43+[308]P5_21!AI43+[308]ĐT_21!AI44+[308]ĐG_21!AI43+[308]ĐLE_21!AI44+[308]ĐL_21!AI44+'[308]G.Sơn 2016'!AI43+'[308]G.Thanh 2016'!AI44+'[308]G.Việt 2016'!AI44+'[308]H.Thái 2016'!AI44+'[308]L.Hải 2016'!AI44+'[308]L.Thượng 2016'!AI44+'[308]T.Giang 2016'!AI44+'[308]T.Hải 2016'!AI44+'[308]T.Sơn 2016'!AI44+'[308]V.Trường 2016'!AI44+'[308]TT.Cửa Việt 2016'!AI44+'[308]TT Gio Linh 2016'!AI44</f>
        <v>0</v>
      </c>
      <c r="AJ43" s="167">
        <f>[308]P1_21!AJ44+[308]P2_21!AJ43+[308]P3_21!AJ43+[308]P4_21!AJ43+[308]P5_21!AJ43+[308]ĐT_21!AJ44+[308]ĐG_21!AJ43+[308]ĐLE_21!AJ44+[308]ĐL_21!AJ44+'[308]G.Sơn 2016'!AJ43+'[308]G.Thanh 2016'!AJ44+'[308]G.Việt 2016'!AJ44+'[308]H.Thái 2016'!AJ44+'[308]L.Hải 2016'!AJ44+'[308]L.Thượng 2016'!AJ44+'[308]T.Giang 2016'!AJ44+'[308]T.Hải 2016'!AJ44+'[308]T.Sơn 2016'!AJ44+'[308]V.Trường 2016'!AJ44+'[308]TT.Cửa Việt 2016'!AJ44+'[308]TT Gio Linh 2016'!AJ44</f>
        <v>0</v>
      </c>
      <c r="AK43" s="167">
        <f>[308]P1_21!AK44+[308]P2_21!AK43+[308]P3_21!AK43+[308]P4_21!AK43+[308]P5_21!AK43+[308]ĐT_21!AK44+[308]ĐG_21!AK43+[308]ĐLE_21!AK44+[308]ĐL_21!AK44+'[308]G.Sơn 2016'!AK43+'[308]G.Thanh 2016'!AK44+'[308]G.Việt 2016'!AK44+'[308]H.Thái 2016'!AK44+'[308]L.Hải 2016'!AK44+'[308]L.Thượng 2016'!AK44+'[308]T.Giang 2016'!AK44+'[308]T.Hải 2016'!AK44+'[308]T.Sơn 2016'!AK44+'[308]V.Trường 2016'!AK44+'[308]TT.Cửa Việt 2016'!AK44+'[308]TT Gio Linh 2016'!AK44</f>
        <v>0</v>
      </c>
      <c r="AL43" s="167">
        <f>[308]P1_21!AL44+[308]P2_21!AL43+[308]P3_21!AL43+[308]P4_21!AL43+[308]P5_21!AL43+[308]ĐT_21!AL44+[308]ĐG_21!AL43+[308]ĐLE_21!AL44+[308]ĐL_21!AL44+'[308]G.Sơn 2016'!AL43+'[308]G.Thanh 2016'!AL44+'[308]G.Việt 2016'!AL44+'[308]H.Thái 2016'!AL44+'[308]L.Hải 2016'!AL44+'[308]L.Thượng 2016'!AL44+'[308]T.Giang 2016'!AL44+'[308]T.Hải 2016'!AL44+'[308]T.Sơn 2016'!AL44+'[308]V.Trường 2016'!AL44+'[308]TT.Cửa Việt 2016'!AL44+'[308]TT Gio Linh 2016'!AL44</f>
        <v>0</v>
      </c>
      <c r="AM43" s="167">
        <f>[308]P1_21!AM44+[308]P2_21!AM43+[308]P3_21!AM43+[308]P4_21!AM43+[308]P5_21!AM43+[308]ĐT_21!AM44+[308]ĐG_21!AM43+[308]ĐLE_21!AM44+[308]ĐL_21!AM44+'[308]G.Sơn 2016'!AM43+'[308]G.Thanh 2016'!AM44+'[308]G.Việt 2016'!AM44+'[308]H.Thái 2016'!AM44+'[308]L.Hải 2016'!AM44+'[308]L.Thượng 2016'!AM44+'[308]T.Giang 2016'!AM44+'[308]T.Hải 2016'!AM44+'[308]T.Sơn 2016'!AM44+'[308]V.Trường 2016'!AM44+'[308]TT.Cửa Việt 2016'!AM44+'[308]TT Gio Linh 2016'!AM44</f>
        <v>0</v>
      </c>
      <c r="AN43" s="167">
        <f>[308]P1_21!AN44+[308]P2_21!AN43+[308]P3_21!AN43+[308]P4_21!AN43+[308]P5_21!AN43+[308]ĐT_21!AN44+[308]ĐG_21!AN43+[308]ĐLE_21!AN44+[308]ĐL_21!AN44+'[308]G.Sơn 2016'!AN43+'[308]G.Thanh 2016'!AN44+'[308]G.Việt 2016'!AN44+'[308]H.Thái 2016'!AN44+'[308]L.Hải 2016'!AN44+'[308]L.Thượng 2016'!AN44+'[308]T.Giang 2016'!AN44+'[308]T.Hải 2016'!AN44+'[308]T.Sơn 2016'!AN44+'[308]V.Trường 2016'!AN44+'[308]TT.Cửa Việt 2016'!AN44+'[308]TT Gio Linh 2016'!AN44</f>
        <v>0</v>
      </c>
      <c r="AO43" s="167">
        <f>[308]P1_21!AO44+[308]P2_21!AO43+[308]P3_21!AO43+[308]P4_21!AO43+[308]P5_21!AO43+[308]ĐT_21!AO44+[308]ĐG_21!AO43+[308]ĐLE_21!AO44+[308]ĐL_21!AO44+'[308]G.Sơn 2016'!AO43+'[308]G.Thanh 2016'!AO44+'[308]G.Việt 2016'!AO44+'[308]H.Thái 2016'!AO44+'[308]L.Hải 2016'!AO44+'[308]L.Thượng 2016'!AO44+'[308]T.Giang 2016'!AO44+'[308]T.Hải 2016'!AO44+'[308]T.Sơn 2016'!AO44+'[308]V.Trường 2016'!AO44+'[308]TT.Cửa Việt 2016'!AO44+'[308]TT Gio Linh 2016'!AO44</f>
        <v>29.803090000000001</v>
      </c>
      <c r="AP43" s="167">
        <f>[308]P1_21!AP44+[308]P2_21!AP43+[308]P3_21!AP43+[308]P4_21!AP43+[308]P5_21!AP43+[308]ĐT_21!AP44+[308]ĐG_21!AP43+[308]ĐLE_21!AP44+[308]ĐL_21!AP44+'[308]G.Sơn 2016'!AP43+'[308]G.Thanh 2016'!AP44+'[308]G.Việt 2016'!AP44+'[308]H.Thái 2016'!AP44+'[308]L.Hải 2016'!AP44+'[308]L.Thượng 2016'!AP44+'[308]T.Giang 2016'!AP44+'[308]T.Hải 2016'!AP44+'[308]T.Sơn 2016'!AP44+'[308]V.Trường 2016'!AP44+'[308]TT.Cửa Việt 2016'!AP44+'[308]TT Gio Linh 2016'!AP44</f>
        <v>0</v>
      </c>
      <c r="AQ43" s="167">
        <f>[308]P1_21!AQ44+[308]P2_21!AQ43+[308]P3_21!AQ43+[308]P4_21!AQ43+[308]P5_21!AQ43+[308]ĐT_21!AQ44+[308]ĐG_21!AQ43+[308]ĐLE_21!AQ44+[308]ĐL_21!AQ44+'[308]G.Sơn 2016'!AQ43+'[308]G.Thanh 2016'!AQ44+'[308]G.Việt 2016'!AQ44+'[308]H.Thái 2016'!AQ44+'[308]L.Hải 2016'!AQ44+'[308]L.Thượng 2016'!AQ44+'[308]T.Giang 2016'!AQ44+'[308]T.Hải 2016'!AQ44+'[308]T.Sơn 2016'!AQ44+'[308]V.Trường 2016'!AQ44+'[308]TT.Cửa Việt 2016'!AQ44+'[308]TT Gio Linh 2016'!AQ44</f>
        <v>0</v>
      </c>
      <c r="AR43" s="167">
        <f>[308]P1_21!AR44+[308]P2_21!AR43+[308]P3_21!AR43+[308]P4_21!AR43+[308]P5_21!AR43+[308]ĐT_21!AR44+[308]ĐG_21!AR43+[308]ĐLE_21!AR44+[308]ĐL_21!AR44+'[308]G.Sơn 2016'!AR43+'[308]G.Thanh 2016'!AR44+'[308]G.Việt 2016'!AR44+'[308]H.Thái 2016'!AR44+'[308]L.Hải 2016'!AR44+'[308]L.Thượng 2016'!AR44+'[308]T.Giang 2016'!AR44+'[308]T.Hải 2016'!AR44+'[308]T.Sơn 2016'!AR44+'[308]V.Trường 2016'!AR44+'[308]TT.Cửa Việt 2016'!AR44+'[308]TT Gio Linh 2016'!AR44</f>
        <v>0</v>
      </c>
      <c r="AS43" s="167">
        <f>[308]P1_21!AS44+[308]P2_21!AS43+[308]P3_21!AS43+[308]P4_21!AS43+[308]P5_21!AS43+[308]ĐT_21!AS44+[308]ĐG_21!AS43+[308]ĐLE_21!AS44+[308]ĐL_21!AS44+'[308]G.Sơn 2016'!AS43+'[308]G.Thanh 2016'!AS44+'[308]G.Việt 2016'!AS44+'[308]H.Thái 2016'!AS44+'[308]L.Hải 2016'!AS44+'[308]L.Thượng 2016'!AS44+'[308]T.Giang 2016'!AS44+'[308]T.Hải 2016'!AS44+'[308]T.Sơn 2016'!AS44+'[308]V.Trường 2016'!AS44+'[308]TT.Cửa Việt 2016'!AS44+'[308]TT Gio Linh 2016'!AS44</f>
        <v>0</v>
      </c>
      <c r="AT43" s="167">
        <f>[308]P1_21!AT44+[308]P2_21!AT43+[308]P3_21!AT43+[308]P4_21!AT43+[308]P5_21!AT43+[308]ĐT_21!AT44+[308]ĐG_21!AT43+[308]ĐLE_21!AT44+[308]ĐL_21!AT44+'[308]G.Sơn 2016'!AT43+'[308]G.Thanh 2016'!AT44+'[308]G.Việt 2016'!AT44+'[308]H.Thái 2016'!AT44+'[308]L.Hải 2016'!AT44+'[308]L.Thượng 2016'!AT44+'[308]T.Giang 2016'!AT44+'[308]T.Hải 2016'!AT44+'[308]T.Sơn 2016'!AT44+'[308]V.Trường 2016'!AT44+'[308]TT.Cửa Việt 2016'!AT44+'[308]TT Gio Linh 2016'!AT44</f>
        <v>0</v>
      </c>
      <c r="AU43" s="167">
        <f>[308]P1_21!AU44+[308]P2_21!AU43+[308]P3_21!AU43+[308]P4_21!AU43+[308]P5_21!AU43+[308]ĐT_21!AU44+[308]ĐG_21!AU43+[308]ĐLE_21!AU44+[308]ĐL_21!AU44+'[308]G.Sơn 2016'!AU43+'[308]G.Thanh 2016'!AU44+'[308]G.Việt 2016'!AU44+'[308]H.Thái 2016'!AU44+'[308]L.Hải 2016'!AU44+'[308]L.Thượng 2016'!AU44+'[308]T.Giang 2016'!AU44+'[308]T.Hải 2016'!AU44+'[308]T.Sơn 2016'!AU44+'[308]V.Trường 2016'!AU44+'[308]TT.Cửa Việt 2016'!AU44+'[308]TT Gio Linh 2016'!AU44</f>
        <v>0</v>
      </c>
      <c r="AV43" s="167">
        <f>[308]P1_21!AV44+[308]P2_21!AV43+[308]P3_21!AV43+[308]P4_21!AV43+[308]P5_21!AV43+[308]ĐT_21!AV44+[308]ĐG_21!AV43+[308]ĐLE_21!AV44+[308]ĐL_21!AV44+'[308]G.Sơn 2016'!AV43+'[308]G.Thanh 2016'!AV44+'[308]G.Việt 2016'!AV44+'[308]H.Thái 2016'!AV44+'[308]L.Hải 2016'!AV44+'[308]L.Thượng 2016'!AV44+'[308]T.Giang 2016'!AV44+'[308]T.Hải 2016'!AV44+'[308]T.Sơn 2016'!AV44+'[308]V.Trường 2016'!AV44+'[308]TT.Cửa Việt 2016'!AV44+'[308]TT Gio Linh 2016'!AV44</f>
        <v>0</v>
      </c>
      <c r="AW43" s="167">
        <f>[308]P1_21!AW44+[308]P2_21!AW43+[308]P3_21!AW43+[308]P4_21!AW43+[308]P5_21!AW43+[308]ĐT_21!AW44+[308]ĐG_21!AW43+[308]ĐLE_21!AW44+[308]ĐL_21!AW44+'[308]G.Sơn 2016'!AW43+'[308]G.Thanh 2016'!AW44+'[308]G.Việt 2016'!AW44+'[308]H.Thái 2016'!AW44+'[308]L.Hải 2016'!AW44+'[308]L.Thượng 2016'!AW44+'[308]T.Giang 2016'!AW44+'[308]T.Hải 2016'!AW44+'[308]T.Sơn 2016'!AW44+'[308]V.Trường 2016'!AW44+'[308]TT.Cửa Việt 2016'!AW44+'[308]TT Gio Linh 2016'!AW44</f>
        <v>0</v>
      </c>
      <c r="AX43" s="167">
        <f>[308]P1_21!AX44+[308]P2_21!AX43+[308]P3_21!AX43+[308]P4_21!AX43+[308]P5_21!AX43+[308]ĐT_21!AX44+[308]ĐG_21!AX43+[308]ĐLE_21!AX44+[308]ĐL_21!AX44+'[308]G.Sơn 2016'!AX43+'[308]G.Thanh 2016'!AX44+'[308]G.Việt 2016'!AX44+'[308]H.Thái 2016'!AX44+'[308]L.Hải 2016'!AX44+'[308]L.Thượng 2016'!AX44+'[308]T.Giang 2016'!AX44+'[308]T.Hải 2016'!AX44+'[308]T.Sơn 2016'!AX44+'[308]V.Trường 2016'!AX44+'[308]TT.Cửa Việt 2016'!AX44+'[308]TT Gio Linh 2016'!AX44</f>
        <v>0</v>
      </c>
      <c r="AY43" s="167">
        <f>[308]P1_21!AY44+[308]P2_21!AY43+[308]P3_21!AY43+[308]P4_21!AY43+[308]P5_21!AY43+[308]ĐT_21!AY44+[308]ĐG_21!AY43+[308]ĐLE_21!AY44+[308]ĐL_21!AY44+'[308]G.Sơn 2016'!AY43+'[308]G.Thanh 2016'!AY44+'[308]G.Việt 2016'!AY44+'[308]H.Thái 2016'!AY44+'[308]L.Hải 2016'!AY44+'[308]L.Thượng 2016'!AY44+'[308]T.Giang 2016'!AY44+'[308]T.Hải 2016'!AY44+'[308]T.Sơn 2016'!AY44+'[308]V.Trường 2016'!AY44+'[308]TT.Cửa Việt 2016'!AY44+'[308]TT Gio Linh 2016'!AY44</f>
        <v>0</v>
      </c>
      <c r="AZ43" s="167">
        <f>[308]P1_21!AZ44+[308]P2_21!AZ43+[308]P3_21!AZ43+[308]P4_21!AZ43+[308]P5_21!AZ43+[308]ĐT_21!AZ44+[308]ĐG_21!AZ43+[308]ĐLE_21!AZ44+[308]ĐL_21!AZ44+'[308]G.Sơn 2016'!AZ43+'[308]G.Thanh 2016'!AZ44+'[308]G.Việt 2016'!AZ44+'[308]H.Thái 2016'!AZ44+'[308]L.Hải 2016'!AZ44+'[308]L.Thượng 2016'!AZ44+'[308]T.Giang 2016'!AZ44+'[308]T.Hải 2016'!AZ44+'[308]T.Sơn 2016'!AZ44+'[308]V.Trường 2016'!AZ44+'[308]TT.Cửa Việt 2016'!AZ44+'[308]TT Gio Linh 2016'!AZ44</f>
        <v>0</v>
      </c>
      <c r="BA43" s="167">
        <f>[308]P1_21!BA44+[308]P2_21!BA43+[308]P3_21!BA43+[308]P4_21!BA43+[308]P5_21!BA43+[308]ĐT_21!BA44+[308]ĐG_21!BA43+[308]ĐLE_21!BA44+[308]ĐL_21!BA44+'[308]G.Sơn 2016'!BA43+'[308]G.Thanh 2016'!BA44+'[308]G.Việt 2016'!BA44+'[308]H.Thái 2016'!BA44+'[308]L.Hải 2016'!BA44+'[308]L.Thượng 2016'!BA44+'[308]T.Giang 2016'!BA44+'[308]T.Hải 2016'!BA44+'[308]T.Sơn 2016'!BA44+'[308]V.Trường 2016'!BA44+'[308]TT.Cửa Việt 2016'!BA44+'[308]TT Gio Linh 2016'!BA44</f>
        <v>0</v>
      </c>
      <c r="BB43" s="167">
        <f>[308]P1_21!BB44+[308]P2_21!BB43+[308]P3_21!BB43+[308]P4_21!BB43+[308]P5_21!BB43+[308]ĐT_21!BB44+[308]ĐG_21!BB43+[308]ĐLE_21!BB44+[308]ĐL_21!BB44+'[308]G.Sơn 2016'!BB43+'[308]G.Thanh 2016'!BB44+'[308]G.Việt 2016'!BB44+'[308]H.Thái 2016'!BB44+'[308]L.Hải 2016'!BB44+'[308]L.Thượng 2016'!BB44+'[308]T.Giang 2016'!BB44+'[308]T.Hải 2016'!BB44+'[308]T.Sơn 2016'!BB44+'[308]V.Trường 2016'!BB44+'[308]TT.Cửa Việt 2016'!BB44+'[308]TT Gio Linh 2016'!BB44</f>
        <v>0</v>
      </c>
      <c r="BC43" s="167">
        <f>[308]P1_21!BC44+[308]P2_21!BC43+[308]P3_21!BC43+[308]P4_21!BC43+[308]P5_21!BC43+[308]ĐT_21!BC44+[308]ĐG_21!BC43+[308]ĐLE_21!BC44+[308]ĐL_21!BC44+'[308]G.Sơn 2016'!BC43+'[308]G.Thanh 2016'!BC44+'[308]G.Việt 2016'!BC44+'[308]H.Thái 2016'!BC44+'[308]L.Hải 2016'!BC44+'[308]L.Thượng 2016'!BC44+'[308]T.Giang 2016'!BC44+'[308]T.Hải 2016'!BC44+'[308]T.Sơn 2016'!BC44+'[308]V.Trường 2016'!BC44+'[308]TT.Cửa Việt 2016'!BC44+'[308]TT Gio Linh 2016'!BC44</f>
        <v>0</v>
      </c>
      <c r="BD43" s="167">
        <f>[308]P1_21!BD44+[308]P2_21!BD43+[308]P3_21!BD43+[308]P4_21!BD43+[308]P5_21!BD43+[308]ĐT_21!BD44+[308]ĐG_21!BD43+[308]ĐLE_21!BD44+[308]ĐL_21!BD44+'[308]G.Sơn 2016'!BD43+'[308]G.Thanh 2016'!BD44+'[308]G.Việt 2016'!BD44+'[308]H.Thái 2016'!BD44+'[308]L.Hải 2016'!BD44+'[308]L.Thượng 2016'!BD44+'[308]T.Giang 2016'!BD44+'[308]T.Hải 2016'!BD44+'[308]T.Sơn 2016'!BD44+'[308]V.Trường 2016'!BD44+'[308]TT.Cửa Việt 2016'!BD44+'[308]TT Gio Linh 2016'!BD44</f>
        <v>0</v>
      </c>
      <c r="BE43" s="167">
        <f>[308]P1_21!BE44+[308]P2_21!BE43+[308]P3_21!BE43+[308]P4_21!BE43+[308]P5_21!BE43+[308]ĐT_21!BE44+[308]ĐG_21!BE43+[308]ĐLE_21!BE44+[308]ĐL_21!BE44+'[308]G.Sơn 2016'!BE43+'[308]G.Thanh 2016'!BE44+'[308]G.Việt 2016'!BE44+'[308]H.Thái 2016'!BE44+'[308]L.Hải 2016'!BE44+'[308]L.Thượng 2016'!BE44+'[308]T.Giang 2016'!BE44+'[308]T.Hải 2016'!BE44+'[308]T.Sơn 2016'!BE44+'[308]V.Trường 2016'!BE44+'[308]TT.Cửa Việt 2016'!BE44+'[308]TT Gio Linh 2016'!BE44</f>
        <v>0</v>
      </c>
      <c r="BF43" s="167">
        <f>[308]P1_21!BF44+[308]P2_21!BF43+[308]P3_21!BF43+[308]P4_21!BF43+[308]P5_21!BF43+[308]ĐT_21!BF44+[308]ĐG_21!BF43+[308]ĐLE_21!BF44+[308]ĐL_21!BF44+'[308]G.Sơn 2016'!BF43+'[308]G.Thanh 2016'!BF44+'[308]G.Việt 2016'!BF44+'[308]H.Thái 2016'!BF44+'[308]L.Hải 2016'!BF44+'[308]L.Thượng 2016'!BF44+'[308]T.Giang 2016'!BF44+'[308]T.Hải 2016'!BF44+'[308]T.Sơn 2016'!BF44+'[308]V.Trường 2016'!BF44+'[308]TT.Cửa Việt 2016'!BF44+'[308]TT Gio Linh 2016'!BF44</f>
        <v>0</v>
      </c>
      <c r="BG43" s="167">
        <f>[308]P1_21!BG44+[308]P2_21!BG43+[308]P3_21!BG43+[308]P4_21!BG43+[308]P5_21!BG43+[308]ĐT_21!BG44+[308]ĐG_21!BG43+[308]ĐLE_21!BG44+[308]ĐL_21!BG44+'[308]G.Sơn 2016'!BG43+'[308]G.Thanh 2016'!BG44+'[308]G.Việt 2016'!BG44+'[308]H.Thái 2016'!BG44+'[308]L.Hải 2016'!BG44+'[308]L.Thượng 2016'!BG44+'[308]T.Giang 2016'!BG44+'[308]T.Hải 2016'!BG44+'[308]T.Sơn 2016'!BG44+'[308]V.Trường 2016'!BG44+'[308]TT.Cửa Việt 2016'!BG44+'[308]TT Gio Linh 2016'!BG44</f>
        <v>0</v>
      </c>
      <c r="BH43" s="167">
        <f>[308]P1_21!BH44+[308]P2_21!BH43+[308]P3_21!BH43+[308]P4_21!BH43+[308]P5_21!BH43+[308]ĐT_21!BH44+[308]ĐG_21!BH43+[308]ĐLE_21!BH44+[308]ĐL_21!BH44+'[308]G.Sơn 2016'!BH43+'[308]G.Thanh 2016'!BH44+'[308]G.Việt 2016'!BH44+'[308]H.Thái 2016'!BH44+'[308]L.Hải 2016'!BH44+'[308]L.Thượng 2016'!BH44+'[308]T.Giang 2016'!BH44+'[308]T.Hải 2016'!BH44+'[308]T.Sơn 2016'!BH44+'[308]V.Trường 2016'!BH44+'[308]TT.Cửa Việt 2016'!BH44+'[308]TT Gio Linh 2016'!BH44</f>
        <v>0</v>
      </c>
      <c r="BI43" s="167">
        <f>[308]P1_21!BI44+[308]P2_21!BI43+[308]P3_21!BI43+[308]P4_21!BI43+[308]P5_21!BI43+[308]ĐT_21!BI44+[308]ĐG_21!BI43+[308]ĐLE_21!BI44+[308]ĐL_21!BI44+'[308]G.Sơn 2016'!BI43+'[308]G.Thanh 2016'!BI44+'[308]G.Việt 2016'!BI44+'[308]H.Thái 2016'!BI44+'[308]L.Hải 2016'!BI44+'[308]L.Thượng 2016'!BI44+'[308]T.Giang 2016'!BI44+'[308]T.Hải 2016'!BI44+'[308]T.Sơn 2016'!BI44+'[308]V.Trường 2016'!BI44+'[308]TT.Cửa Việt 2016'!BI44+'[308]TT Gio Linh 2016'!BI44</f>
        <v>31.283090000000001</v>
      </c>
    </row>
    <row r="44" spans="1:61" ht="15.75" customHeight="1">
      <c r="A44" s="176" t="s">
        <v>134</v>
      </c>
      <c r="B44" s="169" t="s">
        <v>135</v>
      </c>
      <c r="C44" s="168" t="s">
        <v>136</v>
      </c>
      <c r="D44" s="170">
        <f>'[308]01 CH'!D42</f>
        <v>0</v>
      </c>
      <c r="E44" s="167">
        <f>[308]P1_21!E45+[308]P2_21!E44+[308]P3_21!E44+[308]P4_21!E44+[308]P5_21!E44+[308]ĐT_21!E45+[308]ĐG_21!E44+[308]ĐLE_21!E45+[308]ĐL_21!E45+'[308]G.Sơn 2016'!E44+'[308]G.Thanh 2016'!E45+'[308]G.Việt 2016'!E45+'[308]H.Thái 2016'!E45+'[308]L.Hải 2016'!E45+'[308]L.Thượng 2016'!E45+'[308]T.Giang 2016'!E45+'[308]T.Hải 2016'!E45+'[308]T.Sơn 2016'!E45+'[308]V.Trường 2016'!E45+'[308]TT.Cửa Việt 2016'!E45+'[308]TT Gio Linh 2016'!E45</f>
        <v>0</v>
      </c>
      <c r="F44" s="167">
        <f>[308]P1_21!F45+[308]P2_21!F44+[308]P3_21!F44+[308]P4_21!F44+[308]P5_21!F44+[308]ĐT_21!F45+[308]ĐG_21!F44+[308]ĐLE_21!F45+[308]ĐL_21!F45+'[308]G.Sơn 2016'!F44+'[308]G.Thanh 2016'!F45+'[308]G.Việt 2016'!F45+'[308]H.Thái 2016'!F45+'[308]L.Hải 2016'!F45+'[308]L.Thượng 2016'!F45+'[308]T.Giang 2016'!F45+'[308]T.Hải 2016'!F45+'[308]T.Sơn 2016'!F45+'[308]V.Trường 2016'!F45+'[308]TT.Cửa Việt 2016'!F45+'[308]TT Gio Linh 2016'!F45</f>
        <v>0</v>
      </c>
      <c r="G44" s="167">
        <f>[308]P1_21!G45+[308]P2_21!G44+[308]P3_21!G44+[308]P4_21!G44+[308]P5_21!G44+[308]ĐT_21!G45+[308]ĐG_21!G44+[308]ĐLE_21!G45+[308]ĐL_21!G45+'[308]G.Sơn 2016'!G44+'[308]G.Thanh 2016'!G45+'[308]G.Việt 2016'!G45+'[308]H.Thái 2016'!G45+'[308]L.Hải 2016'!G45+'[308]L.Thượng 2016'!G45+'[308]T.Giang 2016'!G45+'[308]T.Hải 2016'!G45+'[308]T.Sơn 2016'!G45+'[308]V.Trường 2016'!G45+'[308]TT.Cửa Việt 2016'!G45+'[308]TT Gio Linh 2016'!G45</f>
        <v>0</v>
      </c>
      <c r="H44" s="167">
        <f>[308]P1_21!H45+[308]P2_21!H44+[308]P3_21!H44+[308]P4_21!H44+[308]P5_21!H44+[308]ĐT_21!H45+[308]ĐG_21!H44+[308]ĐLE_21!H45+[308]ĐL_21!H45+'[308]G.Sơn 2016'!H44+'[308]G.Thanh 2016'!H45+'[308]G.Việt 2016'!H45+'[308]H.Thái 2016'!H45+'[308]L.Hải 2016'!H45+'[308]L.Thượng 2016'!H45+'[308]T.Giang 2016'!H45+'[308]T.Hải 2016'!H45+'[308]T.Sơn 2016'!H45+'[308]V.Trường 2016'!H45+'[308]TT.Cửa Việt 2016'!H45+'[308]TT Gio Linh 2016'!H45</f>
        <v>0</v>
      </c>
      <c r="I44" s="167">
        <f>[308]P1_21!I45+[308]P2_21!I44+[308]P3_21!I44+[308]P4_21!I44+[308]P5_21!I44+[308]ĐT_21!I45+[308]ĐG_21!I44+[308]ĐLE_21!I45+[308]ĐL_21!I45+'[308]G.Sơn 2016'!I44+'[308]G.Thanh 2016'!I45+'[308]G.Việt 2016'!I45+'[308]H.Thái 2016'!I45+'[308]L.Hải 2016'!I45+'[308]L.Thượng 2016'!I45+'[308]T.Giang 2016'!I45+'[308]T.Hải 2016'!I45+'[308]T.Sơn 2016'!I45+'[308]V.Trường 2016'!I45+'[308]TT.Cửa Việt 2016'!I45+'[308]TT Gio Linh 2016'!I45</f>
        <v>0</v>
      </c>
      <c r="J44" s="167">
        <f>[308]P1_21!J45+[308]P2_21!J44+[308]P3_21!J44+[308]P4_21!J44+[308]P5_21!J44+[308]ĐT_21!J45+[308]ĐG_21!J44+[308]ĐLE_21!J45+[308]ĐL_21!J45+'[308]G.Sơn 2016'!J44+'[308]G.Thanh 2016'!J45+'[308]G.Việt 2016'!J45+'[308]H.Thái 2016'!J45+'[308]L.Hải 2016'!J45+'[308]L.Thượng 2016'!J45+'[308]T.Giang 2016'!J45+'[308]T.Hải 2016'!J45+'[308]T.Sơn 2016'!J45+'[308]V.Trường 2016'!J45+'[308]TT.Cửa Việt 2016'!J45+'[308]TT Gio Linh 2016'!J45</f>
        <v>0</v>
      </c>
      <c r="K44" s="167">
        <f>[308]P1_21!K45+[308]P2_21!K44+[308]P3_21!K44+[308]P4_21!K44+[308]P5_21!K44+[308]ĐT_21!K45+[308]ĐG_21!K44+[308]ĐLE_21!K45+[308]ĐL_21!K45+'[308]G.Sơn 2016'!K44+'[308]G.Thanh 2016'!K45+'[308]G.Việt 2016'!K45+'[308]H.Thái 2016'!K45+'[308]L.Hải 2016'!K45+'[308]L.Thượng 2016'!K45+'[308]T.Giang 2016'!K45+'[308]T.Hải 2016'!K45+'[308]T.Sơn 2016'!K45+'[308]V.Trường 2016'!K45+'[308]TT.Cửa Việt 2016'!K45+'[308]TT Gio Linh 2016'!K45</f>
        <v>0</v>
      </c>
      <c r="L44" s="167">
        <f>[308]P1_21!L45+[308]P2_21!L44+[308]P3_21!L44+[308]P4_21!L44+[308]P5_21!L44+[308]ĐT_21!L45+[308]ĐG_21!L44+[308]ĐLE_21!L45+[308]ĐL_21!L45+'[308]G.Sơn 2016'!L44+'[308]G.Thanh 2016'!L45+'[308]G.Việt 2016'!L45+'[308]H.Thái 2016'!L45+'[308]L.Hải 2016'!L45+'[308]L.Thượng 2016'!L45+'[308]T.Giang 2016'!L45+'[308]T.Hải 2016'!L45+'[308]T.Sơn 2016'!L45+'[308]V.Trường 2016'!L45+'[308]TT.Cửa Việt 2016'!L45+'[308]TT Gio Linh 2016'!L45</f>
        <v>0</v>
      </c>
      <c r="M44" s="167">
        <f>[308]P1_21!M45+[308]P2_21!M44+[308]P3_21!M44+[308]P4_21!M44+[308]P5_21!M44+[308]ĐT_21!M45+[308]ĐG_21!M44+[308]ĐLE_21!M45+[308]ĐL_21!M45+'[308]G.Sơn 2016'!M44+'[308]G.Thanh 2016'!M45+'[308]G.Việt 2016'!M45+'[308]H.Thái 2016'!M45+'[308]L.Hải 2016'!M45+'[308]L.Thượng 2016'!M45+'[308]T.Giang 2016'!M45+'[308]T.Hải 2016'!M45+'[308]T.Sơn 2016'!M45+'[308]V.Trường 2016'!M45+'[308]TT.Cửa Việt 2016'!M45+'[308]TT Gio Linh 2016'!M45</f>
        <v>0</v>
      </c>
      <c r="N44" s="167">
        <f>[308]P1_21!N45+[308]P2_21!N44+[308]P3_21!N44+[308]P4_21!N44+[308]P5_21!N44+[308]ĐT_21!N45+[308]ĐG_21!N44+[308]ĐLE_21!N45+[308]ĐL_21!N45+'[308]G.Sơn 2016'!N44+'[308]G.Thanh 2016'!N45+'[308]G.Việt 2016'!N45+'[308]H.Thái 2016'!N45+'[308]L.Hải 2016'!N45+'[308]L.Thượng 2016'!N45+'[308]T.Giang 2016'!N45+'[308]T.Hải 2016'!N45+'[308]T.Sơn 2016'!N45+'[308]V.Trường 2016'!N45+'[308]TT.Cửa Việt 2016'!N45+'[308]TT Gio Linh 2016'!N45</f>
        <v>0</v>
      </c>
      <c r="O44" s="167">
        <f>[308]P1_21!O45+[308]P2_21!O44+[308]P3_21!O44+[308]P4_21!O44+[308]P5_21!O44+[308]ĐT_21!O45+[308]ĐG_21!O44+[308]ĐLE_21!O45+[308]ĐL_21!O45+'[308]G.Sơn 2016'!O44+'[308]G.Thanh 2016'!O45+'[308]G.Việt 2016'!O45+'[308]H.Thái 2016'!O45+'[308]L.Hải 2016'!O45+'[308]L.Thượng 2016'!O45+'[308]T.Giang 2016'!O45+'[308]T.Hải 2016'!O45+'[308]T.Sơn 2016'!O45+'[308]V.Trường 2016'!O45+'[308]TT.Cửa Việt 2016'!O45+'[308]TT Gio Linh 2016'!O45</f>
        <v>0</v>
      </c>
      <c r="P44" s="167">
        <f>[308]P1_21!P45+[308]P2_21!P44+[308]P3_21!P44+[308]P4_21!P44+[308]P5_21!P44+[308]ĐT_21!P45+[308]ĐG_21!P44+[308]ĐLE_21!P45+[308]ĐL_21!P45+'[308]G.Sơn 2016'!P44+'[308]G.Thanh 2016'!P45+'[308]G.Việt 2016'!P45+'[308]H.Thái 2016'!P45+'[308]L.Hải 2016'!P45+'[308]L.Thượng 2016'!P45+'[308]T.Giang 2016'!P45+'[308]T.Hải 2016'!P45+'[308]T.Sơn 2016'!P45+'[308]V.Trường 2016'!P45+'[308]TT.Cửa Việt 2016'!P45+'[308]TT Gio Linh 2016'!P45</f>
        <v>0</v>
      </c>
      <c r="Q44" s="167">
        <f>[308]P1_21!Q45+[308]P2_21!Q44+[308]P3_21!Q44+[308]P4_21!Q44+[308]P5_21!Q44+[308]ĐT_21!Q45+[308]ĐG_21!Q44+[308]ĐLE_21!Q45+[308]ĐL_21!Q45+'[308]G.Sơn 2016'!Q44+'[308]G.Thanh 2016'!Q45+'[308]G.Việt 2016'!Q45+'[308]H.Thái 2016'!Q45+'[308]L.Hải 2016'!Q45+'[308]L.Thượng 2016'!Q45+'[308]T.Giang 2016'!Q45+'[308]T.Hải 2016'!Q45+'[308]T.Sơn 2016'!Q45+'[308]V.Trường 2016'!Q45+'[308]TT.Cửa Việt 2016'!Q45+'[308]TT Gio Linh 2016'!Q45</f>
        <v>0</v>
      </c>
      <c r="R44" s="167">
        <f>[308]P1_21!R45+[308]P2_21!R44+[308]P3_21!R44+[308]P4_21!R44+[308]P5_21!R44+[308]ĐT_21!R45+[308]ĐG_21!R44+[308]ĐLE_21!R45+[308]ĐL_21!R45+'[308]G.Sơn 2016'!R44+'[308]G.Thanh 2016'!R45+'[308]G.Việt 2016'!R45+'[308]H.Thái 2016'!R45+'[308]L.Hải 2016'!R45+'[308]L.Thượng 2016'!R45+'[308]T.Giang 2016'!R45+'[308]T.Hải 2016'!R45+'[308]T.Sơn 2016'!R45+'[308]V.Trường 2016'!R45+'[308]TT.Cửa Việt 2016'!R45+'[308]TT Gio Linh 2016'!R45</f>
        <v>0</v>
      </c>
      <c r="S44" s="167">
        <f>[308]P1_21!S45+[308]P2_21!S44+[308]P3_21!S44+[308]P4_21!S44+[308]P5_21!S44+[308]ĐT_21!S45+[308]ĐG_21!S44+[308]ĐLE_21!S45+[308]ĐL_21!S45+'[308]G.Sơn 2016'!S44+'[308]G.Thanh 2016'!S45+'[308]G.Việt 2016'!S45+'[308]H.Thái 2016'!S45+'[308]L.Hải 2016'!S45+'[308]L.Thượng 2016'!S45+'[308]T.Giang 2016'!S45+'[308]T.Hải 2016'!S45+'[308]T.Sơn 2016'!S45+'[308]V.Trường 2016'!S45+'[308]TT.Cửa Việt 2016'!S45+'[308]TT Gio Linh 2016'!S45</f>
        <v>0</v>
      </c>
      <c r="T44" s="167">
        <f>[308]P1_21!T45+[308]P2_21!T44+[308]P3_21!T44+[308]P4_21!T44+[308]P5_21!T44+[308]ĐT_21!T45+[308]ĐG_21!T44+[308]ĐLE_21!T45+[308]ĐL_21!T45+'[308]G.Sơn 2016'!T44+'[308]G.Thanh 2016'!T45+'[308]G.Việt 2016'!T45+'[308]H.Thái 2016'!T45+'[308]L.Hải 2016'!T45+'[308]L.Thượng 2016'!T45+'[308]T.Giang 2016'!T45+'[308]T.Hải 2016'!T45+'[308]T.Sơn 2016'!T45+'[308]V.Trường 2016'!T45+'[308]TT.Cửa Việt 2016'!T45+'[308]TT Gio Linh 2016'!T45</f>
        <v>0</v>
      </c>
      <c r="U44" s="167">
        <f>[308]P1_21!U45+[308]P2_21!U44+[308]P3_21!U44+[308]P4_21!U44+[308]P5_21!U44+[308]ĐT_21!U45+[308]ĐG_21!U44+[308]ĐLE_21!U45+[308]ĐL_21!U45+'[308]G.Sơn 2016'!U44+'[308]G.Thanh 2016'!U45+'[308]G.Việt 2016'!U45+'[308]H.Thái 2016'!U45+'[308]L.Hải 2016'!U45+'[308]L.Thượng 2016'!U45+'[308]T.Giang 2016'!U45+'[308]T.Hải 2016'!U45+'[308]T.Sơn 2016'!U45+'[308]V.Trường 2016'!U45+'[308]TT.Cửa Việt 2016'!U45+'[308]TT Gio Linh 2016'!U45</f>
        <v>0</v>
      </c>
      <c r="V44" s="167">
        <f>[308]P1_21!V45+[308]P2_21!V44+[308]P3_21!V44+[308]P4_21!V44+[308]P5_21!V44+[308]ĐT_21!V45+[308]ĐG_21!V44+[308]ĐLE_21!V45+[308]ĐL_21!V45+'[308]G.Sơn 2016'!V44+'[308]G.Thanh 2016'!V45+'[308]G.Việt 2016'!V45+'[308]H.Thái 2016'!V45+'[308]L.Hải 2016'!V45+'[308]L.Thượng 2016'!V45+'[308]T.Giang 2016'!V45+'[308]T.Hải 2016'!V45+'[308]T.Sơn 2016'!V45+'[308]V.Trường 2016'!V45+'[308]TT.Cửa Việt 2016'!V45+'[308]TT Gio Linh 2016'!V45</f>
        <v>0</v>
      </c>
      <c r="W44" s="167">
        <f>[308]P1_21!W45+[308]P2_21!W44+[308]P3_21!W44+[308]P4_21!W44+[308]P5_21!W44+[308]ĐT_21!W45+[308]ĐG_21!W44+[308]ĐLE_21!W45+[308]ĐL_21!W45+'[308]G.Sơn 2016'!W44+'[308]G.Thanh 2016'!W45+'[308]G.Việt 2016'!W45+'[308]H.Thái 2016'!W45+'[308]L.Hải 2016'!W45+'[308]L.Thượng 2016'!W45+'[308]T.Giang 2016'!W45+'[308]T.Hải 2016'!W45+'[308]T.Sơn 2016'!W45+'[308]V.Trường 2016'!W45+'[308]TT.Cửa Việt 2016'!W45+'[308]TT Gio Linh 2016'!W45</f>
        <v>0</v>
      </c>
      <c r="X44" s="167">
        <f>[308]P1_21!X45+[308]P2_21!X44+[308]P3_21!X44+[308]P4_21!X44+[308]P5_21!X44+[308]ĐT_21!X45+[308]ĐG_21!X44+[308]ĐLE_21!X45+[308]ĐL_21!X45+'[308]G.Sơn 2016'!X44+'[308]G.Thanh 2016'!X45+'[308]G.Việt 2016'!X45+'[308]H.Thái 2016'!X45+'[308]L.Hải 2016'!X45+'[308]L.Thượng 2016'!X45+'[308]T.Giang 2016'!X45+'[308]T.Hải 2016'!X45+'[308]T.Sơn 2016'!X45+'[308]V.Trường 2016'!X45+'[308]TT.Cửa Việt 2016'!X45+'[308]TT Gio Linh 2016'!X45</f>
        <v>0</v>
      </c>
      <c r="Y44" s="167">
        <f>[308]P1_21!Y45+[308]P2_21!Y44+[308]P3_21!Y44+[308]P4_21!Y44+[308]P5_21!Y44+[308]ĐT_21!Y45+[308]ĐG_21!Y44+[308]ĐLE_21!Y45+[308]ĐL_21!Y45+'[308]G.Sơn 2016'!Y44+'[308]G.Thanh 2016'!Y45+'[308]G.Việt 2016'!Y45+'[308]H.Thái 2016'!Y45+'[308]L.Hải 2016'!Y45+'[308]L.Thượng 2016'!Y45+'[308]T.Giang 2016'!Y45+'[308]T.Hải 2016'!Y45+'[308]T.Sơn 2016'!Y45+'[308]V.Trường 2016'!Y45+'[308]TT.Cửa Việt 2016'!Y45+'[308]TT Gio Linh 2016'!Y45</f>
        <v>0</v>
      </c>
      <c r="Z44" s="167">
        <f>[308]P1_21!Z45+[308]P2_21!Z44+[308]P3_21!Z44+[308]P4_21!Z44+[308]P5_21!Z44+[308]ĐT_21!Z45+[308]ĐG_21!Z44+[308]ĐLE_21!Z45+[308]ĐL_21!Z45+'[308]G.Sơn 2016'!Z44+'[308]G.Thanh 2016'!Z45+'[308]G.Việt 2016'!Z45+'[308]H.Thái 2016'!Z45+'[308]L.Hải 2016'!Z45+'[308]L.Thượng 2016'!Z45+'[308]T.Giang 2016'!Z45+'[308]T.Hải 2016'!Z45+'[308]T.Sơn 2016'!Z45+'[308]V.Trường 2016'!Z45+'[308]TT.Cửa Việt 2016'!Z45+'[308]TT Gio Linh 2016'!Z45</f>
        <v>0</v>
      </c>
      <c r="AA44" s="167">
        <f>[308]P1_21!AA45+[308]P2_21!AA44+[308]P3_21!AA44+[308]P4_21!AA44+[308]P5_21!AA44+[308]ĐT_21!AA45+[308]ĐG_21!AA44+[308]ĐLE_21!AA45+[308]ĐL_21!AA45+'[308]G.Sơn 2016'!AA44+'[308]G.Thanh 2016'!AA45+'[308]G.Việt 2016'!AA45+'[308]H.Thái 2016'!AA45+'[308]L.Hải 2016'!AA45+'[308]L.Thượng 2016'!AA45+'[308]T.Giang 2016'!AA45+'[308]T.Hải 2016'!AA45+'[308]T.Sơn 2016'!AA45+'[308]V.Trường 2016'!AA45+'[308]TT.Cửa Việt 2016'!AA45+'[308]TT Gio Linh 2016'!AA45</f>
        <v>0</v>
      </c>
      <c r="AB44" s="167">
        <f>[308]P1_21!AB45+[308]P2_21!AB44+[308]P3_21!AB44+[308]P4_21!AB44+[308]P5_21!AB44+[308]ĐT_21!AB45+[308]ĐG_21!AB44+[308]ĐLE_21!AB45+[308]ĐL_21!AB45+'[308]G.Sơn 2016'!AB44+'[308]G.Thanh 2016'!AB45+'[308]G.Việt 2016'!AB45+'[308]H.Thái 2016'!AB45+'[308]L.Hải 2016'!AB45+'[308]L.Thượng 2016'!AB45+'[308]T.Giang 2016'!AB45+'[308]T.Hải 2016'!AB45+'[308]T.Sơn 2016'!AB45+'[308]V.Trường 2016'!AB45+'[308]TT.Cửa Việt 2016'!AB45+'[308]TT Gio Linh 2016'!AB45</f>
        <v>0</v>
      </c>
      <c r="AC44" s="167">
        <f>[308]P1_21!AC45+[308]P2_21!AC44+[308]P3_21!AC44+[308]P4_21!AC44+[308]P5_21!AC44+[308]ĐT_21!AC45+[308]ĐG_21!AC44+[308]ĐLE_21!AC45+[308]ĐL_21!AC45+'[308]G.Sơn 2016'!AC44+'[308]G.Thanh 2016'!AC45+'[308]G.Việt 2016'!AC45+'[308]H.Thái 2016'!AC45+'[308]L.Hải 2016'!AC45+'[308]L.Thượng 2016'!AC45+'[308]T.Giang 2016'!AC45+'[308]T.Hải 2016'!AC45+'[308]T.Sơn 2016'!AC45+'[308]V.Trường 2016'!AC45+'[308]TT.Cửa Việt 2016'!AC45+'[308]TT Gio Linh 2016'!AC45</f>
        <v>0</v>
      </c>
      <c r="AD44" s="167">
        <f>[308]P1_21!AD45+[308]P2_21!AD44+[308]P3_21!AD44+[308]P4_21!AD44+[308]P5_21!AD44+[308]ĐT_21!AD45+[308]ĐG_21!AD44+[308]ĐLE_21!AD45+[308]ĐL_21!AD45+'[308]G.Sơn 2016'!AD44+'[308]G.Thanh 2016'!AD45+'[308]G.Việt 2016'!AD45+'[308]H.Thái 2016'!AD45+'[308]L.Hải 2016'!AD45+'[308]L.Thượng 2016'!AD45+'[308]T.Giang 2016'!AD45+'[308]T.Hải 2016'!AD45+'[308]T.Sơn 2016'!AD45+'[308]V.Trường 2016'!AD45+'[308]TT.Cửa Việt 2016'!AD45+'[308]TT Gio Linh 2016'!AD45</f>
        <v>0</v>
      </c>
      <c r="AE44" s="167">
        <f>[308]P1_21!AE45+[308]P2_21!AE44+[308]P3_21!AE44+[308]P4_21!AE44+[308]P5_21!AE44+[308]ĐT_21!AE45+[308]ĐG_21!AE44+[308]ĐLE_21!AE45+[308]ĐL_21!AE45+'[308]G.Sơn 2016'!AE44+'[308]G.Thanh 2016'!AE45+'[308]G.Việt 2016'!AE45+'[308]H.Thái 2016'!AE45+'[308]L.Hải 2016'!AE45+'[308]L.Thượng 2016'!AE45+'[308]T.Giang 2016'!AE45+'[308]T.Hải 2016'!AE45+'[308]T.Sơn 2016'!AE45+'[308]V.Trường 2016'!AE45+'[308]TT.Cửa Việt 2016'!AE45+'[308]TT Gio Linh 2016'!AE45</f>
        <v>0</v>
      </c>
      <c r="AF44" s="167">
        <f>[308]P1_21!AF45+[308]P2_21!AF44+[308]P3_21!AF44+[308]P4_21!AF44+[308]P5_21!AF44+[308]ĐT_21!AF45+[308]ĐG_21!AF44+[308]ĐLE_21!AF45+[308]ĐL_21!AF45+'[308]G.Sơn 2016'!AF44+'[308]G.Thanh 2016'!AF45+'[308]G.Việt 2016'!AF45+'[308]H.Thái 2016'!AF45+'[308]L.Hải 2016'!AF45+'[308]L.Thượng 2016'!AF45+'[308]T.Giang 2016'!AF45+'[308]T.Hải 2016'!AF45+'[308]T.Sơn 2016'!AF45+'[308]V.Trường 2016'!AF45+'[308]TT.Cửa Việt 2016'!AF45+'[308]TT Gio Linh 2016'!AF45</f>
        <v>0</v>
      </c>
      <c r="AG44" s="167">
        <f>[308]P1_21!AG45+[308]P2_21!AG44+[308]P3_21!AG44+[308]P4_21!AG44+[308]P5_21!AG44+[308]ĐT_21!AG45+[308]ĐG_21!AG44+[308]ĐLE_21!AG45+[308]ĐL_21!AG45+'[308]G.Sơn 2016'!AG44+'[308]G.Thanh 2016'!AG45+'[308]G.Việt 2016'!AG45+'[308]H.Thái 2016'!AG45+'[308]L.Hải 2016'!AG45+'[308]L.Thượng 2016'!AG45+'[308]T.Giang 2016'!AG45+'[308]T.Hải 2016'!AG45+'[308]T.Sơn 2016'!AG45+'[308]V.Trường 2016'!AG45+'[308]TT.Cửa Việt 2016'!AG45+'[308]TT Gio Linh 2016'!AG45</f>
        <v>0</v>
      </c>
      <c r="AH44" s="167">
        <f>[308]P1_21!AH45+[308]P2_21!AH44+[308]P3_21!AH44+[308]P4_21!AH44+[308]P5_21!AH44+[308]ĐT_21!AH45+[308]ĐG_21!AH44+[308]ĐLE_21!AH45+[308]ĐL_21!AH45+'[308]G.Sơn 2016'!AH44+'[308]G.Thanh 2016'!AH45+'[308]G.Việt 2016'!AH45+'[308]H.Thái 2016'!AH45+'[308]L.Hải 2016'!AH45+'[308]L.Thượng 2016'!AH45+'[308]T.Giang 2016'!AH45+'[308]T.Hải 2016'!AH45+'[308]T.Sơn 2016'!AH45+'[308]V.Trường 2016'!AH45+'[308]TT.Cửa Việt 2016'!AH45+'[308]TT Gio Linh 2016'!AH45</f>
        <v>0</v>
      </c>
      <c r="AI44" s="167">
        <f>[308]P1_21!AI45+[308]P2_21!AI44+[308]P3_21!AI44+[308]P4_21!AI44+[308]P5_21!AI44+[308]ĐT_21!AI45+[308]ĐG_21!AI44+[308]ĐLE_21!AI45+[308]ĐL_21!AI45+'[308]G.Sơn 2016'!AI44+'[308]G.Thanh 2016'!AI45+'[308]G.Việt 2016'!AI45+'[308]H.Thái 2016'!AI45+'[308]L.Hải 2016'!AI45+'[308]L.Thượng 2016'!AI45+'[308]T.Giang 2016'!AI45+'[308]T.Hải 2016'!AI45+'[308]T.Sơn 2016'!AI45+'[308]V.Trường 2016'!AI45+'[308]TT.Cửa Việt 2016'!AI45+'[308]TT Gio Linh 2016'!AI45</f>
        <v>0</v>
      </c>
      <c r="AJ44" s="167">
        <f>[308]P1_21!AJ45+[308]P2_21!AJ44+[308]P3_21!AJ44+[308]P4_21!AJ44+[308]P5_21!AJ44+[308]ĐT_21!AJ45+[308]ĐG_21!AJ44+[308]ĐLE_21!AJ45+[308]ĐL_21!AJ45+'[308]G.Sơn 2016'!AJ44+'[308]G.Thanh 2016'!AJ45+'[308]G.Việt 2016'!AJ45+'[308]H.Thái 2016'!AJ45+'[308]L.Hải 2016'!AJ45+'[308]L.Thượng 2016'!AJ45+'[308]T.Giang 2016'!AJ45+'[308]T.Hải 2016'!AJ45+'[308]T.Sơn 2016'!AJ45+'[308]V.Trường 2016'!AJ45+'[308]TT.Cửa Việt 2016'!AJ45+'[308]TT Gio Linh 2016'!AJ45</f>
        <v>0</v>
      </c>
      <c r="AK44" s="167">
        <f>[308]P1_21!AK45+[308]P2_21!AK44+[308]P3_21!AK44+[308]P4_21!AK44+[308]P5_21!AK44+[308]ĐT_21!AK45+[308]ĐG_21!AK44+[308]ĐLE_21!AK45+[308]ĐL_21!AK45+'[308]G.Sơn 2016'!AK44+'[308]G.Thanh 2016'!AK45+'[308]G.Việt 2016'!AK45+'[308]H.Thái 2016'!AK45+'[308]L.Hải 2016'!AK45+'[308]L.Thượng 2016'!AK45+'[308]T.Giang 2016'!AK45+'[308]T.Hải 2016'!AK45+'[308]T.Sơn 2016'!AK45+'[308]V.Trường 2016'!AK45+'[308]TT.Cửa Việt 2016'!AK45+'[308]TT Gio Linh 2016'!AK45</f>
        <v>0</v>
      </c>
      <c r="AL44" s="167">
        <f>[308]P1_21!AL45+[308]P2_21!AL44+[308]P3_21!AL44+[308]P4_21!AL44+[308]P5_21!AL44+[308]ĐT_21!AL45+[308]ĐG_21!AL44+[308]ĐLE_21!AL45+[308]ĐL_21!AL45+'[308]G.Sơn 2016'!AL44+'[308]G.Thanh 2016'!AL45+'[308]G.Việt 2016'!AL45+'[308]H.Thái 2016'!AL45+'[308]L.Hải 2016'!AL45+'[308]L.Thượng 2016'!AL45+'[308]T.Giang 2016'!AL45+'[308]T.Hải 2016'!AL45+'[308]T.Sơn 2016'!AL45+'[308]V.Trường 2016'!AL45+'[308]TT.Cửa Việt 2016'!AL45+'[308]TT Gio Linh 2016'!AL45</f>
        <v>0</v>
      </c>
      <c r="AM44" s="167">
        <f>[308]P1_21!AM45+[308]P2_21!AM44+[308]P3_21!AM44+[308]P4_21!AM44+[308]P5_21!AM44+[308]ĐT_21!AM45+[308]ĐG_21!AM44+[308]ĐLE_21!AM45+[308]ĐL_21!AM45+'[308]G.Sơn 2016'!AM44+'[308]G.Thanh 2016'!AM45+'[308]G.Việt 2016'!AM45+'[308]H.Thái 2016'!AM45+'[308]L.Hải 2016'!AM45+'[308]L.Thượng 2016'!AM45+'[308]T.Giang 2016'!AM45+'[308]T.Hải 2016'!AM45+'[308]T.Sơn 2016'!AM45+'[308]V.Trường 2016'!AM45+'[308]TT.Cửa Việt 2016'!AM45+'[308]TT Gio Linh 2016'!AM45</f>
        <v>0</v>
      </c>
      <c r="AN44" s="167">
        <f>[308]P1_21!AN45+[308]P2_21!AN44+[308]P3_21!AN44+[308]P4_21!AN44+[308]P5_21!AN44+[308]ĐT_21!AN45+[308]ĐG_21!AN44+[308]ĐLE_21!AN45+[308]ĐL_21!AN45+'[308]G.Sơn 2016'!AN44+'[308]G.Thanh 2016'!AN45+'[308]G.Việt 2016'!AN45+'[308]H.Thái 2016'!AN45+'[308]L.Hải 2016'!AN45+'[308]L.Thượng 2016'!AN45+'[308]T.Giang 2016'!AN45+'[308]T.Hải 2016'!AN45+'[308]T.Sơn 2016'!AN45+'[308]V.Trường 2016'!AN45+'[308]TT.Cửa Việt 2016'!AN45+'[308]TT Gio Linh 2016'!AN45</f>
        <v>0</v>
      </c>
      <c r="AO44" s="167">
        <f>[308]P1_21!AO45+[308]P2_21!AO44+[308]P3_21!AO44+[308]P4_21!AO44+[308]P5_21!AO44+[308]ĐT_21!AO45+[308]ĐG_21!AO44+[308]ĐLE_21!AO45+[308]ĐL_21!AO45+'[308]G.Sơn 2016'!AO44+'[308]G.Thanh 2016'!AO45+'[308]G.Việt 2016'!AO45+'[308]H.Thái 2016'!AO45+'[308]L.Hải 2016'!AO45+'[308]L.Thượng 2016'!AO45+'[308]T.Giang 2016'!AO45+'[308]T.Hải 2016'!AO45+'[308]T.Sơn 2016'!AO45+'[308]V.Trường 2016'!AO45+'[308]TT.Cửa Việt 2016'!AO45+'[308]TT Gio Linh 2016'!AO45</f>
        <v>0</v>
      </c>
      <c r="AP44" s="167">
        <f>[308]P1_21!AP45+[308]P2_21!AP44+[308]P3_21!AP44+[308]P4_21!AP44+[308]P5_21!AP44+[308]ĐT_21!AP45+[308]ĐG_21!AP44+[308]ĐLE_21!AP45+[308]ĐL_21!AP45+'[308]G.Sơn 2016'!AP44+'[308]G.Thanh 2016'!AP45+'[308]G.Việt 2016'!AP45+'[308]H.Thái 2016'!AP45+'[308]L.Hải 2016'!AP45+'[308]L.Thượng 2016'!AP45+'[308]T.Giang 2016'!AP45+'[308]T.Hải 2016'!AP45+'[308]T.Sơn 2016'!AP45+'[308]V.Trường 2016'!AP45+'[308]TT.Cửa Việt 2016'!AP45+'[308]TT Gio Linh 2016'!AP45</f>
        <v>0</v>
      </c>
      <c r="AQ44" s="167">
        <f>[308]P1_21!AQ45+[308]P2_21!AQ44+[308]P3_21!AQ44+[308]P4_21!AQ44+[308]P5_21!AQ44+[308]ĐT_21!AQ45+[308]ĐG_21!AQ44+[308]ĐLE_21!AQ45+[308]ĐL_21!AQ45+'[308]G.Sơn 2016'!AQ44+'[308]G.Thanh 2016'!AQ45+'[308]G.Việt 2016'!AQ45+'[308]H.Thái 2016'!AQ45+'[308]L.Hải 2016'!AQ45+'[308]L.Thượng 2016'!AQ45+'[308]T.Giang 2016'!AQ45+'[308]T.Hải 2016'!AQ45+'[308]T.Sơn 2016'!AQ45+'[308]V.Trường 2016'!AQ45+'[308]TT.Cửa Việt 2016'!AQ45+'[308]TT Gio Linh 2016'!AQ45</f>
        <v>0</v>
      </c>
      <c r="AR44" s="167">
        <f>[308]P1_21!AR45+[308]P2_21!AR44+[308]P3_21!AR44+[308]P4_21!AR44+[308]P5_21!AR44+[308]ĐT_21!AR45+[308]ĐG_21!AR44+[308]ĐLE_21!AR45+[308]ĐL_21!AR45+'[308]G.Sơn 2016'!AR44+'[308]G.Thanh 2016'!AR45+'[308]G.Việt 2016'!AR45+'[308]H.Thái 2016'!AR45+'[308]L.Hải 2016'!AR45+'[308]L.Thượng 2016'!AR45+'[308]T.Giang 2016'!AR45+'[308]T.Hải 2016'!AR45+'[308]T.Sơn 2016'!AR45+'[308]V.Trường 2016'!AR45+'[308]TT.Cửa Việt 2016'!AR45+'[308]TT Gio Linh 2016'!AR45</f>
        <v>0</v>
      </c>
      <c r="AS44" s="167">
        <f>[308]P1_21!AS45+[308]P2_21!AS44+[308]P3_21!AS44+[308]P4_21!AS44+[308]P5_21!AS44+[308]ĐT_21!AS45+[308]ĐG_21!AS44+[308]ĐLE_21!AS45+[308]ĐL_21!AS45+'[308]G.Sơn 2016'!AS44+'[308]G.Thanh 2016'!AS45+'[308]G.Việt 2016'!AS45+'[308]H.Thái 2016'!AS45+'[308]L.Hải 2016'!AS45+'[308]L.Thượng 2016'!AS45+'[308]T.Giang 2016'!AS45+'[308]T.Hải 2016'!AS45+'[308]T.Sơn 2016'!AS45+'[308]V.Trường 2016'!AS45+'[308]TT.Cửa Việt 2016'!AS45+'[308]TT Gio Linh 2016'!AS45</f>
        <v>0</v>
      </c>
      <c r="AT44" s="167">
        <f>[308]P1_21!AT45+[308]P2_21!AT44+[308]P3_21!AT44+[308]P4_21!AT44+[308]P5_21!AT44+[308]ĐT_21!AT45+[308]ĐG_21!AT44+[308]ĐLE_21!AT45+[308]ĐL_21!AT45+'[308]G.Sơn 2016'!AT44+'[308]G.Thanh 2016'!AT45+'[308]G.Việt 2016'!AT45+'[308]H.Thái 2016'!AT45+'[308]L.Hải 2016'!AT45+'[308]L.Thượng 2016'!AT45+'[308]T.Giang 2016'!AT45+'[308]T.Hải 2016'!AT45+'[308]T.Sơn 2016'!AT45+'[308]V.Trường 2016'!AT45+'[308]TT.Cửa Việt 2016'!AT45+'[308]TT Gio Linh 2016'!AT45</f>
        <v>0</v>
      </c>
      <c r="AU44" s="167">
        <f>[308]P1_21!AU45+[308]P2_21!AU44+[308]P3_21!AU44+[308]P4_21!AU44+[308]P5_21!AU44+[308]ĐT_21!AU45+[308]ĐG_21!AU44+[308]ĐLE_21!AU45+[308]ĐL_21!AU45+'[308]G.Sơn 2016'!AU44+'[308]G.Thanh 2016'!AU45+'[308]G.Việt 2016'!AU45+'[308]H.Thái 2016'!AU45+'[308]L.Hải 2016'!AU45+'[308]L.Thượng 2016'!AU45+'[308]T.Giang 2016'!AU45+'[308]T.Hải 2016'!AU45+'[308]T.Sơn 2016'!AU45+'[308]V.Trường 2016'!AU45+'[308]TT.Cửa Việt 2016'!AU45+'[308]TT Gio Linh 2016'!AU45</f>
        <v>0</v>
      </c>
      <c r="AV44" s="167">
        <f>[308]P1_21!AV45+[308]P2_21!AV44+[308]P3_21!AV44+[308]P4_21!AV44+[308]P5_21!AV44+[308]ĐT_21!AV45+[308]ĐG_21!AV44+[308]ĐLE_21!AV45+[308]ĐL_21!AV45+'[308]G.Sơn 2016'!AV44+'[308]G.Thanh 2016'!AV45+'[308]G.Việt 2016'!AV45+'[308]H.Thái 2016'!AV45+'[308]L.Hải 2016'!AV45+'[308]L.Thượng 2016'!AV45+'[308]T.Giang 2016'!AV45+'[308]T.Hải 2016'!AV45+'[308]T.Sơn 2016'!AV45+'[308]V.Trường 2016'!AV45+'[308]TT.Cửa Việt 2016'!AV45+'[308]TT Gio Linh 2016'!AV45</f>
        <v>0</v>
      </c>
      <c r="AW44" s="167">
        <f>[308]P1_21!AW45+[308]P2_21!AW44+[308]P3_21!AW44+[308]P4_21!AW44+[308]P5_21!AW44+[308]ĐT_21!AW45+[308]ĐG_21!AW44+[308]ĐLE_21!AW45+[308]ĐL_21!AW45+'[308]G.Sơn 2016'!AW44+'[308]G.Thanh 2016'!AW45+'[308]G.Việt 2016'!AW45+'[308]H.Thái 2016'!AW45+'[308]L.Hải 2016'!AW45+'[308]L.Thượng 2016'!AW45+'[308]T.Giang 2016'!AW45+'[308]T.Hải 2016'!AW45+'[308]T.Sơn 2016'!AW45+'[308]V.Trường 2016'!AW45+'[308]TT.Cửa Việt 2016'!AW45+'[308]TT Gio Linh 2016'!AW45</f>
        <v>0</v>
      </c>
      <c r="AX44" s="167">
        <f>[308]P1_21!AX45+[308]P2_21!AX44+[308]P3_21!AX44+[308]P4_21!AX44+[308]P5_21!AX44+[308]ĐT_21!AX45+[308]ĐG_21!AX44+[308]ĐLE_21!AX45+[308]ĐL_21!AX45+'[308]G.Sơn 2016'!AX44+'[308]G.Thanh 2016'!AX45+'[308]G.Việt 2016'!AX45+'[308]H.Thái 2016'!AX45+'[308]L.Hải 2016'!AX45+'[308]L.Thượng 2016'!AX45+'[308]T.Giang 2016'!AX45+'[308]T.Hải 2016'!AX45+'[308]T.Sơn 2016'!AX45+'[308]V.Trường 2016'!AX45+'[308]TT.Cửa Việt 2016'!AX45+'[308]TT Gio Linh 2016'!AX45</f>
        <v>0</v>
      </c>
      <c r="AY44" s="167">
        <f>[308]P1_21!AY45+[308]P2_21!AY44+[308]P3_21!AY44+[308]P4_21!AY44+[308]P5_21!AY44+[308]ĐT_21!AY45+[308]ĐG_21!AY44+[308]ĐLE_21!AY45+[308]ĐL_21!AY45+'[308]G.Sơn 2016'!AY44+'[308]G.Thanh 2016'!AY45+'[308]G.Việt 2016'!AY45+'[308]H.Thái 2016'!AY45+'[308]L.Hải 2016'!AY45+'[308]L.Thượng 2016'!AY45+'[308]T.Giang 2016'!AY45+'[308]T.Hải 2016'!AY45+'[308]T.Sơn 2016'!AY45+'[308]V.Trường 2016'!AY45+'[308]TT.Cửa Việt 2016'!AY45+'[308]TT Gio Linh 2016'!AY45</f>
        <v>0</v>
      </c>
      <c r="AZ44" s="167">
        <f>[308]P1_21!AZ45+[308]P2_21!AZ44+[308]P3_21!AZ44+[308]P4_21!AZ44+[308]P5_21!AZ44+[308]ĐT_21!AZ45+[308]ĐG_21!AZ44+[308]ĐLE_21!AZ45+[308]ĐL_21!AZ45+'[308]G.Sơn 2016'!AZ44+'[308]G.Thanh 2016'!AZ45+'[308]G.Việt 2016'!AZ45+'[308]H.Thái 2016'!AZ45+'[308]L.Hải 2016'!AZ45+'[308]L.Thượng 2016'!AZ45+'[308]T.Giang 2016'!AZ45+'[308]T.Hải 2016'!AZ45+'[308]T.Sơn 2016'!AZ45+'[308]V.Trường 2016'!AZ45+'[308]TT.Cửa Việt 2016'!AZ45+'[308]TT Gio Linh 2016'!AZ45</f>
        <v>0</v>
      </c>
      <c r="BA44" s="167">
        <f>[308]P1_21!BA45+[308]P2_21!BA44+[308]P3_21!BA44+[308]P4_21!BA44+[308]P5_21!BA44+[308]ĐT_21!BA45+[308]ĐG_21!BA44+[308]ĐLE_21!BA45+[308]ĐL_21!BA45+'[308]G.Sơn 2016'!BA44+'[308]G.Thanh 2016'!BA45+'[308]G.Việt 2016'!BA45+'[308]H.Thái 2016'!BA45+'[308]L.Hải 2016'!BA45+'[308]L.Thượng 2016'!BA45+'[308]T.Giang 2016'!BA45+'[308]T.Hải 2016'!BA45+'[308]T.Sơn 2016'!BA45+'[308]V.Trường 2016'!BA45+'[308]TT.Cửa Việt 2016'!BA45+'[308]TT Gio Linh 2016'!BA45</f>
        <v>0</v>
      </c>
      <c r="BB44" s="167">
        <f>[308]P1_21!BB45+[308]P2_21!BB44+[308]P3_21!BB44+[308]P4_21!BB44+[308]P5_21!BB44+[308]ĐT_21!BB45+[308]ĐG_21!BB44+[308]ĐLE_21!BB45+[308]ĐL_21!BB45+'[308]G.Sơn 2016'!BB44+'[308]G.Thanh 2016'!BB45+'[308]G.Việt 2016'!BB45+'[308]H.Thái 2016'!BB45+'[308]L.Hải 2016'!BB45+'[308]L.Thượng 2016'!BB45+'[308]T.Giang 2016'!BB45+'[308]T.Hải 2016'!BB45+'[308]T.Sơn 2016'!BB45+'[308]V.Trường 2016'!BB45+'[308]TT.Cửa Việt 2016'!BB45+'[308]TT Gio Linh 2016'!BB45</f>
        <v>0</v>
      </c>
      <c r="BC44" s="167">
        <f>[308]P1_21!BC45+[308]P2_21!BC44+[308]P3_21!BC44+[308]P4_21!BC44+[308]P5_21!BC44+[308]ĐT_21!BC45+[308]ĐG_21!BC44+[308]ĐLE_21!BC45+[308]ĐL_21!BC45+'[308]G.Sơn 2016'!BC44+'[308]G.Thanh 2016'!BC45+'[308]G.Việt 2016'!BC45+'[308]H.Thái 2016'!BC45+'[308]L.Hải 2016'!BC45+'[308]L.Thượng 2016'!BC45+'[308]T.Giang 2016'!BC45+'[308]T.Hải 2016'!BC45+'[308]T.Sơn 2016'!BC45+'[308]V.Trường 2016'!BC45+'[308]TT.Cửa Việt 2016'!BC45+'[308]TT Gio Linh 2016'!BC45</f>
        <v>0</v>
      </c>
      <c r="BD44" s="167">
        <f>[308]P1_21!BD45+[308]P2_21!BD44+[308]P3_21!BD44+[308]P4_21!BD44+[308]P5_21!BD44+[308]ĐT_21!BD45+[308]ĐG_21!BD44+[308]ĐLE_21!BD45+[308]ĐL_21!BD45+'[308]G.Sơn 2016'!BD44+'[308]G.Thanh 2016'!BD45+'[308]G.Việt 2016'!BD45+'[308]H.Thái 2016'!BD45+'[308]L.Hải 2016'!BD45+'[308]L.Thượng 2016'!BD45+'[308]T.Giang 2016'!BD45+'[308]T.Hải 2016'!BD45+'[308]T.Sơn 2016'!BD45+'[308]V.Trường 2016'!BD45+'[308]TT.Cửa Việt 2016'!BD45+'[308]TT Gio Linh 2016'!BD45</f>
        <v>0</v>
      </c>
      <c r="BE44" s="167">
        <f>[308]P1_21!BE45+[308]P2_21!BE44+[308]P3_21!BE44+[308]P4_21!BE44+[308]P5_21!BE44+[308]ĐT_21!BE45+[308]ĐG_21!BE44+[308]ĐLE_21!BE45+[308]ĐL_21!BE45+'[308]G.Sơn 2016'!BE44+'[308]G.Thanh 2016'!BE45+'[308]G.Việt 2016'!BE45+'[308]H.Thái 2016'!BE45+'[308]L.Hải 2016'!BE45+'[308]L.Thượng 2016'!BE45+'[308]T.Giang 2016'!BE45+'[308]T.Hải 2016'!BE45+'[308]T.Sơn 2016'!BE45+'[308]V.Trường 2016'!BE45+'[308]TT.Cửa Việt 2016'!BE45+'[308]TT Gio Linh 2016'!BE45</f>
        <v>0</v>
      </c>
      <c r="BF44" s="167">
        <f>[308]P1_21!BF45+[308]P2_21!BF44+[308]P3_21!BF44+[308]P4_21!BF44+[308]P5_21!BF44+[308]ĐT_21!BF45+[308]ĐG_21!BF44+[308]ĐLE_21!BF45+[308]ĐL_21!BF45+'[308]G.Sơn 2016'!BF44+'[308]G.Thanh 2016'!BF45+'[308]G.Việt 2016'!BF45+'[308]H.Thái 2016'!BF45+'[308]L.Hải 2016'!BF45+'[308]L.Thượng 2016'!BF45+'[308]T.Giang 2016'!BF45+'[308]T.Hải 2016'!BF45+'[308]T.Sơn 2016'!BF45+'[308]V.Trường 2016'!BF45+'[308]TT.Cửa Việt 2016'!BF45+'[308]TT Gio Linh 2016'!BF45</f>
        <v>0</v>
      </c>
      <c r="BG44" s="167">
        <f>[308]P1_21!BG45+[308]P2_21!BG44+[308]P3_21!BG44+[308]P4_21!BG44+[308]P5_21!BG44+[308]ĐT_21!BG45+[308]ĐG_21!BG44+[308]ĐLE_21!BG45+[308]ĐL_21!BG45+'[308]G.Sơn 2016'!BG44+'[308]G.Thanh 2016'!BG45+'[308]G.Việt 2016'!BG45+'[308]H.Thái 2016'!BG45+'[308]L.Hải 2016'!BG45+'[308]L.Thượng 2016'!BG45+'[308]T.Giang 2016'!BG45+'[308]T.Hải 2016'!BG45+'[308]T.Sơn 2016'!BG45+'[308]V.Trường 2016'!BG45+'[308]TT.Cửa Việt 2016'!BG45+'[308]TT Gio Linh 2016'!BG45</f>
        <v>0</v>
      </c>
      <c r="BH44" s="167">
        <f>[308]P1_21!BH45+[308]P2_21!BH44+[308]P3_21!BH44+[308]P4_21!BH44+[308]P5_21!BH44+[308]ĐT_21!BH45+[308]ĐG_21!BH44+[308]ĐLE_21!BH45+[308]ĐL_21!BH45+'[308]G.Sơn 2016'!BH44+'[308]G.Thanh 2016'!BH45+'[308]G.Việt 2016'!BH45+'[308]H.Thái 2016'!BH45+'[308]L.Hải 2016'!BH45+'[308]L.Thượng 2016'!BH45+'[308]T.Giang 2016'!BH45+'[308]T.Hải 2016'!BH45+'[308]T.Sơn 2016'!BH45+'[308]V.Trường 2016'!BH45+'[308]TT.Cửa Việt 2016'!BH45+'[308]TT Gio Linh 2016'!BH45</f>
        <v>0</v>
      </c>
      <c r="BI44" s="167">
        <f>[308]P1_21!BI45+[308]P2_21!BI44+[308]P3_21!BI44+[308]P4_21!BI44+[308]P5_21!BI44+[308]ĐT_21!BI45+[308]ĐG_21!BI44+[308]ĐLE_21!BI45+[308]ĐL_21!BI45+'[308]G.Sơn 2016'!BI44+'[308]G.Thanh 2016'!BI45+'[308]G.Việt 2016'!BI45+'[308]H.Thái 2016'!BI45+'[308]L.Hải 2016'!BI45+'[308]L.Thượng 2016'!BI45+'[308]T.Giang 2016'!BI45+'[308]T.Hải 2016'!BI45+'[308]T.Sơn 2016'!BI45+'[308]V.Trường 2016'!BI45+'[308]TT.Cửa Việt 2016'!BI45+'[308]TT Gio Linh 2016'!BI45</f>
        <v>0</v>
      </c>
    </row>
    <row r="45" spans="1:61" ht="15.75" customHeight="1">
      <c r="A45" s="176" t="s">
        <v>137</v>
      </c>
      <c r="B45" s="169" t="s">
        <v>138</v>
      </c>
      <c r="C45" s="168" t="s">
        <v>139</v>
      </c>
      <c r="D45" s="170">
        <f>'[308]01 CH'!D43</f>
        <v>742.39183100000014</v>
      </c>
      <c r="E45" s="167">
        <f>[308]P1_21!E46+[308]P2_21!E45+[308]P3_21!E45+[308]P4_21!E45+[308]P5_21!E45+[308]ĐT_21!E46+[308]ĐG_21!E45+[308]ĐLE_21!E46+[308]ĐL_21!E46+'[308]G.Sơn 2016'!E45+'[308]G.Thanh 2016'!E46+'[308]G.Việt 2016'!E46+'[308]H.Thái 2016'!E46+'[308]L.Hải 2016'!E46+'[308]L.Thượng 2016'!E46+'[308]T.Giang 2016'!E46+'[308]T.Hải 2016'!E46+'[308]T.Sơn 2016'!E46+'[308]V.Trường 2016'!E46+'[308]TT.Cửa Việt 2016'!E46+'[308]TT Gio Linh 2016'!E46</f>
        <v>0</v>
      </c>
      <c r="F45" s="167">
        <f>[308]P1_21!F46+[308]P2_21!F45+[308]P3_21!F45+[308]P4_21!F45+[308]P5_21!F45+[308]ĐT_21!F46+[308]ĐG_21!F45+[308]ĐLE_21!F46+[308]ĐL_21!F46+'[308]G.Sơn 2016'!F45+'[308]G.Thanh 2016'!F46+'[308]G.Việt 2016'!F46+'[308]H.Thái 2016'!F46+'[308]L.Hải 2016'!F46+'[308]L.Thượng 2016'!F46+'[308]T.Giang 2016'!F46+'[308]T.Hải 2016'!F46+'[308]T.Sơn 2016'!F46+'[308]V.Trường 2016'!F46+'[308]TT.Cửa Việt 2016'!F46+'[308]TT Gio Linh 2016'!F46</f>
        <v>0</v>
      </c>
      <c r="G45" s="167">
        <f>[308]P1_21!G46+[308]P2_21!G45+[308]P3_21!G45+[308]P4_21!G45+[308]P5_21!G45+[308]ĐT_21!G46+[308]ĐG_21!G45+[308]ĐLE_21!G46+[308]ĐL_21!G46+'[308]G.Sơn 2016'!G45+'[308]G.Thanh 2016'!G46+'[308]G.Việt 2016'!G46+'[308]H.Thái 2016'!G46+'[308]L.Hải 2016'!G46+'[308]L.Thượng 2016'!G46+'[308]T.Giang 2016'!G46+'[308]T.Hải 2016'!G46+'[308]T.Sơn 2016'!G46+'[308]V.Trường 2016'!G46+'[308]TT.Cửa Việt 2016'!G46+'[308]TT Gio Linh 2016'!G46</f>
        <v>0</v>
      </c>
      <c r="H45" s="167">
        <f>[308]P1_21!H46+[308]P2_21!H45+[308]P3_21!H45+[308]P4_21!H45+[308]P5_21!H45+[308]ĐT_21!H46+[308]ĐG_21!H45+[308]ĐLE_21!H46+[308]ĐL_21!H46+'[308]G.Sơn 2016'!H45+'[308]G.Thanh 2016'!H46+'[308]G.Việt 2016'!H46+'[308]H.Thái 2016'!H46+'[308]L.Hải 2016'!H46+'[308]L.Thượng 2016'!H46+'[308]T.Giang 2016'!H46+'[308]T.Hải 2016'!H46+'[308]T.Sơn 2016'!H46+'[308]V.Trường 2016'!H46+'[308]TT.Cửa Việt 2016'!H46+'[308]TT Gio Linh 2016'!H46</f>
        <v>0</v>
      </c>
      <c r="I45" s="167">
        <f>[308]P1_21!I46+[308]P2_21!I45+[308]P3_21!I45+[308]P4_21!I45+[308]P5_21!I45+[308]ĐT_21!I46+[308]ĐG_21!I45+[308]ĐLE_21!I46+[308]ĐL_21!I46+'[308]G.Sơn 2016'!I45+'[308]G.Thanh 2016'!I46+'[308]G.Việt 2016'!I46+'[308]H.Thái 2016'!I46+'[308]L.Hải 2016'!I46+'[308]L.Thượng 2016'!I46+'[308]T.Giang 2016'!I46+'[308]T.Hải 2016'!I46+'[308]T.Sơn 2016'!I46+'[308]V.Trường 2016'!I46+'[308]TT.Cửa Việt 2016'!I46+'[308]TT Gio Linh 2016'!I46</f>
        <v>0</v>
      </c>
      <c r="J45" s="167">
        <f>[308]P1_21!J46+[308]P2_21!J45+[308]P3_21!J45+[308]P4_21!J45+[308]P5_21!J45+[308]ĐT_21!J46+[308]ĐG_21!J45+[308]ĐLE_21!J46+[308]ĐL_21!J46+'[308]G.Sơn 2016'!J45+'[308]G.Thanh 2016'!J46+'[308]G.Việt 2016'!J46+'[308]H.Thái 2016'!J46+'[308]L.Hải 2016'!J46+'[308]L.Thượng 2016'!J46+'[308]T.Giang 2016'!J46+'[308]T.Hải 2016'!J46+'[308]T.Sơn 2016'!J46+'[308]V.Trường 2016'!J46+'[308]TT.Cửa Việt 2016'!J46+'[308]TT Gio Linh 2016'!J46</f>
        <v>0</v>
      </c>
      <c r="K45" s="167">
        <f>[308]P1_21!K46+[308]P2_21!K45+[308]P3_21!K45+[308]P4_21!K45+[308]P5_21!K45+[308]ĐT_21!K46+[308]ĐG_21!K45+[308]ĐLE_21!K46+[308]ĐL_21!K46+'[308]G.Sơn 2016'!K45+'[308]G.Thanh 2016'!K46+'[308]G.Việt 2016'!K46+'[308]H.Thái 2016'!K46+'[308]L.Hải 2016'!K46+'[308]L.Thượng 2016'!K46+'[308]T.Giang 2016'!K46+'[308]T.Hải 2016'!K46+'[308]T.Sơn 2016'!K46+'[308]V.Trường 2016'!K46+'[308]TT.Cửa Việt 2016'!K46+'[308]TT Gio Linh 2016'!K46</f>
        <v>0</v>
      </c>
      <c r="L45" s="167">
        <f>[308]P1_21!L46+[308]P2_21!L45+[308]P3_21!L45+[308]P4_21!L45+[308]P5_21!L45+[308]ĐT_21!L46+[308]ĐG_21!L45+[308]ĐLE_21!L46+[308]ĐL_21!L46+'[308]G.Sơn 2016'!L45+'[308]G.Thanh 2016'!L46+'[308]G.Việt 2016'!L46+'[308]H.Thái 2016'!L46+'[308]L.Hải 2016'!L46+'[308]L.Thượng 2016'!L46+'[308]T.Giang 2016'!L46+'[308]T.Hải 2016'!L46+'[308]T.Sơn 2016'!L46+'[308]V.Trường 2016'!L46+'[308]TT.Cửa Việt 2016'!L46+'[308]TT Gio Linh 2016'!L46</f>
        <v>0</v>
      </c>
      <c r="M45" s="167">
        <f>[308]P1_21!M46+[308]P2_21!M45+[308]P3_21!M45+[308]P4_21!M45+[308]P5_21!M45+[308]ĐT_21!M46+[308]ĐG_21!M45+[308]ĐLE_21!M46+[308]ĐL_21!M46+'[308]G.Sơn 2016'!M45+'[308]G.Thanh 2016'!M46+'[308]G.Việt 2016'!M46+'[308]H.Thái 2016'!M46+'[308]L.Hải 2016'!M46+'[308]L.Thượng 2016'!M46+'[308]T.Giang 2016'!M46+'[308]T.Hải 2016'!M46+'[308]T.Sơn 2016'!M46+'[308]V.Trường 2016'!M46+'[308]TT.Cửa Việt 2016'!M46+'[308]TT Gio Linh 2016'!M46</f>
        <v>0</v>
      </c>
      <c r="N45" s="167">
        <f>[308]P1_21!N46+[308]P2_21!N45+[308]P3_21!N45+[308]P4_21!N45+[308]P5_21!N45+[308]ĐT_21!N46+[308]ĐG_21!N45+[308]ĐLE_21!N46+[308]ĐL_21!N46+'[308]G.Sơn 2016'!N45+'[308]G.Thanh 2016'!N46+'[308]G.Việt 2016'!N46+'[308]H.Thái 2016'!N46+'[308]L.Hải 2016'!N46+'[308]L.Thượng 2016'!N46+'[308]T.Giang 2016'!N46+'[308]T.Hải 2016'!N46+'[308]T.Sơn 2016'!N46+'[308]V.Trường 2016'!N46+'[308]TT.Cửa Việt 2016'!N46+'[308]TT Gio Linh 2016'!N46</f>
        <v>0</v>
      </c>
      <c r="O45" s="167">
        <f>[308]P1_21!O46+[308]P2_21!O45+[308]P3_21!O45+[308]P4_21!O45+[308]P5_21!O45+[308]ĐT_21!O46+[308]ĐG_21!O45+[308]ĐLE_21!O46+[308]ĐL_21!O46+'[308]G.Sơn 2016'!O45+'[308]G.Thanh 2016'!O46+'[308]G.Việt 2016'!O46+'[308]H.Thái 2016'!O46+'[308]L.Hải 2016'!O46+'[308]L.Thượng 2016'!O46+'[308]T.Giang 2016'!O46+'[308]T.Hải 2016'!O46+'[308]T.Sơn 2016'!O46+'[308]V.Trường 2016'!O46+'[308]TT.Cửa Việt 2016'!O46+'[308]TT Gio Linh 2016'!O46</f>
        <v>0</v>
      </c>
      <c r="P45" s="167">
        <f>[308]P1_21!P46+[308]P2_21!P45+[308]P3_21!P45+[308]P4_21!P45+[308]P5_21!P45+[308]ĐT_21!P46+[308]ĐG_21!P45+[308]ĐLE_21!P46+[308]ĐL_21!P46+'[308]G.Sơn 2016'!P45+'[308]G.Thanh 2016'!P46+'[308]G.Việt 2016'!P46+'[308]H.Thái 2016'!P46+'[308]L.Hải 2016'!P46+'[308]L.Thượng 2016'!P46+'[308]T.Giang 2016'!P46+'[308]T.Hải 2016'!P46+'[308]T.Sơn 2016'!P46+'[308]V.Trường 2016'!P46+'[308]TT.Cửa Việt 2016'!P46+'[308]TT Gio Linh 2016'!P46</f>
        <v>0</v>
      </c>
      <c r="Q45" s="167">
        <f>[308]P1_21!Q46+[308]P2_21!Q45+[308]P3_21!Q45+[308]P4_21!Q45+[308]P5_21!Q45+[308]ĐT_21!Q46+[308]ĐG_21!Q45+[308]ĐLE_21!Q46+[308]ĐL_21!Q46+'[308]G.Sơn 2016'!Q45+'[308]G.Thanh 2016'!Q46+'[308]G.Việt 2016'!Q46+'[308]H.Thái 2016'!Q46+'[308]L.Hải 2016'!Q46+'[308]L.Thượng 2016'!Q46+'[308]T.Giang 2016'!Q46+'[308]T.Hải 2016'!Q46+'[308]T.Sơn 2016'!Q46+'[308]V.Trường 2016'!Q46+'[308]TT.Cửa Việt 2016'!Q46+'[308]TT Gio Linh 2016'!Q46</f>
        <v>0</v>
      </c>
      <c r="R45" s="167">
        <f>[308]P1_21!R46+[308]P2_21!R45+[308]P3_21!R45+[308]P4_21!R45+[308]P5_21!R45+[308]ĐT_21!R46+[308]ĐG_21!R45+[308]ĐLE_21!R46+[308]ĐL_21!R46+'[308]G.Sơn 2016'!R45+'[308]G.Thanh 2016'!R46+'[308]G.Việt 2016'!R46+'[308]H.Thái 2016'!R46+'[308]L.Hải 2016'!R46+'[308]L.Thượng 2016'!R46+'[308]T.Giang 2016'!R46+'[308]T.Hải 2016'!R46+'[308]T.Sơn 2016'!R46+'[308]V.Trường 2016'!R46+'[308]TT.Cửa Việt 2016'!R46+'[308]TT Gio Linh 2016'!R46</f>
        <v>23.04</v>
      </c>
      <c r="S45" s="167">
        <f>[308]P1_21!S46+[308]P2_21!S45+[308]P3_21!S45+[308]P4_21!S45+[308]P5_21!S45+[308]ĐT_21!S46+[308]ĐG_21!S45+[308]ĐLE_21!S46+[308]ĐL_21!S46+'[308]G.Sơn 2016'!S45+'[308]G.Thanh 2016'!S46+'[308]G.Việt 2016'!S46+'[308]H.Thái 2016'!S46+'[308]L.Hải 2016'!S46+'[308]L.Thượng 2016'!S46+'[308]T.Giang 2016'!S46+'[308]T.Hải 2016'!S46+'[308]T.Sơn 2016'!S46+'[308]V.Trường 2016'!S46+'[308]TT.Cửa Việt 2016'!S46+'[308]TT Gio Linh 2016'!S46</f>
        <v>0</v>
      </c>
      <c r="T45" s="167">
        <f>[308]P1_21!T46+[308]P2_21!T45+[308]P3_21!T45+[308]P4_21!T45+[308]P5_21!T45+[308]ĐT_21!T46+[308]ĐG_21!T45+[308]ĐLE_21!T46+[308]ĐL_21!T46+'[308]G.Sơn 2016'!T45+'[308]G.Thanh 2016'!T46+'[308]G.Việt 2016'!T46+'[308]H.Thái 2016'!T46+'[308]L.Hải 2016'!T46+'[308]L.Thượng 2016'!T46+'[308]T.Giang 2016'!T46+'[308]T.Hải 2016'!T46+'[308]T.Sơn 2016'!T46+'[308]V.Trường 2016'!T46+'[308]TT.Cửa Việt 2016'!T46+'[308]TT Gio Linh 2016'!T46</f>
        <v>0</v>
      </c>
      <c r="U45" s="167">
        <f>[308]P1_21!U46+[308]P2_21!U45+[308]P3_21!U45+[308]P4_21!U45+[308]P5_21!U45+[308]ĐT_21!U46+[308]ĐG_21!U45+[308]ĐLE_21!U46+[308]ĐL_21!U46+'[308]G.Sơn 2016'!U45+'[308]G.Thanh 2016'!U46+'[308]G.Việt 2016'!U46+'[308]H.Thái 2016'!U46+'[308]L.Hải 2016'!U46+'[308]L.Thượng 2016'!U46+'[308]T.Giang 2016'!U46+'[308]T.Hải 2016'!U46+'[308]T.Sơn 2016'!U46+'[308]V.Trường 2016'!U46+'[308]TT.Cửa Việt 2016'!U46+'[308]TT Gio Linh 2016'!U46</f>
        <v>0</v>
      </c>
      <c r="V45" s="167">
        <f>[308]P1_21!V46+[308]P2_21!V45+[308]P3_21!V45+[308]P4_21!V45+[308]P5_21!V45+[308]ĐT_21!V46+[308]ĐG_21!V45+[308]ĐLE_21!V46+[308]ĐL_21!V46+'[308]G.Sơn 2016'!V45+'[308]G.Thanh 2016'!V46+'[308]G.Việt 2016'!V46+'[308]H.Thái 2016'!V46+'[308]L.Hải 2016'!V46+'[308]L.Thượng 2016'!V46+'[308]T.Giang 2016'!V46+'[308]T.Hải 2016'!V46+'[308]T.Sơn 2016'!V46+'[308]V.Trường 2016'!V46+'[308]TT.Cửa Việt 2016'!V46+'[308]TT Gio Linh 2016'!V46</f>
        <v>0</v>
      </c>
      <c r="W45" s="167">
        <f>[308]P1_21!W46+[308]P2_21!W45+[308]P3_21!W45+[308]P4_21!W45+[308]P5_21!W45+[308]ĐT_21!W46+[308]ĐG_21!W45+[308]ĐLE_21!W46+[308]ĐL_21!W46+'[308]G.Sơn 2016'!W45+'[308]G.Thanh 2016'!W46+'[308]G.Việt 2016'!W46+'[308]H.Thái 2016'!W46+'[308]L.Hải 2016'!W46+'[308]L.Thượng 2016'!W46+'[308]T.Giang 2016'!W46+'[308]T.Hải 2016'!W46+'[308]T.Sơn 2016'!W46+'[308]V.Trường 2016'!W46+'[308]TT.Cửa Việt 2016'!W46+'[308]TT Gio Linh 2016'!W46</f>
        <v>2.13</v>
      </c>
      <c r="X45" s="167">
        <f>[308]P1_21!X46+[308]P2_21!X45+[308]P3_21!X45+[308]P4_21!X45+[308]P5_21!X45+[308]ĐT_21!X46+[308]ĐG_21!X45+[308]ĐLE_21!X46+[308]ĐL_21!X46+'[308]G.Sơn 2016'!X45+'[308]G.Thanh 2016'!X46+'[308]G.Việt 2016'!X46+'[308]H.Thái 2016'!X46+'[308]L.Hải 2016'!X46+'[308]L.Thượng 2016'!X46+'[308]T.Giang 2016'!X46+'[308]T.Hải 2016'!X46+'[308]T.Sơn 2016'!X46+'[308]V.Trường 2016'!X46+'[308]TT.Cửa Việt 2016'!X46+'[308]TT Gio Linh 2016'!X46</f>
        <v>3.39</v>
      </c>
      <c r="Y45" s="167">
        <f>[308]P1_21!Y46+[308]P2_21!Y45+[308]P3_21!Y45+[308]P4_21!Y45+[308]P5_21!Y45+[308]ĐT_21!Y46+[308]ĐG_21!Y45+[308]ĐLE_21!Y46+[308]ĐL_21!Y46+'[308]G.Sơn 2016'!Y45+'[308]G.Thanh 2016'!Y46+'[308]G.Việt 2016'!Y46+'[308]H.Thái 2016'!Y46+'[308]L.Hải 2016'!Y46+'[308]L.Thượng 2016'!Y46+'[308]T.Giang 2016'!Y46+'[308]T.Hải 2016'!Y46+'[308]T.Sơn 2016'!Y46+'[308]V.Trường 2016'!Y46+'[308]TT.Cửa Việt 2016'!Y46+'[308]TT Gio Linh 2016'!Y46</f>
        <v>2.13</v>
      </c>
      <c r="Z45" s="167">
        <f>[308]P1_21!Z46+[308]P2_21!Z45+[308]P3_21!Z45+[308]P4_21!Z45+[308]P5_21!Z45+[308]ĐT_21!Z46+[308]ĐG_21!Z45+[308]ĐLE_21!Z46+[308]ĐL_21!Z46+'[308]G.Sơn 2016'!Z45+'[308]G.Thanh 2016'!Z46+'[308]G.Việt 2016'!Z46+'[308]H.Thái 2016'!Z46+'[308]L.Hải 2016'!Z46+'[308]L.Thượng 2016'!Z46+'[308]T.Giang 2016'!Z46+'[308]T.Hải 2016'!Z46+'[308]T.Sơn 2016'!Z46+'[308]V.Trường 2016'!Z46+'[308]TT.Cửa Việt 2016'!Z46+'[308]TT Gio Linh 2016'!Z46</f>
        <v>0</v>
      </c>
      <c r="AA45" s="167">
        <f>[308]P1_21!AA46+[308]P2_21!AA45+[308]P3_21!AA45+[308]P4_21!AA45+[308]P5_21!AA45+[308]ĐT_21!AA46+[308]ĐG_21!AA45+[308]ĐLE_21!AA46+[308]ĐL_21!AA46+'[308]G.Sơn 2016'!AA45+'[308]G.Thanh 2016'!AA46+'[308]G.Việt 2016'!AA46+'[308]H.Thái 2016'!AA46+'[308]L.Hải 2016'!AA46+'[308]L.Thượng 2016'!AA46+'[308]T.Giang 2016'!AA46+'[308]T.Hải 2016'!AA46+'[308]T.Sơn 2016'!AA46+'[308]V.Trường 2016'!AA46+'[308]TT.Cửa Việt 2016'!AA46+'[308]TT Gio Linh 2016'!AA46</f>
        <v>15.280000000000003</v>
      </c>
      <c r="AB45" s="167">
        <f>[308]P1_21!AB46+[308]P2_21!AB45+[308]P3_21!AB45+[308]P4_21!AB45+[308]P5_21!AB45+[308]ĐT_21!AB46+[308]ĐG_21!AB45+[308]ĐLE_21!AB46+[308]ĐL_21!AB46+'[308]G.Sơn 2016'!AB45+'[308]G.Thanh 2016'!AB46+'[308]G.Việt 2016'!AB46+'[308]H.Thái 2016'!AB46+'[308]L.Hải 2016'!AB46+'[308]L.Thượng 2016'!AB46+'[308]T.Giang 2016'!AB46+'[308]T.Hải 2016'!AB46+'[308]T.Sơn 2016'!AB46+'[308]V.Trường 2016'!AB46+'[308]TT.Cửa Việt 2016'!AB46+'[308]TT Gio Linh 2016'!AB46</f>
        <v>13.520000000000001</v>
      </c>
      <c r="AC45" s="167">
        <f>[308]P1_21!AC46+[308]P2_21!AC45+[308]P3_21!AC45+[308]P4_21!AC45+[308]P5_21!AC45+[308]ĐT_21!AC46+[308]ĐG_21!AC45+[308]ĐLE_21!AC46+[308]ĐL_21!AC46+'[308]G.Sơn 2016'!AC45+'[308]G.Thanh 2016'!AC46+'[308]G.Việt 2016'!AC46+'[308]H.Thái 2016'!AC46+'[308]L.Hải 2016'!AC46+'[308]L.Thượng 2016'!AC46+'[308]T.Giang 2016'!AC46+'[308]T.Hải 2016'!AC46+'[308]T.Sơn 2016'!AC46+'[308]V.Trường 2016'!AC46+'[308]TT.Cửa Việt 2016'!AC46+'[308]TT Gio Linh 2016'!AC46</f>
        <v>1.5999999999999999</v>
      </c>
      <c r="AD45" s="167">
        <f>[308]P1_21!AD46+[308]P2_21!AD45+[308]P3_21!AD45+[308]P4_21!AD45+[308]P5_21!AD45+[308]ĐT_21!AD46+[308]ĐG_21!AD45+[308]ĐLE_21!AD46+[308]ĐL_21!AD46+'[308]G.Sơn 2016'!AD45+'[308]G.Thanh 2016'!AD46+'[308]G.Việt 2016'!AD46+'[308]H.Thái 2016'!AD46+'[308]L.Hải 2016'!AD46+'[308]L.Thượng 2016'!AD46+'[308]T.Giang 2016'!AD46+'[308]T.Hải 2016'!AD46+'[308]T.Sơn 2016'!AD46+'[308]V.Trường 2016'!AD46+'[308]TT.Cửa Việt 2016'!AD46+'[308]TT Gio Linh 2016'!AD46</f>
        <v>0</v>
      </c>
      <c r="AE45" s="167">
        <f>[308]P1_21!AE46+[308]P2_21!AE45+[308]P3_21!AE45+[308]P4_21!AE45+[308]P5_21!AE45+[308]ĐT_21!AE46+[308]ĐG_21!AE45+[308]ĐLE_21!AE46+[308]ĐL_21!AE46+'[308]G.Sơn 2016'!AE45+'[308]G.Thanh 2016'!AE46+'[308]G.Việt 2016'!AE46+'[308]H.Thái 2016'!AE46+'[308]L.Hải 2016'!AE46+'[308]L.Thượng 2016'!AE46+'[308]T.Giang 2016'!AE46+'[308]T.Hải 2016'!AE46+'[308]T.Sơn 2016'!AE46+'[308]V.Trường 2016'!AE46+'[308]TT.Cửa Việt 2016'!AE46+'[308]TT Gio Linh 2016'!AE46</f>
        <v>0</v>
      </c>
      <c r="AF45" s="167">
        <f>[308]P1_21!AF46+[308]P2_21!AF45+[308]P3_21!AF45+[308]P4_21!AF45+[308]P5_21!AF45+[308]ĐT_21!AF46+[308]ĐG_21!AF45+[308]ĐLE_21!AF46+[308]ĐL_21!AF46+'[308]G.Sơn 2016'!AF45+'[308]G.Thanh 2016'!AF46+'[308]G.Việt 2016'!AF46+'[308]H.Thái 2016'!AF46+'[308]L.Hải 2016'!AF46+'[308]L.Thượng 2016'!AF46+'[308]T.Giang 2016'!AF46+'[308]T.Hải 2016'!AF46+'[308]T.Sơn 2016'!AF46+'[308]V.Trường 2016'!AF46+'[308]TT.Cửa Việt 2016'!AF46+'[308]TT Gio Linh 2016'!AF46</f>
        <v>0</v>
      </c>
      <c r="AG45" s="167">
        <f>[308]P1_21!AG46+[308]P2_21!AG45+[308]P3_21!AG45+[308]P4_21!AG45+[308]P5_21!AG45+[308]ĐT_21!AG46+[308]ĐG_21!AG45+[308]ĐLE_21!AG46+[308]ĐL_21!AG46+'[308]G.Sơn 2016'!AG45+'[308]G.Thanh 2016'!AG46+'[308]G.Việt 2016'!AG46+'[308]H.Thái 2016'!AG46+'[308]L.Hải 2016'!AG46+'[308]L.Thượng 2016'!AG46+'[308]T.Giang 2016'!AG46+'[308]T.Hải 2016'!AG46+'[308]T.Sơn 2016'!AG46+'[308]V.Trường 2016'!AG46+'[308]TT.Cửa Việt 2016'!AG46+'[308]TT Gio Linh 2016'!AG46</f>
        <v>0</v>
      </c>
      <c r="AH45" s="167">
        <f>[308]P1_21!AH46+[308]P2_21!AH45+[308]P3_21!AH45+[308]P4_21!AH45+[308]P5_21!AH45+[308]ĐT_21!AH46+[308]ĐG_21!AH45+[308]ĐLE_21!AH46+[308]ĐL_21!AH46+'[308]G.Sơn 2016'!AH45+'[308]G.Thanh 2016'!AH46+'[308]G.Việt 2016'!AH46+'[308]H.Thái 2016'!AH46+'[308]L.Hải 2016'!AH46+'[308]L.Thượng 2016'!AH46+'[308]T.Giang 2016'!AH46+'[308]T.Hải 2016'!AH46+'[308]T.Sơn 2016'!AH46+'[308]V.Trường 2016'!AH46+'[308]TT.Cửa Việt 2016'!AH46+'[308]TT Gio Linh 2016'!AH46</f>
        <v>0</v>
      </c>
      <c r="AI45" s="167">
        <f>[308]P1_21!AI46+[308]P2_21!AI45+[308]P3_21!AI45+[308]P4_21!AI45+[308]P5_21!AI45+[308]ĐT_21!AI46+[308]ĐG_21!AI45+[308]ĐLE_21!AI46+[308]ĐL_21!AI46+'[308]G.Sơn 2016'!AI45+'[308]G.Thanh 2016'!AI46+'[308]G.Việt 2016'!AI46+'[308]H.Thái 2016'!AI46+'[308]L.Hải 2016'!AI46+'[308]L.Thượng 2016'!AI46+'[308]T.Giang 2016'!AI46+'[308]T.Hải 2016'!AI46+'[308]T.Sơn 2016'!AI46+'[308]V.Trường 2016'!AI46+'[308]TT.Cửa Việt 2016'!AI46+'[308]TT Gio Linh 2016'!AI46</f>
        <v>0.16</v>
      </c>
      <c r="AJ45" s="167">
        <f>[308]P1_21!AJ46+[308]P2_21!AJ45+[308]P3_21!AJ45+[308]P4_21!AJ45+[308]P5_21!AJ45+[308]ĐT_21!AJ46+[308]ĐG_21!AJ45+[308]ĐLE_21!AJ46+[308]ĐL_21!AJ46+'[308]G.Sơn 2016'!AJ45+'[308]G.Thanh 2016'!AJ46+'[308]G.Việt 2016'!AJ46+'[308]H.Thái 2016'!AJ46+'[308]L.Hải 2016'!AJ46+'[308]L.Thượng 2016'!AJ46+'[308]T.Giang 2016'!AJ46+'[308]T.Hải 2016'!AJ46+'[308]T.Sơn 2016'!AJ46+'[308]V.Trường 2016'!AJ46+'[308]TT.Cửa Việt 2016'!AJ46+'[308]TT Gio Linh 2016'!AJ46</f>
        <v>0</v>
      </c>
      <c r="AK45" s="167">
        <f>[308]P1_21!AK46+[308]P2_21!AK45+[308]P3_21!AK45+[308]P4_21!AK45+[308]P5_21!AK45+[308]ĐT_21!AK46+[308]ĐG_21!AK45+[308]ĐLE_21!AK46+[308]ĐL_21!AK46+'[308]G.Sơn 2016'!AK45+'[308]G.Thanh 2016'!AK46+'[308]G.Việt 2016'!AK46+'[308]H.Thái 2016'!AK46+'[308]L.Hải 2016'!AK46+'[308]L.Thượng 2016'!AK46+'[308]T.Giang 2016'!AK46+'[308]T.Hải 2016'!AK46+'[308]T.Sơn 2016'!AK46+'[308]V.Trường 2016'!AK46+'[308]TT.Cửa Việt 2016'!AK46+'[308]TT Gio Linh 2016'!AK46</f>
        <v>0</v>
      </c>
      <c r="AL45" s="167">
        <f>[308]P1_21!AL46+[308]P2_21!AL45+[308]P3_21!AL45+[308]P4_21!AL45+[308]P5_21!AL45+[308]ĐT_21!AL46+[308]ĐG_21!AL45+[308]ĐLE_21!AL46+[308]ĐL_21!AL46+'[308]G.Sơn 2016'!AL45+'[308]G.Thanh 2016'!AL46+'[308]G.Việt 2016'!AL46+'[308]H.Thái 2016'!AL46+'[308]L.Hải 2016'!AL46+'[308]L.Thượng 2016'!AL46+'[308]T.Giang 2016'!AL46+'[308]T.Hải 2016'!AL46+'[308]T.Sơn 2016'!AL46+'[308]V.Trường 2016'!AL46+'[308]TT.Cửa Việt 2016'!AL46+'[308]TT Gio Linh 2016'!AL46</f>
        <v>0</v>
      </c>
      <c r="AM45" s="167">
        <f>[308]P1_21!AM46+[308]P2_21!AM45+[308]P3_21!AM45+[308]P4_21!AM45+[308]P5_21!AM45+[308]ĐT_21!AM46+[308]ĐG_21!AM45+[308]ĐLE_21!AM46+[308]ĐL_21!AM46+'[308]G.Sơn 2016'!AM45+'[308]G.Thanh 2016'!AM46+'[308]G.Việt 2016'!AM46+'[308]H.Thái 2016'!AM46+'[308]L.Hải 2016'!AM46+'[308]L.Thượng 2016'!AM46+'[308]T.Giang 2016'!AM46+'[308]T.Hải 2016'!AM46+'[308]T.Sơn 2016'!AM46+'[308]V.Trường 2016'!AM46+'[308]TT.Cửa Việt 2016'!AM46+'[308]TT Gio Linh 2016'!AM46</f>
        <v>0</v>
      </c>
      <c r="AN45" s="167">
        <f>[308]P1_21!AN46+[308]P2_21!AN45+[308]P3_21!AN45+[308]P4_21!AN45+[308]P5_21!AN45+[308]ĐT_21!AN46+[308]ĐG_21!AN45+[308]ĐLE_21!AN46+[308]ĐL_21!AN46+'[308]G.Sơn 2016'!AN45+'[308]G.Thanh 2016'!AN46+'[308]G.Việt 2016'!AN46+'[308]H.Thái 2016'!AN46+'[308]L.Hải 2016'!AN46+'[308]L.Thượng 2016'!AN46+'[308]T.Giang 2016'!AN46+'[308]T.Hải 2016'!AN46+'[308]T.Sơn 2016'!AN46+'[308]V.Trường 2016'!AN46+'[308]TT.Cửa Việt 2016'!AN46+'[308]TT Gio Linh 2016'!AN46</f>
        <v>0</v>
      </c>
      <c r="AO45" s="167">
        <f>[308]P1_21!AO46+[308]P2_21!AO45+[308]P3_21!AO45+[308]P4_21!AO45+[308]P5_21!AO45+[308]ĐT_21!AO46+[308]ĐG_21!AO45+[308]ĐLE_21!AO46+[308]ĐL_21!AO46+'[308]G.Sơn 2016'!AO45+'[308]G.Thanh 2016'!AO46+'[308]G.Việt 2016'!AO46+'[308]H.Thái 2016'!AO46+'[308]L.Hải 2016'!AO46+'[308]L.Thượng 2016'!AO46+'[308]T.Giang 2016'!AO46+'[308]T.Hải 2016'!AO46+'[308]T.Sơn 2016'!AO46+'[308]V.Trường 2016'!AO46+'[308]TT.Cửa Việt 2016'!AO46+'[308]TT Gio Linh 2016'!AO46</f>
        <v>0</v>
      </c>
      <c r="AP45" s="167">
        <f>[308]P1_21!AP46+[308]P2_21!AP45+[308]P3_21!AP45+[308]P4_21!AP45+[308]P5_21!AP45+[308]ĐT_21!AP46+[308]ĐG_21!AP45+[308]ĐLE_21!AP46+[308]ĐL_21!AP46+'[308]G.Sơn 2016'!AP45+'[308]G.Thanh 2016'!AP46+'[308]G.Việt 2016'!AP46+'[308]H.Thái 2016'!AP46+'[308]L.Hải 2016'!AP46+'[308]L.Thượng 2016'!AP46+'[308]T.Giang 2016'!AP46+'[308]T.Hải 2016'!AP46+'[308]T.Sơn 2016'!AP46+'[308]V.Trường 2016'!AP46+'[308]TT.Cửa Việt 2016'!AP46+'[308]TT Gio Linh 2016'!AP46</f>
        <v>0</v>
      </c>
      <c r="AQ45" s="167">
        <f>[308]P1_21!AQ46+[308]P2_21!AQ45+[308]P3_21!AQ45+[308]P4_21!AQ45+[308]P5_21!AQ45+[308]ĐT_21!AQ46+[308]ĐG_21!AQ45+[308]ĐLE_21!AQ46+[308]ĐL_21!AQ46+'[308]G.Sơn 2016'!AQ45+'[308]G.Thanh 2016'!AQ46+'[308]G.Việt 2016'!AQ46+'[308]H.Thái 2016'!AQ46+'[308]L.Hải 2016'!AQ46+'[308]L.Thượng 2016'!AQ46+'[308]T.Giang 2016'!AQ46+'[308]T.Hải 2016'!AQ46+'[308]T.Sơn 2016'!AQ46+'[308]V.Trường 2016'!AQ46+'[308]TT.Cửa Việt 2016'!AQ46+'[308]TT Gio Linh 2016'!AQ46</f>
        <v>619.381621</v>
      </c>
      <c r="AR45" s="167">
        <f>[308]P1_21!AR46+[308]P2_21!AR45+[308]P3_21!AR45+[308]P4_21!AR45+[308]P5_21!AR45+[308]ĐT_21!AR46+[308]ĐG_21!AR45+[308]ĐLE_21!AR46+[308]ĐL_21!AR46+'[308]G.Sơn 2016'!AR45+'[308]G.Thanh 2016'!AR46+'[308]G.Việt 2016'!AR46+'[308]H.Thái 2016'!AR46+'[308]L.Hải 2016'!AR46+'[308]L.Thượng 2016'!AR46+'[308]T.Giang 2016'!AR46+'[308]T.Hải 2016'!AR46+'[308]T.Sơn 2016'!AR46+'[308]V.Trường 2016'!AR46+'[308]TT.Cửa Việt 2016'!AR46+'[308]TT Gio Linh 2016'!AR46</f>
        <v>0</v>
      </c>
      <c r="AS45" s="167">
        <f>[308]P1_21!AS46+[308]P2_21!AS45+[308]P3_21!AS45+[308]P4_21!AS45+[308]P5_21!AS45+[308]ĐT_21!AS46+[308]ĐG_21!AS45+[308]ĐLE_21!AS46+[308]ĐL_21!AS46+'[308]G.Sơn 2016'!AS45+'[308]G.Thanh 2016'!AS46+'[308]G.Việt 2016'!AS46+'[308]H.Thái 2016'!AS46+'[308]L.Hải 2016'!AS46+'[308]L.Thượng 2016'!AS46+'[308]T.Giang 2016'!AS46+'[308]T.Hải 2016'!AS46+'[308]T.Sơn 2016'!AS46+'[308]V.Trường 2016'!AS46+'[308]TT.Cửa Việt 2016'!AS46+'[308]TT Gio Linh 2016'!AS46</f>
        <v>0</v>
      </c>
      <c r="AT45" s="167">
        <f>[308]P1_21!AT46+[308]P2_21!AT45+[308]P3_21!AT45+[308]P4_21!AT45+[308]P5_21!AT45+[308]ĐT_21!AT46+[308]ĐG_21!AT45+[308]ĐLE_21!AT46+[308]ĐL_21!AT46+'[308]G.Sơn 2016'!AT45+'[308]G.Thanh 2016'!AT46+'[308]G.Việt 2016'!AT46+'[308]H.Thái 2016'!AT46+'[308]L.Hải 2016'!AT46+'[308]L.Thượng 2016'!AT46+'[308]T.Giang 2016'!AT46+'[308]T.Hải 2016'!AT46+'[308]T.Sơn 2016'!AT46+'[308]V.Trường 2016'!AT46+'[308]TT.Cửa Việt 2016'!AT46+'[308]TT Gio Linh 2016'!AT46</f>
        <v>0</v>
      </c>
      <c r="AU45" s="167">
        <f>[308]P1_21!AU46+[308]P2_21!AU45+[308]P3_21!AU45+[308]P4_21!AU45+[308]P5_21!AU45+[308]ĐT_21!AU46+[308]ĐG_21!AU45+[308]ĐLE_21!AU46+[308]ĐL_21!AU46+'[308]G.Sơn 2016'!AU45+'[308]G.Thanh 2016'!AU46+'[308]G.Việt 2016'!AU46+'[308]H.Thái 2016'!AU46+'[308]L.Hải 2016'!AU46+'[308]L.Thượng 2016'!AU46+'[308]T.Giang 2016'!AU46+'[308]T.Hải 2016'!AU46+'[308]T.Sơn 2016'!AU46+'[308]V.Trường 2016'!AU46+'[308]TT.Cửa Việt 2016'!AU46+'[308]TT Gio Linh 2016'!AU46</f>
        <v>0</v>
      </c>
      <c r="AV45" s="167">
        <f>[308]P1_21!AV46+[308]P2_21!AV45+[308]P3_21!AV45+[308]P4_21!AV45+[308]P5_21!AV45+[308]ĐT_21!AV46+[308]ĐG_21!AV45+[308]ĐLE_21!AV46+[308]ĐL_21!AV46+'[308]G.Sơn 2016'!AV45+'[308]G.Thanh 2016'!AV46+'[308]G.Việt 2016'!AV46+'[308]H.Thái 2016'!AV46+'[308]L.Hải 2016'!AV46+'[308]L.Thượng 2016'!AV46+'[308]T.Giang 2016'!AV46+'[308]T.Hải 2016'!AV46+'[308]T.Sơn 2016'!AV46+'[308]V.Trường 2016'!AV46+'[308]TT.Cửa Việt 2016'!AV46+'[308]TT Gio Linh 2016'!AV46</f>
        <v>0.11</v>
      </c>
      <c r="AW45" s="167">
        <f>[308]P1_21!AW46+[308]P2_21!AW45+[308]P3_21!AW45+[308]P4_21!AW45+[308]P5_21!AW45+[308]ĐT_21!AW46+[308]ĐG_21!AW45+[308]ĐLE_21!AW46+[308]ĐL_21!AW46+'[308]G.Sơn 2016'!AW45+'[308]G.Thanh 2016'!AW46+'[308]G.Việt 2016'!AW46+'[308]H.Thái 2016'!AW46+'[308]L.Hải 2016'!AW46+'[308]L.Thượng 2016'!AW46+'[308]T.Giang 2016'!AW46+'[308]T.Hải 2016'!AW46+'[308]T.Sơn 2016'!AW46+'[308]V.Trường 2016'!AW46+'[308]TT.Cửa Việt 2016'!AW46+'[308]TT Gio Linh 2016'!AW46</f>
        <v>0</v>
      </c>
      <c r="AX45" s="167">
        <f>[308]P1_21!AX46+[308]P2_21!AX45+[308]P3_21!AX45+[308]P4_21!AX45+[308]P5_21!AX45+[308]ĐT_21!AX46+[308]ĐG_21!AX45+[308]ĐLE_21!AX46+[308]ĐL_21!AX46+'[308]G.Sơn 2016'!AX45+'[308]G.Thanh 2016'!AX46+'[308]G.Việt 2016'!AX46+'[308]H.Thái 2016'!AX46+'[308]L.Hải 2016'!AX46+'[308]L.Thượng 2016'!AX46+'[308]T.Giang 2016'!AX46+'[308]T.Hải 2016'!AX46+'[308]T.Sơn 2016'!AX46+'[308]V.Trường 2016'!AX46+'[308]TT.Cửa Việt 2016'!AX46+'[308]TT Gio Linh 2016'!AX46</f>
        <v>0</v>
      </c>
      <c r="AY45" s="167">
        <f>[308]P1_21!AY46+[308]P2_21!AY45+[308]P3_21!AY45+[308]P4_21!AY45+[308]P5_21!AY45+[308]ĐT_21!AY46+[308]ĐG_21!AY45+[308]ĐLE_21!AY46+[308]ĐL_21!AY46+'[308]G.Sơn 2016'!AY45+'[308]G.Thanh 2016'!AY46+'[308]G.Việt 2016'!AY46+'[308]H.Thái 2016'!AY46+'[308]L.Hải 2016'!AY46+'[308]L.Thượng 2016'!AY46+'[308]T.Giang 2016'!AY46+'[308]T.Hải 2016'!AY46+'[308]T.Sơn 2016'!AY46+'[308]V.Trường 2016'!AY46+'[308]TT.Cửa Việt 2016'!AY46+'[308]TT Gio Linh 2016'!AY46</f>
        <v>0</v>
      </c>
      <c r="AZ45" s="167">
        <f>[308]P1_21!AZ46+[308]P2_21!AZ45+[308]P3_21!AZ45+[308]P4_21!AZ45+[308]P5_21!AZ45+[308]ĐT_21!AZ46+[308]ĐG_21!AZ45+[308]ĐLE_21!AZ46+[308]ĐL_21!AZ46+'[308]G.Sơn 2016'!AZ45+'[308]G.Thanh 2016'!AZ46+'[308]G.Việt 2016'!AZ46+'[308]H.Thái 2016'!AZ46+'[308]L.Hải 2016'!AZ46+'[308]L.Thượng 2016'!AZ46+'[308]T.Giang 2016'!AZ46+'[308]T.Hải 2016'!AZ46+'[308]T.Sơn 2016'!AZ46+'[308]V.Trường 2016'!AZ46+'[308]TT.Cửa Việt 2016'!AZ46+'[308]TT Gio Linh 2016'!AZ46</f>
        <v>0</v>
      </c>
      <c r="BA45" s="167">
        <f>[308]P1_21!BA46+[308]P2_21!BA45+[308]P3_21!BA45+[308]P4_21!BA45+[308]P5_21!BA45+[308]ĐT_21!BA46+[308]ĐG_21!BA45+[308]ĐLE_21!BA46+[308]ĐL_21!BA46+'[308]G.Sơn 2016'!BA45+'[308]G.Thanh 2016'!BA46+'[308]G.Việt 2016'!BA46+'[308]H.Thái 2016'!BA46+'[308]L.Hải 2016'!BA46+'[308]L.Thượng 2016'!BA46+'[308]T.Giang 2016'!BA46+'[308]T.Hải 2016'!BA46+'[308]T.Sơn 2016'!BA46+'[308]V.Trường 2016'!BA46+'[308]TT.Cửa Việt 2016'!BA46+'[308]TT Gio Linh 2016'!BA46</f>
        <v>0</v>
      </c>
      <c r="BB45" s="167">
        <f>[308]P1_21!BB46+[308]P2_21!BB45+[308]P3_21!BB45+[308]P4_21!BB45+[308]P5_21!BB45+[308]ĐT_21!BB46+[308]ĐG_21!BB45+[308]ĐLE_21!BB46+[308]ĐL_21!BB46+'[308]G.Sơn 2016'!BB45+'[308]G.Thanh 2016'!BB46+'[308]G.Việt 2016'!BB46+'[308]H.Thái 2016'!BB46+'[308]L.Hải 2016'!BB46+'[308]L.Thượng 2016'!BB46+'[308]T.Giang 2016'!BB46+'[308]T.Hải 2016'!BB46+'[308]T.Sơn 2016'!BB46+'[308]V.Trường 2016'!BB46+'[308]TT.Cửa Việt 2016'!BB46+'[308]TT Gio Linh 2016'!BB46</f>
        <v>0</v>
      </c>
      <c r="BC45" s="167">
        <f>[308]P1_21!BC46+[308]P2_21!BC45+[308]P3_21!BC45+[308]P4_21!BC45+[308]P5_21!BC45+[308]ĐT_21!BC46+[308]ĐG_21!BC45+[308]ĐLE_21!BC46+[308]ĐL_21!BC46+'[308]G.Sơn 2016'!BC45+'[308]G.Thanh 2016'!BC46+'[308]G.Việt 2016'!BC46+'[308]H.Thái 2016'!BC46+'[308]L.Hải 2016'!BC46+'[308]L.Thượng 2016'!BC46+'[308]T.Giang 2016'!BC46+'[308]T.Hải 2016'!BC46+'[308]T.Sơn 2016'!BC46+'[308]V.Trường 2016'!BC46+'[308]TT.Cửa Việt 2016'!BC46+'[308]TT Gio Linh 2016'!BC46</f>
        <v>0</v>
      </c>
      <c r="BD45" s="167">
        <f>[308]P1_21!BD46+[308]P2_21!BD45+[308]P3_21!BD45+[308]P4_21!BD45+[308]P5_21!BD45+[308]ĐT_21!BD46+[308]ĐG_21!BD45+[308]ĐLE_21!BD46+[308]ĐL_21!BD46+'[308]G.Sơn 2016'!BD45+'[308]G.Thanh 2016'!BD46+'[308]G.Việt 2016'!BD46+'[308]H.Thái 2016'!BD46+'[308]L.Hải 2016'!BD46+'[308]L.Thượng 2016'!BD46+'[308]T.Giang 2016'!BD46+'[308]T.Hải 2016'!BD46+'[308]T.Sơn 2016'!BD46+'[308]V.Trường 2016'!BD46+'[308]TT.Cửa Việt 2016'!BD46+'[308]TT Gio Linh 2016'!BD46</f>
        <v>0</v>
      </c>
      <c r="BE45" s="167">
        <f>[308]P1_21!BE46+[308]P2_21!BE45+[308]P3_21!BE45+[308]P4_21!BE45+[308]P5_21!BE45+[308]ĐT_21!BE46+[308]ĐG_21!BE45+[308]ĐLE_21!BE46+[308]ĐL_21!BE46+'[308]G.Sơn 2016'!BE45+'[308]G.Thanh 2016'!BE46+'[308]G.Việt 2016'!BE46+'[308]H.Thái 2016'!BE46+'[308]L.Hải 2016'!BE46+'[308]L.Thượng 2016'!BE46+'[308]T.Giang 2016'!BE46+'[308]T.Hải 2016'!BE46+'[308]T.Sơn 2016'!BE46+'[308]V.Trường 2016'!BE46+'[308]TT.Cửa Việt 2016'!BE46+'[308]TT Gio Linh 2016'!BE46</f>
        <v>0</v>
      </c>
      <c r="BF45" s="167">
        <f>[308]P1_21!BF46+[308]P2_21!BF45+[308]P3_21!BF45+[308]P4_21!BF45+[308]P5_21!BF45+[308]ĐT_21!BF46+[308]ĐG_21!BF45+[308]ĐLE_21!BF46+[308]ĐL_21!BF46+'[308]G.Sơn 2016'!BF45+'[308]G.Thanh 2016'!BF46+'[308]G.Việt 2016'!BF46+'[308]H.Thái 2016'!BF46+'[308]L.Hải 2016'!BF46+'[308]L.Thượng 2016'!BF46+'[308]T.Giang 2016'!BF46+'[308]T.Hải 2016'!BF46+'[308]T.Sơn 2016'!BF46+'[308]V.Trường 2016'!BF46+'[308]TT.Cửa Việt 2016'!BF46+'[308]TT Gio Linh 2016'!BF46</f>
        <v>0</v>
      </c>
      <c r="BG45" s="167">
        <f>[308]P1_21!BG46+[308]P2_21!BG45+[308]P3_21!BG45+[308]P4_21!BG45+[308]P5_21!BG45+[308]ĐT_21!BG46+[308]ĐG_21!BG45+[308]ĐLE_21!BG46+[308]ĐL_21!BG46+'[308]G.Sơn 2016'!BG45+'[308]G.Thanh 2016'!BG46+'[308]G.Việt 2016'!BG46+'[308]H.Thái 2016'!BG46+'[308]L.Hải 2016'!BG46+'[308]L.Thượng 2016'!BG46+'[308]T.Giang 2016'!BG46+'[308]T.Hải 2016'!BG46+'[308]T.Sơn 2016'!BG46+'[308]V.Trường 2016'!BG46+'[308]TT.Cửa Việt 2016'!BG46+'[308]TT Gio Linh 2016'!BG46</f>
        <v>0</v>
      </c>
      <c r="BH45" s="167">
        <f>[308]P1_21!BH46+[308]P2_21!BH45+[308]P3_21!BH45+[308]P4_21!BH45+[308]P5_21!BH45+[308]ĐT_21!BH46+[308]ĐG_21!BH45+[308]ĐLE_21!BH46+[308]ĐL_21!BH46+'[308]G.Sơn 2016'!BH45+'[308]G.Thanh 2016'!BH46+'[308]G.Việt 2016'!BH46+'[308]H.Thái 2016'!BH46+'[308]L.Hải 2016'!BH46+'[308]L.Thượng 2016'!BH46+'[308]T.Giang 2016'!BH46+'[308]T.Hải 2016'!BH46+'[308]T.Sơn 2016'!BH46+'[308]V.Trường 2016'!BH46+'[308]TT.Cửa Việt 2016'!BH46+'[308]TT Gio Linh 2016'!BH46</f>
        <v>23.04</v>
      </c>
      <c r="BI45" s="167">
        <f>[308]P1_21!BI46+[308]P2_21!BI45+[308]P3_21!BI45+[308]P4_21!BI45+[308]P5_21!BI45+[308]ĐT_21!BI46+[308]ĐG_21!BI45+[308]ĐLE_21!BI46+[308]ĐL_21!BI46+'[308]G.Sơn 2016'!BI45+'[308]G.Thanh 2016'!BI46+'[308]G.Việt 2016'!BI46+'[308]H.Thái 2016'!BI46+'[308]L.Hải 2016'!BI46+'[308]L.Thượng 2016'!BI46+'[308]T.Giang 2016'!BI46+'[308]T.Hải 2016'!BI46+'[308]T.Sơn 2016'!BI46+'[308]V.Trường 2016'!BI46+'[308]TT.Cửa Việt 2016'!BI46+'[308]TT Gio Linh 2016'!BI46</f>
        <v>1187.571831</v>
      </c>
    </row>
    <row r="46" spans="1:61" ht="15.75" customHeight="1">
      <c r="A46" s="176" t="s">
        <v>140</v>
      </c>
      <c r="B46" s="169" t="s">
        <v>141</v>
      </c>
      <c r="C46" s="168" t="s">
        <v>142</v>
      </c>
      <c r="D46" s="170">
        <f>'[308]01 CH'!D44</f>
        <v>40.319719999999997</v>
      </c>
      <c r="E46" s="167">
        <f>[308]P1_21!E47+[308]P2_21!E46+[308]P3_21!E46+[308]P4_21!E46+[308]P5_21!E46+[308]ĐT_21!E47+[308]ĐG_21!E46+[308]ĐLE_21!E47+[308]ĐL_21!E47+'[308]G.Sơn 2016'!E46+'[308]G.Thanh 2016'!E47+'[308]G.Việt 2016'!E47+'[308]H.Thái 2016'!E47+'[308]L.Hải 2016'!E47+'[308]L.Thượng 2016'!E47+'[308]T.Giang 2016'!E47+'[308]T.Hải 2016'!E47+'[308]T.Sơn 2016'!E47+'[308]V.Trường 2016'!E47+'[308]TT.Cửa Việt 2016'!E47+'[308]TT Gio Linh 2016'!E47</f>
        <v>0</v>
      </c>
      <c r="F46" s="167">
        <f>[308]P1_21!F47+[308]P2_21!F46+[308]P3_21!F46+[308]P4_21!F46+[308]P5_21!F46+[308]ĐT_21!F47+[308]ĐG_21!F46+[308]ĐLE_21!F47+[308]ĐL_21!F47+'[308]G.Sơn 2016'!F46+'[308]G.Thanh 2016'!F47+'[308]G.Việt 2016'!F47+'[308]H.Thái 2016'!F47+'[308]L.Hải 2016'!F47+'[308]L.Thượng 2016'!F47+'[308]T.Giang 2016'!F47+'[308]T.Hải 2016'!F47+'[308]T.Sơn 2016'!F47+'[308]V.Trường 2016'!F47+'[308]TT.Cửa Việt 2016'!F47+'[308]TT Gio Linh 2016'!F47</f>
        <v>0</v>
      </c>
      <c r="G46" s="167">
        <f>[308]P1_21!G47+[308]P2_21!G46+[308]P3_21!G46+[308]P4_21!G46+[308]P5_21!G46+[308]ĐT_21!G47+[308]ĐG_21!G46+[308]ĐLE_21!G47+[308]ĐL_21!G47+'[308]G.Sơn 2016'!G46+'[308]G.Thanh 2016'!G47+'[308]G.Việt 2016'!G47+'[308]H.Thái 2016'!G47+'[308]L.Hải 2016'!G47+'[308]L.Thượng 2016'!G47+'[308]T.Giang 2016'!G47+'[308]T.Hải 2016'!G47+'[308]T.Sơn 2016'!G47+'[308]V.Trường 2016'!G47+'[308]TT.Cửa Việt 2016'!G47+'[308]TT Gio Linh 2016'!G47</f>
        <v>0</v>
      </c>
      <c r="H46" s="167">
        <f>[308]P1_21!H47+[308]P2_21!H46+[308]P3_21!H46+[308]P4_21!H46+[308]P5_21!H46+[308]ĐT_21!H47+[308]ĐG_21!H46+[308]ĐLE_21!H47+[308]ĐL_21!H47+'[308]G.Sơn 2016'!H46+'[308]G.Thanh 2016'!H47+'[308]G.Việt 2016'!H47+'[308]H.Thái 2016'!H47+'[308]L.Hải 2016'!H47+'[308]L.Thượng 2016'!H47+'[308]T.Giang 2016'!H47+'[308]T.Hải 2016'!H47+'[308]T.Sơn 2016'!H47+'[308]V.Trường 2016'!H47+'[308]TT.Cửa Việt 2016'!H47+'[308]TT Gio Linh 2016'!H47</f>
        <v>0</v>
      </c>
      <c r="I46" s="167">
        <f>[308]P1_21!I47+[308]P2_21!I46+[308]P3_21!I46+[308]P4_21!I46+[308]P5_21!I46+[308]ĐT_21!I47+[308]ĐG_21!I46+[308]ĐLE_21!I47+[308]ĐL_21!I47+'[308]G.Sơn 2016'!I46+'[308]G.Thanh 2016'!I47+'[308]G.Việt 2016'!I47+'[308]H.Thái 2016'!I47+'[308]L.Hải 2016'!I47+'[308]L.Thượng 2016'!I47+'[308]T.Giang 2016'!I47+'[308]T.Hải 2016'!I47+'[308]T.Sơn 2016'!I47+'[308]V.Trường 2016'!I47+'[308]TT.Cửa Việt 2016'!I47+'[308]TT Gio Linh 2016'!I47</f>
        <v>0</v>
      </c>
      <c r="J46" s="167">
        <f>[308]P1_21!J47+[308]P2_21!J46+[308]P3_21!J46+[308]P4_21!J46+[308]P5_21!J46+[308]ĐT_21!J47+[308]ĐG_21!J46+[308]ĐLE_21!J47+[308]ĐL_21!J47+'[308]G.Sơn 2016'!J46+'[308]G.Thanh 2016'!J47+'[308]G.Việt 2016'!J47+'[308]H.Thái 2016'!J47+'[308]L.Hải 2016'!J47+'[308]L.Thượng 2016'!J47+'[308]T.Giang 2016'!J47+'[308]T.Hải 2016'!J47+'[308]T.Sơn 2016'!J47+'[308]V.Trường 2016'!J47+'[308]TT.Cửa Việt 2016'!J47+'[308]TT Gio Linh 2016'!J47</f>
        <v>0</v>
      </c>
      <c r="K46" s="167">
        <f>[308]P1_21!K47+[308]P2_21!K46+[308]P3_21!K46+[308]P4_21!K46+[308]P5_21!K46+[308]ĐT_21!K47+[308]ĐG_21!K46+[308]ĐLE_21!K47+[308]ĐL_21!K47+'[308]G.Sơn 2016'!K46+'[308]G.Thanh 2016'!K47+'[308]G.Việt 2016'!K47+'[308]H.Thái 2016'!K47+'[308]L.Hải 2016'!K47+'[308]L.Thượng 2016'!K47+'[308]T.Giang 2016'!K47+'[308]T.Hải 2016'!K47+'[308]T.Sơn 2016'!K47+'[308]V.Trường 2016'!K47+'[308]TT.Cửa Việt 2016'!K47+'[308]TT Gio Linh 2016'!K47</f>
        <v>0</v>
      </c>
      <c r="L46" s="167">
        <f>[308]P1_21!L47+[308]P2_21!L46+[308]P3_21!L46+[308]P4_21!L46+[308]P5_21!L46+[308]ĐT_21!L47+[308]ĐG_21!L46+[308]ĐLE_21!L47+[308]ĐL_21!L47+'[308]G.Sơn 2016'!L46+'[308]G.Thanh 2016'!L47+'[308]G.Việt 2016'!L47+'[308]H.Thái 2016'!L47+'[308]L.Hải 2016'!L47+'[308]L.Thượng 2016'!L47+'[308]T.Giang 2016'!L47+'[308]T.Hải 2016'!L47+'[308]T.Sơn 2016'!L47+'[308]V.Trường 2016'!L47+'[308]TT.Cửa Việt 2016'!L47+'[308]TT Gio Linh 2016'!L47</f>
        <v>0</v>
      </c>
      <c r="M46" s="167">
        <f>[308]P1_21!M47+[308]P2_21!M46+[308]P3_21!M46+[308]P4_21!M46+[308]P5_21!M46+[308]ĐT_21!M47+[308]ĐG_21!M46+[308]ĐLE_21!M47+[308]ĐL_21!M47+'[308]G.Sơn 2016'!M46+'[308]G.Thanh 2016'!M47+'[308]G.Việt 2016'!M47+'[308]H.Thái 2016'!M47+'[308]L.Hải 2016'!M47+'[308]L.Thượng 2016'!M47+'[308]T.Giang 2016'!M47+'[308]T.Hải 2016'!M47+'[308]T.Sơn 2016'!M47+'[308]V.Trường 2016'!M47+'[308]TT.Cửa Việt 2016'!M47+'[308]TT Gio Linh 2016'!M47</f>
        <v>0</v>
      </c>
      <c r="N46" s="167">
        <f>[308]P1_21!N47+[308]P2_21!N46+[308]P3_21!N46+[308]P4_21!N46+[308]P5_21!N46+[308]ĐT_21!N47+[308]ĐG_21!N46+[308]ĐLE_21!N47+[308]ĐL_21!N47+'[308]G.Sơn 2016'!N46+'[308]G.Thanh 2016'!N47+'[308]G.Việt 2016'!N47+'[308]H.Thái 2016'!N47+'[308]L.Hải 2016'!N47+'[308]L.Thượng 2016'!N47+'[308]T.Giang 2016'!N47+'[308]T.Hải 2016'!N47+'[308]T.Sơn 2016'!N47+'[308]V.Trường 2016'!N47+'[308]TT.Cửa Việt 2016'!N47+'[308]TT Gio Linh 2016'!N47</f>
        <v>0</v>
      </c>
      <c r="O46" s="167">
        <f>[308]P1_21!O47+[308]P2_21!O46+[308]P3_21!O46+[308]P4_21!O46+[308]P5_21!O46+[308]ĐT_21!O47+[308]ĐG_21!O46+[308]ĐLE_21!O47+[308]ĐL_21!O47+'[308]G.Sơn 2016'!O46+'[308]G.Thanh 2016'!O47+'[308]G.Việt 2016'!O47+'[308]H.Thái 2016'!O47+'[308]L.Hải 2016'!O47+'[308]L.Thượng 2016'!O47+'[308]T.Giang 2016'!O47+'[308]T.Hải 2016'!O47+'[308]T.Sơn 2016'!O47+'[308]V.Trường 2016'!O47+'[308]TT.Cửa Việt 2016'!O47+'[308]TT Gio Linh 2016'!O47</f>
        <v>0</v>
      </c>
      <c r="P46" s="167">
        <f>[308]P1_21!P47+[308]P2_21!P46+[308]P3_21!P46+[308]P4_21!P46+[308]P5_21!P46+[308]ĐT_21!P47+[308]ĐG_21!P46+[308]ĐLE_21!P47+[308]ĐL_21!P47+'[308]G.Sơn 2016'!P46+'[308]G.Thanh 2016'!P47+'[308]G.Việt 2016'!P47+'[308]H.Thái 2016'!P47+'[308]L.Hải 2016'!P47+'[308]L.Thượng 2016'!P47+'[308]T.Giang 2016'!P47+'[308]T.Hải 2016'!P47+'[308]T.Sơn 2016'!P47+'[308]V.Trường 2016'!P47+'[308]TT.Cửa Việt 2016'!P47+'[308]TT Gio Linh 2016'!P47</f>
        <v>0</v>
      </c>
      <c r="Q46" s="167">
        <f>[308]P1_21!Q47+[308]P2_21!Q46+[308]P3_21!Q46+[308]P4_21!Q46+[308]P5_21!Q46+[308]ĐT_21!Q47+[308]ĐG_21!Q46+[308]ĐLE_21!Q47+[308]ĐL_21!Q47+'[308]G.Sơn 2016'!Q46+'[308]G.Thanh 2016'!Q47+'[308]G.Việt 2016'!Q47+'[308]H.Thái 2016'!Q47+'[308]L.Hải 2016'!Q47+'[308]L.Thượng 2016'!Q47+'[308]T.Giang 2016'!Q47+'[308]T.Hải 2016'!Q47+'[308]T.Sơn 2016'!Q47+'[308]V.Trường 2016'!Q47+'[308]TT.Cửa Việt 2016'!Q47+'[308]TT Gio Linh 2016'!Q47</f>
        <v>0</v>
      </c>
      <c r="R46" s="167">
        <f>[308]P1_21!R47+[308]P2_21!R46+[308]P3_21!R46+[308]P4_21!R46+[308]P5_21!R46+[308]ĐT_21!R47+[308]ĐG_21!R46+[308]ĐLE_21!R47+[308]ĐL_21!R47+'[308]G.Sơn 2016'!R46+'[308]G.Thanh 2016'!R47+'[308]G.Việt 2016'!R47+'[308]H.Thái 2016'!R47+'[308]L.Hải 2016'!R47+'[308]L.Thượng 2016'!R47+'[308]T.Giang 2016'!R47+'[308]T.Hải 2016'!R47+'[308]T.Sơn 2016'!R47+'[308]V.Trường 2016'!R47+'[308]TT.Cửa Việt 2016'!R47+'[308]TT Gio Linh 2016'!R47</f>
        <v>2.66</v>
      </c>
      <c r="S46" s="167">
        <f>[308]P1_21!S47+[308]P2_21!S46+[308]P3_21!S46+[308]P4_21!S46+[308]P5_21!S46+[308]ĐT_21!S47+[308]ĐG_21!S46+[308]ĐLE_21!S47+[308]ĐL_21!S47+'[308]G.Sơn 2016'!S46+'[308]G.Thanh 2016'!S47+'[308]G.Việt 2016'!S47+'[308]H.Thái 2016'!S47+'[308]L.Hải 2016'!S47+'[308]L.Thượng 2016'!S47+'[308]T.Giang 2016'!S47+'[308]T.Hải 2016'!S47+'[308]T.Sơn 2016'!S47+'[308]V.Trường 2016'!S47+'[308]TT.Cửa Việt 2016'!S47+'[308]TT Gio Linh 2016'!S47</f>
        <v>0</v>
      </c>
      <c r="T46" s="167">
        <f>[308]P1_21!T47+[308]P2_21!T46+[308]P3_21!T46+[308]P4_21!T46+[308]P5_21!T46+[308]ĐT_21!T47+[308]ĐG_21!T46+[308]ĐLE_21!T47+[308]ĐL_21!T47+'[308]G.Sơn 2016'!T46+'[308]G.Thanh 2016'!T47+'[308]G.Việt 2016'!T47+'[308]H.Thái 2016'!T47+'[308]L.Hải 2016'!T47+'[308]L.Thượng 2016'!T47+'[308]T.Giang 2016'!T47+'[308]T.Hải 2016'!T47+'[308]T.Sơn 2016'!T47+'[308]V.Trường 2016'!T47+'[308]TT.Cửa Việt 2016'!T47+'[308]TT Gio Linh 2016'!T47</f>
        <v>0</v>
      </c>
      <c r="U46" s="167">
        <f>[308]P1_21!U47+[308]P2_21!U46+[308]P3_21!U46+[308]P4_21!U46+[308]P5_21!U46+[308]ĐT_21!U47+[308]ĐG_21!U46+[308]ĐLE_21!U47+[308]ĐL_21!U47+'[308]G.Sơn 2016'!U46+'[308]G.Thanh 2016'!U47+'[308]G.Việt 2016'!U47+'[308]H.Thái 2016'!U47+'[308]L.Hải 2016'!U47+'[308]L.Thượng 2016'!U47+'[308]T.Giang 2016'!U47+'[308]T.Hải 2016'!U47+'[308]T.Sơn 2016'!U47+'[308]V.Trường 2016'!U47+'[308]TT.Cửa Việt 2016'!U47+'[308]TT Gio Linh 2016'!U47</f>
        <v>0</v>
      </c>
      <c r="V46" s="167">
        <f>[308]P1_21!V47+[308]P2_21!V46+[308]P3_21!V46+[308]P4_21!V46+[308]P5_21!V46+[308]ĐT_21!V47+[308]ĐG_21!V46+[308]ĐLE_21!V47+[308]ĐL_21!V47+'[308]G.Sơn 2016'!V46+'[308]G.Thanh 2016'!V47+'[308]G.Việt 2016'!V47+'[308]H.Thái 2016'!V47+'[308]L.Hải 2016'!V47+'[308]L.Thượng 2016'!V47+'[308]T.Giang 2016'!V47+'[308]T.Hải 2016'!V47+'[308]T.Sơn 2016'!V47+'[308]V.Trường 2016'!V47+'[308]TT.Cửa Việt 2016'!V47+'[308]TT Gio Linh 2016'!V47</f>
        <v>0</v>
      </c>
      <c r="W46" s="167">
        <f>[308]P1_21!W47+[308]P2_21!W46+[308]P3_21!W46+[308]P4_21!W46+[308]P5_21!W46+[308]ĐT_21!W47+[308]ĐG_21!W46+[308]ĐLE_21!W47+[308]ĐL_21!W47+'[308]G.Sơn 2016'!W46+'[308]G.Thanh 2016'!W47+'[308]G.Việt 2016'!W47+'[308]H.Thái 2016'!W47+'[308]L.Hải 2016'!W47+'[308]L.Thượng 2016'!W47+'[308]T.Giang 2016'!W47+'[308]T.Hải 2016'!W47+'[308]T.Sơn 2016'!W47+'[308]V.Trường 2016'!W47+'[308]TT.Cửa Việt 2016'!W47+'[308]TT Gio Linh 2016'!W47</f>
        <v>0</v>
      </c>
      <c r="X46" s="167">
        <f>[308]P1_21!X47+[308]P2_21!X46+[308]P3_21!X46+[308]P4_21!X46+[308]P5_21!X46+[308]ĐT_21!X47+[308]ĐG_21!X46+[308]ĐLE_21!X47+[308]ĐL_21!X47+'[308]G.Sơn 2016'!X46+'[308]G.Thanh 2016'!X47+'[308]G.Việt 2016'!X47+'[308]H.Thái 2016'!X47+'[308]L.Hải 2016'!X47+'[308]L.Thượng 2016'!X47+'[308]T.Giang 2016'!X47+'[308]T.Hải 2016'!X47+'[308]T.Sơn 2016'!X47+'[308]V.Trường 2016'!X47+'[308]TT.Cửa Việt 2016'!X47+'[308]TT Gio Linh 2016'!X47</f>
        <v>0</v>
      </c>
      <c r="Y46" s="167">
        <f>[308]P1_21!Y47+[308]P2_21!Y46+[308]P3_21!Y46+[308]P4_21!Y46+[308]P5_21!Y46+[308]ĐT_21!Y47+[308]ĐG_21!Y46+[308]ĐLE_21!Y47+[308]ĐL_21!Y47+'[308]G.Sơn 2016'!Y46+'[308]G.Thanh 2016'!Y47+'[308]G.Việt 2016'!Y47+'[308]H.Thái 2016'!Y47+'[308]L.Hải 2016'!Y47+'[308]L.Thượng 2016'!Y47+'[308]T.Giang 2016'!Y47+'[308]T.Hải 2016'!Y47+'[308]T.Sơn 2016'!Y47+'[308]V.Trường 2016'!Y47+'[308]TT.Cửa Việt 2016'!Y47+'[308]TT Gio Linh 2016'!Y47</f>
        <v>0</v>
      </c>
      <c r="Z46" s="167">
        <f>[308]P1_21!Z47+[308]P2_21!Z46+[308]P3_21!Z46+[308]P4_21!Z46+[308]P5_21!Z46+[308]ĐT_21!Z47+[308]ĐG_21!Z46+[308]ĐLE_21!Z47+[308]ĐL_21!Z47+'[308]G.Sơn 2016'!Z46+'[308]G.Thanh 2016'!Z47+'[308]G.Việt 2016'!Z47+'[308]H.Thái 2016'!Z47+'[308]L.Hải 2016'!Z47+'[308]L.Thượng 2016'!Z47+'[308]T.Giang 2016'!Z47+'[308]T.Hải 2016'!Z47+'[308]T.Sơn 2016'!Z47+'[308]V.Trường 2016'!Z47+'[308]TT.Cửa Việt 2016'!Z47+'[308]TT Gio Linh 2016'!Z47</f>
        <v>0</v>
      </c>
      <c r="AA46" s="167">
        <f>[308]P1_21!AA47+[308]P2_21!AA46+[308]P3_21!AA46+[308]P4_21!AA46+[308]P5_21!AA46+[308]ĐT_21!AA47+[308]ĐG_21!AA46+[308]ĐLE_21!AA47+[308]ĐL_21!AA47+'[308]G.Sơn 2016'!AA46+'[308]G.Thanh 2016'!AA47+'[308]G.Việt 2016'!AA47+'[308]H.Thái 2016'!AA47+'[308]L.Hải 2016'!AA47+'[308]L.Thượng 2016'!AA47+'[308]T.Giang 2016'!AA47+'[308]T.Hải 2016'!AA47+'[308]T.Sơn 2016'!AA47+'[308]V.Trường 2016'!AA47+'[308]TT.Cửa Việt 2016'!AA47+'[308]TT Gio Linh 2016'!AA47</f>
        <v>0.74</v>
      </c>
      <c r="AB46" s="167">
        <f>[308]P1_21!AB47+[308]P2_21!AB46+[308]P3_21!AB46+[308]P4_21!AB46+[308]P5_21!AB46+[308]ĐT_21!AB47+[308]ĐG_21!AB46+[308]ĐLE_21!AB47+[308]ĐL_21!AB47+'[308]G.Sơn 2016'!AB46+'[308]G.Thanh 2016'!AB47+'[308]G.Việt 2016'!AB47+'[308]H.Thái 2016'!AB47+'[308]L.Hải 2016'!AB47+'[308]L.Thượng 2016'!AB47+'[308]T.Giang 2016'!AB47+'[308]T.Hải 2016'!AB47+'[308]T.Sơn 2016'!AB47+'[308]V.Trường 2016'!AB47+'[308]TT.Cửa Việt 2016'!AB47+'[308]TT Gio Linh 2016'!AB47</f>
        <v>0.16</v>
      </c>
      <c r="AC46" s="167">
        <f>[308]P1_21!AC47+[308]P2_21!AC46+[308]P3_21!AC46+[308]P4_21!AC46+[308]P5_21!AC46+[308]ĐT_21!AC47+[308]ĐG_21!AC46+[308]ĐLE_21!AC47+[308]ĐL_21!AC47+'[308]G.Sơn 2016'!AC46+'[308]G.Thanh 2016'!AC47+'[308]G.Việt 2016'!AC47+'[308]H.Thái 2016'!AC47+'[308]L.Hải 2016'!AC47+'[308]L.Thượng 2016'!AC47+'[308]T.Giang 2016'!AC47+'[308]T.Hải 2016'!AC47+'[308]T.Sơn 2016'!AC47+'[308]V.Trường 2016'!AC47+'[308]TT.Cửa Việt 2016'!AC47+'[308]TT Gio Linh 2016'!AC47</f>
        <v>0</v>
      </c>
      <c r="AD46" s="167">
        <f>[308]P1_21!AD47+[308]P2_21!AD46+[308]P3_21!AD46+[308]P4_21!AD46+[308]P5_21!AD46+[308]ĐT_21!AD47+[308]ĐG_21!AD46+[308]ĐLE_21!AD47+[308]ĐL_21!AD47+'[308]G.Sơn 2016'!AD46+'[308]G.Thanh 2016'!AD47+'[308]G.Việt 2016'!AD47+'[308]H.Thái 2016'!AD47+'[308]L.Hải 2016'!AD47+'[308]L.Thượng 2016'!AD47+'[308]T.Giang 2016'!AD47+'[308]T.Hải 2016'!AD47+'[308]T.Sơn 2016'!AD47+'[308]V.Trường 2016'!AD47+'[308]TT.Cửa Việt 2016'!AD47+'[308]TT Gio Linh 2016'!AD47</f>
        <v>0</v>
      </c>
      <c r="AE46" s="167">
        <f>[308]P1_21!AE47+[308]P2_21!AE46+[308]P3_21!AE46+[308]P4_21!AE46+[308]P5_21!AE46+[308]ĐT_21!AE47+[308]ĐG_21!AE46+[308]ĐLE_21!AE47+[308]ĐL_21!AE47+'[308]G.Sơn 2016'!AE46+'[308]G.Thanh 2016'!AE47+'[308]G.Việt 2016'!AE47+'[308]H.Thái 2016'!AE47+'[308]L.Hải 2016'!AE47+'[308]L.Thượng 2016'!AE47+'[308]T.Giang 2016'!AE47+'[308]T.Hải 2016'!AE47+'[308]T.Sơn 2016'!AE47+'[308]V.Trường 2016'!AE47+'[308]TT.Cửa Việt 2016'!AE47+'[308]TT Gio Linh 2016'!AE47</f>
        <v>0</v>
      </c>
      <c r="AF46" s="167">
        <f>[308]P1_21!AF47+[308]P2_21!AF46+[308]P3_21!AF46+[308]P4_21!AF46+[308]P5_21!AF46+[308]ĐT_21!AF47+[308]ĐG_21!AF46+[308]ĐLE_21!AF47+[308]ĐL_21!AF47+'[308]G.Sơn 2016'!AF46+'[308]G.Thanh 2016'!AF47+'[308]G.Việt 2016'!AF47+'[308]H.Thái 2016'!AF47+'[308]L.Hải 2016'!AF47+'[308]L.Thượng 2016'!AF47+'[308]T.Giang 2016'!AF47+'[308]T.Hải 2016'!AF47+'[308]T.Sơn 2016'!AF47+'[308]V.Trường 2016'!AF47+'[308]TT.Cửa Việt 2016'!AF47+'[308]TT Gio Linh 2016'!AF47</f>
        <v>0</v>
      </c>
      <c r="AG46" s="167">
        <f>[308]P1_21!AG47+[308]P2_21!AG46+[308]P3_21!AG46+[308]P4_21!AG46+[308]P5_21!AG46+[308]ĐT_21!AG47+[308]ĐG_21!AG46+[308]ĐLE_21!AG47+[308]ĐL_21!AG47+'[308]G.Sơn 2016'!AG46+'[308]G.Thanh 2016'!AG47+'[308]G.Việt 2016'!AG47+'[308]H.Thái 2016'!AG47+'[308]L.Hải 2016'!AG47+'[308]L.Thượng 2016'!AG47+'[308]T.Giang 2016'!AG47+'[308]T.Hải 2016'!AG47+'[308]T.Sơn 2016'!AG47+'[308]V.Trường 2016'!AG47+'[308]TT.Cửa Việt 2016'!AG47+'[308]TT Gio Linh 2016'!AG47</f>
        <v>0</v>
      </c>
      <c r="AH46" s="167">
        <f>[308]P1_21!AH47+[308]P2_21!AH46+[308]P3_21!AH46+[308]P4_21!AH46+[308]P5_21!AH46+[308]ĐT_21!AH47+[308]ĐG_21!AH46+[308]ĐLE_21!AH47+[308]ĐL_21!AH47+'[308]G.Sơn 2016'!AH46+'[308]G.Thanh 2016'!AH47+'[308]G.Việt 2016'!AH47+'[308]H.Thái 2016'!AH47+'[308]L.Hải 2016'!AH47+'[308]L.Thượng 2016'!AH47+'[308]T.Giang 2016'!AH47+'[308]T.Hải 2016'!AH47+'[308]T.Sơn 2016'!AH47+'[308]V.Trường 2016'!AH47+'[308]TT.Cửa Việt 2016'!AH47+'[308]TT Gio Linh 2016'!AH47</f>
        <v>0.54</v>
      </c>
      <c r="AI46" s="167">
        <f>[308]P1_21!AI47+[308]P2_21!AI46+[308]P3_21!AI46+[308]P4_21!AI46+[308]P5_21!AI46+[308]ĐT_21!AI47+[308]ĐG_21!AI46+[308]ĐLE_21!AI47+[308]ĐL_21!AI47+'[308]G.Sơn 2016'!AI46+'[308]G.Thanh 2016'!AI47+'[308]G.Việt 2016'!AI47+'[308]H.Thái 2016'!AI47+'[308]L.Hải 2016'!AI47+'[308]L.Thượng 2016'!AI47+'[308]T.Giang 2016'!AI47+'[308]T.Hải 2016'!AI47+'[308]T.Sơn 2016'!AI47+'[308]V.Trường 2016'!AI47+'[308]TT.Cửa Việt 2016'!AI47+'[308]TT Gio Linh 2016'!AI47</f>
        <v>0</v>
      </c>
      <c r="AJ46" s="167">
        <f>[308]P1_21!AJ47+[308]P2_21!AJ46+[308]P3_21!AJ46+[308]P4_21!AJ46+[308]P5_21!AJ46+[308]ĐT_21!AJ47+[308]ĐG_21!AJ46+[308]ĐLE_21!AJ47+[308]ĐL_21!AJ47+'[308]G.Sơn 2016'!AJ46+'[308]G.Thanh 2016'!AJ47+'[308]G.Việt 2016'!AJ47+'[308]H.Thái 2016'!AJ47+'[308]L.Hải 2016'!AJ47+'[308]L.Thượng 2016'!AJ47+'[308]T.Giang 2016'!AJ47+'[308]T.Hải 2016'!AJ47+'[308]T.Sơn 2016'!AJ47+'[308]V.Trường 2016'!AJ47+'[308]TT.Cửa Việt 2016'!AJ47+'[308]TT Gio Linh 2016'!AJ47</f>
        <v>0</v>
      </c>
      <c r="AK46" s="167">
        <f>[308]P1_21!AK47+[308]P2_21!AK46+[308]P3_21!AK46+[308]P4_21!AK46+[308]P5_21!AK46+[308]ĐT_21!AK47+[308]ĐG_21!AK46+[308]ĐLE_21!AK47+[308]ĐL_21!AK47+'[308]G.Sơn 2016'!AK46+'[308]G.Thanh 2016'!AK47+'[308]G.Việt 2016'!AK47+'[308]H.Thái 2016'!AK47+'[308]L.Hải 2016'!AK47+'[308]L.Thượng 2016'!AK47+'[308]T.Giang 2016'!AK47+'[308]T.Hải 2016'!AK47+'[308]T.Sơn 2016'!AK47+'[308]V.Trường 2016'!AK47+'[308]TT.Cửa Việt 2016'!AK47+'[308]TT Gio Linh 2016'!AK47</f>
        <v>0</v>
      </c>
      <c r="AL46" s="167">
        <f>[308]P1_21!AL47+[308]P2_21!AL46+[308]P3_21!AL46+[308]P4_21!AL46+[308]P5_21!AL46+[308]ĐT_21!AL47+[308]ĐG_21!AL46+[308]ĐLE_21!AL47+[308]ĐL_21!AL47+'[308]G.Sơn 2016'!AL46+'[308]G.Thanh 2016'!AL47+'[308]G.Việt 2016'!AL47+'[308]H.Thái 2016'!AL47+'[308]L.Hải 2016'!AL47+'[308]L.Thượng 2016'!AL47+'[308]T.Giang 2016'!AL47+'[308]T.Hải 2016'!AL47+'[308]T.Sơn 2016'!AL47+'[308]V.Trường 2016'!AL47+'[308]TT.Cửa Việt 2016'!AL47+'[308]TT Gio Linh 2016'!AL47</f>
        <v>0.04</v>
      </c>
      <c r="AM46" s="167">
        <f>[308]P1_21!AM47+[308]P2_21!AM46+[308]P3_21!AM46+[308]P4_21!AM46+[308]P5_21!AM46+[308]ĐT_21!AM47+[308]ĐG_21!AM46+[308]ĐLE_21!AM47+[308]ĐL_21!AM47+'[308]G.Sơn 2016'!AM46+'[308]G.Thanh 2016'!AM47+'[308]G.Việt 2016'!AM47+'[308]H.Thái 2016'!AM47+'[308]L.Hải 2016'!AM47+'[308]L.Thượng 2016'!AM47+'[308]T.Giang 2016'!AM47+'[308]T.Hải 2016'!AM47+'[308]T.Sơn 2016'!AM47+'[308]V.Trường 2016'!AM47+'[308]TT.Cửa Việt 2016'!AM47+'[308]TT Gio Linh 2016'!AM47</f>
        <v>0</v>
      </c>
      <c r="AN46" s="167">
        <f>[308]P1_21!AN47+[308]P2_21!AN46+[308]P3_21!AN46+[308]P4_21!AN46+[308]P5_21!AN46+[308]ĐT_21!AN47+[308]ĐG_21!AN46+[308]ĐLE_21!AN47+[308]ĐL_21!AN47+'[308]G.Sơn 2016'!AN46+'[308]G.Thanh 2016'!AN47+'[308]G.Việt 2016'!AN47+'[308]H.Thái 2016'!AN47+'[308]L.Hải 2016'!AN47+'[308]L.Thượng 2016'!AN47+'[308]T.Giang 2016'!AN47+'[308]T.Hải 2016'!AN47+'[308]T.Sơn 2016'!AN47+'[308]V.Trường 2016'!AN47+'[308]TT.Cửa Việt 2016'!AN47+'[308]TT Gio Linh 2016'!AN47</f>
        <v>0</v>
      </c>
      <c r="AO46" s="167">
        <f>[308]P1_21!AO47+[308]P2_21!AO46+[308]P3_21!AO46+[308]P4_21!AO46+[308]P5_21!AO46+[308]ĐT_21!AO47+[308]ĐG_21!AO46+[308]ĐLE_21!AO47+[308]ĐL_21!AO47+'[308]G.Sơn 2016'!AO46+'[308]G.Thanh 2016'!AO47+'[308]G.Việt 2016'!AO47+'[308]H.Thái 2016'!AO47+'[308]L.Hải 2016'!AO47+'[308]L.Thượng 2016'!AO47+'[308]T.Giang 2016'!AO47+'[308]T.Hải 2016'!AO47+'[308]T.Sơn 2016'!AO47+'[308]V.Trường 2016'!AO47+'[308]TT.Cửa Việt 2016'!AO47+'[308]TT Gio Linh 2016'!AO47</f>
        <v>0</v>
      </c>
      <c r="AP46" s="167">
        <f>[308]P1_21!AP47+[308]P2_21!AP46+[308]P3_21!AP46+[308]P4_21!AP46+[308]P5_21!AP46+[308]ĐT_21!AP47+[308]ĐG_21!AP46+[308]ĐLE_21!AP47+[308]ĐL_21!AP47+'[308]G.Sơn 2016'!AP46+'[308]G.Thanh 2016'!AP47+'[308]G.Việt 2016'!AP47+'[308]H.Thái 2016'!AP47+'[308]L.Hải 2016'!AP47+'[308]L.Thượng 2016'!AP47+'[308]T.Giang 2016'!AP47+'[308]T.Hải 2016'!AP47+'[308]T.Sơn 2016'!AP47+'[308]V.Trường 2016'!AP47+'[308]TT.Cửa Việt 2016'!AP47+'[308]TT Gio Linh 2016'!AP47</f>
        <v>0</v>
      </c>
      <c r="AQ46" s="167">
        <f>[308]P1_21!AQ47+[308]P2_21!AQ46+[308]P3_21!AQ46+[308]P4_21!AQ46+[308]P5_21!AQ46+[308]ĐT_21!AQ47+[308]ĐG_21!AQ46+[308]ĐLE_21!AQ47+[308]ĐL_21!AQ47+'[308]G.Sơn 2016'!AQ46+'[308]G.Thanh 2016'!AQ47+'[308]G.Việt 2016'!AQ47+'[308]H.Thái 2016'!AQ47+'[308]L.Hải 2016'!AQ47+'[308]L.Thượng 2016'!AQ47+'[308]T.Giang 2016'!AQ47+'[308]T.Hải 2016'!AQ47+'[308]T.Sơn 2016'!AQ47+'[308]V.Trường 2016'!AQ47+'[308]TT.Cửa Việt 2016'!AQ47+'[308]TT Gio Linh 2016'!AQ47</f>
        <v>1.92</v>
      </c>
      <c r="AR46" s="167">
        <f>[308]P1_21!AR47+[308]P2_21!AR46+[308]P3_21!AR46+[308]P4_21!AR46+[308]P5_21!AR46+[308]ĐT_21!AR47+[308]ĐG_21!AR46+[308]ĐLE_21!AR47+[308]ĐL_21!AR47+'[308]G.Sơn 2016'!AR46+'[308]G.Thanh 2016'!AR47+'[308]G.Việt 2016'!AR47+'[308]H.Thái 2016'!AR47+'[308]L.Hải 2016'!AR47+'[308]L.Thượng 2016'!AR47+'[308]T.Giang 2016'!AR47+'[308]T.Hải 2016'!AR47+'[308]T.Sơn 2016'!AR47+'[308]V.Trường 2016'!AR47+'[308]TT.Cửa Việt 2016'!AR47+'[308]TT Gio Linh 2016'!AR47</f>
        <v>29.523199999999996</v>
      </c>
      <c r="AS46" s="167">
        <f>[308]P1_21!AS47+[308]P2_21!AS46+[308]P3_21!AS46+[308]P4_21!AS46+[308]P5_21!AS46+[308]ĐT_21!AS47+[308]ĐG_21!AS46+[308]ĐLE_21!AS47+[308]ĐL_21!AS47+'[308]G.Sơn 2016'!AS46+'[308]G.Thanh 2016'!AS47+'[308]G.Việt 2016'!AS47+'[308]H.Thái 2016'!AS47+'[308]L.Hải 2016'!AS47+'[308]L.Thượng 2016'!AS47+'[308]T.Giang 2016'!AS47+'[308]T.Hải 2016'!AS47+'[308]T.Sơn 2016'!AS47+'[308]V.Trường 2016'!AS47+'[308]TT.Cửa Việt 2016'!AS47+'[308]TT Gio Linh 2016'!AS47</f>
        <v>0</v>
      </c>
      <c r="AT46" s="167">
        <f>[308]P1_21!AT47+[308]P2_21!AT46+[308]P3_21!AT46+[308]P4_21!AT46+[308]P5_21!AT46+[308]ĐT_21!AT47+[308]ĐG_21!AT46+[308]ĐLE_21!AT47+[308]ĐL_21!AT47+'[308]G.Sơn 2016'!AT46+'[308]G.Thanh 2016'!AT47+'[308]G.Việt 2016'!AT47+'[308]H.Thái 2016'!AT47+'[308]L.Hải 2016'!AT47+'[308]L.Thượng 2016'!AT47+'[308]T.Giang 2016'!AT47+'[308]T.Hải 2016'!AT47+'[308]T.Sơn 2016'!AT47+'[308]V.Trường 2016'!AT47+'[308]TT.Cửa Việt 2016'!AT47+'[308]TT Gio Linh 2016'!AT47</f>
        <v>0</v>
      </c>
      <c r="AU46" s="167">
        <f>[308]P1_21!AU47+[308]P2_21!AU46+[308]P3_21!AU46+[308]P4_21!AU46+[308]P5_21!AU46+[308]ĐT_21!AU47+[308]ĐG_21!AU46+[308]ĐLE_21!AU47+[308]ĐL_21!AU47+'[308]G.Sơn 2016'!AU46+'[308]G.Thanh 2016'!AU47+'[308]G.Việt 2016'!AU47+'[308]H.Thái 2016'!AU47+'[308]L.Hải 2016'!AU47+'[308]L.Thượng 2016'!AU47+'[308]T.Giang 2016'!AU47+'[308]T.Hải 2016'!AU47+'[308]T.Sơn 2016'!AU47+'[308]V.Trường 2016'!AU47+'[308]TT.Cửa Việt 2016'!AU47+'[308]TT Gio Linh 2016'!AU47</f>
        <v>0</v>
      </c>
      <c r="AV46" s="167">
        <f>[308]P1_21!AV47+[308]P2_21!AV46+[308]P3_21!AV46+[308]P4_21!AV46+[308]P5_21!AV46+[308]ĐT_21!AV47+[308]ĐG_21!AV46+[308]ĐLE_21!AV47+[308]ĐL_21!AV47+'[308]G.Sơn 2016'!AV46+'[308]G.Thanh 2016'!AV47+'[308]G.Việt 2016'!AV47+'[308]H.Thái 2016'!AV47+'[308]L.Hải 2016'!AV47+'[308]L.Thượng 2016'!AV47+'[308]T.Giang 2016'!AV47+'[308]T.Hải 2016'!AV47+'[308]T.Sơn 2016'!AV47+'[308]V.Trường 2016'!AV47+'[308]TT.Cửa Việt 2016'!AV47+'[308]TT Gio Linh 2016'!AV47</f>
        <v>0</v>
      </c>
      <c r="AW46" s="167">
        <f>[308]P1_21!AW47+[308]P2_21!AW46+[308]P3_21!AW46+[308]P4_21!AW46+[308]P5_21!AW46+[308]ĐT_21!AW47+[308]ĐG_21!AW46+[308]ĐLE_21!AW47+[308]ĐL_21!AW47+'[308]G.Sơn 2016'!AW46+'[308]G.Thanh 2016'!AW47+'[308]G.Việt 2016'!AW47+'[308]H.Thái 2016'!AW47+'[308]L.Hải 2016'!AW47+'[308]L.Thượng 2016'!AW47+'[308]T.Giang 2016'!AW47+'[308]T.Hải 2016'!AW47+'[308]T.Sơn 2016'!AW47+'[308]V.Trường 2016'!AW47+'[308]TT.Cửa Việt 2016'!AW47+'[308]TT Gio Linh 2016'!AW47</f>
        <v>0</v>
      </c>
      <c r="AX46" s="167">
        <f>[308]P1_21!AX47+[308]P2_21!AX46+[308]P3_21!AX46+[308]P4_21!AX46+[308]P5_21!AX46+[308]ĐT_21!AX47+[308]ĐG_21!AX46+[308]ĐLE_21!AX47+[308]ĐL_21!AX47+'[308]G.Sơn 2016'!AX46+'[308]G.Thanh 2016'!AX47+'[308]G.Việt 2016'!AX47+'[308]H.Thái 2016'!AX47+'[308]L.Hải 2016'!AX47+'[308]L.Thượng 2016'!AX47+'[308]T.Giang 2016'!AX47+'[308]T.Hải 2016'!AX47+'[308]T.Sơn 2016'!AX47+'[308]V.Trường 2016'!AX47+'[308]TT.Cửa Việt 2016'!AX47+'[308]TT Gio Linh 2016'!AX47</f>
        <v>0</v>
      </c>
      <c r="AY46" s="167">
        <f>[308]P1_21!AY47+[308]P2_21!AY46+[308]P3_21!AY46+[308]P4_21!AY46+[308]P5_21!AY46+[308]ĐT_21!AY47+[308]ĐG_21!AY46+[308]ĐLE_21!AY47+[308]ĐL_21!AY47+'[308]G.Sơn 2016'!AY46+'[308]G.Thanh 2016'!AY47+'[308]G.Việt 2016'!AY47+'[308]H.Thái 2016'!AY47+'[308]L.Hải 2016'!AY47+'[308]L.Thượng 2016'!AY47+'[308]T.Giang 2016'!AY47+'[308]T.Hải 2016'!AY47+'[308]T.Sơn 2016'!AY47+'[308]V.Trường 2016'!AY47+'[308]TT.Cửa Việt 2016'!AY47+'[308]TT Gio Linh 2016'!AY47</f>
        <v>0</v>
      </c>
      <c r="AZ46" s="167">
        <f>[308]P1_21!AZ47+[308]P2_21!AZ46+[308]P3_21!AZ46+[308]P4_21!AZ46+[308]P5_21!AZ46+[308]ĐT_21!AZ47+[308]ĐG_21!AZ46+[308]ĐLE_21!AZ47+[308]ĐL_21!AZ47+'[308]G.Sơn 2016'!AZ46+'[308]G.Thanh 2016'!AZ47+'[308]G.Việt 2016'!AZ47+'[308]H.Thái 2016'!AZ47+'[308]L.Hải 2016'!AZ47+'[308]L.Thượng 2016'!AZ47+'[308]T.Giang 2016'!AZ47+'[308]T.Hải 2016'!AZ47+'[308]T.Sơn 2016'!AZ47+'[308]V.Trường 2016'!AZ47+'[308]TT.Cửa Việt 2016'!AZ47+'[308]TT Gio Linh 2016'!AZ47</f>
        <v>0</v>
      </c>
      <c r="BA46" s="167">
        <f>[308]P1_21!BA47+[308]P2_21!BA46+[308]P3_21!BA46+[308]P4_21!BA46+[308]P5_21!BA46+[308]ĐT_21!BA47+[308]ĐG_21!BA46+[308]ĐLE_21!BA47+[308]ĐL_21!BA47+'[308]G.Sơn 2016'!BA46+'[308]G.Thanh 2016'!BA47+'[308]G.Việt 2016'!BA47+'[308]H.Thái 2016'!BA47+'[308]L.Hải 2016'!BA47+'[308]L.Thượng 2016'!BA47+'[308]T.Giang 2016'!BA47+'[308]T.Hải 2016'!BA47+'[308]T.Sơn 2016'!BA47+'[308]V.Trường 2016'!BA47+'[308]TT.Cửa Việt 2016'!BA47+'[308]TT Gio Linh 2016'!BA47</f>
        <v>0</v>
      </c>
      <c r="BB46" s="167">
        <f>[308]P1_21!BB47+[308]P2_21!BB46+[308]P3_21!BB46+[308]P4_21!BB46+[308]P5_21!BB46+[308]ĐT_21!BB47+[308]ĐG_21!BB46+[308]ĐLE_21!BB47+[308]ĐL_21!BB47+'[308]G.Sơn 2016'!BB46+'[308]G.Thanh 2016'!BB47+'[308]G.Việt 2016'!BB47+'[308]H.Thái 2016'!BB47+'[308]L.Hải 2016'!BB47+'[308]L.Thượng 2016'!BB47+'[308]T.Giang 2016'!BB47+'[308]T.Hải 2016'!BB47+'[308]T.Sơn 2016'!BB47+'[308]V.Trường 2016'!BB47+'[308]TT.Cửa Việt 2016'!BB47+'[308]TT Gio Linh 2016'!BB47</f>
        <v>0</v>
      </c>
      <c r="BC46" s="167">
        <f>[308]P1_21!BC47+[308]P2_21!BC46+[308]P3_21!BC46+[308]P4_21!BC46+[308]P5_21!BC46+[308]ĐT_21!BC47+[308]ĐG_21!BC46+[308]ĐLE_21!BC47+[308]ĐL_21!BC47+'[308]G.Sơn 2016'!BC46+'[308]G.Thanh 2016'!BC47+'[308]G.Việt 2016'!BC47+'[308]H.Thái 2016'!BC47+'[308]L.Hải 2016'!BC47+'[308]L.Thượng 2016'!BC47+'[308]T.Giang 2016'!BC47+'[308]T.Hải 2016'!BC47+'[308]T.Sơn 2016'!BC47+'[308]V.Trường 2016'!BC47+'[308]TT.Cửa Việt 2016'!BC47+'[308]TT Gio Linh 2016'!BC47</f>
        <v>0</v>
      </c>
      <c r="BD46" s="167">
        <f>[308]P1_21!BD47+[308]P2_21!BD46+[308]P3_21!BD46+[308]P4_21!BD46+[308]P5_21!BD46+[308]ĐT_21!BD47+[308]ĐG_21!BD46+[308]ĐLE_21!BD47+[308]ĐL_21!BD47+'[308]G.Sơn 2016'!BD46+'[308]G.Thanh 2016'!BD47+'[308]G.Việt 2016'!BD47+'[308]H.Thái 2016'!BD47+'[308]L.Hải 2016'!BD47+'[308]L.Thượng 2016'!BD47+'[308]T.Giang 2016'!BD47+'[308]T.Hải 2016'!BD47+'[308]T.Sơn 2016'!BD47+'[308]V.Trường 2016'!BD47+'[308]TT.Cửa Việt 2016'!BD47+'[308]TT Gio Linh 2016'!BD47</f>
        <v>0</v>
      </c>
      <c r="BE46" s="167">
        <f>[308]P1_21!BE47+[308]P2_21!BE46+[308]P3_21!BE46+[308]P4_21!BE46+[308]P5_21!BE46+[308]ĐT_21!BE47+[308]ĐG_21!BE46+[308]ĐLE_21!BE47+[308]ĐL_21!BE47+'[308]G.Sơn 2016'!BE46+'[308]G.Thanh 2016'!BE47+'[308]G.Việt 2016'!BE47+'[308]H.Thái 2016'!BE47+'[308]L.Hải 2016'!BE47+'[308]L.Thượng 2016'!BE47+'[308]T.Giang 2016'!BE47+'[308]T.Hải 2016'!BE47+'[308]T.Sơn 2016'!BE47+'[308]V.Trường 2016'!BE47+'[308]TT.Cửa Việt 2016'!BE47+'[308]TT Gio Linh 2016'!BE47</f>
        <v>0</v>
      </c>
      <c r="BF46" s="167">
        <f>[308]P1_21!BF47+[308]P2_21!BF46+[308]P3_21!BF46+[308]P4_21!BF46+[308]P5_21!BF46+[308]ĐT_21!BF47+[308]ĐG_21!BF46+[308]ĐLE_21!BF47+[308]ĐL_21!BF47+'[308]G.Sơn 2016'!BF46+'[308]G.Thanh 2016'!BF47+'[308]G.Việt 2016'!BF47+'[308]H.Thái 2016'!BF47+'[308]L.Hải 2016'!BF47+'[308]L.Thượng 2016'!BF47+'[308]T.Giang 2016'!BF47+'[308]T.Hải 2016'!BF47+'[308]T.Sơn 2016'!BF47+'[308]V.Trường 2016'!BF47+'[308]TT.Cửa Việt 2016'!BF47+'[308]TT Gio Linh 2016'!BF47</f>
        <v>0</v>
      </c>
      <c r="BG46" s="167">
        <f>[308]P1_21!BG47+[308]P2_21!BG46+[308]P3_21!BG46+[308]P4_21!BG46+[308]P5_21!BG46+[308]ĐT_21!BG47+[308]ĐG_21!BG46+[308]ĐLE_21!BG47+[308]ĐL_21!BG47+'[308]G.Sơn 2016'!BG46+'[308]G.Thanh 2016'!BG47+'[308]G.Việt 2016'!BG47+'[308]H.Thái 2016'!BG47+'[308]L.Hải 2016'!BG47+'[308]L.Thượng 2016'!BG47+'[308]T.Giang 2016'!BG47+'[308]T.Hải 2016'!BG47+'[308]T.Sơn 2016'!BG47+'[308]V.Trường 2016'!BG47+'[308]TT.Cửa Việt 2016'!BG47+'[308]TT Gio Linh 2016'!BG47</f>
        <v>0</v>
      </c>
      <c r="BH46" s="167">
        <f>[308]P1_21!BH47+[308]P2_21!BH46+[308]P3_21!BH46+[308]P4_21!BH46+[308]P5_21!BH46+[308]ĐT_21!BH47+[308]ĐG_21!BH46+[308]ĐLE_21!BH47+[308]ĐL_21!BH47+'[308]G.Sơn 2016'!BH46+'[308]G.Thanh 2016'!BH47+'[308]G.Việt 2016'!BH47+'[308]H.Thái 2016'!BH47+'[308]L.Hải 2016'!BH47+'[308]L.Thượng 2016'!BH47+'[308]T.Giang 2016'!BH47+'[308]T.Hải 2016'!BH47+'[308]T.Sơn 2016'!BH47+'[308]V.Trường 2016'!BH47+'[308]TT.Cửa Việt 2016'!BH47+'[308]TT Gio Linh 2016'!BH47</f>
        <v>2.66</v>
      </c>
      <c r="BI46" s="167">
        <f>[308]P1_21!BI47+[308]P2_21!BI46+[308]P3_21!BI46+[308]P4_21!BI46+[308]P5_21!BI46+[308]ĐT_21!BI47+[308]ĐG_21!BI46+[308]ĐLE_21!BI47+[308]ĐL_21!BI47+'[308]G.Sơn 2016'!BI46+'[308]G.Thanh 2016'!BI47+'[308]G.Việt 2016'!BI47+'[308]H.Thái 2016'!BI47+'[308]L.Hải 2016'!BI47+'[308]L.Thượng 2016'!BI47+'[308]T.Giang 2016'!BI47+'[308]T.Hải 2016'!BI47+'[308]T.Sơn 2016'!BI47+'[308]V.Trường 2016'!BI47+'[308]TT.Cửa Việt 2016'!BI47+'[308]TT Gio Linh 2016'!BI47</f>
        <v>44.259719999999994</v>
      </c>
    </row>
    <row r="47" spans="1:61" ht="17.25" customHeight="1">
      <c r="A47" s="176" t="s">
        <v>143</v>
      </c>
      <c r="B47" s="181" t="s">
        <v>144</v>
      </c>
      <c r="C47" s="168" t="s">
        <v>145</v>
      </c>
      <c r="D47" s="170">
        <f>'[308]01 CH'!D45</f>
        <v>16.838440000000002</v>
      </c>
      <c r="E47" s="167">
        <f>[308]P1_21!E48+[308]P2_21!E47+[308]P3_21!E47+[308]P4_21!E47+[308]P5_21!E47+[308]ĐT_21!E48+[308]ĐG_21!E47+[308]ĐLE_21!E48+[308]ĐL_21!E48+'[308]G.Sơn 2016'!E47+'[308]G.Thanh 2016'!E48+'[308]G.Việt 2016'!E48+'[308]H.Thái 2016'!E48+'[308]L.Hải 2016'!E48+'[308]L.Thượng 2016'!E48+'[308]T.Giang 2016'!E48+'[308]T.Hải 2016'!E48+'[308]T.Sơn 2016'!E48+'[308]V.Trường 2016'!E48+'[308]TT.Cửa Việt 2016'!E48+'[308]TT Gio Linh 2016'!E48</f>
        <v>0</v>
      </c>
      <c r="F47" s="167">
        <f>[308]P1_21!F48+[308]P2_21!F47+[308]P3_21!F47+[308]P4_21!F47+[308]P5_21!F47+[308]ĐT_21!F48+[308]ĐG_21!F47+[308]ĐLE_21!F48+[308]ĐL_21!F48+'[308]G.Sơn 2016'!F47+'[308]G.Thanh 2016'!F48+'[308]G.Việt 2016'!F48+'[308]H.Thái 2016'!F48+'[308]L.Hải 2016'!F48+'[308]L.Thượng 2016'!F48+'[308]T.Giang 2016'!F48+'[308]T.Hải 2016'!F48+'[308]T.Sơn 2016'!F48+'[308]V.Trường 2016'!F48+'[308]TT.Cửa Việt 2016'!F48+'[308]TT Gio Linh 2016'!F48</f>
        <v>0</v>
      </c>
      <c r="G47" s="167">
        <f>[308]P1_21!G48+[308]P2_21!G47+[308]P3_21!G47+[308]P4_21!G47+[308]P5_21!G47+[308]ĐT_21!G48+[308]ĐG_21!G47+[308]ĐLE_21!G48+[308]ĐL_21!G48+'[308]G.Sơn 2016'!G47+'[308]G.Thanh 2016'!G48+'[308]G.Việt 2016'!G48+'[308]H.Thái 2016'!G48+'[308]L.Hải 2016'!G48+'[308]L.Thượng 2016'!G48+'[308]T.Giang 2016'!G48+'[308]T.Hải 2016'!G48+'[308]T.Sơn 2016'!G48+'[308]V.Trường 2016'!G48+'[308]TT.Cửa Việt 2016'!G48+'[308]TT Gio Linh 2016'!G48</f>
        <v>0</v>
      </c>
      <c r="H47" s="167">
        <f>[308]P1_21!H48+[308]P2_21!H47+[308]P3_21!H47+[308]P4_21!H47+[308]P5_21!H47+[308]ĐT_21!H48+[308]ĐG_21!H47+[308]ĐLE_21!H48+[308]ĐL_21!H48+'[308]G.Sơn 2016'!H47+'[308]G.Thanh 2016'!H48+'[308]G.Việt 2016'!H48+'[308]H.Thái 2016'!H48+'[308]L.Hải 2016'!H48+'[308]L.Thượng 2016'!H48+'[308]T.Giang 2016'!H48+'[308]T.Hải 2016'!H48+'[308]T.Sơn 2016'!H48+'[308]V.Trường 2016'!H48+'[308]TT.Cửa Việt 2016'!H48+'[308]TT Gio Linh 2016'!H48</f>
        <v>0</v>
      </c>
      <c r="I47" s="167">
        <f>[308]P1_21!I48+[308]P2_21!I47+[308]P3_21!I47+[308]P4_21!I47+[308]P5_21!I47+[308]ĐT_21!I48+[308]ĐG_21!I47+[308]ĐLE_21!I48+[308]ĐL_21!I48+'[308]G.Sơn 2016'!I47+'[308]G.Thanh 2016'!I48+'[308]G.Việt 2016'!I48+'[308]H.Thái 2016'!I48+'[308]L.Hải 2016'!I48+'[308]L.Thượng 2016'!I48+'[308]T.Giang 2016'!I48+'[308]T.Hải 2016'!I48+'[308]T.Sơn 2016'!I48+'[308]V.Trường 2016'!I48+'[308]TT.Cửa Việt 2016'!I48+'[308]TT Gio Linh 2016'!I48</f>
        <v>0</v>
      </c>
      <c r="J47" s="167">
        <f>[308]P1_21!J48+[308]P2_21!J47+[308]P3_21!J47+[308]P4_21!J47+[308]P5_21!J47+[308]ĐT_21!J48+[308]ĐG_21!J47+[308]ĐLE_21!J48+[308]ĐL_21!J48+'[308]G.Sơn 2016'!J47+'[308]G.Thanh 2016'!J48+'[308]G.Việt 2016'!J48+'[308]H.Thái 2016'!J48+'[308]L.Hải 2016'!J48+'[308]L.Thượng 2016'!J48+'[308]T.Giang 2016'!J48+'[308]T.Hải 2016'!J48+'[308]T.Sơn 2016'!J48+'[308]V.Trường 2016'!J48+'[308]TT.Cửa Việt 2016'!J48+'[308]TT Gio Linh 2016'!J48</f>
        <v>0</v>
      </c>
      <c r="K47" s="167">
        <f>[308]P1_21!K48+[308]P2_21!K47+[308]P3_21!K47+[308]P4_21!K47+[308]P5_21!K47+[308]ĐT_21!K48+[308]ĐG_21!K47+[308]ĐLE_21!K48+[308]ĐL_21!K48+'[308]G.Sơn 2016'!K47+'[308]G.Thanh 2016'!K48+'[308]G.Việt 2016'!K48+'[308]H.Thái 2016'!K48+'[308]L.Hải 2016'!K48+'[308]L.Thượng 2016'!K48+'[308]T.Giang 2016'!K48+'[308]T.Hải 2016'!K48+'[308]T.Sơn 2016'!K48+'[308]V.Trường 2016'!K48+'[308]TT.Cửa Việt 2016'!K48+'[308]TT Gio Linh 2016'!K48</f>
        <v>0</v>
      </c>
      <c r="L47" s="167">
        <f>[308]P1_21!L48+[308]P2_21!L47+[308]P3_21!L47+[308]P4_21!L47+[308]P5_21!L47+[308]ĐT_21!L48+[308]ĐG_21!L47+[308]ĐLE_21!L48+[308]ĐL_21!L48+'[308]G.Sơn 2016'!L47+'[308]G.Thanh 2016'!L48+'[308]G.Việt 2016'!L48+'[308]H.Thái 2016'!L48+'[308]L.Hải 2016'!L48+'[308]L.Thượng 2016'!L48+'[308]T.Giang 2016'!L48+'[308]T.Hải 2016'!L48+'[308]T.Sơn 2016'!L48+'[308]V.Trường 2016'!L48+'[308]TT.Cửa Việt 2016'!L48+'[308]TT Gio Linh 2016'!L48</f>
        <v>0</v>
      </c>
      <c r="M47" s="167">
        <f>[308]P1_21!M48+[308]P2_21!M47+[308]P3_21!M47+[308]P4_21!M47+[308]P5_21!M47+[308]ĐT_21!M48+[308]ĐG_21!M47+[308]ĐLE_21!M48+[308]ĐL_21!M48+'[308]G.Sơn 2016'!M47+'[308]G.Thanh 2016'!M48+'[308]G.Việt 2016'!M48+'[308]H.Thái 2016'!M48+'[308]L.Hải 2016'!M48+'[308]L.Thượng 2016'!M48+'[308]T.Giang 2016'!M48+'[308]T.Hải 2016'!M48+'[308]T.Sơn 2016'!M48+'[308]V.Trường 2016'!M48+'[308]TT.Cửa Việt 2016'!M48+'[308]TT Gio Linh 2016'!M48</f>
        <v>0</v>
      </c>
      <c r="N47" s="167">
        <f>[308]P1_21!N48+[308]P2_21!N47+[308]P3_21!N47+[308]P4_21!N47+[308]P5_21!N47+[308]ĐT_21!N48+[308]ĐG_21!N47+[308]ĐLE_21!N48+[308]ĐL_21!N48+'[308]G.Sơn 2016'!N47+'[308]G.Thanh 2016'!N48+'[308]G.Việt 2016'!N48+'[308]H.Thái 2016'!N48+'[308]L.Hải 2016'!N48+'[308]L.Thượng 2016'!N48+'[308]T.Giang 2016'!N48+'[308]T.Hải 2016'!N48+'[308]T.Sơn 2016'!N48+'[308]V.Trường 2016'!N48+'[308]TT.Cửa Việt 2016'!N48+'[308]TT Gio Linh 2016'!N48</f>
        <v>0</v>
      </c>
      <c r="O47" s="167">
        <f>[308]P1_21!O48+[308]P2_21!O47+[308]P3_21!O47+[308]P4_21!O47+[308]P5_21!O47+[308]ĐT_21!O48+[308]ĐG_21!O47+[308]ĐLE_21!O48+[308]ĐL_21!O48+'[308]G.Sơn 2016'!O47+'[308]G.Thanh 2016'!O48+'[308]G.Việt 2016'!O48+'[308]H.Thái 2016'!O48+'[308]L.Hải 2016'!O48+'[308]L.Thượng 2016'!O48+'[308]T.Giang 2016'!O48+'[308]T.Hải 2016'!O48+'[308]T.Sơn 2016'!O48+'[308]V.Trường 2016'!O48+'[308]TT.Cửa Việt 2016'!O48+'[308]TT Gio Linh 2016'!O48</f>
        <v>0</v>
      </c>
      <c r="P47" s="167">
        <f>[308]P1_21!P48+[308]P2_21!P47+[308]P3_21!P47+[308]P4_21!P47+[308]P5_21!P47+[308]ĐT_21!P48+[308]ĐG_21!P47+[308]ĐLE_21!P48+[308]ĐL_21!P48+'[308]G.Sơn 2016'!P47+'[308]G.Thanh 2016'!P48+'[308]G.Việt 2016'!P48+'[308]H.Thái 2016'!P48+'[308]L.Hải 2016'!P48+'[308]L.Thượng 2016'!P48+'[308]T.Giang 2016'!P48+'[308]T.Hải 2016'!P48+'[308]T.Sơn 2016'!P48+'[308]V.Trường 2016'!P48+'[308]TT.Cửa Việt 2016'!P48+'[308]TT Gio Linh 2016'!P48</f>
        <v>0</v>
      </c>
      <c r="Q47" s="167">
        <f>[308]P1_21!Q48+[308]P2_21!Q47+[308]P3_21!Q47+[308]P4_21!Q47+[308]P5_21!Q47+[308]ĐT_21!Q48+[308]ĐG_21!Q47+[308]ĐLE_21!Q48+[308]ĐL_21!Q48+'[308]G.Sơn 2016'!Q47+'[308]G.Thanh 2016'!Q48+'[308]G.Việt 2016'!Q48+'[308]H.Thái 2016'!Q48+'[308]L.Hải 2016'!Q48+'[308]L.Thượng 2016'!Q48+'[308]T.Giang 2016'!Q48+'[308]T.Hải 2016'!Q48+'[308]T.Sơn 2016'!Q48+'[308]V.Trường 2016'!Q48+'[308]TT.Cửa Việt 2016'!Q48+'[308]TT Gio Linh 2016'!Q48</f>
        <v>0</v>
      </c>
      <c r="R47" s="167">
        <f>[308]P1_21!R48+[308]P2_21!R47+[308]P3_21!R47+[308]P4_21!R47+[308]P5_21!R47+[308]ĐT_21!R48+[308]ĐG_21!R47+[308]ĐLE_21!R48+[308]ĐL_21!R48+'[308]G.Sơn 2016'!R47+'[308]G.Thanh 2016'!R48+'[308]G.Việt 2016'!R48+'[308]H.Thái 2016'!R48+'[308]L.Hải 2016'!R48+'[308]L.Thượng 2016'!R48+'[308]T.Giang 2016'!R48+'[308]T.Hải 2016'!R48+'[308]T.Sơn 2016'!R48+'[308]V.Trường 2016'!R48+'[308]TT.Cửa Việt 2016'!R48+'[308]TT Gio Linh 2016'!R48</f>
        <v>0</v>
      </c>
      <c r="S47" s="167">
        <f>[308]P1_21!S48+[308]P2_21!S47+[308]P3_21!S47+[308]P4_21!S47+[308]P5_21!S47+[308]ĐT_21!S48+[308]ĐG_21!S47+[308]ĐLE_21!S48+[308]ĐL_21!S48+'[308]G.Sơn 2016'!S47+'[308]G.Thanh 2016'!S48+'[308]G.Việt 2016'!S48+'[308]H.Thái 2016'!S48+'[308]L.Hải 2016'!S48+'[308]L.Thượng 2016'!S48+'[308]T.Giang 2016'!S48+'[308]T.Hải 2016'!S48+'[308]T.Sơn 2016'!S48+'[308]V.Trường 2016'!S48+'[308]TT.Cửa Việt 2016'!S48+'[308]TT Gio Linh 2016'!S48</f>
        <v>0</v>
      </c>
      <c r="T47" s="167">
        <f>[308]P1_21!T48+[308]P2_21!T47+[308]P3_21!T47+[308]P4_21!T47+[308]P5_21!T47+[308]ĐT_21!T48+[308]ĐG_21!T47+[308]ĐLE_21!T48+[308]ĐL_21!T48+'[308]G.Sơn 2016'!T47+'[308]G.Thanh 2016'!T48+'[308]G.Việt 2016'!T48+'[308]H.Thái 2016'!T48+'[308]L.Hải 2016'!T48+'[308]L.Thượng 2016'!T48+'[308]T.Giang 2016'!T48+'[308]T.Hải 2016'!T48+'[308]T.Sơn 2016'!T48+'[308]V.Trường 2016'!T48+'[308]TT.Cửa Việt 2016'!T48+'[308]TT Gio Linh 2016'!T48</f>
        <v>0</v>
      </c>
      <c r="U47" s="167">
        <f>[308]P1_21!U48+[308]P2_21!U47+[308]P3_21!U47+[308]P4_21!U47+[308]P5_21!U47+[308]ĐT_21!U48+[308]ĐG_21!U47+[308]ĐLE_21!U48+[308]ĐL_21!U48+'[308]G.Sơn 2016'!U47+'[308]G.Thanh 2016'!U48+'[308]G.Việt 2016'!U48+'[308]H.Thái 2016'!U48+'[308]L.Hải 2016'!U48+'[308]L.Thượng 2016'!U48+'[308]T.Giang 2016'!U48+'[308]T.Hải 2016'!U48+'[308]T.Sơn 2016'!U48+'[308]V.Trường 2016'!U48+'[308]TT.Cửa Việt 2016'!U48+'[308]TT Gio Linh 2016'!U48</f>
        <v>0</v>
      </c>
      <c r="V47" s="167">
        <f>[308]P1_21!V48+[308]P2_21!V47+[308]P3_21!V47+[308]P4_21!V47+[308]P5_21!V47+[308]ĐT_21!V48+[308]ĐG_21!V47+[308]ĐLE_21!V48+[308]ĐL_21!V48+'[308]G.Sơn 2016'!V47+'[308]G.Thanh 2016'!V48+'[308]G.Việt 2016'!V48+'[308]H.Thái 2016'!V48+'[308]L.Hải 2016'!V48+'[308]L.Thượng 2016'!V48+'[308]T.Giang 2016'!V48+'[308]T.Hải 2016'!V48+'[308]T.Sơn 2016'!V48+'[308]V.Trường 2016'!V48+'[308]TT.Cửa Việt 2016'!V48+'[308]TT Gio Linh 2016'!V48</f>
        <v>0</v>
      </c>
      <c r="W47" s="167">
        <f>[308]P1_21!W48+[308]P2_21!W47+[308]P3_21!W47+[308]P4_21!W47+[308]P5_21!W47+[308]ĐT_21!W48+[308]ĐG_21!W47+[308]ĐLE_21!W48+[308]ĐL_21!W48+'[308]G.Sơn 2016'!W47+'[308]G.Thanh 2016'!W48+'[308]G.Việt 2016'!W48+'[308]H.Thái 2016'!W48+'[308]L.Hải 2016'!W48+'[308]L.Thượng 2016'!W48+'[308]T.Giang 2016'!W48+'[308]T.Hải 2016'!W48+'[308]T.Sơn 2016'!W48+'[308]V.Trường 2016'!W48+'[308]TT.Cửa Việt 2016'!W48+'[308]TT Gio Linh 2016'!W48</f>
        <v>0</v>
      </c>
      <c r="X47" s="167">
        <f>[308]P1_21!X48+[308]P2_21!X47+[308]P3_21!X47+[308]P4_21!X47+[308]P5_21!X47+[308]ĐT_21!X48+[308]ĐG_21!X47+[308]ĐLE_21!X48+[308]ĐL_21!X48+'[308]G.Sơn 2016'!X47+'[308]G.Thanh 2016'!X48+'[308]G.Việt 2016'!X48+'[308]H.Thái 2016'!X48+'[308]L.Hải 2016'!X48+'[308]L.Thượng 2016'!X48+'[308]T.Giang 2016'!X48+'[308]T.Hải 2016'!X48+'[308]T.Sơn 2016'!X48+'[308]V.Trường 2016'!X48+'[308]TT.Cửa Việt 2016'!X48+'[308]TT Gio Linh 2016'!X48</f>
        <v>0</v>
      </c>
      <c r="Y47" s="167">
        <f>[308]P1_21!Y48+[308]P2_21!Y47+[308]P3_21!Y47+[308]P4_21!Y47+[308]P5_21!Y47+[308]ĐT_21!Y48+[308]ĐG_21!Y47+[308]ĐLE_21!Y48+[308]ĐL_21!Y48+'[308]G.Sơn 2016'!Y47+'[308]G.Thanh 2016'!Y48+'[308]G.Việt 2016'!Y48+'[308]H.Thái 2016'!Y48+'[308]L.Hải 2016'!Y48+'[308]L.Thượng 2016'!Y48+'[308]T.Giang 2016'!Y48+'[308]T.Hải 2016'!Y48+'[308]T.Sơn 2016'!Y48+'[308]V.Trường 2016'!Y48+'[308]TT.Cửa Việt 2016'!Y48+'[308]TT Gio Linh 2016'!Y48</f>
        <v>0</v>
      </c>
      <c r="Z47" s="167">
        <f>[308]P1_21!Z48+[308]P2_21!Z47+[308]P3_21!Z47+[308]P4_21!Z47+[308]P5_21!Z47+[308]ĐT_21!Z48+[308]ĐG_21!Z47+[308]ĐLE_21!Z48+[308]ĐL_21!Z48+'[308]G.Sơn 2016'!Z47+'[308]G.Thanh 2016'!Z48+'[308]G.Việt 2016'!Z48+'[308]H.Thái 2016'!Z48+'[308]L.Hải 2016'!Z48+'[308]L.Thượng 2016'!Z48+'[308]T.Giang 2016'!Z48+'[308]T.Hải 2016'!Z48+'[308]T.Sơn 2016'!Z48+'[308]V.Trường 2016'!Z48+'[308]TT.Cửa Việt 2016'!Z48+'[308]TT Gio Linh 2016'!Z48</f>
        <v>0</v>
      </c>
      <c r="AA47" s="167">
        <f>[308]P1_21!AA48+[308]P2_21!AA47+[308]P3_21!AA47+[308]P4_21!AA47+[308]P5_21!AA47+[308]ĐT_21!AA48+[308]ĐG_21!AA47+[308]ĐLE_21!AA48+[308]ĐL_21!AA48+'[308]G.Sơn 2016'!AA47+'[308]G.Thanh 2016'!AA48+'[308]G.Việt 2016'!AA48+'[308]H.Thái 2016'!AA48+'[308]L.Hải 2016'!AA48+'[308]L.Thượng 2016'!AA48+'[308]T.Giang 2016'!AA48+'[308]T.Hải 2016'!AA48+'[308]T.Sơn 2016'!AA48+'[308]V.Trường 2016'!AA48+'[308]TT.Cửa Việt 2016'!AA48+'[308]TT Gio Linh 2016'!AA48</f>
        <v>0</v>
      </c>
      <c r="AB47" s="167">
        <f>[308]P1_21!AB48+[308]P2_21!AB47+[308]P3_21!AB47+[308]P4_21!AB47+[308]P5_21!AB47+[308]ĐT_21!AB48+[308]ĐG_21!AB47+[308]ĐLE_21!AB48+[308]ĐL_21!AB48+'[308]G.Sơn 2016'!AB47+'[308]G.Thanh 2016'!AB48+'[308]G.Việt 2016'!AB48+'[308]H.Thái 2016'!AB48+'[308]L.Hải 2016'!AB48+'[308]L.Thượng 2016'!AB48+'[308]T.Giang 2016'!AB48+'[308]T.Hải 2016'!AB48+'[308]T.Sơn 2016'!AB48+'[308]V.Trường 2016'!AB48+'[308]TT.Cửa Việt 2016'!AB48+'[308]TT Gio Linh 2016'!AB48</f>
        <v>0</v>
      </c>
      <c r="AC47" s="167">
        <f>[308]P1_21!AC48+[308]P2_21!AC47+[308]P3_21!AC47+[308]P4_21!AC47+[308]P5_21!AC47+[308]ĐT_21!AC48+[308]ĐG_21!AC47+[308]ĐLE_21!AC48+[308]ĐL_21!AC48+'[308]G.Sơn 2016'!AC47+'[308]G.Thanh 2016'!AC48+'[308]G.Việt 2016'!AC48+'[308]H.Thái 2016'!AC48+'[308]L.Hải 2016'!AC48+'[308]L.Thượng 2016'!AC48+'[308]T.Giang 2016'!AC48+'[308]T.Hải 2016'!AC48+'[308]T.Sơn 2016'!AC48+'[308]V.Trường 2016'!AC48+'[308]TT.Cửa Việt 2016'!AC48+'[308]TT Gio Linh 2016'!AC48</f>
        <v>0</v>
      </c>
      <c r="AD47" s="167">
        <f>[308]P1_21!AD48+[308]P2_21!AD47+[308]P3_21!AD47+[308]P4_21!AD47+[308]P5_21!AD47+[308]ĐT_21!AD48+[308]ĐG_21!AD47+[308]ĐLE_21!AD48+[308]ĐL_21!AD48+'[308]G.Sơn 2016'!AD47+'[308]G.Thanh 2016'!AD48+'[308]G.Việt 2016'!AD48+'[308]H.Thái 2016'!AD48+'[308]L.Hải 2016'!AD48+'[308]L.Thượng 2016'!AD48+'[308]T.Giang 2016'!AD48+'[308]T.Hải 2016'!AD48+'[308]T.Sơn 2016'!AD48+'[308]V.Trường 2016'!AD48+'[308]TT.Cửa Việt 2016'!AD48+'[308]TT Gio Linh 2016'!AD48</f>
        <v>0</v>
      </c>
      <c r="AE47" s="167">
        <f>[308]P1_21!AE48+[308]P2_21!AE47+[308]P3_21!AE47+[308]P4_21!AE47+[308]P5_21!AE47+[308]ĐT_21!AE48+[308]ĐG_21!AE47+[308]ĐLE_21!AE48+[308]ĐL_21!AE48+'[308]G.Sơn 2016'!AE47+'[308]G.Thanh 2016'!AE48+'[308]G.Việt 2016'!AE48+'[308]H.Thái 2016'!AE48+'[308]L.Hải 2016'!AE48+'[308]L.Thượng 2016'!AE48+'[308]T.Giang 2016'!AE48+'[308]T.Hải 2016'!AE48+'[308]T.Sơn 2016'!AE48+'[308]V.Trường 2016'!AE48+'[308]TT.Cửa Việt 2016'!AE48+'[308]TT Gio Linh 2016'!AE48</f>
        <v>0</v>
      </c>
      <c r="AF47" s="167">
        <f>[308]P1_21!AF48+[308]P2_21!AF47+[308]P3_21!AF47+[308]P4_21!AF47+[308]P5_21!AF47+[308]ĐT_21!AF48+[308]ĐG_21!AF47+[308]ĐLE_21!AF48+[308]ĐL_21!AF48+'[308]G.Sơn 2016'!AF47+'[308]G.Thanh 2016'!AF48+'[308]G.Việt 2016'!AF48+'[308]H.Thái 2016'!AF48+'[308]L.Hải 2016'!AF48+'[308]L.Thượng 2016'!AF48+'[308]T.Giang 2016'!AF48+'[308]T.Hải 2016'!AF48+'[308]T.Sơn 2016'!AF48+'[308]V.Trường 2016'!AF48+'[308]TT.Cửa Việt 2016'!AF48+'[308]TT Gio Linh 2016'!AF48</f>
        <v>0</v>
      </c>
      <c r="AG47" s="167">
        <f>[308]P1_21!AG48+[308]P2_21!AG47+[308]P3_21!AG47+[308]P4_21!AG47+[308]P5_21!AG47+[308]ĐT_21!AG48+[308]ĐG_21!AG47+[308]ĐLE_21!AG48+[308]ĐL_21!AG48+'[308]G.Sơn 2016'!AG47+'[308]G.Thanh 2016'!AG48+'[308]G.Việt 2016'!AG48+'[308]H.Thái 2016'!AG48+'[308]L.Hải 2016'!AG48+'[308]L.Thượng 2016'!AG48+'[308]T.Giang 2016'!AG48+'[308]T.Hải 2016'!AG48+'[308]T.Sơn 2016'!AG48+'[308]V.Trường 2016'!AG48+'[308]TT.Cửa Việt 2016'!AG48+'[308]TT Gio Linh 2016'!AG48</f>
        <v>0</v>
      </c>
      <c r="AH47" s="167">
        <f>[308]P1_21!AH48+[308]P2_21!AH47+[308]P3_21!AH47+[308]P4_21!AH47+[308]P5_21!AH47+[308]ĐT_21!AH48+[308]ĐG_21!AH47+[308]ĐLE_21!AH48+[308]ĐL_21!AH48+'[308]G.Sơn 2016'!AH47+'[308]G.Thanh 2016'!AH48+'[308]G.Việt 2016'!AH48+'[308]H.Thái 2016'!AH48+'[308]L.Hải 2016'!AH48+'[308]L.Thượng 2016'!AH48+'[308]T.Giang 2016'!AH48+'[308]T.Hải 2016'!AH48+'[308]T.Sơn 2016'!AH48+'[308]V.Trường 2016'!AH48+'[308]TT.Cửa Việt 2016'!AH48+'[308]TT Gio Linh 2016'!AH48</f>
        <v>0</v>
      </c>
      <c r="AI47" s="167">
        <f>[308]P1_21!AI48+[308]P2_21!AI47+[308]P3_21!AI47+[308]P4_21!AI47+[308]P5_21!AI47+[308]ĐT_21!AI48+[308]ĐG_21!AI47+[308]ĐLE_21!AI48+[308]ĐL_21!AI48+'[308]G.Sơn 2016'!AI47+'[308]G.Thanh 2016'!AI48+'[308]G.Việt 2016'!AI48+'[308]H.Thái 2016'!AI48+'[308]L.Hải 2016'!AI48+'[308]L.Thượng 2016'!AI48+'[308]T.Giang 2016'!AI48+'[308]T.Hải 2016'!AI48+'[308]T.Sơn 2016'!AI48+'[308]V.Trường 2016'!AI48+'[308]TT.Cửa Việt 2016'!AI48+'[308]TT Gio Linh 2016'!AI48</f>
        <v>0</v>
      </c>
      <c r="AJ47" s="167">
        <f>[308]P1_21!AJ48+[308]P2_21!AJ47+[308]P3_21!AJ47+[308]P4_21!AJ47+[308]P5_21!AJ47+[308]ĐT_21!AJ48+[308]ĐG_21!AJ47+[308]ĐLE_21!AJ48+[308]ĐL_21!AJ48+'[308]G.Sơn 2016'!AJ47+'[308]G.Thanh 2016'!AJ48+'[308]G.Việt 2016'!AJ48+'[308]H.Thái 2016'!AJ48+'[308]L.Hải 2016'!AJ48+'[308]L.Thượng 2016'!AJ48+'[308]T.Giang 2016'!AJ48+'[308]T.Hải 2016'!AJ48+'[308]T.Sơn 2016'!AJ48+'[308]V.Trường 2016'!AJ48+'[308]TT.Cửa Việt 2016'!AJ48+'[308]TT Gio Linh 2016'!AJ48</f>
        <v>0</v>
      </c>
      <c r="AK47" s="167">
        <f>[308]P1_21!AK48+[308]P2_21!AK47+[308]P3_21!AK47+[308]P4_21!AK47+[308]P5_21!AK47+[308]ĐT_21!AK48+[308]ĐG_21!AK47+[308]ĐLE_21!AK48+[308]ĐL_21!AK48+'[308]G.Sơn 2016'!AK47+'[308]G.Thanh 2016'!AK48+'[308]G.Việt 2016'!AK48+'[308]H.Thái 2016'!AK48+'[308]L.Hải 2016'!AK48+'[308]L.Thượng 2016'!AK48+'[308]T.Giang 2016'!AK48+'[308]T.Hải 2016'!AK48+'[308]T.Sơn 2016'!AK48+'[308]V.Trường 2016'!AK48+'[308]TT.Cửa Việt 2016'!AK48+'[308]TT Gio Linh 2016'!AK48</f>
        <v>0</v>
      </c>
      <c r="AL47" s="167">
        <f>[308]P1_21!AL48+[308]P2_21!AL47+[308]P3_21!AL47+[308]P4_21!AL47+[308]P5_21!AL47+[308]ĐT_21!AL48+[308]ĐG_21!AL47+[308]ĐLE_21!AL48+[308]ĐL_21!AL48+'[308]G.Sơn 2016'!AL47+'[308]G.Thanh 2016'!AL48+'[308]G.Việt 2016'!AL48+'[308]H.Thái 2016'!AL48+'[308]L.Hải 2016'!AL48+'[308]L.Thượng 2016'!AL48+'[308]T.Giang 2016'!AL48+'[308]T.Hải 2016'!AL48+'[308]T.Sơn 2016'!AL48+'[308]V.Trường 2016'!AL48+'[308]TT.Cửa Việt 2016'!AL48+'[308]TT Gio Linh 2016'!AL48</f>
        <v>0</v>
      </c>
      <c r="AM47" s="167">
        <f>[308]P1_21!AM48+[308]P2_21!AM47+[308]P3_21!AM47+[308]P4_21!AM47+[308]P5_21!AM47+[308]ĐT_21!AM48+[308]ĐG_21!AM47+[308]ĐLE_21!AM48+[308]ĐL_21!AM48+'[308]G.Sơn 2016'!AM47+'[308]G.Thanh 2016'!AM48+'[308]G.Việt 2016'!AM48+'[308]H.Thái 2016'!AM48+'[308]L.Hải 2016'!AM48+'[308]L.Thượng 2016'!AM48+'[308]T.Giang 2016'!AM48+'[308]T.Hải 2016'!AM48+'[308]T.Sơn 2016'!AM48+'[308]V.Trường 2016'!AM48+'[308]TT.Cửa Việt 2016'!AM48+'[308]TT Gio Linh 2016'!AM48</f>
        <v>0</v>
      </c>
      <c r="AN47" s="167">
        <f>[308]P1_21!AN48+[308]P2_21!AN47+[308]P3_21!AN47+[308]P4_21!AN47+[308]P5_21!AN47+[308]ĐT_21!AN48+[308]ĐG_21!AN47+[308]ĐLE_21!AN48+[308]ĐL_21!AN48+'[308]G.Sơn 2016'!AN47+'[308]G.Thanh 2016'!AN48+'[308]G.Việt 2016'!AN48+'[308]H.Thái 2016'!AN48+'[308]L.Hải 2016'!AN48+'[308]L.Thượng 2016'!AN48+'[308]T.Giang 2016'!AN48+'[308]T.Hải 2016'!AN48+'[308]T.Sơn 2016'!AN48+'[308]V.Trường 2016'!AN48+'[308]TT.Cửa Việt 2016'!AN48+'[308]TT Gio Linh 2016'!AN48</f>
        <v>0</v>
      </c>
      <c r="AO47" s="167">
        <f>[308]P1_21!AO48+[308]P2_21!AO47+[308]P3_21!AO47+[308]P4_21!AO47+[308]P5_21!AO47+[308]ĐT_21!AO48+[308]ĐG_21!AO47+[308]ĐLE_21!AO48+[308]ĐL_21!AO48+'[308]G.Sơn 2016'!AO47+'[308]G.Thanh 2016'!AO48+'[308]G.Việt 2016'!AO48+'[308]H.Thái 2016'!AO48+'[308]L.Hải 2016'!AO48+'[308]L.Thượng 2016'!AO48+'[308]T.Giang 2016'!AO48+'[308]T.Hải 2016'!AO48+'[308]T.Sơn 2016'!AO48+'[308]V.Trường 2016'!AO48+'[308]TT.Cửa Việt 2016'!AO48+'[308]TT Gio Linh 2016'!AO48</f>
        <v>0</v>
      </c>
      <c r="AP47" s="167">
        <f>[308]P1_21!AP48+[308]P2_21!AP47+[308]P3_21!AP47+[308]P4_21!AP47+[308]P5_21!AP47+[308]ĐT_21!AP48+[308]ĐG_21!AP47+[308]ĐLE_21!AP48+[308]ĐL_21!AP48+'[308]G.Sơn 2016'!AP47+'[308]G.Thanh 2016'!AP48+'[308]G.Việt 2016'!AP48+'[308]H.Thái 2016'!AP48+'[308]L.Hải 2016'!AP48+'[308]L.Thượng 2016'!AP48+'[308]T.Giang 2016'!AP48+'[308]T.Hải 2016'!AP48+'[308]T.Sơn 2016'!AP48+'[308]V.Trường 2016'!AP48+'[308]TT.Cửa Việt 2016'!AP48+'[308]TT Gio Linh 2016'!AP48</f>
        <v>0</v>
      </c>
      <c r="AQ47" s="167">
        <f>[308]P1_21!AQ48+[308]P2_21!AQ47+[308]P3_21!AQ47+[308]P4_21!AQ47+[308]P5_21!AQ47+[308]ĐT_21!AQ48+[308]ĐG_21!AQ47+[308]ĐLE_21!AQ48+[308]ĐL_21!AQ48+'[308]G.Sơn 2016'!AQ47+'[308]G.Thanh 2016'!AQ48+'[308]G.Việt 2016'!AQ48+'[308]H.Thái 2016'!AQ48+'[308]L.Hải 2016'!AQ48+'[308]L.Thượng 2016'!AQ48+'[308]T.Giang 2016'!AQ48+'[308]T.Hải 2016'!AQ48+'[308]T.Sơn 2016'!AQ48+'[308]V.Trường 2016'!AQ48+'[308]TT.Cửa Việt 2016'!AQ48+'[308]TT Gio Linh 2016'!AQ48</f>
        <v>0</v>
      </c>
      <c r="AR47" s="167">
        <f>[308]P1_21!AR48+[308]P2_21!AR47+[308]P3_21!AR47+[308]P4_21!AR47+[308]P5_21!AR47+[308]ĐT_21!AR48+[308]ĐG_21!AR47+[308]ĐLE_21!AR48+[308]ĐL_21!AR48+'[308]G.Sơn 2016'!AR47+'[308]G.Thanh 2016'!AR48+'[308]G.Việt 2016'!AR48+'[308]H.Thái 2016'!AR48+'[308]L.Hải 2016'!AR48+'[308]L.Thượng 2016'!AR48+'[308]T.Giang 2016'!AR48+'[308]T.Hải 2016'!AR48+'[308]T.Sơn 2016'!AR48+'[308]V.Trường 2016'!AR48+'[308]TT.Cửa Việt 2016'!AR48+'[308]TT Gio Linh 2016'!AR48</f>
        <v>0</v>
      </c>
      <c r="AS47" s="167">
        <f>[308]P1_21!AS48+[308]P2_21!AS47+[308]P3_21!AS47+[308]P4_21!AS47+[308]P5_21!AS47+[308]ĐT_21!AS48+[308]ĐG_21!AS47+[308]ĐLE_21!AS48+[308]ĐL_21!AS48+'[308]G.Sơn 2016'!AS47+'[308]G.Thanh 2016'!AS48+'[308]G.Việt 2016'!AS48+'[308]H.Thái 2016'!AS48+'[308]L.Hải 2016'!AS48+'[308]L.Thượng 2016'!AS48+'[308]T.Giang 2016'!AS48+'[308]T.Hải 2016'!AS48+'[308]T.Sơn 2016'!AS48+'[308]V.Trường 2016'!AS48+'[308]TT.Cửa Việt 2016'!AS48+'[308]TT Gio Linh 2016'!AS48</f>
        <v>16.838440000000002</v>
      </c>
      <c r="AT47" s="167">
        <f>[308]P1_21!AT48+[308]P2_21!AT47+[308]P3_21!AT47+[308]P4_21!AT47+[308]P5_21!AT47+[308]ĐT_21!AT48+[308]ĐG_21!AT47+[308]ĐLE_21!AT48+[308]ĐL_21!AT48+'[308]G.Sơn 2016'!AT47+'[308]G.Thanh 2016'!AT48+'[308]G.Việt 2016'!AT48+'[308]H.Thái 2016'!AT48+'[308]L.Hải 2016'!AT48+'[308]L.Thượng 2016'!AT48+'[308]T.Giang 2016'!AT48+'[308]T.Hải 2016'!AT48+'[308]T.Sơn 2016'!AT48+'[308]V.Trường 2016'!AT48+'[308]TT.Cửa Việt 2016'!AT48+'[308]TT Gio Linh 2016'!AT48</f>
        <v>0</v>
      </c>
      <c r="AU47" s="167">
        <f>[308]P1_21!AU48+[308]P2_21!AU47+[308]P3_21!AU47+[308]P4_21!AU47+[308]P5_21!AU47+[308]ĐT_21!AU48+[308]ĐG_21!AU47+[308]ĐLE_21!AU48+[308]ĐL_21!AU48+'[308]G.Sơn 2016'!AU47+'[308]G.Thanh 2016'!AU48+'[308]G.Việt 2016'!AU48+'[308]H.Thái 2016'!AU48+'[308]L.Hải 2016'!AU48+'[308]L.Thượng 2016'!AU48+'[308]T.Giang 2016'!AU48+'[308]T.Hải 2016'!AU48+'[308]T.Sơn 2016'!AU48+'[308]V.Trường 2016'!AU48+'[308]TT.Cửa Việt 2016'!AU48+'[308]TT Gio Linh 2016'!AU48</f>
        <v>0</v>
      </c>
      <c r="AV47" s="167">
        <f>[308]P1_21!AV48+[308]P2_21!AV47+[308]P3_21!AV47+[308]P4_21!AV47+[308]P5_21!AV47+[308]ĐT_21!AV48+[308]ĐG_21!AV47+[308]ĐLE_21!AV48+[308]ĐL_21!AV48+'[308]G.Sơn 2016'!AV47+'[308]G.Thanh 2016'!AV48+'[308]G.Việt 2016'!AV48+'[308]H.Thái 2016'!AV48+'[308]L.Hải 2016'!AV48+'[308]L.Thượng 2016'!AV48+'[308]T.Giang 2016'!AV48+'[308]T.Hải 2016'!AV48+'[308]T.Sơn 2016'!AV48+'[308]V.Trường 2016'!AV48+'[308]TT.Cửa Việt 2016'!AV48+'[308]TT Gio Linh 2016'!AV48</f>
        <v>0</v>
      </c>
      <c r="AW47" s="167">
        <f>[308]P1_21!AW48+[308]P2_21!AW47+[308]P3_21!AW47+[308]P4_21!AW47+[308]P5_21!AW47+[308]ĐT_21!AW48+[308]ĐG_21!AW47+[308]ĐLE_21!AW48+[308]ĐL_21!AW48+'[308]G.Sơn 2016'!AW47+'[308]G.Thanh 2016'!AW48+'[308]G.Việt 2016'!AW48+'[308]H.Thái 2016'!AW48+'[308]L.Hải 2016'!AW48+'[308]L.Thượng 2016'!AW48+'[308]T.Giang 2016'!AW48+'[308]T.Hải 2016'!AW48+'[308]T.Sơn 2016'!AW48+'[308]V.Trường 2016'!AW48+'[308]TT.Cửa Việt 2016'!AW48+'[308]TT Gio Linh 2016'!AW48</f>
        <v>0</v>
      </c>
      <c r="AX47" s="167">
        <f>[308]P1_21!AX48+[308]P2_21!AX47+[308]P3_21!AX47+[308]P4_21!AX47+[308]P5_21!AX47+[308]ĐT_21!AX48+[308]ĐG_21!AX47+[308]ĐLE_21!AX48+[308]ĐL_21!AX48+'[308]G.Sơn 2016'!AX47+'[308]G.Thanh 2016'!AX48+'[308]G.Việt 2016'!AX48+'[308]H.Thái 2016'!AX48+'[308]L.Hải 2016'!AX48+'[308]L.Thượng 2016'!AX48+'[308]T.Giang 2016'!AX48+'[308]T.Hải 2016'!AX48+'[308]T.Sơn 2016'!AX48+'[308]V.Trường 2016'!AX48+'[308]TT.Cửa Việt 2016'!AX48+'[308]TT Gio Linh 2016'!AX48</f>
        <v>0</v>
      </c>
      <c r="AY47" s="167">
        <f>[308]P1_21!AY48+[308]P2_21!AY47+[308]P3_21!AY47+[308]P4_21!AY47+[308]P5_21!AY47+[308]ĐT_21!AY48+[308]ĐG_21!AY47+[308]ĐLE_21!AY48+[308]ĐL_21!AY48+'[308]G.Sơn 2016'!AY47+'[308]G.Thanh 2016'!AY48+'[308]G.Việt 2016'!AY48+'[308]H.Thái 2016'!AY48+'[308]L.Hải 2016'!AY48+'[308]L.Thượng 2016'!AY48+'[308]T.Giang 2016'!AY48+'[308]T.Hải 2016'!AY48+'[308]T.Sơn 2016'!AY48+'[308]V.Trường 2016'!AY48+'[308]TT.Cửa Việt 2016'!AY48+'[308]TT Gio Linh 2016'!AY48</f>
        <v>0</v>
      </c>
      <c r="AZ47" s="167">
        <f>[308]P1_21!AZ48+[308]P2_21!AZ47+[308]P3_21!AZ47+[308]P4_21!AZ47+[308]P5_21!AZ47+[308]ĐT_21!AZ48+[308]ĐG_21!AZ47+[308]ĐLE_21!AZ48+[308]ĐL_21!AZ48+'[308]G.Sơn 2016'!AZ47+'[308]G.Thanh 2016'!AZ48+'[308]G.Việt 2016'!AZ48+'[308]H.Thái 2016'!AZ48+'[308]L.Hải 2016'!AZ48+'[308]L.Thượng 2016'!AZ48+'[308]T.Giang 2016'!AZ48+'[308]T.Hải 2016'!AZ48+'[308]T.Sơn 2016'!AZ48+'[308]V.Trường 2016'!AZ48+'[308]TT.Cửa Việt 2016'!AZ48+'[308]TT Gio Linh 2016'!AZ48</f>
        <v>0</v>
      </c>
      <c r="BA47" s="167">
        <f>[308]P1_21!BA48+[308]P2_21!BA47+[308]P3_21!BA47+[308]P4_21!BA47+[308]P5_21!BA47+[308]ĐT_21!BA48+[308]ĐG_21!BA47+[308]ĐLE_21!BA48+[308]ĐL_21!BA48+'[308]G.Sơn 2016'!BA47+'[308]G.Thanh 2016'!BA48+'[308]G.Việt 2016'!BA48+'[308]H.Thái 2016'!BA48+'[308]L.Hải 2016'!BA48+'[308]L.Thượng 2016'!BA48+'[308]T.Giang 2016'!BA48+'[308]T.Hải 2016'!BA48+'[308]T.Sơn 2016'!BA48+'[308]V.Trường 2016'!BA48+'[308]TT.Cửa Việt 2016'!BA48+'[308]TT Gio Linh 2016'!BA48</f>
        <v>0</v>
      </c>
      <c r="BB47" s="167">
        <f>[308]P1_21!BB48+[308]P2_21!BB47+[308]P3_21!BB47+[308]P4_21!BB47+[308]P5_21!BB47+[308]ĐT_21!BB48+[308]ĐG_21!BB47+[308]ĐLE_21!BB48+[308]ĐL_21!BB48+'[308]G.Sơn 2016'!BB47+'[308]G.Thanh 2016'!BB48+'[308]G.Việt 2016'!BB48+'[308]H.Thái 2016'!BB48+'[308]L.Hải 2016'!BB48+'[308]L.Thượng 2016'!BB48+'[308]T.Giang 2016'!BB48+'[308]T.Hải 2016'!BB48+'[308]T.Sơn 2016'!BB48+'[308]V.Trường 2016'!BB48+'[308]TT.Cửa Việt 2016'!BB48+'[308]TT Gio Linh 2016'!BB48</f>
        <v>0</v>
      </c>
      <c r="BC47" s="167">
        <f>[308]P1_21!BC48+[308]P2_21!BC47+[308]P3_21!BC47+[308]P4_21!BC47+[308]P5_21!BC47+[308]ĐT_21!BC48+[308]ĐG_21!BC47+[308]ĐLE_21!BC48+[308]ĐL_21!BC48+'[308]G.Sơn 2016'!BC47+'[308]G.Thanh 2016'!BC48+'[308]G.Việt 2016'!BC48+'[308]H.Thái 2016'!BC48+'[308]L.Hải 2016'!BC48+'[308]L.Thượng 2016'!BC48+'[308]T.Giang 2016'!BC48+'[308]T.Hải 2016'!BC48+'[308]T.Sơn 2016'!BC48+'[308]V.Trường 2016'!BC48+'[308]TT.Cửa Việt 2016'!BC48+'[308]TT Gio Linh 2016'!BC48</f>
        <v>0</v>
      </c>
      <c r="BD47" s="167">
        <f>[308]P1_21!BD48+[308]P2_21!BD47+[308]P3_21!BD47+[308]P4_21!BD47+[308]P5_21!BD47+[308]ĐT_21!BD48+[308]ĐG_21!BD47+[308]ĐLE_21!BD48+[308]ĐL_21!BD48+'[308]G.Sơn 2016'!BD47+'[308]G.Thanh 2016'!BD48+'[308]G.Việt 2016'!BD48+'[308]H.Thái 2016'!BD48+'[308]L.Hải 2016'!BD48+'[308]L.Thượng 2016'!BD48+'[308]T.Giang 2016'!BD48+'[308]T.Hải 2016'!BD48+'[308]T.Sơn 2016'!BD48+'[308]V.Trường 2016'!BD48+'[308]TT.Cửa Việt 2016'!BD48+'[308]TT Gio Linh 2016'!BD48</f>
        <v>0</v>
      </c>
      <c r="BE47" s="167">
        <f>[308]P1_21!BE48+[308]P2_21!BE47+[308]P3_21!BE47+[308]P4_21!BE47+[308]P5_21!BE47+[308]ĐT_21!BE48+[308]ĐG_21!BE47+[308]ĐLE_21!BE48+[308]ĐL_21!BE48+'[308]G.Sơn 2016'!BE47+'[308]G.Thanh 2016'!BE48+'[308]G.Việt 2016'!BE48+'[308]H.Thái 2016'!BE48+'[308]L.Hải 2016'!BE48+'[308]L.Thượng 2016'!BE48+'[308]T.Giang 2016'!BE48+'[308]T.Hải 2016'!BE48+'[308]T.Sơn 2016'!BE48+'[308]V.Trường 2016'!BE48+'[308]TT.Cửa Việt 2016'!BE48+'[308]TT Gio Linh 2016'!BE48</f>
        <v>0</v>
      </c>
      <c r="BF47" s="167">
        <f>[308]P1_21!BF48+[308]P2_21!BF47+[308]P3_21!BF47+[308]P4_21!BF47+[308]P5_21!BF47+[308]ĐT_21!BF48+[308]ĐG_21!BF47+[308]ĐLE_21!BF48+[308]ĐL_21!BF48+'[308]G.Sơn 2016'!BF47+'[308]G.Thanh 2016'!BF48+'[308]G.Việt 2016'!BF48+'[308]H.Thái 2016'!BF48+'[308]L.Hải 2016'!BF48+'[308]L.Thượng 2016'!BF48+'[308]T.Giang 2016'!BF48+'[308]T.Hải 2016'!BF48+'[308]T.Sơn 2016'!BF48+'[308]V.Trường 2016'!BF48+'[308]TT.Cửa Việt 2016'!BF48+'[308]TT Gio Linh 2016'!BF48</f>
        <v>0</v>
      </c>
      <c r="BG47" s="167">
        <f>[308]P1_21!BG48+[308]P2_21!BG47+[308]P3_21!BG47+[308]P4_21!BG47+[308]P5_21!BG47+[308]ĐT_21!BG48+[308]ĐG_21!BG47+[308]ĐLE_21!BG48+[308]ĐL_21!BG48+'[308]G.Sơn 2016'!BG47+'[308]G.Thanh 2016'!BG48+'[308]G.Việt 2016'!BG48+'[308]H.Thái 2016'!BG48+'[308]L.Hải 2016'!BG48+'[308]L.Thượng 2016'!BG48+'[308]T.Giang 2016'!BG48+'[308]T.Hải 2016'!BG48+'[308]T.Sơn 2016'!BG48+'[308]V.Trường 2016'!BG48+'[308]TT.Cửa Việt 2016'!BG48+'[308]TT Gio Linh 2016'!BG48</f>
        <v>0</v>
      </c>
      <c r="BH47" s="167">
        <f>[308]P1_21!BH48+[308]P2_21!BH47+[308]P3_21!BH47+[308]P4_21!BH47+[308]P5_21!BH47+[308]ĐT_21!BH48+[308]ĐG_21!BH47+[308]ĐLE_21!BH48+[308]ĐL_21!BH48+'[308]G.Sơn 2016'!BH47+'[308]G.Thanh 2016'!BH48+'[308]G.Việt 2016'!BH48+'[308]H.Thái 2016'!BH48+'[308]L.Hải 2016'!BH48+'[308]L.Thượng 2016'!BH48+'[308]T.Giang 2016'!BH48+'[308]T.Hải 2016'!BH48+'[308]T.Sơn 2016'!BH48+'[308]V.Trường 2016'!BH48+'[308]TT.Cửa Việt 2016'!BH48+'[308]TT Gio Linh 2016'!BH48</f>
        <v>0</v>
      </c>
      <c r="BI47" s="167">
        <f>[308]P1_21!BI48+[308]P2_21!BI47+[308]P3_21!BI47+[308]P4_21!BI47+[308]P5_21!BI47+[308]ĐT_21!BI48+[308]ĐG_21!BI47+[308]ĐLE_21!BI48+[308]ĐL_21!BI48+'[308]G.Sơn 2016'!BI47+'[308]G.Thanh 2016'!BI48+'[308]G.Việt 2016'!BI48+'[308]H.Thái 2016'!BI48+'[308]L.Hải 2016'!BI48+'[308]L.Thượng 2016'!BI48+'[308]T.Giang 2016'!BI48+'[308]T.Hải 2016'!BI48+'[308]T.Sơn 2016'!BI48+'[308]V.Trường 2016'!BI48+'[308]TT.Cửa Việt 2016'!BI48+'[308]TT Gio Linh 2016'!BI48</f>
        <v>16.838440000000002</v>
      </c>
    </row>
    <row r="48" spans="1:61" ht="15.75" customHeight="1">
      <c r="A48" s="176" t="s">
        <v>146</v>
      </c>
      <c r="B48" s="169" t="s">
        <v>147</v>
      </c>
      <c r="C48" s="168" t="s">
        <v>148</v>
      </c>
      <c r="D48" s="170"/>
      <c r="E48" s="167">
        <f>[308]P1_21!E49+[308]P2_21!E48+[308]P3_21!E48+[308]P4_21!E48+[308]P5_21!E48+[308]ĐT_21!E49+[308]ĐG_21!E48+[308]ĐLE_21!E49+[308]ĐL_21!E49+'[308]G.Sơn 2016'!E48+'[308]G.Thanh 2016'!E49+'[308]G.Việt 2016'!E49+'[308]H.Thái 2016'!E49+'[308]L.Hải 2016'!E49+'[308]L.Thượng 2016'!E49+'[308]T.Giang 2016'!E49+'[308]T.Hải 2016'!E49+'[308]T.Sơn 2016'!E49+'[308]V.Trường 2016'!E49+'[308]TT.Cửa Việt 2016'!E49+'[308]TT Gio Linh 2016'!E49</f>
        <v>0</v>
      </c>
      <c r="F48" s="167">
        <f>[308]P1_21!F49+[308]P2_21!F48+[308]P3_21!F48+[308]P4_21!F48+[308]P5_21!F48+[308]ĐT_21!F49+[308]ĐG_21!F48+[308]ĐLE_21!F49+[308]ĐL_21!F49+'[308]G.Sơn 2016'!F48+'[308]G.Thanh 2016'!F49+'[308]G.Việt 2016'!F49+'[308]H.Thái 2016'!F49+'[308]L.Hải 2016'!F49+'[308]L.Thượng 2016'!F49+'[308]T.Giang 2016'!F49+'[308]T.Hải 2016'!F49+'[308]T.Sơn 2016'!F49+'[308]V.Trường 2016'!F49+'[308]TT.Cửa Việt 2016'!F49+'[308]TT Gio Linh 2016'!F49</f>
        <v>0</v>
      </c>
      <c r="G48" s="167">
        <f>[308]P1_21!G49+[308]P2_21!G48+[308]P3_21!G48+[308]P4_21!G48+[308]P5_21!G48+[308]ĐT_21!G49+[308]ĐG_21!G48+[308]ĐLE_21!G49+[308]ĐL_21!G49+'[308]G.Sơn 2016'!G48+'[308]G.Thanh 2016'!G49+'[308]G.Việt 2016'!G49+'[308]H.Thái 2016'!G49+'[308]L.Hải 2016'!G49+'[308]L.Thượng 2016'!G49+'[308]T.Giang 2016'!G49+'[308]T.Hải 2016'!G49+'[308]T.Sơn 2016'!G49+'[308]V.Trường 2016'!G49+'[308]TT.Cửa Việt 2016'!G49+'[308]TT Gio Linh 2016'!G49</f>
        <v>0</v>
      </c>
      <c r="H48" s="167">
        <f>[308]P1_21!H49+[308]P2_21!H48+[308]P3_21!H48+[308]P4_21!H48+[308]P5_21!H48+[308]ĐT_21!H49+[308]ĐG_21!H48+[308]ĐLE_21!H49+[308]ĐL_21!H49+'[308]G.Sơn 2016'!H48+'[308]G.Thanh 2016'!H49+'[308]G.Việt 2016'!H49+'[308]H.Thái 2016'!H49+'[308]L.Hải 2016'!H49+'[308]L.Thượng 2016'!H49+'[308]T.Giang 2016'!H49+'[308]T.Hải 2016'!H49+'[308]T.Sơn 2016'!H49+'[308]V.Trường 2016'!H49+'[308]TT.Cửa Việt 2016'!H49+'[308]TT Gio Linh 2016'!H49</f>
        <v>0</v>
      </c>
      <c r="I48" s="167">
        <f>[308]P1_21!I49+[308]P2_21!I48+[308]P3_21!I48+[308]P4_21!I48+[308]P5_21!I48+[308]ĐT_21!I49+[308]ĐG_21!I48+[308]ĐLE_21!I49+[308]ĐL_21!I49+'[308]G.Sơn 2016'!I48+'[308]G.Thanh 2016'!I49+'[308]G.Việt 2016'!I49+'[308]H.Thái 2016'!I49+'[308]L.Hải 2016'!I49+'[308]L.Thượng 2016'!I49+'[308]T.Giang 2016'!I49+'[308]T.Hải 2016'!I49+'[308]T.Sơn 2016'!I49+'[308]V.Trường 2016'!I49+'[308]TT.Cửa Việt 2016'!I49+'[308]TT Gio Linh 2016'!I49</f>
        <v>0</v>
      </c>
      <c r="J48" s="167">
        <f>[308]P1_21!J49+[308]P2_21!J48+[308]P3_21!J48+[308]P4_21!J48+[308]P5_21!J48+[308]ĐT_21!J49+[308]ĐG_21!J48+[308]ĐLE_21!J49+[308]ĐL_21!J49+'[308]G.Sơn 2016'!J48+'[308]G.Thanh 2016'!J49+'[308]G.Việt 2016'!J49+'[308]H.Thái 2016'!J49+'[308]L.Hải 2016'!J49+'[308]L.Thượng 2016'!J49+'[308]T.Giang 2016'!J49+'[308]T.Hải 2016'!J49+'[308]T.Sơn 2016'!J49+'[308]V.Trường 2016'!J49+'[308]TT.Cửa Việt 2016'!J49+'[308]TT Gio Linh 2016'!J49</f>
        <v>0</v>
      </c>
      <c r="K48" s="167">
        <f>[308]P1_21!K49+[308]P2_21!K48+[308]P3_21!K48+[308]P4_21!K48+[308]P5_21!K48+[308]ĐT_21!K49+[308]ĐG_21!K48+[308]ĐLE_21!K49+[308]ĐL_21!K49+'[308]G.Sơn 2016'!K48+'[308]G.Thanh 2016'!K49+'[308]G.Việt 2016'!K49+'[308]H.Thái 2016'!K49+'[308]L.Hải 2016'!K49+'[308]L.Thượng 2016'!K49+'[308]T.Giang 2016'!K49+'[308]T.Hải 2016'!K49+'[308]T.Sơn 2016'!K49+'[308]V.Trường 2016'!K49+'[308]TT.Cửa Việt 2016'!K49+'[308]TT Gio Linh 2016'!K49</f>
        <v>0</v>
      </c>
      <c r="L48" s="167">
        <f>[308]P1_21!L49+[308]P2_21!L48+[308]P3_21!L48+[308]P4_21!L48+[308]P5_21!L48+[308]ĐT_21!L49+[308]ĐG_21!L48+[308]ĐLE_21!L49+[308]ĐL_21!L49+'[308]G.Sơn 2016'!L48+'[308]G.Thanh 2016'!L49+'[308]G.Việt 2016'!L49+'[308]H.Thái 2016'!L49+'[308]L.Hải 2016'!L49+'[308]L.Thượng 2016'!L49+'[308]T.Giang 2016'!L49+'[308]T.Hải 2016'!L49+'[308]T.Sơn 2016'!L49+'[308]V.Trường 2016'!L49+'[308]TT.Cửa Việt 2016'!L49+'[308]TT Gio Linh 2016'!L49</f>
        <v>0</v>
      </c>
      <c r="M48" s="167">
        <f>[308]P1_21!M49+[308]P2_21!M48+[308]P3_21!M48+[308]P4_21!M48+[308]P5_21!M48+[308]ĐT_21!M49+[308]ĐG_21!M48+[308]ĐLE_21!M49+[308]ĐL_21!M49+'[308]G.Sơn 2016'!M48+'[308]G.Thanh 2016'!M49+'[308]G.Việt 2016'!M49+'[308]H.Thái 2016'!M49+'[308]L.Hải 2016'!M49+'[308]L.Thượng 2016'!M49+'[308]T.Giang 2016'!M49+'[308]T.Hải 2016'!M49+'[308]T.Sơn 2016'!M49+'[308]V.Trường 2016'!M49+'[308]TT.Cửa Việt 2016'!M49+'[308]TT Gio Linh 2016'!M49</f>
        <v>0</v>
      </c>
      <c r="N48" s="167">
        <f>[308]P1_21!N49+[308]P2_21!N48+[308]P3_21!N48+[308]P4_21!N48+[308]P5_21!N48+[308]ĐT_21!N49+[308]ĐG_21!N48+[308]ĐLE_21!N49+[308]ĐL_21!N49+'[308]G.Sơn 2016'!N48+'[308]G.Thanh 2016'!N49+'[308]G.Việt 2016'!N49+'[308]H.Thái 2016'!N49+'[308]L.Hải 2016'!N49+'[308]L.Thượng 2016'!N49+'[308]T.Giang 2016'!N49+'[308]T.Hải 2016'!N49+'[308]T.Sơn 2016'!N49+'[308]V.Trường 2016'!N49+'[308]TT.Cửa Việt 2016'!N49+'[308]TT Gio Linh 2016'!N49</f>
        <v>0</v>
      </c>
      <c r="O48" s="167">
        <f>[308]P1_21!O49+[308]P2_21!O48+[308]P3_21!O48+[308]P4_21!O48+[308]P5_21!O48+[308]ĐT_21!O49+[308]ĐG_21!O48+[308]ĐLE_21!O49+[308]ĐL_21!O49+'[308]G.Sơn 2016'!O48+'[308]G.Thanh 2016'!O49+'[308]G.Việt 2016'!O49+'[308]H.Thái 2016'!O49+'[308]L.Hải 2016'!O49+'[308]L.Thượng 2016'!O49+'[308]T.Giang 2016'!O49+'[308]T.Hải 2016'!O49+'[308]T.Sơn 2016'!O49+'[308]V.Trường 2016'!O49+'[308]TT.Cửa Việt 2016'!O49+'[308]TT Gio Linh 2016'!O49</f>
        <v>0</v>
      </c>
      <c r="P48" s="167">
        <f>[308]P1_21!P49+[308]P2_21!P48+[308]P3_21!P48+[308]P4_21!P48+[308]P5_21!P48+[308]ĐT_21!P49+[308]ĐG_21!P48+[308]ĐLE_21!P49+[308]ĐL_21!P49+'[308]G.Sơn 2016'!P48+'[308]G.Thanh 2016'!P49+'[308]G.Việt 2016'!P49+'[308]H.Thái 2016'!P49+'[308]L.Hải 2016'!P49+'[308]L.Thượng 2016'!P49+'[308]T.Giang 2016'!P49+'[308]T.Hải 2016'!P49+'[308]T.Sơn 2016'!P49+'[308]V.Trường 2016'!P49+'[308]TT.Cửa Việt 2016'!P49+'[308]TT Gio Linh 2016'!P49</f>
        <v>0</v>
      </c>
      <c r="Q48" s="167">
        <f>[308]P1_21!Q49+[308]P2_21!Q48+[308]P3_21!Q48+[308]P4_21!Q48+[308]P5_21!Q48+[308]ĐT_21!Q49+[308]ĐG_21!Q48+[308]ĐLE_21!Q49+[308]ĐL_21!Q49+'[308]G.Sơn 2016'!Q48+'[308]G.Thanh 2016'!Q49+'[308]G.Việt 2016'!Q49+'[308]H.Thái 2016'!Q49+'[308]L.Hải 2016'!Q49+'[308]L.Thượng 2016'!Q49+'[308]T.Giang 2016'!Q49+'[308]T.Hải 2016'!Q49+'[308]T.Sơn 2016'!Q49+'[308]V.Trường 2016'!Q49+'[308]TT.Cửa Việt 2016'!Q49+'[308]TT Gio Linh 2016'!Q49</f>
        <v>0</v>
      </c>
      <c r="R48" s="167">
        <f>[308]P1_21!R49+[308]P2_21!R48+[308]P3_21!R48+[308]P4_21!R48+[308]P5_21!R48+[308]ĐT_21!R49+[308]ĐG_21!R48+[308]ĐLE_21!R49+[308]ĐL_21!R49+'[308]G.Sơn 2016'!R48+'[308]G.Thanh 2016'!R49+'[308]G.Việt 2016'!R49+'[308]H.Thái 2016'!R49+'[308]L.Hải 2016'!R49+'[308]L.Thượng 2016'!R49+'[308]T.Giang 2016'!R49+'[308]T.Hải 2016'!R49+'[308]T.Sơn 2016'!R49+'[308]V.Trường 2016'!R49+'[308]TT.Cửa Việt 2016'!R49+'[308]TT Gio Linh 2016'!R49</f>
        <v>0</v>
      </c>
      <c r="S48" s="167">
        <f>[308]P1_21!S49+[308]P2_21!S48+[308]P3_21!S48+[308]P4_21!S48+[308]P5_21!S48+[308]ĐT_21!S49+[308]ĐG_21!S48+[308]ĐLE_21!S49+[308]ĐL_21!S49+'[308]G.Sơn 2016'!S48+'[308]G.Thanh 2016'!S49+'[308]G.Việt 2016'!S49+'[308]H.Thái 2016'!S49+'[308]L.Hải 2016'!S49+'[308]L.Thượng 2016'!S49+'[308]T.Giang 2016'!S49+'[308]T.Hải 2016'!S49+'[308]T.Sơn 2016'!S49+'[308]V.Trường 2016'!S49+'[308]TT.Cửa Việt 2016'!S49+'[308]TT Gio Linh 2016'!S49</f>
        <v>0</v>
      </c>
      <c r="T48" s="167">
        <f>[308]P1_21!T49+[308]P2_21!T48+[308]P3_21!T48+[308]P4_21!T48+[308]P5_21!T48+[308]ĐT_21!T49+[308]ĐG_21!T48+[308]ĐLE_21!T49+[308]ĐL_21!T49+'[308]G.Sơn 2016'!T48+'[308]G.Thanh 2016'!T49+'[308]G.Việt 2016'!T49+'[308]H.Thái 2016'!T49+'[308]L.Hải 2016'!T49+'[308]L.Thượng 2016'!T49+'[308]T.Giang 2016'!T49+'[308]T.Hải 2016'!T49+'[308]T.Sơn 2016'!T49+'[308]V.Trường 2016'!T49+'[308]TT.Cửa Việt 2016'!T49+'[308]TT Gio Linh 2016'!T49</f>
        <v>0</v>
      </c>
      <c r="U48" s="167">
        <f>[308]P1_21!U49+[308]P2_21!U48+[308]P3_21!U48+[308]P4_21!U48+[308]P5_21!U48+[308]ĐT_21!U49+[308]ĐG_21!U48+[308]ĐLE_21!U49+[308]ĐL_21!U49+'[308]G.Sơn 2016'!U48+'[308]G.Thanh 2016'!U49+'[308]G.Việt 2016'!U49+'[308]H.Thái 2016'!U49+'[308]L.Hải 2016'!U49+'[308]L.Thượng 2016'!U49+'[308]T.Giang 2016'!U49+'[308]T.Hải 2016'!U49+'[308]T.Sơn 2016'!U49+'[308]V.Trường 2016'!U49+'[308]TT.Cửa Việt 2016'!U49+'[308]TT Gio Linh 2016'!U49</f>
        <v>0</v>
      </c>
      <c r="V48" s="167">
        <f>[308]P1_21!V49+[308]P2_21!V48+[308]P3_21!V48+[308]P4_21!V48+[308]P5_21!V48+[308]ĐT_21!V49+[308]ĐG_21!V48+[308]ĐLE_21!V49+[308]ĐL_21!V49+'[308]G.Sơn 2016'!V48+'[308]G.Thanh 2016'!V49+'[308]G.Việt 2016'!V49+'[308]H.Thái 2016'!V49+'[308]L.Hải 2016'!V49+'[308]L.Thượng 2016'!V49+'[308]T.Giang 2016'!V49+'[308]T.Hải 2016'!V49+'[308]T.Sơn 2016'!V49+'[308]V.Trường 2016'!V49+'[308]TT.Cửa Việt 2016'!V49+'[308]TT Gio Linh 2016'!V49</f>
        <v>0</v>
      </c>
      <c r="W48" s="167">
        <f>[308]P1_21!W49+[308]P2_21!W48+[308]P3_21!W48+[308]P4_21!W48+[308]P5_21!W48+[308]ĐT_21!W49+[308]ĐG_21!W48+[308]ĐLE_21!W49+[308]ĐL_21!W49+'[308]G.Sơn 2016'!W48+'[308]G.Thanh 2016'!W49+'[308]G.Việt 2016'!W49+'[308]H.Thái 2016'!W49+'[308]L.Hải 2016'!W49+'[308]L.Thượng 2016'!W49+'[308]T.Giang 2016'!W49+'[308]T.Hải 2016'!W49+'[308]T.Sơn 2016'!W49+'[308]V.Trường 2016'!W49+'[308]TT.Cửa Việt 2016'!W49+'[308]TT Gio Linh 2016'!W49</f>
        <v>0</v>
      </c>
      <c r="X48" s="167">
        <f>[308]P1_21!X49+[308]P2_21!X48+[308]P3_21!X48+[308]P4_21!X48+[308]P5_21!X48+[308]ĐT_21!X49+[308]ĐG_21!X48+[308]ĐLE_21!X49+[308]ĐL_21!X49+'[308]G.Sơn 2016'!X48+'[308]G.Thanh 2016'!X49+'[308]G.Việt 2016'!X49+'[308]H.Thái 2016'!X49+'[308]L.Hải 2016'!X49+'[308]L.Thượng 2016'!X49+'[308]T.Giang 2016'!X49+'[308]T.Hải 2016'!X49+'[308]T.Sơn 2016'!X49+'[308]V.Trường 2016'!X49+'[308]TT.Cửa Việt 2016'!X49+'[308]TT Gio Linh 2016'!X49</f>
        <v>0</v>
      </c>
      <c r="Y48" s="167">
        <f>[308]P1_21!Y49+[308]P2_21!Y48+[308]P3_21!Y48+[308]P4_21!Y48+[308]P5_21!Y48+[308]ĐT_21!Y49+[308]ĐG_21!Y48+[308]ĐLE_21!Y49+[308]ĐL_21!Y49+'[308]G.Sơn 2016'!Y48+'[308]G.Thanh 2016'!Y49+'[308]G.Việt 2016'!Y49+'[308]H.Thái 2016'!Y49+'[308]L.Hải 2016'!Y49+'[308]L.Thượng 2016'!Y49+'[308]T.Giang 2016'!Y49+'[308]T.Hải 2016'!Y49+'[308]T.Sơn 2016'!Y49+'[308]V.Trường 2016'!Y49+'[308]TT.Cửa Việt 2016'!Y49+'[308]TT Gio Linh 2016'!Y49</f>
        <v>0</v>
      </c>
      <c r="Z48" s="167">
        <f>[308]P1_21!Z49+[308]P2_21!Z48+[308]P3_21!Z48+[308]P4_21!Z48+[308]P5_21!Z48+[308]ĐT_21!Z49+[308]ĐG_21!Z48+[308]ĐLE_21!Z49+[308]ĐL_21!Z49+'[308]G.Sơn 2016'!Z48+'[308]G.Thanh 2016'!Z49+'[308]G.Việt 2016'!Z49+'[308]H.Thái 2016'!Z49+'[308]L.Hải 2016'!Z49+'[308]L.Thượng 2016'!Z49+'[308]T.Giang 2016'!Z49+'[308]T.Hải 2016'!Z49+'[308]T.Sơn 2016'!Z49+'[308]V.Trường 2016'!Z49+'[308]TT.Cửa Việt 2016'!Z49+'[308]TT Gio Linh 2016'!Z49</f>
        <v>0</v>
      </c>
      <c r="AA48" s="167">
        <f>[308]P1_21!AA49+[308]P2_21!AA48+[308]P3_21!AA48+[308]P4_21!AA48+[308]P5_21!AA48+[308]ĐT_21!AA49+[308]ĐG_21!AA48+[308]ĐLE_21!AA49+[308]ĐL_21!AA49+'[308]G.Sơn 2016'!AA48+'[308]G.Thanh 2016'!AA49+'[308]G.Việt 2016'!AA49+'[308]H.Thái 2016'!AA49+'[308]L.Hải 2016'!AA49+'[308]L.Thượng 2016'!AA49+'[308]T.Giang 2016'!AA49+'[308]T.Hải 2016'!AA49+'[308]T.Sơn 2016'!AA49+'[308]V.Trường 2016'!AA49+'[308]TT.Cửa Việt 2016'!AA49+'[308]TT Gio Linh 2016'!AA49</f>
        <v>0</v>
      </c>
      <c r="AB48" s="167">
        <f>[308]P1_21!AB49+[308]P2_21!AB48+[308]P3_21!AB48+[308]P4_21!AB48+[308]P5_21!AB48+[308]ĐT_21!AB49+[308]ĐG_21!AB48+[308]ĐLE_21!AB49+[308]ĐL_21!AB49+'[308]G.Sơn 2016'!AB48+'[308]G.Thanh 2016'!AB49+'[308]G.Việt 2016'!AB49+'[308]H.Thái 2016'!AB49+'[308]L.Hải 2016'!AB49+'[308]L.Thượng 2016'!AB49+'[308]T.Giang 2016'!AB49+'[308]T.Hải 2016'!AB49+'[308]T.Sơn 2016'!AB49+'[308]V.Trường 2016'!AB49+'[308]TT.Cửa Việt 2016'!AB49+'[308]TT Gio Linh 2016'!AB49</f>
        <v>0</v>
      </c>
      <c r="AC48" s="167">
        <f>[308]P1_21!AC49+[308]P2_21!AC48+[308]P3_21!AC48+[308]P4_21!AC48+[308]P5_21!AC48+[308]ĐT_21!AC49+[308]ĐG_21!AC48+[308]ĐLE_21!AC49+[308]ĐL_21!AC49+'[308]G.Sơn 2016'!AC48+'[308]G.Thanh 2016'!AC49+'[308]G.Việt 2016'!AC49+'[308]H.Thái 2016'!AC49+'[308]L.Hải 2016'!AC49+'[308]L.Thượng 2016'!AC49+'[308]T.Giang 2016'!AC49+'[308]T.Hải 2016'!AC49+'[308]T.Sơn 2016'!AC49+'[308]V.Trường 2016'!AC49+'[308]TT.Cửa Việt 2016'!AC49+'[308]TT Gio Linh 2016'!AC49</f>
        <v>0</v>
      </c>
      <c r="AD48" s="167">
        <f>[308]P1_21!AD49+[308]P2_21!AD48+[308]P3_21!AD48+[308]P4_21!AD48+[308]P5_21!AD48+[308]ĐT_21!AD49+[308]ĐG_21!AD48+[308]ĐLE_21!AD49+[308]ĐL_21!AD49+'[308]G.Sơn 2016'!AD48+'[308]G.Thanh 2016'!AD49+'[308]G.Việt 2016'!AD49+'[308]H.Thái 2016'!AD49+'[308]L.Hải 2016'!AD49+'[308]L.Thượng 2016'!AD49+'[308]T.Giang 2016'!AD49+'[308]T.Hải 2016'!AD49+'[308]T.Sơn 2016'!AD49+'[308]V.Trường 2016'!AD49+'[308]TT.Cửa Việt 2016'!AD49+'[308]TT Gio Linh 2016'!AD49</f>
        <v>0</v>
      </c>
      <c r="AE48" s="167">
        <f>[308]P1_21!AE49+[308]P2_21!AE48+[308]P3_21!AE48+[308]P4_21!AE48+[308]P5_21!AE48+[308]ĐT_21!AE49+[308]ĐG_21!AE48+[308]ĐLE_21!AE49+[308]ĐL_21!AE49+'[308]G.Sơn 2016'!AE48+'[308]G.Thanh 2016'!AE49+'[308]G.Việt 2016'!AE49+'[308]H.Thái 2016'!AE49+'[308]L.Hải 2016'!AE49+'[308]L.Thượng 2016'!AE49+'[308]T.Giang 2016'!AE49+'[308]T.Hải 2016'!AE49+'[308]T.Sơn 2016'!AE49+'[308]V.Trường 2016'!AE49+'[308]TT.Cửa Việt 2016'!AE49+'[308]TT Gio Linh 2016'!AE49</f>
        <v>0</v>
      </c>
      <c r="AF48" s="167">
        <f>[308]P1_21!AF49+[308]P2_21!AF48+[308]P3_21!AF48+[308]P4_21!AF48+[308]P5_21!AF48+[308]ĐT_21!AF49+[308]ĐG_21!AF48+[308]ĐLE_21!AF49+[308]ĐL_21!AF49+'[308]G.Sơn 2016'!AF48+'[308]G.Thanh 2016'!AF49+'[308]G.Việt 2016'!AF49+'[308]H.Thái 2016'!AF49+'[308]L.Hải 2016'!AF49+'[308]L.Thượng 2016'!AF49+'[308]T.Giang 2016'!AF49+'[308]T.Hải 2016'!AF49+'[308]T.Sơn 2016'!AF49+'[308]V.Trường 2016'!AF49+'[308]TT.Cửa Việt 2016'!AF49+'[308]TT Gio Linh 2016'!AF49</f>
        <v>0</v>
      </c>
      <c r="AG48" s="167">
        <f>[308]P1_21!AG49+[308]P2_21!AG48+[308]P3_21!AG48+[308]P4_21!AG48+[308]P5_21!AG48+[308]ĐT_21!AG49+[308]ĐG_21!AG48+[308]ĐLE_21!AG49+[308]ĐL_21!AG49+'[308]G.Sơn 2016'!AG48+'[308]G.Thanh 2016'!AG49+'[308]G.Việt 2016'!AG49+'[308]H.Thái 2016'!AG49+'[308]L.Hải 2016'!AG49+'[308]L.Thượng 2016'!AG49+'[308]T.Giang 2016'!AG49+'[308]T.Hải 2016'!AG49+'[308]T.Sơn 2016'!AG49+'[308]V.Trường 2016'!AG49+'[308]TT.Cửa Việt 2016'!AG49+'[308]TT Gio Linh 2016'!AG49</f>
        <v>0</v>
      </c>
      <c r="AH48" s="167">
        <f>[308]P1_21!AH49+[308]P2_21!AH48+[308]P3_21!AH48+[308]P4_21!AH48+[308]P5_21!AH48+[308]ĐT_21!AH49+[308]ĐG_21!AH48+[308]ĐLE_21!AH49+[308]ĐL_21!AH49+'[308]G.Sơn 2016'!AH48+'[308]G.Thanh 2016'!AH49+'[308]G.Việt 2016'!AH49+'[308]H.Thái 2016'!AH49+'[308]L.Hải 2016'!AH49+'[308]L.Thượng 2016'!AH49+'[308]T.Giang 2016'!AH49+'[308]T.Hải 2016'!AH49+'[308]T.Sơn 2016'!AH49+'[308]V.Trường 2016'!AH49+'[308]TT.Cửa Việt 2016'!AH49+'[308]TT Gio Linh 2016'!AH49</f>
        <v>0</v>
      </c>
      <c r="AI48" s="167">
        <f>[308]P1_21!AI49+[308]P2_21!AI48+[308]P3_21!AI48+[308]P4_21!AI48+[308]P5_21!AI48+[308]ĐT_21!AI49+[308]ĐG_21!AI48+[308]ĐLE_21!AI49+[308]ĐL_21!AI49+'[308]G.Sơn 2016'!AI48+'[308]G.Thanh 2016'!AI49+'[308]G.Việt 2016'!AI49+'[308]H.Thái 2016'!AI49+'[308]L.Hải 2016'!AI49+'[308]L.Thượng 2016'!AI49+'[308]T.Giang 2016'!AI49+'[308]T.Hải 2016'!AI49+'[308]T.Sơn 2016'!AI49+'[308]V.Trường 2016'!AI49+'[308]TT.Cửa Việt 2016'!AI49+'[308]TT Gio Linh 2016'!AI49</f>
        <v>0</v>
      </c>
      <c r="AJ48" s="167">
        <f>[308]P1_21!AJ49+[308]P2_21!AJ48+[308]P3_21!AJ48+[308]P4_21!AJ48+[308]P5_21!AJ48+[308]ĐT_21!AJ49+[308]ĐG_21!AJ48+[308]ĐLE_21!AJ49+[308]ĐL_21!AJ49+'[308]G.Sơn 2016'!AJ48+'[308]G.Thanh 2016'!AJ49+'[308]G.Việt 2016'!AJ49+'[308]H.Thái 2016'!AJ49+'[308]L.Hải 2016'!AJ49+'[308]L.Thượng 2016'!AJ49+'[308]T.Giang 2016'!AJ49+'[308]T.Hải 2016'!AJ49+'[308]T.Sơn 2016'!AJ49+'[308]V.Trường 2016'!AJ49+'[308]TT.Cửa Việt 2016'!AJ49+'[308]TT Gio Linh 2016'!AJ49</f>
        <v>0</v>
      </c>
      <c r="AK48" s="167">
        <f>[308]P1_21!AK49+[308]P2_21!AK48+[308]P3_21!AK48+[308]P4_21!AK48+[308]P5_21!AK48+[308]ĐT_21!AK49+[308]ĐG_21!AK48+[308]ĐLE_21!AK49+[308]ĐL_21!AK49+'[308]G.Sơn 2016'!AK48+'[308]G.Thanh 2016'!AK49+'[308]G.Việt 2016'!AK49+'[308]H.Thái 2016'!AK49+'[308]L.Hải 2016'!AK49+'[308]L.Thượng 2016'!AK49+'[308]T.Giang 2016'!AK49+'[308]T.Hải 2016'!AK49+'[308]T.Sơn 2016'!AK49+'[308]V.Trường 2016'!AK49+'[308]TT.Cửa Việt 2016'!AK49+'[308]TT Gio Linh 2016'!AK49</f>
        <v>0</v>
      </c>
      <c r="AL48" s="167">
        <f>[308]P1_21!AL49+[308]P2_21!AL48+[308]P3_21!AL48+[308]P4_21!AL48+[308]P5_21!AL48+[308]ĐT_21!AL49+[308]ĐG_21!AL48+[308]ĐLE_21!AL49+[308]ĐL_21!AL49+'[308]G.Sơn 2016'!AL48+'[308]G.Thanh 2016'!AL49+'[308]G.Việt 2016'!AL49+'[308]H.Thái 2016'!AL49+'[308]L.Hải 2016'!AL49+'[308]L.Thượng 2016'!AL49+'[308]T.Giang 2016'!AL49+'[308]T.Hải 2016'!AL49+'[308]T.Sơn 2016'!AL49+'[308]V.Trường 2016'!AL49+'[308]TT.Cửa Việt 2016'!AL49+'[308]TT Gio Linh 2016'!AL49</f>
        <v>0</v>
      </c>
      <c r="AM48" s="167">
        <f>[308]P1_21!AM49+[308]P2_21!AM48+[308]P3_21!AM48+[308]P4_21!AM48+[308]P5_21!AM48+[308]ĐT_21!AM49+[308]ĐG_21!AM48+[308]ĐLE_21!AM49+[308]ĐL_21!AM49+'[308]G.Sơn 2016'!AM48+'[308]G.Thanh 2016'!AM49+'[308]G.Việt 2016'!AM49+'[308]H.Thái 2016'!AM49+'[308]L.Hải 2016'!AM49+'[308]L.Thượng 2016'!AM49+'[308]T.Giang 2016'!AM49+'[308]T.Hải 2016'!AM49+'[308]T.Sơn 2016'!AM49+'[308]V.Trường 2016'!AM49+'[308]TT.Cửa Việt 2016'!AM49+'[308]TT Gio Linh 2016'!AM49</f>
        <v>0</v>
      </c>
      <c r="AN48" s="167">
        <f>[308]P1_21!AN49+[308]P2_21!AN48+[308]P3_21!AN48+[308]P4_21!AN48+[308]P5_21!AN48+[308]ĐT_21!AN49+[308]ĐG_21!AN48+[308]ĐLE_21!AN49+[308]ĐL_21!AN49+'[308]G.Sơn 2016'!AN48+'[308]G.Thanh 2016'!AN49+'[308]G.Việt 2016'!AN49+'[308]H.Thái 2016'!AN49+'[308]L.Hải 2016'!AN49+'[308]L.Thượng 2016'!AN49+'[308]T.Giang 2016'!AN49+'[308]T.Hải 2016'!AN49+'[308]T.Sơn 2016'!AN49+'[308]V.Trường 2016'!AN49+'[308]TT.Cửa Việt 2016'!AN49+'[308]TT Gio Linh 2016'!AN49</f>
        <v>0</v>
      </c>
      <c r="AO48" s="167">
        <f>[308]P1_21!AO49+[308]P2_21!AO48+[308]P3_21!AO48+[308]P4_21!AO48+[308]P5_21!AO48+[308]ĐT_21!AO49+[308]ĐG_21!AO48+[308]ĐLE_21!AO49+[308]ĐL_21!AO49+'[308]G.Sơn 2016'!AO48+'[308]G.Thanh 2016'!AO49+'[308]G.Việt 2016'!AO49+'[308]H.Thái 2016'!AO49+'[308]L.Hải 2016'!AO49+'[308]L.Thượng 2016'!AO49+'[308]T.Giang 2016'!AO49+'[308]T.Hải 2016'!AO49+'[308]T.Sơn 2016'!AO49+'[308]V.Trường 2016'!AO49+'[308]TT.Cửa Việt 2016'!AO49+'[308]TT Gio Linh 2016'!AO49</f>
        <v>0</v>
      </c>
      <c r="AP48" s="167">
        <f>[308]P1_21!AP49+[308]P2_21!AP48+[308]P3_21!AP48+[308]P4_21!AP48+[308]P5_21!AP48+[308]ĐT_21!AP49+[308]ĐG_21!AP48+[308]ĐLE_21!AP49+[308]ĐL_21!AP49+'[308]G.Sơn 2016'!AP48+'[308]G.Thanh 2016'!AP49+'[308]G.Việt 2016'!AP49+'[308]H.Thái 2016'!AP49+'[308]L.Hải 2016'!AP49+'[308]L.Thượng 2016'!AP49+'[308]T.Giang 2016'!AP49+'[308]T.Hải 2016'!AP49+'[308]T.Sơn 2016'!AP49+'[308]V.Trường 2016'!AP49+'[308]TT.Cửa Việt 2016'!AP49+'[308]TT Gio Linh 2016'!AP49</f>
        <v>0</v>
      </c>
      <c r="AQ48" s="167">
        <f>[308]P1_21!AQ49+[308]P2_21!AQ48+[308]P3_21!AQ48+[308]P4_21!AQ48+[308]P5_21!AQ48+[308]ĐT_21!AQ49+[308]ĐG_21!AQ48+[308]ĐLE_21!AQ49+[308]ĐL_21!AQ49+'[308]G.Sơn 2016'!AQ48+'[308]G.Thanh 2016'!AQ49+'[308]G.Việt 2016'!AQ49+'[308]H.Thái 2016'!AQ49+'[308]L.Hải 2016'!AQ49+'[308]L.Thượng 2016'!AQ49+'[308]T.Giang 2016'!AQ49+'[308]T.Hải 2016'!AQ49+'[308]T.Sơn 2016'!AQ49+'[308]V.Trường 2016'!AQ49+'[308]TT.Cửa Việt 2016'!AQ49+'[308]TT Gio Linh 2016'!AQ49</f>
        <v>0</v>
      </c>
      <c r="AR48" s="167">
        <f>[308]P1_21!AR49+[308]P2_21!AR48+[308]P3_21!AR48+[308]P4_21!AR48+[308]P5_21!AR48+[308]ĐT_21!AR49+[308]ĐG_21!AR48+[308]ĐLE_21!AR49+[308]ĐL_21!AR49+'[308]G.Sơn 2016'!AR48+'[308]G.Thanh 2016'!AR49+'[308]G.Việt 2016'!AR49+'[308]H.Thái 2016'!AR49+'[308]L.Hải 2016'!AR49+'[308]L.Thượng 2016'!AR49+'[308]T.Giang 2016'!AR49+'[308]T.Hải 2016'!AR49+'[308]T.Sơn 2016'!AR49+'[308]V.Trường 2016'!AR49+'[308]TT.Cửa Việt 2016'!AR49+'[308]TT Gio Linh 2016'!AR49</f>
        <v>0</v>
      </c>
      <c r="AS48" s="167">
        <f>[308]P1_21!AS49+[308]P2_21!AS48+[308]P3_21!AS48+[308]P4_21!AS48+[308]P5_21!AS48+[308]ĐT_21!AS49+[308]ĐG_21!AS48+[308]ĐLE_21!AS49+[308]ĐL_21!AS49+'[308]G.Sơn 2016'!AS48+'[308]G.Thanh 2016'!AS49+'[308]G.Việt 2016'!AS49+'[308]H.Thái 2016'!AS49+'[308]L.Hải 2016'!AS49+'[308]L.Thượng 2016'!AS49+'[308]T.Giang 2016'!AS49+'[308]T.Hải 2016'!AS49+'[308]T.Sơn 2016'!AS49+'[308]V.Trường 2016'!AS49+'[308]TT.Cửa Việt 2016'!AS49+'[308]TT Gio Linh 2016'!AS49</f>
        <v>0</v>
      </c>
      <c r="AT48" s="167">
        <f>[308]P1_21!AT49+[308]P2_21!AT48+[308]P3_21!AT48+[308]P4_21!AT48+[308]P5_21!AT48+[308]ĐT_21!AT49+[308]ĐG_21!AT48+[308]ĐLE_21!AT49+[308]ĐL_21!AT49+'[308]G.Sơn 2016'!AT48+'[308]G.Thanh 2016'!AT49+'[308]G.Việt 2016'!AT49+'[308]H.Thái 2016'!AT49+'[308]L.Hải 2016'!AT49+'[308]L.Thượng 2016'!AT49+'[308]T.Giang 2016'!AT49+'[308]T.Hải 2016'!AT49+'[308]T.Sơn 2016'!AT49+'[308]V.Trường 2016'!AT49+'[308]TT.Cửa Việt 2016'!AT49+'[308]TT Gio Linh 2016'!AT49</f>
        <v>0</v>
      </c>
      <c r="AU48" s="167">
        <f>[308]P1_21!AU49+[308]P2_21!AU48+[308]P3_21!AU48+[308]P4_21!AU48+[308]P5_21!AU48+[308]ĐT_21!AU49+[308]ĐG_21!AU48+[308]ĐLE_21!AU49+[308]ĐL_21!AU49+'[308]G.Sơn 2016'!AU48+'[308]G.Thanh 2016'!AU49+'[308]G.Việt 2016'!AU49+'[308]H.Thái 2016'!AU49+'[308]L.Hải 2016'!AU49+'[308]L.Thượng 2016'!AU49+'[308]T.Giang 2016'!AU49+'[308]T.Hải 2016'!AU49+'[308]T.Sơn 2016'!AU49+'[308]V.Trường 2016'!AU49+'[308]TT.Cửa Việt 2016'!AU49+'[308]TT Gio Linh 2016'!AU49</f>
        <v>0</v>
      </c>
      <c r="AV48" s="167">
        <f>[308]P1_21!AV49+[308]P2_21!AV48+[308]P3_21!AV48+[308]P4_21!AV48+[308]P5_21!AV48+[308]ĐT_21!AV49+[308]ĐG_21!AV48+[308]ĐLE_21!AV49+[308]ĐL_21!AV49+'[308]G.Sơn 2016'!AV48+'[308]G.Thanh 2016'!AV49+'[308]G.Việt 2016'!AV49+'[308]H.Thái 2016'!AV49+'[308]L.Hải 2016'!AV49+'[308]L.Thượng 2016'!AV49+'[308]T.Giang 2016'!AV49+'[308]T.Hải 2016'!AV49+'[308]T.Sơn 2016'!AV49+'[308]V.Trường 2016'!AV49+'[308]TT.Cửa Việt 2016'!AV49+'[308]TT Gio Linh 2016'!AV49</f>
        <v>0</v>
      </c>
      <c r="AW48" s="167">
        <f>[308]P1_21!AW49+[308]P2_21!AW48+[308]P3_21!AW48+[308]P4_21!AW48+[308]P5_21!AW48+[308]ĐT_21!AW49+[308]ĐG_21!AW48+[308]ĐLE_21!AW49+[308]ĐL_21!AW49+'[308]G.Sơn 2016'!AW48+'[308]G.Thanh 2016'!AW49+'[308]G.Việt 2016'!AW49+'[308]H.Thái 2016'!AW49+'[308]L.Hải 2016'!AW49+'[308]L.Thượng 2016'!AW49+'[308]T.Giang 2016'!AW49+'[308]T.Hải 2016'!AW49+'[308]T.Sơn 2016'!AW49+'[308]V.Trường 2016'!AW49+'[308]TT.Cửa Việt 2016'!AW49+'[308]TT Gio Linh 2016'!AW49</f>
        <v>0</v>
      </c>
      <c r="AX48" s="167">
        <f>[308]P1_21!AX49+[308]P2_21!AX48+[308]P3_21!AX48+[308]P4_21!AX48+[308]P5_21!AX48+[308]ĐT_21!AX49+[308]ĐG_21!AX48+[308]ĐLE_21!AX49+[308]ĐL_21!AX49+'[308]G.Sơn 2016'!AX48+'[308]G.Thanh 2016'!AX49+'[308]G.Việt 2016'!AX49+'[308]H.Thái 2016'!AX49+'[308]L.Hải 2016'!AX49+'[308]L.Thượng 2016'!AX49+'[308]T.Giang 2016'!AX49+'[308]T.Hải 2016'!AX49+'[308]T.Sơn 2016'!AX49+'[308]V.Trường 2016'!AX49+'[308]TT.Cửa Việt 2016'!AX49+'[308]TT Gio Linh 2016'!AX49</f>
        <v>0</v>
      </c>
      <c r="AY48" s="167">
        <f>[308]P1_21!AY49+[308]P2_21!AY48+[308]P3_21!AY48+[308]P4_21!AY48+[308]P5_21!AY48+[308]ĐT_21!AY49+[308]ĐG_21!AY48+[308]ĐLE_21!AY49+[308]ĐL_21!AY49+'[308]G.Sơn 2016'!AY48+'[308]G.Thanh 2016'!AY49+'[308]G.Việt 2016'!AY49+'[308]H.Thái 2016'!AY49+'[308]L.Hải 2016'!AY49+'[308]L.Thượng 2016'!AY49+'[308]T.Giang 2016'!AY49+'[308]T.Hải 2016'!AY49+'[308]T.Sơn 2016'!AY49+'[308]V.Trường 2016'!AY49+'[308]TT.Cửa Việt 2016'!AY49+'[308]TT Gio Linh 2016'!AY49</f>
        <v>0</v>
      </c>
      <c r="AZ48" s="167">
        <f>[308]P1_21!AZ49+[308]P2_21!AZ48+[308]P3_21!AZ48+[308]P4_21!AZ48+[308]P5_21!AZ48+[308]ĐT_21!AZ49+[308]ĐG_21!AZ48+[308]ĐLE_21!AZ49+[308]ĐL_21!AZ49+'[308]G.Sơn 2016'!AZ48+'[308]G.Thanh 2016'!AZ49+'[308]G.Việt 2016'!AZ49+'[308]H.Thái 2016'!AZ49+'[308]L.Hải 2016'!AZ49+'[308]L.Thượng 2016'!AZ49+'[308]T.Giang 2016'!AZ49+'[308]T.Hải 2016'!AZ49+'[308]T.Sơn 2016'!AZ49+'[308]V.Trường 2016'!AZ49+'[308]TT.Cửa Việt 2016'!AZ49+'[308]TT Gio Linh 2016'!AZ49</f>
        <v>0</v>
      </c>
      <c r="BA48" s="167">
        <f>[308]P1_21!BA49+[308]P2_21!BA48+[308]P3_21!BA48+[308]P4_21!BA48+[308]P5_21!BA48+[308]ĐT_21!BA49+[308]ĐG_21!BA48+[308]ĐLE_21!BA49+[308]ĐL_21!BA49+'[308]G.Sơn 2016'!BA48+'[308]G.Thanh 2016'!BA49+'[308]G.Việt 2016'!BA49+'[308]H.Thái 2016'!BA49+'[308]L.Hải 2016'!BA49+'[308]L.Thượng 2016'!BA49+'[308]T.Giang 2016'!BA49+'[308]T.Hải 2016'!BA49+'[308]T.Sơn 2016'!BA49+'[308]V.Trường 2016'!BA49+'[308]TT.Cửa Việt 2016'!BA49+'[308]TT Gio Linh 2016'!BA49</f>
        <v>0</v>
      </c>
      <c r="BB48" s="167">
        <f>[308]P1_21!BB49+[308]P2_21!BB48+[308]P3_21!BB48+[308]P4_21!BB48+[308]P5_21!BB48+[308]ĐT_21!BB49+[308]ĐG_21!BB48+[308]ĐLE_21!BB49+[308]ĐL_21!BB49+'[308]G.Sơn 2016'!BB48+'[308]G.Thanh 2016'!BB49+'[308]G.Việt 2016'!BB49+'[308]H.Thái 2016'!BB49+'[308]L.Hải 2016'!BB49+'[308]L.Thượng 2016'!BB49+'[308]T.Giang 2016'!BB49+'[308]T.Hải 2016'!BB49+'[308]T.Sơn 2016'!BB49+'[308]V.Trường 2016'!BB49+'[308]TT.Cửa Việt 2016'!BB49+'[308]TT Gio Linh 2016'!BB49</f>
        <v>0</v>
      </c>
      <c r="BC48" s="167">
        <f>[308]P1_21!BC49+[308]P2_21!BC48+[308]P3_21!BC48+[308]P4_21!BC48+[308]P5_21!BC48+[308]ĐT_21!BC49+[308]ĐG_21!BC48+[308]ĐLE_21!BC49+[308]ĐL_21!BC49+'[308]G.Sơn 2016'!BC48+'[308]G.Thanh 2016'!BC49+'[308]G.Việt 2016'!BC49+'[308]H.Thái 2016'!BC49+'[308]L.Hải 2016'!BC49+'[308]L.Thượng 2016'!BC49+'[308]T.Giang 2016'!BC49+'[308]T.Hải 2016'!BC49+'[308]T.Sơn 2016'!BC49+'[308]V.Trường 2016'!BC49+'[308]TT.Cửa Việt 2016'!BC49+'[308]TT Gio Linh 2016'!BC49</f>
        <v>0</v>
      </c>
      <c r="BD48" s="167">
        <f>[308]P1_21!BD49+[308]P2_21!BD48+[308]P3_21!BD48+[308]P4_21!BD48+[308]P5_21!BD48+[308]ĐT_21!BD49+[308]ĐG_21!BD48+[308]ĐLE_21!BD49+[308]ĐL_21!BD49+'[308]G.Sơn 2016'!BD48+'[308]G.Thanh 2016'!BD49+'[308]G.Việt 2016'!BD49+'[308]H.Thái 2016'!BD49+'[308]L.Hải 2016'!BD49+'[308]L.Thượng 2016'!BD49+'[308]T.Giang 2016'!BD49+'[308]T.Hải 2016'!BD49+'[308]T.Sơn 2016'!BD49+'[308]V.Trường 2016'!BD49+'[308]TT.Cửa Việt 2016'!BD49+'[308]TT Gio Linh 2016'!BD49</f>
        <v>0</v>
      </c>
      <c r="BE48" s="167">
        <f>[308]P1_21!BE49+[308]P2_21!BE48+[308]P3_21!BE48+[308]P4_21!BE48+[308]P5_21!BE48+[308]ĐT_21!BE49+[308]ĐG_21!BE48+[308]ĐLE_21!BE49+[308]ĐL_21!BE49+'[308]G.Sơn 2016'!BE48+'[308]G.Thanh 2016'!BE49+'[308]G.Việt 2016'!BE49+'[308]H.Thái 2016'!BE49+'[308]L.Hải 2016'!BE49+'[308]L.Thượng 2016'!BE49+'[308]T.Giang 2016'!BE49+'[308]T.Hải 2016'!BE49+'[308]T.Sơn 2016'!BE49+'[308]V.Trường 2016'!BE49+'[308]TT.Cửa Việt 2016'!BE49+'[308]TT Gio Linh 2016'!BE49</f>
        <v>0</v>
      </c>
      <c r="BF48" s="167">
        <f>[308]P1_21!BF49+[308]P2_21!BF48+[308]P3_21!BF48+[308]P4_21!BF48+[308]P5_21!BF48+[308]ĐT_21!BF49+[308]ĐG_21!BF48+[308]ĐLE_21!BF49+[308]ĐL_21!BF49+'[308]G.Sơn 2016'!BF48+'[308]G.Thanh 2016'!BF49+'[308]G.Việt 2016'!BF49+'[308]H.Thái 2016'!BF49+'[308]L.Hải 2016'!BF49+'[308]L.Thượng 2016'!BF49+'[308]T.Giang 2016'!BF49+'[308]T.Hải 2016'!BF49+'[308]T.Sơn 2016'!BF49+'[308]V.Trường 2016'!BF49+'[308]TT.Cửa Việt 2016'!BF49+'[308]TT Gio Linh 2016'!BF49</f>
        <v>0</v>
      </c>
      <c r="BG48" s="167">
        <f>[308]P1_21!BG49+[308]P2_21!BG48+[308]P3_21!BG48+[308]P4_21!BG48+[308]P5_21!BG48+[308]ĐT_21!BG49+[308]ĐG_21!BG48+[308]ĐLE_21!BG49+[308]ĐL_21!BG49+'[308]G.Sơn 2016'!BG48+'[308]G.Thanh 2016'!BG49+'[308]G.Việt 2016'!BG49+'[308]H.Thái 2016'!BG49+'[308]L.Hải 2016'!BG49+'[308]L.Thượng 2016'!BG49+'[308]T.Giang 2016'!BG49+'[308]T.Hải 2016'!BG49+'[308]T.Sơn 2016'!BG49+'[308]V.Trường 2016'!BG49+'[308]TT.Cửa Việt 2016'!BG49+'[308]TT Gio Linh 2016'!BG49</f>
        <v>0</v>
      </c>
      <c r="BH48" s="167">
        <f>[308]P1_21!BH49+[308]P2_21!BH48+[308]P3_21!BH48+[308]P4_21!BH48+[308]P5_21!BH48+[308]ĐT_21!BH49+[308]ĐG_21!BH48+[308]ĐLE_21!BH49+[308]ĐL_21!BH49+'[308]G.Sơn 2016'!BH48+'[308]G.Thanh 2016'!BH49+'[308]G.Việt 2016'!BH49+'[308]H.Thái 2016'!BH49+'[308]L.Hải 2016'!BH49+'[308]L.Thượng 2016'!BH49+'[308]T.Giang 2016'!BH49+'[308]T.Hải 2016'!BH49+'[308]T.Sơn 2016'!BH49+'[308]V.Trường 2016'!BH49+'[308]TT.Cửa Việt 2016'!BH49+'[308]TT Gio Linh 2016'!BH49</f>
        <v>0</v>
      </c>
      <c r="BI48" s="167">
        <f>[308]P1_21!BI49+[308]P2_21!BI48+[308]P3_21!BI48+[308]P4_21!BI48+[308]P5_21!BI48+[308]ĐT_21!BI49+[308]ĐG_21!BI48+[308]ĐLE_21!BI49+[308]ĐL_21!BI49+'[308]G.Sơn 2016'!BI48+'[308]G.Thanh 2016'!BI49+'[308]G.Việt 2016'!BI49+'[308]H.Thái 2016'!BI49+'[308]L.Hải 2016'!BI49+'[308]L.Thượng 2016'!BI49+'[308]T.Giang 2016'!BI49+'[308]T.Hải 2016'!BI49+'[308]T.Sơn 2016'!BI49+'[308]V.Trường 2016'!BI49+'[308]TT.Cửa Việt 2016'!BI49+'[308]TT Gio Linh 2016'!BI49</f>
        <v>0</v>
      </c>
    </row>
    <row r="49" spans="1:61" ht="15.75" customHeight="1">
      <c r="A49" s="176" t="s">
        <v>149</v>
      </c>
      <c r="B49" s="169" t="s">
        <v>150</v>
      </c>
      <c r="C49" s="168" t="s">
        <v>151</v>
      </c>
      <c r="D49" s="170">
        <f>'[308]01 CH'!D47</f>
        <v>14.026450000000001</v>
      </c>
      <c r="E49" s="167">
        <f>[308]P1_21!E50+[308]P2_21!E49+[308]P3_21!E49+[308]P4_21!E49+[308]P5_21!E49+[308]ĐT_21!E50+[308]ĐG_21!E49+[308]ĐLE_21!E50+[308]ĐL_21!E50+'[308]G.Sơn 2016'!E49+'[308]G.Thanh 2016'!E50+'[308]G.Việt 2016'!E50+'[308]H.Thái 2016'!E50+'[308]L.Hải 2016'!E50+'[308]L.Thượng 2016'!E50+'[308]T.Giang 2016'!E50+'[308]T.Hải 2016'!E50+'[308]T.Sơn 2016'!E50+'[308]V.Trường 2016'!E50+'[308]TT.Cửa Việt 2016'!E50+'[308]TT Gio Linh 2016'!E50</f>
        <v>0</v>
      </c>
      <c r="F49" s="167">
        <f>[308]P1_21!F50+[308]P2_21!F49+[308]P3_21!F49+[308]P4_21!F49+[308]P5_21!F49+[308]ĐT_21!F50+[308]ĐG_21!F49+[308]ĐLE_21!F50+[308]ĐL_21!F50+'[308]G.Sơn 2016'!F49+'[308]G.Thanh 2016'!F50+'[308]G.Việt 2016'!F50+'[308]H.Thái 2016'!F50+'[308]L.Hải 2016'!F50+'[308]L.Thượng 2016'!F50+'[308]T.Giang 2016'!F50+'[308]T.Hải 2016'!F50+'[308]T.Sơn 2016'!F50+'[308]V.Trường 2016'!F50+'[308]TT.Cửa Việt 2016'!F50+'[308]TT Gio Linh 2016'!F50</f>
        <v>0</v>
      </c>
      <c r="G49" s="167">
        <f>[308]P1_21!G50+[308]P2_21!G49+[308]P3_21!G49+[308]P4_21!G49+[308]P5_21!G49+[308]ĐT_21!G50+[308]ĐG_21!G49+[308]ĐLE_21!G50+[308]ĐL_21!G50+'[308]G.Sơn 2016'!G49+'[308]G.Thanh 2016'!G50+'[308]G.Việt 2016'!G50+'[308]H.Thái 2016'!G50+'[308]L.Hải 2016'!G50+'[308]L.Thượng 2016'!G50+'[308]T.Giang 2016'!G50+'[308]T.Hải 2016'!G50+'[308]T.Sơn 2016'!G50+'[308]V.Trường 2016'!G50+'[308]TT.Cửa Việt 2016'!G50+'[308]TT Gio Linh 2016'!G50</f>
        <v>0</v>
      </c>
      <c r="H49" s="167">
        <f>[308]P1_21!H50+[308]P2_21!H49+[308]P3_21!H49+[308]P4_21!H49+[308]P5_21!H49+[308]ĐT_21!H50+[308]ĐG_21!H49+[308]ĐLE_21!H50+[308]ĐL_21!H50+'[308]G.Sơn 2016'!H49+'[308]G.Thanh 2016'!H50+'[308]G.Việt 2016'!H50+'[308]H.Thái 2016'!H50+'[308]L.Hải 2016'!H50+'[308]L.Thượng 2016'!H50+'[308]T.Giang 2016'!H50+'[308]T.Hải 2016'!H50+'[308]T.Sơn 2016'!H50+'[308]V.Trường 2016'!H50+'[308]TT.Cửa Việt 2016'!H50+'[308]TT Gio Linh 2016'!H50</f>
        <v>0</v>
      </c>
      <c r="I49" s="167">
        <f>[308]P1_21!I50+[308]P2_21!I49+[308]P3_21!I49+[308]P4_21!I49+[308]P5_21!I49+[308]ĐT_21!I50+[308]ĐG_21!I49+[308]ĐLE_21!I50+[308]ĐL_21!I50+'[308]G.Sơn 2016'!I49+'[308]G.Thanh 2016'!I50+'[308]G.Việt 2016'!I50+'[308]H.Thái 2016'!I50+'[308]L.Hải 2016'!I50+'[308]L.Thượng 2016'!I50+'[308]T.Giang 2016'!I50+'[308]T.Hải 2016'!I50+'[308]T.Sơn 2016'!I50+'[308]V.Trường 2016'!I50+'[308]TT.Cửa Việt 2016'!I50+'[308]TT Gio Linh 2016'!I50</f>
        <v>0</v>
      </c>
      <c r="J49" s="167">
        <f>[308]P1_21!J50+[308]P2_21!J49+[308]P3_21!J49+[308]P4_21!J49+[308]P5_21!J49+[308]ĐT_21!J50+[308]ĐG_21!J49+[308]ĐLE_21!J50+[308]ĐL_21!J50+'[308]G.Sơn 2016'!J49+'[308]G.Thanh 2016'!J50+'[308]G.Việt 2016'!J50+'[308]H.Thái 2016'!J50+'[308]L.Hải 2016'!J50+'[308]L.Thượng 2016'!J50+'[308]T.Giang 2016'!J50+'[308]T.Hải 2016'!J50+'[308]T.Sơn 2016'!J50+'[308]V.Trường 2016'!J50+'[308]TT.Cửa Việt 2016'!J50+'[308]TT Gio Linh 2016'!J50</f>
        <v>0</v>
      </c>
      <c r="K49" s="167">
        <f>[308]P1_21!K50+[308]P2_21!K49+[308]P3_21!K49+[308]P4_21!K49+[308]P5_21!K49+[308]ĐT_21!K50+[308]ĐG_21!K49+[308]ĐLE_21!K50+[308]ĐL_21!K50+'[308]G.Sơn 2016'!K49+'[308]G.Thanh 2016'!K50+'[308]G.Việt 2016'!K50+'[308]H.Thái 2016'!K50+'[308]L.Hải 2016'!K50+'[308]L.Thượng 2016'!K50+'[308]T.Giang 2016'!K50+'[308]T.Hải 2016'!K50+'[308]T.Sơn 2016'!K50+'[308]V.Trường 2016'!K50+'[308]TT.Cửa Việt 2016'!K50+'[308]TT Gio Linh 2016'!K50</f>
        <v>0</v>
      </c>
      <c r="L49" s="167">
        <f>[308]P1_21!L50+[308]P2_21!L49+[308]P3_21!L49+[308]P4_21!L49+[308]P5_21!L49+[308]ĐT_21!L50+[308]ĐG_21!L49+[308]ĐLE_21!L50+[308]ĐL_21!L50+'[308]G.Sơn 2016'!L49+'[308]G.Thanh 2016'!L50+'[308]G.Việt 2016'!L50+'[308]H.Thái 2016'!L50+'[308]L.Hải 2016'!L50+'[308]L.Thượng 2016'!L50+'[308]T.Giang 2016'!L50+'[308]T.Hải 2016'!L50+'[308]T.Sơn 2016'!L50+'[308]V.Trường 2016'!L50+'[308]TT.Cửa Việt 2016'!L50+'[308]TT Gio Linh 2016'!L50</f>
        <v>0</v>
      </c>
      <c r="M49" s="167">
        <f>[308]P1_21!M50+[308]P2_21!M49+[308]P3_21!M49+[308]P4_21!M49+[308]P5_21!M49+[308]ĐT_21!M50+[308]ĐG_21!M49+[308]ĐLE_21!M50+[308]ĐL_21!M50+'[308]G.Sơn 2016'!M49+'[308]G.Thanh 2016'!M50+'[308]G.Việt 2016'!M50+'[308]H.Thái 2016'!M50+'[308]L.Hải 2016'!M50+'[308]L.Thượng 2016'!M50+'[308]T.Giang 2016'!M50+'[308]T.Hải 2016'!M50+'[308]T.Sơn 2016'!M50+'[308]V.Trường 2016'!M50+'[308]TT.Cửa Việt 2016'!M50+'[308]TT Gio Linh 2016'!M50</f>
        <v>0</v>
      </c>
      <c r="N49" s="167">
        <f>[308]P1_21!N50+[308]P2_21!N49+[308]P3_21!N49+[308]P4_21!N49+[308]P5_21!N49+[308]ĐT_21!N50+[308]ĐG_21!N49+[308]ĐLE_21!N50+[308]ĐL_21!N50+'[308]G.Sơn 2016'!N49+'[308]G.Thanh 2016'!N50+'[308]G.Việt 2016'!N50+'[308]H.Thái 2016'!N50+'[308]L.Hải 2016'!N50+'[308]L.Thượng 2016'!N50+'[308]T.Giang 2016'!N50+'[308]T.Hải 2016'!N50+'[308]T.Sơn 2016'!N50+'[308]V.Trường 2016'!N50+'[308]TT.Cửa Việt 2016'!N50+'[308]TT Gio Linh 2016'!N50</f>
        <v>0</v>
      </c>
      <c r="O49" s="167">
        <f>[308]P1_21!O50+[308]P2_21!O49+[308]P3_21!O49+[308]P4_21!O49+[308]P5_21!O49+[308]ĐT_21!O50+[308]ĐG_21!O49+[308]ĐLE_21!O50+[308]ĐL_21!O50+'[308]G.Sơn 2016'!O49+'[308]G.Thanh 2016'!O50+'[308]G.Việt 2016'!O50+'[308]H.Thái 2016'!O50+'[308]L.Hải 2016'!O50+'[308]L.Thượng 2016'!O50+'[308]T.Giang 2016'!O50+'[308]T.Hải 2016'!O50+'[308]T.Sơn 2016'!O50+'[308]V.Trường 2016'!O50+'[308]TT.Cửa Việt 2016'!O50+'[308]TT Gio Linh 2016'!O50</f>
        <v>0</v>
      </c>
      <c r="P49" s="167">
        <f>[308]P1_21!P50+[308]P2_21!P49+[308]P3_21!P49+[308]P4_21!P49+[308]P5_21!P49+[308]ĐT_21!P50+[308]ĐG_21!P49+[308]ĐLE_21!P50+[308]ĐL_21!P50+'[308]G.Sơn 2016'!P49+'[308]G.Thanh 2016'!P50+'[308]G.Việt 2016'!P50+'[308]H.Thái 2016'!P50+'[308]L.Hải 2016'!P50+'[308]L.Thượng 2016'!P50+'[308]T.Giang 2016'!P50+'[308]T.Hải 2016'!P50+'[308]T.Sơn 2016'!P50+'[308]V.Trường 2016'!P50+'[308]TT.Cửa Việt 2016'!P50+'[308]TT Gio Linh 2016'!P50</f>
        <v>0</v>
      </c>
      <c r="Q49" s="167">
        <f>[308]P1_21!Q50+[308]P2_21!Q49+[308]P3_21!Q49+[308]P4_21!Q49+[308]P5_21!Q49+[308]ĐT_21!Q50+[308]ĐG_21!Q49+[308]ĐLE_21!Q50+[308]ĐL_21!Q50+'[308]G.Sơn 2016'!Q49+'[308]G.Thanh 2016'!Q50+'[308]G.Việt 2016'!Q50+'[308]H.Thái 2016'!Q50+'[308]L.Hải 2016'!Q50+'[308]L.Thượng 2016'!Q50+'[308]T.Giang 2016'!Q50+'[308]T.Hải 2016'!Q50+'[308]T.Sơn 2016'!Q50+'[308]V.Trường 2016'!Q50+'[308]TT.Cửa Việt 2016'!Q50+'[308]TT Gio Linh 2016'!Q50</f>
        <v>0</v>
      </c>
      <c r="R49" s="167">
        <f>[308]P1_21!R50+[308]P2_21!R49+[308]P3_21!R49+[308]P4_21!R49+[308]P5_21!R49+[308]ĐT_21!R50+[308]ĐG_21!R49+[308]ĐLE_21!R50+[308]ĐL_21!R50+'[308]G.Sơn 2016'!R49+'[308]G.Thanh 2016'!R50+'[308]G.Việt 2016'!R50+'[308]H.Thái 2016'!R50+'[308]L.Hải 2016'!R50+'[308]L.Thượng 2016'!R50+'[308]T.Giang 2016'!R50+'[308]T.Hải 2016'!R50+'[308]T.Sơn 2016'!R50+'[308]V.Trường 2016'!R50+'[308]TT.Cửa Việt 2016'!R50+'[308]TT Gio Linh 2016'!R50</f>
        <v>0.03</v>
      </c>
      <c r="S49" s="167">
        <f>[308]P1_21!S50+[308]P2_21!S49+[308]P3_21!S49+[308]P4_21!S49+[308]P5_21!S49+[308]ĐT_21!S50+[308]ĐG_21!S49+[308]ĐLE_21!S50+[308]ĐL_21!S50+'[308]G.Sơn 2016'!S49+'[308]G.Thanh 2016'!S50+'[308]G.Việt 2016'!S50+'[308]H.Thái 2016'!S50+'[308]L.Hải 2016'!S50+'[308]L.Thượng 2016'!S50+'[308]T.Giang 2016'!S50+'[308]T.Hải 2016'!S50+'[308]T.Sơn 2016'!S50+'[308]V.Trường 2016'!S50+'[308]TT.Cửa Việt 2016'!S50+'[308]TT Gio Linh 2016'!S50</f>
        <v>0</v>
      </c>
      <c r="T49" s="167">
        <f>[308]P1_21!T50+[308]P2_21!T49+[308]P3_21!T49+[308]P4_21!T49+[308]P5_21!T49+[308]ĐT_21!T50+[308]ĐG_21!T49+[308]ĐLE_21!T50+[308]ĐL_21!T50+'[308]G.Sơn 2016'!T49+'[308]G.Thanh 2016'!T50+'[308]G.Việt 2016'!T50+'[308]H.Thái 2016'!T50+'[308]L.Hải 2016'!T50+'[308]L.Thượng 2016'!T50+'[308]T.Giang 2016'!T50+'[308]T.Hải 2016'!T50+'[308]T.Sơn 2016'!T50+'[308]V.Trường 2016'!T50+'[308]TT.Cửa Việt 2016'!T50+'[308]TT Gio Linh 2016'!T50</f>
        <v>0</v>
      </c>
      <c r="U49" s="167">
        <f>[308]P1_21!U50+[308]P2_21!U49+[308]P3_21!U49+[308]P4_21!U49+[308]P5_21!U49+[308]ĐT_21!U50+[308]ĐG_21!U49+[308]ĐLE_21!U50+[308]ĐL_21!U50+'[308]G.Sơn 2016'!U49+'[308]G.Thanh 2016'!U50+'[308]G.Việt 2016'!U50+'[308]H.Thái 2016'!U50+'[308]L.Hải 2016'!U50+'[308]L.Thượng 2016'!U50+'[308]T.Giang 2016'!U50+'[308]T.Hải 2016'!U50+'[308]T.Sơn 2016'!U50+'[308]V.Trường 2016'!U50+'[308]TT.Cửa Việt 2016'!U50+'[308]TT Gio Linh 2016'!U50</f>
        <v>0</v>
      </c>
      <c r="V49" s="167">
        <f>[308]P1_21!V50+[308]P2_21!V49+[308]P3_21!V49+[308]P4_21!V49+[308]P5_21!V49+[308]ĐT_21!V50+[308]ĐG_21!V49+[308]ĐLE_21!V50+[308]ĐL_21!V50+'[308]G.Sơn 2016'!V49+'[308]G.Thanh 2016'!V50+'[308]G.Việt 2016'!V50+'[308]H.Thái 2016'!V50+'[308]L.Hải 2016'!V50+'[308]L.Thượng 2016'!V50+'[308]T.Giang 2016'!V50+'[308]T.Hải 2016'!V50+'[308]T.Sơn 2016'!V50+'[308]V.Trường 2016'!V50+'[308]TT.Cửa Việt 2016'!V50+'[308]TT Gio Linh 2016'!V50</f>
        <v>0</v>
      </c>
      <c r="W49" s="167">
        <f>[308]P1_21!W50+[308]P2_21!W49+[308]P3_21!W49+[308]P4_21!W49+[308]P5_21!W49+[308]ĐT_21!W50+[308]ĐG_21!W49+[308]ĐLE_21!W50+[308]ĐL_21!W50+'[308]G.Sơn 2016'!W49+'[308]G.Thanh 2016'!W50+'[308]G.Việt 2016'!W50+'[308]H.Thái 2016'!W50+'[308]L.Hải 2016'!W50+'[308]L.Thượng 2016'!W50+'[308]T.Giang 2016'!W50+'[308]T.Hải 2016'!W50+'[308]T.Sơn 2016'!W50+'[308]V.Trường 2016'!W50+'[308]TT.Cửa Việt 2016'!W50+'[308]TT Gio Linh 2016'!W50</f>
        <v>0</v>
      </c>
      <c r="X49" s="167">
        <f>[308]P1_21!X50+[308]P2_21!X49+[308]P3_21!X49+[308]P4_21!X49+[308]P5_21!X49+[308]ĐT_21!X50+[308]ĐG_21!X49+[308]ĐLE_21!X50+[308]ĐL_21!X50+'[308]G.Sơn 2016'!X49+'[308]G.Thanh 2016'!X50+'[308]G.Việt 2016'!X50+'[308]H.Thái 2016'!X50+'[308]L.Hải 2016'!X50+'[308]L.Thượng 2016'!X50+'[308]T.Giang 2016'!X50+'[308]T.Hải 2016'!X50+'[308]T.Sơn 2016'!X50+'[308]V.Trường 2016'!X50+'[308]TT.Cửa Việt 2016'!X50+'[308]TT Gio Linh 2016'!X50</f>
        <v>0.03</v>
      </c>
      <c r="Y49" s="167">
        <f>[308]P1_21!Y50+[308]P2_21!Y49+[308]P3_21!Y49+[308]P4_21!Y49+[308]P5_21!Y49+[308]ĐT_21!Y50+[308]ĐG_21!Y49+[308]ĐLE_21!Y50+[308]ĐL_21!Y50+'[308]G.Sơn 2016'!Y49+'[308]G.Thanh 2016'!Y50+'[308]G.Việt 2016'!Y50+'[308]H.Thái 2016'!Y50+'[308]L.Hải 2016'!Y50+'[308]L.Thượng 2016'!Y50+'[308]T.Giang 2016'!Y50+'[308]T.Hải 2016'!Y50+'[308]T.Sơn 2016'!Y50+'[308]V.Trường 2016'!Y50+'[308]TT.Cửa Việt 2016'!Y50+'[308]TT Gio Linh 2016'!Y50</f>
        <v>0</v>
      </c>
      <c r="Z49" s="167">
        <f>[308]P1_21!Z50+[308]P2_21!Z49+[308]P3_21!Z49+[308]P4_21!Z49+[308]P5_21!Z49+[308]ĐT_21!Z50+[308]ĐG_21!Z49+[308]ĐLE_21!Z50+[308]ĐL_21!Z50+'[308]G.Sơn 2016'!Z49+'[308]G.Thanh 2016'!Z50+'[308]G.Việt 2016'!Z50+'[308]H.Thái 2016'!Z50+'[308]L.Hải 2016'!Z50+'[308]L.Thượng 2016'!Z50+'[308]T.Giang 2016'!Z50+'[308]T.Hải 2016'!Z50+'[308]T.Sơn 2016'!Z50+'[308]V.Trường 2016'!Z50+'[308]TT.Cửa Việt 2016'!Z50+'[308]TT Gio Linh 2016'!Z50</f>
        <v>0</v>
      </c>
      <c r="AA49" s="167">
        <f>[308]P1_21!AA50+[308]P2_21!AA49+[308]P3_21!AA49+[308]P4_21!AA49+[308]P5_21!AA49+[308]ĐT_21!AA50+[308]ĐG_21!AA49+[308]ĐLE_21!AA50+[308]ĐL_21!AA50+'[308]G.Sơn 2016'!AA49+'[308]G.Thanh 2016'!AA50+'[308]G.Việt 2016'!AA50+'[308]H.Thái 2016'!AA50+'[308]L.Hải 2016'!AA50+'[308]L.Thượng 2016'!AA50+'[308]T.Giang 2016'!AA50+'[308]T.Hải 2016'!AA50+'[308]T.Sơn 2016'!AA50+'[308]V.Trường 2016'!AA50+'[308]TT.Cửa Việt 2016'!AA50+'[308]TT Gio Linh 2016'!AA50</f>
        <v>0</v>
      </c>
      <c r="AB49" s="167">
        <f>[308]P1_21!AB50+[308]P2_21!AB49+[308]P3_21!AB49+[308]P4_21!AB49+[308]P5_21!AB49+[308]ĐT_21!AB50+[308]ĐG_21!AB49+[308]ĐLE_21!AB50+[308]ĐL_21!AB50+'[308]G.Sơn 2016'!AB49+'[308]G.Thanh 2016'!AB50+'[308]G.Việt 2016'!AB50+'[308]H.Thái 2016'!AB50+'[308]L.Hải 2016'!AB50+'[308]L.Thượng 2016'!AB50+'[308]T.Giang 2016'!AB50+'[308]T.Hải 2016'!AB50+'[308]T.Sơn 2016'!AB50+'[308]V.Trường 2016'!AB50+'[308]TT.Cửa Việt 2016'!AB50+'[308]TT Gio Linh 2016'!AB50</f>
        <v>0</v>
      </c>
      <c r="AC49" s="167">
        <f>[308]P1_21!AC50+[308]P2_21!AC49+[308]P3_21!AC49+[308]P4_21!AC49+[308]P5_21!AC49+[308]ĐT_21!AC50+[308]ĐG_21!AC49+[308]ĐLE_21!AC50+[308]ĐL_21!AC50+'[308]G.Sơn 2016'!AC49+'[308]G.Thanh 2016'!AC50+'[308]G.Việt 2016'!AC50+'[308]H.Thái 2016'!AC50+'[308]L.Hải 2016'!AC50+'[308]L.Thượng 2016'!AC50+'[308]T.Giang 2016'!AC50+'[308]T.Hải 2016'!AC50+'[308]T.Sơn 2016'!AC50+'[308]V.Trường 2016'!AC50+'[308]TT.Cửa Việt 2016'!AC50+'[308]TT Gio Linh 2016'!AC50</f>
        <v>0</v>
      </c>
      <c r="AD49" s="167">
        <f>[308]P1_21!AD50+[308]P2_21!AD49+[308]P3_21!AD49+[308]P4_21!AD49+[308]P5_21!AD49+[308]ĐT_21!AD50+[308]ĐG_21!AD49+[308]ĐLE_21!AD50+[308]ĐL_21!AD50+'[308]G.Sơn 2016'!AD49+'[308]G.Thanh 2016'!AD50+'[308]G.Việt 2016'!AD50+'[308]H.Thái 2016'!AD50+'[308]L.Hải 2016'!AD50+'[308]L.Thượng 2016'!AD50+'[308]T.Giang 2016'!AD50+'[308]T.Hải 2016'!AD50+'[308]T.Sơn 2016'!AD50+'[308]V.Trường 2016'!AD50+'[308]TT.Cửa Việt 2016'!AD50+'[308]TT Gio Linh 2016'!AD50</f>
        <v>0</v>
      </c>
      <c r="AE49" s="167">
        <f>[308]P1_21!AE50+[308]P2_21!AE49+[308]P3_21!AE49+[308]P4_21!AE49+[308]P5_21!AE49+[308]ĐT_21!AE50+[308]ĐG_21!AE49+[308]ĐLE_21!AE50+[308]ĐL_21!AE50+'[308]G.Sơn 2016'!AE49+'[308]G.Thanh 2016'!AE50+'[308]G.Việt 2016'!AE50+'[308]H.Thái 2016'!AE50+'[308]L.Hải 2016'!AE50+'[308]L.Thượng 2016'!AE50+'[308]T.Giang 2016'!AE50+'[308]T.Hải 2016'!AE50+'[308]T.Sơn 2016'!AE50+'[308]V.Trường 2016'!AE50+'[308]TT.Cửa Việt 2016'!AE50+'[308]TT Gio Linh 2016'!AE50</f>
        <v>0</v>
      </c>
      <c r="AF49" s="167">
        <f>[308]P1_21!AF50+[308]P2_21!AF49+[308]P3_21!AF49+[308]P4_21!AF49+[308]P5_21!AF49+[308]ĐT_21!AF50+[308]ĐG_21!AF49+[308]ĐLE_21!AF50+[308]ĐL_21!AF50+'[308]G.Sơn 2016'!AF49+'[308]G.Thanh 2016'!AF50+'[308]G.Việt 2016'!AF50+'[308]H.Thái 2016'!AF50+'[308]L.Hải 2016'!AF50+'[308]L.Thượng 2016'!AF50+'[308]T.Giang 2016'!AF50+'[308]T.Hải 2016'!AF50+'[308]T.Sơn 2016'!AF50+'[308]V.Trường 2016'!AF50+'[308]TT.Cửa Việt 2016'!AF50+'[308]TT Gio Linh 2016'!AF50</f>
        <v>0</v>
      </c>
      <c r="AG49" s="167">
        <f>[308]P1_21!AG50+[308]P2_21!AG49+[308]P3_21!AG49+[308]P4_21!AG49+[308]P5_21!AG49+[308]ĐT_21!AG50+[308]ĐG_21!AG49+[308]ĐLE_21!AG50+[308]ĐL_21!AG50+'[308]G.Sơn 2016'!AG49+'[308]G.Thanh 2016'!AG50+'[308]G.Việt 2016'!AG50+'[308]H.Thái 2016'!AG50+'[308]L.Hải 2016'!AG50+'[308]L.Thượng 2016'!AG50+'[308]T.Giang 2016'!AG50+'[308]T.Hải 2016'!AG50+'[308]T.Sơn 2016'!AG50+'[308]V.Trường 2016'!AG50+'[308]TT.Cửa Việt 2016'!AG50+'[308]TT Gio Linh 2016'!AG50</f>
        <v>0</v>
      </c>
      <c r="AH49" s="167">
        <f>[308]P1_21!AH50+[308]P2_21!AH49+[308]P3_21!AH49+[308]P4_21!AH49+[308]P5_21!AH49+[308]ĐT_21!AH50+[308]ĐG_21!AH49+[308]ĐLE_21!AH50+[308]ĐL_21!AH50+'[308]G.Sơn 2016'!AH49+'[308]G.Thanh 2016'!AH50+'[308]G.Việt 2016'!AH50+'[308]H.Thái 2016'!AH50+'[308]L.Hải 2016'!AH50+'[308]L.Thượng 2016'!AH50+'[308]T.Giang 2016'!AH50+'[308]T.Hải 2016'!AH50+'[308]T.Sơn 2016'!AH50+'[308]V.Trường 2016'!AH50+'[308]TT.Cửa Việt 2016'!AH50+'[308]TT Gio Linh 2016'!AH50</f>
        <v>0</v>
      </c>
      <c r="AI49" s="167">
        <f>[308]P1_21!AI50+[308]P2_21!AI49+[308]P3_21!AI49+[308]P4_21!AI49+[308]P5_21!AI49+[308]ĐT_21!AI50+[308]ĐG_21!AI49+[308]ĐLE_21!AI50+[308]ĐL_21!AI50+'[308]G.Sơn 2016'!AI49+'[308]G.Thanh 2016'!AI50+'[308]G.Việt 2016'!AI50+'[308]H.Thái 2016'!AI50+'[308]L.Hải 2016'!AI50+'[308]L.Thượng 2016'!AI50+'[308]T.Giang 2016'!AI50+'[308]T.Hải 2016'!AI50+'[308]T.Sơn 2016'!AI50+'[308]V.Trường 2016'!AI50+'[308]TT.Cửa Việt 2016'!AI50+'[308]TT Gio Linh 2016'!AI50</f>
        <v>0</v>
      </c>
      <c r="AJ49" s="167">
        <f>[308]P1_21!AJ50+[308]P2_21!AJ49+[308]P3_21!AJ49+[308]P4_21!AJ49+[308]P5_21!AJ49+[308]ĐT_21!AJ50+[308]ĐG_21!AJ49+[308]ĐLE_21!AJ50+[308]ĐL_21!AJ50+'[308]G.Sơn 2016'!AJ49+'[308]G.Thanh 2016'!AJ50+'[308]G.Việt 2016'!AJ50+'[308]H.Thái 2016'!AJ50+'[308]L.Hải 2016'!AJ50+'[308]L.Thượng 2016'!AJ50+'[308]T.Giang 2016'!AJ50+'[308]T.Hải 2016'!AJ50+'[308]T.Sơn 2016'!AJ50+'[308]V.Trường 2016'!AJ50+'[308]TT.Cửa Việt 2016'!AJ50+'[308]TT Gio Linh 2016'!AJ50</f>
        <v>0</v>
      </c>
      <c r="AK49" s="167">
        <f>[308]P1_21!AK50+[308]P2_21!AK49+[308]P3_21!AK49+[308]P4_21!AK49+[308]P5_21!AK49+[308]ĐT_21!AK50+[308]ĐG_21!AK49+[308]ĐLE_21!AK50+[308]ĐL_21!AK50+'[308]G.Sơn 2016'!AK49+'[308]G.Thanh 2016'!AK50+'[308]G.Việt 2016'!AK50+'[308]H.Thái 2016'!AK50+'[308]L.Hải 2016'!AK50+'[308]L.Thượng 2016'!AK50+'[308]T.Giang 2016'!AK50+'[308]T.Hải 2016'!AK50+'[308]T.Sơn 2016'!AK50+'[308]V.Trường 2016'!AK50+'[308]TT.Cửa Việt 2016'!AK50+'[308]TT Gio Linh 2016'!AK50</f>
        <v>0</v>
      </c>
      <c r="AL49" s="167">
        <f>[308]P1_21!AL50+[308]P2_21!AL49+[308]P3_21!AL49+[308]P4_21!AL49+[308]P5_21!AL49+[308]ĐT_21!AL50+[308]ĐG_21!AL49+[308]ĐLE_21!AL50+[308]ĐL_21!AL50+'[308]G.Sơn 2016'!AL49+'[308]G.Thanh 2016'!AL50+'[308]G.Việt 2016'!AL50+'[308]H.Thái 2016'!AL50+'[308]L.Hải 2016'!AL50+'[308]L.Thượng 2016'!AL50+'[308]T.Giang 2016'!AL50+'[308]T.Hải 2016'!AL50+'[308]T.Sơn 2016'!AL50+'[308]V.Trường 2016'!AL50+'[308]TT.Cửa Việt 2016'!AL50+'[308]TT Gio Linh 2016'!AL50</f>
        <v>0</v>
      </c>
      <c r="AM49" s="167">
        <f>[308]P1_21!AM50+[308]P2_21!AM49+[308]P3_21!AM49+[308]P4_21!AM49+[308]P5_21!AM49+[308]ĐT_21!AM50+[308]ĐG_21!AM49+[308]ĐLE_21!AM50+[308]ĐL_21!AM50+'[308]G.Sơn 2016'!AM49+'[308]G.Thanh 2016'!AM50+'[308]G.Việt 2016'!AM50+'[308]H.Thái 2016'!AM50+'[308]L.Hải 2016'!AM50+'[308]L.Thượng 2016'!AM50+'[308]T.Giang 2016'!AM50+'[308]T.Hải 2016'!AM50+'[308]T.Sơn 2016'!AM50+'[308]V.Trường 2016'!AM50+'[308]TT.Cửa Việt 2016'!AM50+'[308]TT Gio Linh 2016'!AM50</f>
        <v>0</v>
      </c>
      <c r="AN49" s="167">
        <f>[308]P1_21!AN50+[308]P2_21!AN49+[308]P3_21!AN49+[308]P4_21!AN49+[308]P5_21!AN49+[308]ĐT_21!AN50+[308]ĐG_21!AN49+[308]ĐLE_21!AN50+[308]ĐL_21!AN50+'[308]G.Sơn 2016'!AN49+'[308]G.Thanh 2016'!AN50+'[308]G.Việt 2016'!AN50+'[308]H.Thái 2016'!AN50+'[308]L.Hải 2016'!AN50+'[308]L.Thượng 2016'!AN50+'[308]T.Giang 2016'!AN50+'[308]T.Hải 2016'!AN50+'[308]T.Sơn 2016'!AN50+'[308]V.Trường 2016'!AN50+'[308]TT.Cửa Việt 2016'!AN50+'[308]TT Gio Linh 2016'!AN50</f>
        <v>0</v>
      </c>
      <c r="AO49" s="167">
        <f>[308]P1_21!AO50+[308]P2_21!AO49+[308]P3_21!AO49+[308]P4_21!AO49+[308]P5_21!AO49+[308]ĐT_21!AO50+[308]ĐG_21!AO49+[308]ĐLE_21!AO50+[308]ĐL_21!AO50+'[308]G.Sơn 2016'!AO49+'[308]G.Thanh 2016'!AO50+'[308]G.Việt 2016'!AO50+'[308]H.Thái 2016'!AO50+'[308]L.Hải 2016'!AO50+'[308]L.Thượng 2016'!AO50+'[308]T.Giang 2016'!AO50+'[308]T.Hải 2016'!AO50+'[308]T.Sơn 2016'!AO50+'[308]V.Trường 2016'!AO50+'[308]TT.Cửa Việt 2016'!AO50+'[308]TT Gio Linh 2016'!AO50</f>
        <v>0</v>
      </c>
      <c r="AP49" s="167">
        <f>[308]P1_21!AP50+[308]P2_21!AP49+[308]P3_21!AP49+[308]P4_21!AP49+[308]P5_21!AP49+[308]ĐT_21!AP50+[308]ĐG_21!AP49+[308]ĐLE_21!AP50+[308]ĐL_21!AP50+'[308]G.Sơn 2016'!AP49+'[308]G.Thanh 2016'!AP50+'[308]G.Việt 2016'!AP50+'[308]H.Thái 2016'!AP50+'[308]L.Hải 2016'!AP50+'[308]L.Thượng 2016'!AP50+'[308]T.Giang 2016'!AP50+'[308]T.Hải 2016'!AP50+'[308]T.Sơn 2016'!AP50+'[308]V.Trường 2016'!AP50+'[308]TT.Cửa Việt 2016'!AP50+'[308]TT Gio Linh 2016'!AP50</f>
        <v>0</v>
      </c>
      <c r="AQ49" s="167">
        <f>[308]P1_21!AQ50+[308]P2_21!AQ49+[308]P3_21!AQ49+[308]P4_21!AQ49+[308]P5_21!AQ49+[308]ĐT_21!AQ50+[308]ĐG_21!AQ49+[308]ĐLE_21!AQ50+[308]ĐL_21!AQ50+'[308]G.Sơn 2016'!AQ49+'[308]G.Thanh 2016'!AQ50+'[308]G.Việt 2016'!AQ50+'[308]H.Thái 2016'!AQ50+'[308]L.Hải 2016'!AQ50+'[308]L.Thượng 2016'!AQ50+'[308]T.Giang 2016'!AQ50+'[308]T.Hải 2016'!AQ50+'[308]T.Sơn 2016'!AQ50+'[308]V.Trường 2016'!AQ50+'[308]TT.Cửa Việt 2016'!AQ50+'[308]TT Gio Linh 2016'!AQ50</f>
        <v>0</v>
      </c>
      <c r="AR49" s="167">
        <f>[308]P1_21!AR50+[308]P2_21!AR49+[308]P3_21!AR49+[308]P4_21!AR49+[308]P5_21!AR49+[308]ĐT_21!AR50+[308]ĐG_21!AR49+[308]ĐLE_21!AR50+[308]ĐL_21!AR50+'[308]G.Sơn 2016'!AR49+'[308]G.Thanh 2016'!AR50+'[308]G.Việt 2016'!AR50+'[308]H.Thái 2016'!AR50+'[308]L.Hải 2016'!AR50+'[308]L.Thượng 2016'!AR50+'[308]T.Giang 2016'!AR50+'[308]T.Hải 2016'!AR50+'[308]T.Sơn 2016'!AR50+'[308]V.Trường 2016'!AR50+'[308]TT.Cửa Việt 2016'!AR50+'[308]TT Gio Linh 2016'!AR50</f>
        <v>0</v>
      </c>
      <c r="AS49" s="167">
        <f>[308]P1_21!AS50+[308]P2_21!AS49+[308]P3_21!AS49+[308]P4_21!AS49+[308]P5_21!AS49+[308]ĐT_21!AS50+[308]ĐG_21!AS49+[308]ĐLE_21!AS50+[308]ĐL_21!AS50+'[308]G.Sơn 2016'!AS49+'[308]G.Thanh 2016'!AS50+'[308]G.Việt 2016'!AS50+'[308]H.Thái 2016'!AS50+'[308]L.Hải 2016'!AS50+'[308]L.Thượng 2016'!AS50+'[308]T.Giang 2016'!AS50+'[308]T.Hải 2016'!AS50+'[308]T.Sơn 2016'!AS50+'[308]V.Trường 2016'!AS50+'[308]TT.Cửa Việt 2016'!AS50+'[308]TT Gio Linh 2016'!AS50</f>
        <v>0</v>
      </c>
      <c r="AT49" s="167">
        <f>[308]P1_21!AT50+[308]P2_21!AT49+[308]P3_21!AT49+[308]P4_21!AT49+[308]P5_21!AT49+[308]ĐT_21!AT50+[308]ĐG_21!AT49+[308]ĐLE_21!AT50+[308]ĐL_21!AT50+'[308]G.Sơn 2016'!AT49+'[308]G.Thanh 2016'!AT50+'[308]G.Việt 2016'!AT50+'[308]H.Thái 2016'!AT50+'[308]L.Hải 2016'!AT50+'[308]L.Thượng 2016'!AT50+'[308]T.Giang 2016'!AT50+'[308]T.Hải 2016'!AT50+'[308]T.Sơn 2016'!AT50+'[308]V.Trường 2016'!AT50+'[308]TT.Cửa Việt 2016'!AT50+'[308]TT Gio Linh 2016'!AT50</f>
        <v>0</v>
      </c>
      <c r="AU49" s="167">
        <f>[308]P1_21!AU50+[308]P2_21!AU49+[308]P3_21!AU49+[308]P4_21!AU49+[308]P5_21!AU49+[308]ĐT_21!AU50+[308]ĐG_21!AU49+[308]ĐLE_21!AU50+[308]ĐL_21!AU50+'[308]G.Sơn 2016'!AU49+'[308]G.Thanh 2016'!AU50+'[308]G.Việt 2016'!AU50+'[308]H.Thái 2016'!AU50+'[308]L.Hải 2016'!AU50+'[308]L.Thượng 2016'!AU50+'[308]T.Giang 2016'!AU50+'[308]T.Hải 2016'!AU50+'[308]T.Sơn 2016'!AU50+'[308]V.Trường 2016'!AU50+'[308]TT.Cửa Việt 2016'!AU50+'[308]TT Gio Linh 2016'!AU50</f>
        <v>13.996450000000001</v>
      </c>
      <c r="AV49" s="167">
        <f>[308]P1_21!AV50+[308]P2_21!AV49+[308]P3_21!AV49+[308]P4_21!AV49+[308]P5_21!AV49+[308]ĐT_21!AV50+[308]ĐG_21!AV49+[308]ĐLE_21!AV50+[308]ĐL_21!AV50+'[308]G.Sơn 2016'!AV49+'[308]G.Thanh 2016'!AV50+'[308]G.Việt 2016'!AV50+'[308]H.Thái 2016'!AV50+'[308]L.Hải 2016'!AV50+'[308]L.Thượng 2016'!AV50+'[308]T.Giang 2016'!AV50+'[308]T.Hải 2016'!AV50+'[308]T.Sơn 2016'!AV50+'[308]V.Trường 2016'!AV50+'[308]TT.Cửa Việt 2016'!AV50+'[308]TT Gio Linh 2016'!AV50</f>
        <v>0</v>
      </c>
      <c r="AW49" s="167">
        <f>[308]P1_21!AW50+[308]P2_21!AW49+[308]P3_21!AW49+[308]P4_21!AW49+[308]P5_21!AW49+[308]ĐT_21!AW50+[308]ĐG_21!AW49+[308]ĐLE_21!AW50+[308]ĐL_21!AW50+'[308]G.Sơn 2016'!AW49+'[308]G.Thanh 2016'!AW50+'[308]G.Việt 2016'!AW50+'[308]H.Thái 2016'!AW50+'[308]L.Hải 2016'!AW50+'[308]L.Thượng 2016'!AW50+'[308]T.Giang 2016'!AW50+'[308]T.Hải 2016'!AW50+'[308]T.Sơn 2016'!AW50+'[308]V.Trường 2016'!AW50+'[308]TT.Cửa Việt 2016'!AW50+'[308]TT Gio Linh 2016'!AW50</f>
        <v>0</v>
      </c>
      <c r="AX49" s="167">
        <f>[308]P1_21!AX50+[308]P2_21!AX49+[308]P3_21!AX49+[308]P4_21!AX49+[308]P5_21!AX49+[308]ĐT_21!AX50+[308]ĐG_21!AX49+[308]ĐLE_21!AX50+[308]ĐL_21!AX50+'[308]G.Sơn 2016'!AX49+'[308]G.Thanh 2016'!AX50+'[308]G.Việt 2016'!AX50+'[308]H.Thái 2016'!AX50+'[308]L.Hải 2016'!AX50+'[308]L.Thượng 2016'!AX50+'[308]T.Giang 2016'!AX50+'[308]T.Hải 2016'!AX50+'[308]T.Sơn 2016'!AX50+'[308]V.Trường 2016'!AX50+'[308]TT.Cửa Việt 2016'!AX50+'[308]TT Gio Linh 2016'!AX50</f>
        <v>0</v>
      </c>
      <c r="AY49" s="167">
        <f>[308]P1_21!AY50+[308]P2_21!AY49+[308]P3_21!AY49+[308]P4_21!AY49+[308]P5_21!AY49+[308]ĐT_21!AY50+[308]ĐG_21!AY49+[308]ĐLE_21!AY50+[308]ĐL_21!AY50+'[308]G.Sơn 2016'!AY49+'[308]G.Thanh 2016'!AY50+'[308]G.Việt 2016'!AY50+'[308]H.Thái 2016'!AY50+'[308]L.Hải 2016'!AY50+'[308]L.Thượng 2016'!AY50+'[308]T.Giang 2016'!AY50+'[308]T.Hải 2016'!AY50+'[308]T.Sơn 2016'!AY50+'[308]V.Trường 2016'!AY50+'[308]TT.Cửa Việt 2016'!AY50+'[308]TT Gio Linh 2016'!AY50</f>
        <v>0</v>
      </c>
      <c r="AZ49" s="167">
        <f>[308]P1_21!AZ50+[308]P2_21!AZ49+[308]P3_21!AZ49+[308]P4_21!AZ49+[308]P5_21!AZ49+[308]ĐT_21!AZ50+[308]ĐG_21!AZ49+[308]ĐLE_21!AZ50+[308]ĐL_21!AZ50+'[308]G.Sơn 2016'!AZ49+'[308]G.Thanh 2016'!AZ50+'[308]G.Việt 2016'!AZ50+'[308]H.Thái 2016'!AZ50+'[308]L.Hải 2016'!AZ50+'[308]L.Thượng 2016'!AZ50+'[308]T.Giang 2016'!AZ50+'[308]T.Hải 2016'!AZ50+'[308]T.Sơn 2016'!AZ50+'[308]V.Trường 2016'!AZ50+'[308]TT.Cửa Việt 2016'!AZ50+'[308]TT Gio Linh 2016'!AZ50</f>
        <v>0</v>
      </c>
      <c r="BA49" s="167">
        <f>[308]P1_21!BA50+[308]P2_21!BA49+[308]P3_21!BA49+[308]P4_21!BA49+[308]P5_21!BA49+[308]ĐT_21!BA50+[308]ĐG_21!BA49+[308]ĐLE_21!BA50+[308]ĐL_21!BA50+'[308]G.Sơn 2016'!BA49+'[308]G.Thanh 2016'!BA50+'[308]G.Việt 2016'!BA50+'[308]H.Thái 2016'!BA50+'[308]L.Hải 2016'!BA50+'[308]L.Thượng 2016'!BA50+'[308]T.Giang 2016'!BA50+'[308]T.Hải 2016'!BA50+'[308]T.Sơn 2016'!BA50+'[308]V.Trường 2016'!BA50+'[308]TT.Cửa Việt 2016'!BA50+'[308]TT Gio Linh 2016'!BA50</f>
        <v>0</v>
      </c>
      <c r="BB49" s="167">
        <f>[308]P1_21!BB50+[308]P2_21!BB49+[308]P3_21!BB49+[308]P4_21!BB49+[308]P5_21!BB49+[308]ĐT_21!BB50+[308]ĐG_21!BB49+[308]ĐLE_21!BB50+[308]ĐL_21!BB50+'[308]G.Sơn 2016'!BB49+'[308]G.Thanh 2016'!BB50+'[308]G.Việt 2016'!BB50+'[308]H.Thái 2016'!BB50+'[308]L.Hải 2016'!BB50+'[308]L.Thượng 2016'!BB50+'[308]T.Giang 2016'!BB50+'[308]T.Hải 2016'!BB50+'[308]T.Sơn 2016'!BB50+'[308]V.Trường 2016'!BB50+'[308]TT.Cửa Việt 2016'!BB50+'[308]TT Gio Linh 2016'!BB50</f>
        <v>0</v>
      </c>
      <c r="BC49" s="167">
        <f>[308]P1_21!BC50+[308]P2_21!BC49+[308]P3_21!BC49+[308]P4_21!BC49+[308]P5_21!BC49+[308]ĐT_21!BC50+[308]ĐG_21!BC49+[308]ĐLE_21!BC50+[308]ĐL_21!BC50+'[308]G.Sơn 2016'!BC49+'[308]G.Thanh 2016'!BC50+'[308]G.Việt 2016'!BC50+'[308]H.Thái 2016'!BC50+'[308]L.Hải 2016'!BC50+'[308]L.Thượng 2016'!BC50+'[308]T.Giang 2016'!BC50+'[308]T.Hải 2016'!BC50+'[308]T.Sơn 2016'!BC50+'[308]V.Trường 2016'!BC50+'[308]TT.Cửa Việt 2016'!BC50+'[308]TT Gio Linh 2016'!BC50</f>
        <v>0</v>
      </c>
      <c r="BD49" s="167">
        <f>[308]P1_21!BD50+[308]P2_21!BD49+[308]P3_21!BD49+[308]P4_21!BD49+[308]P5_21!BD49+[308]ĐT_21!BD50+[308]ĐG_21!BD49+[308]ĐLE_21!BD50+[308]ĐL_21!BD50+'[308]G.Sơn 2016'!BD49+'[308]G.Thanh 2016'!BD50+'[308]G.Việt 2016'!BD50+'[308]H.Thái 2016'!BD50+'[308]L.Hải 2016'!BD50+'[308]L.Thượng 2016'!BD50+'[308]T.Giang 2016'!BD50+'[308]T.Hải 2016'!BD50+'[308]T.Sơn 2016'!BD50+'[308]V.Trường 2016'!BD50+'[308]TT.Cửa Việt 2016'!BD50+'[308]TT Gio Linh 2016'!BD50</f>
        <v>0</v>
      </c>
      <c r="BE49" s="167">
        <f>[308]P1_21!BE50+[308]P2_21!BE49+[308]P3_21!BE49+[308]P4_21!BE49+[308]P5_21!BE49+[308]ĐT_21!BE50+[308]ĐG_21!BE49+[308]ĐLE_21!BE50+[308]ĐL_21!BE50+'[308]G.Sơn 2016'!BE49+'[308]G.Thanh 2016'!BE50+'[308]G.Việt 2016'!BE50+'[308]H.Thái 2016'!BE50+'[308]L.Hải 2016'!BE50+'[308]L.Thượng 2016'!BE50+'[308]T.Giang 2016'!BE50+'[308]T.Hải 2016'!BE50+'[308]T.Sơn 2016'!BE50+'[308]V.Trường 2016'!BE50+'[308]TT.Cửa Việt 2016'!BE50+'[308]TT Gio Linh 2016'!BE50</f>
        <v>0</v>
      </c>
      <c r="BF49" s="167">
        <f>[308]P1_21!BF50+[308]P2_21!BF49+[308]P3_21!BF49+[308]P4_21!BF49+[308]P5_21!BF49+[308]ĐT_21!BF50+[308]ĐG_21!BF49+[308]ĐLE_21!BF50+[308]ĐL_21!BF50+'[308]G.Sơn 2016'!BF49+'[308]G.Thanh 2016'!BF50+'[308]G.Việt 2016'!BF50+'[308]H.Thái 2016'!BF50+'[308]L.Hải 2016'!BF50+'[308]L.Thượng 2016'!BF50+'[308]T.Giang 2016'!BF50+'[308]T.Hải 2016'!BF50+'[308]T.Sơn 2016'!BF50+'[308]V.Trường 2016'!BF50+'[308]TT.Cửa Việt 2016'!BF50+'[308]TT Gio Linh 2016'!BF50</f>
        <v>0</v>
      </c>
      <c r="BG49" s="167">
        <f>[308]P1_21!BG50+[308]P2_21!BG49+[308]P3_21!BG49+[308]P4_21!BG49+[308]P5_21!BG49+[308]ĐT_21!BG50+[308]ĐG_21!BG49+[308]ĐLE_21!BG50+[308]ĐL_21!BG50+'[308]G.Sơn 2016'!BG49+'[308]G.Thanh 2016'!BG50+'[308]G.Việt 2016'!BG50+'[308]H.Thái 2016'!BG50+'[308]L.Hải 2016'!BG50+'[308]L.Thượng 2016'!BG50+'[308]T.Giang 2016'!BG50+'[308]T.Hải 2016'!BG50+'[308]T.Sơn 2016'!BG50+'[308]V.Trường 2016'!BG50+'[308]TT.Cửa Việt 2016'!BG50+'[308]TT Gio Linh 2016'!BG50</f>
        <v>0</v>
      </c>
      <c r="BH49" s="167">
        <f>[308]P1_21!BH50+[308]P2_21!BH49+[308]P3_21!BH49+[308]P4_21!BH49+[308]P5_21!BH49+[308]ĐT_21!BH50+[308]ĐG_21!BH49+[308]ĐLE_21!BH50+[308]ĐL_21!BH50+'[308]G.Sơn 2016'!BH49+'[308]G.Thanh 2016'!BH50+'[308]G.Việt 2016'!BH50+'[308]H.Thái 2016'!BH50+'[308]L.Hải 2016'!BH50+'[308]L.Thượng 2016'!BH50+'[308]T.Giang 2016'!BH50+'[308]T.Hải 2016'!BH50+'[308]T.Sơn 2016'!BH50+'[308]V.Trường 2016'!BH50+'[308]TT.Cửa Việt 2016'!BH50+'[308]TT Gio Linh 2016'!BH50</f>
        <v>0.03</v>
      </c>
      <c r="BI49" s="167">
        <f>[308]P1_21!BI50+[308]P2_21!BI49+[308]P3_21!BI49+[308]P4_21!BI49+[308]P5_21!BI49+[308]ĐT_21!BI50+[308]ĐG_21!BI49+[308]ĐLE_21!BI50+[308]ĐL_21!BI50+'[308]G.Sơn 2016'!BI49+'[308]G.Thanh 2016'!BI50+'[308]G.Việt 2016'!BI50+'[308]H.Thái 2016'!BI50+'[308]L.Hải 2016'!BI50+'[308]L.Thượng 2016'!BI50+'[308]T.Giang 2016'!BI50+'[308]T.Hải 2016'!BI50+'[308]T.Sơn 2016'!BI50+'[308]V.Trường 2016'!BI50+'[308]TT.Cửa Việt 2016'!BI50+'[308]TT Gio Linh 2016'!BI50</f>
        <v>14.736450000000001</v>
      </c>
    </row>
    <row r="50" spans="1:61" ht="20.25" customHeight="1">
      <c r="A50" s="178" t="s">
        <v>152</v>
      </c>
      <c r="B50" s="181" t="s">
        <v>292</v>
      </c>
      <c r="C50" s="168" t="s">
        <v>154</v>
      </c>
      <c r="D50" s="170">
        <f>'[308]01 CH'!D48</f>
        <v>315.79512</v>
      </c>
      <c r="E50" s="167">
        <f>[308]P1_21!E51+[308]P2_21!E50+[308]P3_21!E50+[308]P4_21!E50+[308]P5_21!E50+[308]ĐT_21!E51+[308]ĐG_21!E50+[308]ĐLE_21!E51+[308]ĐL_21!E51+'[308]G.Sơn 2016'!E50+'[308]G.Thanh 2016'!E51+'[308]G.Việt 2016'!E51+'[308]H.Thái 2016'!E51+'[308]L.Hải 2016'!E51+'[308]L.Thượng 2016'!E51+'[308]T.Giang 2016'!E51+'[308]T.Hải 2016'!E51+'[308]T.Sơn 2016'!E51+'[308]V.Trường 2016'!E51+'[308]TT.Cửa Việt 2016'!E51+'[308]TT Gio Linh 2016'!E51</f>
        <v>0.48</v>
      </c>
      <c r="F50" s="167">
        <f>[308]P1_21!F51+[308]P2_21!F50+[308]P3_21!F50+[308]P4_21!F50+[308]P5_21!F50+[308]ĐT_21!F51+[308]ĐG_21!F50+[308]ĐLE_21!F51+[308]ĐL_21!F51+'[308]G.Sơn 2016'!F50+'[308]G.Thanh 2016'!F51+'[308]G.Việt 2016'!F51+'[308]H.Thái 2016'!F51+'[308]L.Hải 2016'!F51+'[308]L.Thượng 2016'!F51+'[308]T.Giang 2016'!F51+'[308]T.Hải 2016'!F51+'[308]T.Sơn 2016'!F51+'[308]V.Trường 2016'!F51+'[308]TT.Cửa Việt 2016'!F51+'[308]TT Gio Linh 2016'!F51</f>
        <v>0</v>
      </c>
      <c r="G50" s="167">
        <f>[308]P1_21!G51+[308]P2_21!G50+[308]P3_21!G50+[308]P4_21!G50+[308]P5_21!G50+[308]ĐT_21!G51+[308]ĐG_21!G50+[308]ĐLE_21!G51+[308]ĐL_21!G51+'[308]G.Sơn 2016'!G50+'[308]G.Thanh 2016'!G51+'[308]G.Việt 2016'!G51+'[308]H.Thái 2016'!G51+'[308]L.Hải 2016'!G51+'[308]L.Thượng 2016'!G51+'[308]T.Giang 2016'!G51+'[308]T.Hải 2016'!G51+'[308]T.Sơn 2016'!G51+'[308]V.Trường 2016'!G51+'[308]TT.Cửa Việt 2016'!G51+'[308]TT Gio Linh 2016'!G51</f>
        <v>0</v>
      </c>
      <c r="H50" s="167">
        <f>[308]P1_21!H51+[308]P2_21!H50+[308]P3_21!H50+[308]P4_21!H50+[308]P5_21!H50+[308]ĐT_21!H51+[308]ĐG_21!H50+[308]ĐLE_21!H51+[308]ĐL_21!H51+'[308]G.Sơn 2016'!H50+'[308]G.Thanh 2016'!H51+'[308]G.Việt 2016'!H51+'[308]H.Thái 2016'!H51+'[308]L.Hải 2016'!H51+'[308]L.Thượng 2016'!H51+'[308]T.Giang 2016'!H51+'[308]T.Hải 2016'!H51+'[308]T.Sơn 2016'!H51+'[308]V.Trường 2016'!H51+'[308]TT.Cửa Việt 2016'!H51+'[308]TT Gio Linh 2016'!H51</f>
        <v>0</v>
      </c>
      <c r="I50" s="167">
        <f>[308]P1_21!I51+[308]P2_21!I50+[308]P3_21!I50+[308]P4_21!I50+[308]P5_21!I50+[308]ĐT_21!I51+[308]ĐG_21!I50+[308]ĐLE_21!I51+[308]ĐL_21!I51+'[308]G.Sơn 2016'!I50+'[308]G.Thanh 2016'!I51+'[308]G.Việt 2016'!I51+'[308]H.Thái 2016'!I51+'[308]L.Hải 2016'!I51+'[308]L.Thượng 2016'!I51+'[308]T.Giang 2016'!I51+'[308]T.Hải 2016'!I51+'[308]T.Sơn 2016'!I51+'[308]V.Trường 2016'!I51+'[308]TT.Cửa Việt 2016'!I51+'[308]TT Gio Linh 2016'!I51</f>
        <v>0</v>
      </c>
      <c r="J50" s="167">
        <f>[308]P1_21!J51+[308]P2_21!J50+[308]P3_21!J50+[308]P4_21!J50+[308]P5_21!J50+[308]ĐT_21!J51+[308]ĐG_21!J50+[308]ĐLE_21!J51+[308]ĐL_21!J51+'[308]G.Sơn 2016'!J50+'[308]G.Thanh 2016'!J51+'[308]G.Việt 2016'!J51+'[308]H.Thái 2016'!J51+'[308]L.Hải 2016'!J51+'[308]L.Thượng 2016'!J51+'[308]T.Giang 2016'!J51+'[308]T.Hải 2016'!J51+'[308]T.Sơn 2016'!J51+'[308]V.Trường 2016'!J51+'[308]TT.Cửa Việt 2016'!J51+'[308]TT Gio Linh 2016'!J51</f>
        <v>0.22</v>
      </c>
      <c r="K50" s="167">
        <f>[308]P1_21!K51+[308]P2_21!K50+[308]P3_21!K50+[308]P4_21!K50+[308]P5_21!K50+[308]ĐT_21!K51+[308]ĐG_21!K50+[308]ĐLE_21!K51+[308]ĐL_21!K51+'[308]G.Sơn 2016'!K50+'[308]G.Thanh 2016'!K51+'[308]G.Việt 2016'!K51+'[308]H.Thái 2016'!K51+'[308]L.Hải 2016'!K51+'[308]L.Thượng 2016'!K51+'[308]T.Giang 2016'!K51+'[308]T.Hải 2016'!K51+'[308]T.Sơn 2016'!K51+'[308]V.Trường 2016'!K51+'[308]TT.Cửa Việt 2016'!K51+'[308]TT Gio Linh 2016'!K51</f>
        <v>0</v>
      </c>
      <c r="L50" s="167">
        <f>[308]P1_21!L51+[308]P2_21!L50+[308]P3_21!L50+[308]P4_21!L50+[308]P5_21!L50+[308]ĐT_21!L51+[308]ĐG_21!L50+[308]ĐLE_21!L51+[308]ĐL_21!L51+'[308]G.Sơn 2016'!L50+'[308]G.Thanh 2016'!L51+'[308]G.Việt 2016'!L51+'[308]H.Thái 2016'!L51+'[308]L.Hải 2016'!L51+'[308]L.Thượng 2016'!L51+'[308]T.Giang 2016'!L51+'[308]T.Hải 2016'!L51+'[308]T.Sơn 2016'!L51+'[308]V.Trường 2016'!L51+'[308]TT.Cửa Việt 2016'!L51+'[308]TT Gio Linh 2016'!L51</f>
        <v>0</v>
      </c>
      <c r="M50" s="167">
        <f>[308]P1_21!M51+[308]P2_21!M50+[308]P3_21!M50+[308]P4_21!M50+[308]P5_21!M50+[308]ĐT_21!M51+[308]ĐG_21!M50+[308]ĐLE_21!M51+[308]ĐL_21!M51+'[308]G.Sơn 2016'!M50+'[308]G.Thanh 2016'!M51+'[308]G.Việt 2016'!M51+'[308]H.Thái 2016'!M51+'[308]L.Hải 2016'!M51+'[308]L.Thượng 2016'!M51+'[308]T.Giang 2016'!M51+'[308]T.Hải 2016'!M51+'[308]T.Sơn 2016'!M51+'[308]V.Trường 2016'!M51+'[308]TT.Cửa Việt 2016'!M51+'[308]TT Gio Linh 2016'!M51</f>
        <v>0</v>
      </c>
      <c r="N50" s="167">
        <f>[308]P1_21!N51+[308]P2_21!N50+[308]P3_21!N50+[308]P4_21!N50+[308]P5_21!N50+[308]ĐT_21!N51+[308]ĐG_21!N50+[308]ĐLE_21!N51+[308]ĐL_21!N51+'[308]G.Sơn 2016'!N50+'[308]G.Thanh 2016'!N51+'[308]G.Việt 2016'!N51+'[308]H.Thái 2016'!N51+'[308]L.Hải 2016'!N51+'[308]L.Thượng 2016'!N51+'[308]T.Giang 2016'!N51+'[308]T.Hải 2016'!N51+'[308]T.Sơn 2016'!N51+'[308]V.Trường 2016'!N51+'[308]TT.Cửa Việt 2016'!N51+'[308]TT Gio Linh 2016'!N51</f>
        <v>0</v>
      </c>
      <c r="O50" s="167">
        <f>[308]P1_21!O51+[308]P2_21!O50+[308]P3_21!O50+[308]P4_21!O50+[308]P5_21!O50+[308]ĐT_21!O51+[308]ĐG_21!O50+[308]ĐLE_21!O51+[308]ĐL_21!O51+'[308]G.Sơn 2016'!O50+'[308]G.Thanh 2016'!O51+'[308]G.Việt 2016'!O51+'[308]H.Thái 2016'!O51+'[308]L.Hải 2016'!O51+'[308]L.Thượng 2016'!O51+'[308]T.Giang 2016'!O51+'[308]T.Hải 2016'!O51+'[308]T.Sơn 2016'!O51+'[308]V.Trường 2016'!O51+'[308]TT.Cửa Việt 2016'!O51+'[308]TT Gio Linh 2016'!O51</f>
        <v>0.26</v>
      </c>
      <c r="P50" s="167">
        <f>[308]P1_21!P51+[308]P2_21!P50+[308]P3_21!P50+[308]P4_21!P50+[308]P5_21!P50+[308]ĐT_21!P51+[308]ĐG_21!P50+[308]ĐLE_21!P51+[308]ĐL_21!P51+'[308]G.Sơn 2016'!P50+'[308]G.Thanh 2016'!P51+'[308]G.Việt 2016'!P51+'[308]H.Thái 2016'!P51+'[308]L.Hải 2016'!P51+'[308]L.Thượng 2016'!P51+'[308]T.Giang 2016'!P51+'[308]T.Hải 2016'!P51+'[308]T.Sơn 2016'!P51+'[308]V.Trường 2016'!P51+'[308]TT.Cửa Việt 2016'!P51+'[308]TT Gio Linh 2016'!P51</f>
        <v>0</v>
      </c>
      <c r="Q50" s="167">
        <f>[308]P1_21!Q51+[308]P2_21!Q50+[308]P3_21!Q50+[308]P4_21!Q50+[308]P5_21!Q50+[308]ĐT_21!Q51+[308]ĐG_21!Q50+[308]ĐLE_21!Q51+[308]ĐL_21!Q51+'[308]G.Sơn 2016'!Q50+'[308]G.Thanh 2016'!Q51+'[308]G.Việt 2016'!Q51+'[308]H.Thái 2016'!Q51+'[308]L.Hải 2016'!Q51+'[308]L.Thượng 2016'!Q51+'[308]T.Giang 2016'!Q51+'[308]T.Hải 2016'!Q51+'[308]T.Sơn 2016'!Q51+'[308]V.Trường 2016'!Q51+'[308]TT.Cửa Việt 2016'!Q51+'[308]TT Gio Linh 2016'!Q51</f>
        <v>0</v>
      </c>
      <c r="R50" s="167">
        <f>[308]P1_21!R51+[308]P2_21!R50+[308]P3_21!R50+[308]P4_21!R50+[308]P5_21!R50+[308]ĐT_21!R51+[308]ĐG_21!R50+[308]ĐLE_21!R51+[308]ĐL_21!R51+'[308]G.Sơn 2016'!R50+'[308]G.Thanh 2016'!R51+'[308]G.Việt 2016'!R51+'[308]H.Thái 2016'!R51+'[308]L.Hải 2016'!R51+'[308]L.Thượng 2016'!R51+'[308]T.Giang 2016'!R51+'[308]T.Hải 2016'!R51+'[308]T.Sơn 2016'!R51+'[308]V.Trường 2016'!R51+'[308]TT.Cửa Việt 2016'!R51+'[308]TT Gio Linh 2016'!R51</f>
        <v>13.209999999999999</v>
      </c>
      <c r="S50" s="167">
        <f>[308]P1_21!S51+[308]P2_21!S50+[308]P3_21!S50+[308]P4_21!S50+[308]P5_21!S50+[308]ĐT_21!S51+[308]ĐG_21!S50+[308]ĐLE_21!S51+[308]ĐL_21!S51+'[308]G.Sơn 2016'!S50+'[308]G.Thanh 2016'!S51+'[308]G.Việt 2016'!S51+'[308]H.Thái 2016'!S51+'[308]L.Hải 2016'!S51+'[308]L.Thượng 2016'!S51+'[308]T.Giang 2016'!S51+'[308]T.Hải 2016'!S51+'[308]T.Sơn 2016'!S51+'[308]V.Trường 2016'!S51+'[308]TT.Cửa Việt 2016'!S51+'[308]TT Gio Linh 2016'!S51</f>
        <v>0</v>
      </c>
      <c r="T50" s="167">
        <f>[308]P1_21!T51+[308]P2_21!T50+[308]P3_21!T50+[308]P4_21!T50+[308]P5_21!T50+[308]ĐT_21!T51+[308]ĐG_21!T50+[308]ĐLE_21!T51+[308]ĐL_21!T51+'[308]G.Sơn 2016'!T50+'[308]G.Thanh 2016'!T51+'[308]G.Việt 2016'!T51+'[308]H.Thái 2016'!T51+'[308]L.Hải 2016'!T51+'[308]L.Thượng 2016'!T51+'[308]T.Giang 2016'!T51+'[308]T.Hải 2016'!T51+'[308]T.Sơn 2016'!T51+'[308]V.Trường 2016'!T51+'[308]TT.Cửa Việt 2016'!T51+'[308]TT Gio Linh 2016'!T51</f>
        <v>0</v>
      </c>
      <c r="U50" s="167">
        <f>[308]P1_21!U51+[308]P2_21!U50+[308]P3_21!U50+[308]P4_21!U50+[308]P5_21!U50+[308]ĐT_21!U51+[308]ĐG_21!U50+[308]ĐLE_21!U51+[308]ĐL_21!U51+'[308]G.Sơn 2016'!U50+'[308]G.Thanh 2016'!U51+'[308]G.Việt 2016'!U51+'[308]H.Thái 2016'!U51+'[308]L.Hải 2016'!U51+'[308]L.Thượng 2016'!U51+'[308]T.Giang 2016'!U51+'[308]T.Hải 2016'!U51+'[308]T.Sơn 2016'!U51+'[308]V.Trường 2016'!U51+'[308]TT.Cửa Việt 2016'!U51+'[308]TT Gio Linh 2016'!U51</f>
        <v>0</v>
      </c>
      <c r="V50" s="167">
        <f>[308]P1_21!V51+[308]P2_21!V50+[308]P3_21!V50+[308]P4_21!V50+[308]P5_21!V50+[308]ĐT_21!V51+[308]ĐG_21!V50+[308]ĐLE_21!V51+[308]ĐL_21!V51+'[308]G.Sơn 2016'!V50+'[308]G.Thanh 2016'!V51+'[308]G.Việt 2016'!V51+'[308]H.Thái 2016'!V51+'[308]L.Hải 2016'!V51+'[308]L.Thượng 2016'!V51+'[308]T.Giang 2016'!V51+'[308]T.Hải 2016'!V51+'[308]T.Sơn 2016'!V51+'[308]V.Trường 2016'!V51+'[308]TT.Cửa Việt 2016'!V51+'[308]TT Gio Linh 2016'!V51</f>
        <v>0</v>
      </c>
      <c r="W50" s="167">
        <f>[308]P1_21!W51+[308]P2_21!W50+[308]P3_21!W50+[308]P4_21!W50+[308]P5_21!W50+[308]ĐT_21!W51+[308]ĐG_21!W50+[308]ĐLE_21!W51+[308]ĐL_21!W51+'[308]G.Sơn 2016'!W50+'[308]G.Thanh 2016'!W51+'[308]G.Việt 2016'!W51+'[308]H.Thái 2016'!W51+'[308]L.Hải 2016'!W51+'[308]L.Thượng 2016'!W51+'[308]T.Giang 2016'!W51+'[308]T.Hải 2016'!W51+'[308]T.Sơn 2016'!W51+'[308]V.Trường 2016'!W51+'[308]TT.Cửa Việt 2016'!W51+'[308]TT Gio Linh 2016'!W51</f>
        <v>0</v>
      </c>
      <c r="X50" s="167">
        <f>[308]P1_21!X51+[308]P2_21!X50+[308]P3_21!X50+[308]P4_21!X50+[308]P5_21!X50+[308]ĐT_21!X51+[308]ĐG_21!X50+[308]ĐLE_21!X51+[308]ĐL_21!X51+'[308]G.Sơn 2016'!X50+'[308]G.Thanh 2016'!X51+'[308]G.Việt 2016'!X51+'[308]H.Thái 2016'!X51+'[308]L.Hải 2016'!X51+'[308]L.Thượng 2016'!X51+'[308]T.Giang 2016'!X51+'[308]T.Hải 2016'!X51+'[308]T.Sơn 2016'!X51+'[308]V.Trường 2016'!X51+'[308]TT.Cửa Việt 2016'!X51+'[308]TT Gio Linh 2016'!X51</f>
        <v>1.94</v>
      </c>
      <c r="Y50" s="167">
        <f>[308]P1_21!Y51+[308]P2_21!Y50+[308]P3_21!Y50+[308]P4_21!Y50+[308]P5_21!Y50+[308]ĐT_21!Y51+[308]ĐG_21!Y50+[308]ĐLE_21!Y51+[308]ĐL_21!Y51+'[308]G.Sơn 2016'!Y50+'[308]G.Thanh 2016'!Y51+'[308]G.Việt 2016'!Y51+'[308]H.Thái 2016'!Y51+'[308]L.Hải 2016'!Y51+'[308]L.Thượng 2016'!Y51+'[308]T.Giang 2016'!Y51+'[308]T.Hải 2016'!Y51+'[308]T.Sơn 2016'!Y51+'[308]V.Trường 2016'!Y51+'[308]TT.Cửa Việt 2016'!Y51+'[308]TT Gio Linh 2016'!Y51</f>
        <v>0</v>
      </c>
      <c r="Z50" s="167">
        <f>[308]P1_21!Z51+[308]P2_21!Z50+[308]P3_21!Z50+[308]P4_21!Z50+[308]P5_21!Z50+[308]ĐT_21!Z51+[308]ĐG_21!Z50+[308]ĐLE_21!Z51+[308]ĐL_21!Z51+'[308]G.Sơn 2016'!Z50+'[308]G.Thanh 2016'!Z51+'[308]G.Việt 2016'!Z51+'[308]H.Thái 2016'!Z51+'[308]L.Hải 2016'!Z51+'[308]L.Thượng 2016'!Z51+'[308]T.Giang 2016'!Z51+'[308]T.Hải 2016'!Z51+'[308]T.Sơn 2016'!Z51+'[308]V.Trường 2016'!Z51+'[308]TT.Cửa Việt 2016'!Z51+'[308]TT Gio Linh 2016'!Z51</f>
        <v>0</v>
      </c>
      <c r="AA50" s="167">
        <f>[308]P1_21!AA51+[308]P2_21!AA50+[308]P3_21!AA50+[308]P4_21!AA50+[308]P5_21!AA50+[308]ĐT_21!AA51+[308]ĐG_21!AA50+[308]ĐLE_21!AA51+[308]ĐL_21!AA51+'[308]G.Sơn 2016'!AA50+'[308]G.Thanh 2016'!AA51+'[308]G.Việt 2016'!AA51+'[308]H.Thái 2016'!AA51+'[308]L.Hải 2016'!AA51+'[308]L.Thượng 2016'!AA51+'[308]T.Giang 2016'!AA51+'[308]T.Hải 2016'!AA51+'[308]T.Sơn 2016'!AA51+'[308]V.Trường 2016'!AA51+'[308]TT.Cửa Việt 2016'!AA51+'[308]TT Gio Linh 2016'!AA51</f>
        <v>1.44</v>
      </c>
      <c r="AB50" s="167">
        <f>[308]P1_21!AB51+[308]P2_21!AB50+[308]P3_21!AB50+[308]P4_21!AB50+[308]P5_21!AB50+[308]ĐT_21!AB51+[308]ĐG_21!AB50+[308]ĐLE_21!AB51+[308]ĐL_21!AB51+'[308]G.Sơn 2016'!AB50+'[308]G.Thanh 2016'!AB51+'[308]G.Việt 2016'!AB51+'[308]H.Thái 2016'!AB51+'[308]L.Hải 2016'!AB51+'[308]L.Thượng 2016'!AB51+'[308]T.Giang 2016'!AB51+'[308]T.Hải 2016'!AB51+'[308]T.Sơn 2016'!AB51+'[308]V.Trường 2016'!AB51+'[308]TT.Cửa Việt 2016'!AB51+'[308]TT Gio Linh 2016'!AB51</f>
        <v>1.33</v>
      </c>
      <c r="AC50" s="167">
        <f>[308]P1_21!AC51+[308]P2_21!AC50+[308]P3_21!AC50+[308]P4_21!AC50+[308]P5_21!AC50+[308]ĐT_21!AC51+[308]ĐG_21!AC50+[308]ĐLE_21!AC51+[308]ĐL_21!AC51+'[308]G.Sơn 2016'!AC50+'[308]G.Thanh 2016'!AC51+'[308]G.Việt 2016'!AC51+'[308]H.Thái 2016'!AC51+'[308]L.Hải 2016'!AC51+'[308]L.Thượng 2016'!AC51+'[308]T.Giang 2016'!AC51+'[308]T.Hải 2016'!AC51+'[308]T.Sơn 2016'!AC51+'[308]V.Trường 2016'!AC51+'[308]TT.Cửa Việt 2016'!AC51+'[308]TT Gio Linh 2016'!AC51</f>
        <v>0.1</v>
      </c>
      <c r="AD50" s="167">
        <f>[308]P1_21!AD51+[308]P2_21!AD50+[308]P3_21!AD50+[308]P4_21!AD50+[308]P5_21!AD50+[308]ĐT_21!AD51+[308]ĐG_21!AD50+[308]ĐLE_21!AD51+[308]ĐL_21!AD51+'[308]G.Sơn 2016'!AD50+'[308]G.Thanh 2016'!AD51+'[308]G.Việt 2016'!AD51+'[308]H.Thái 2016'!AD51+'[308]L.Hải 2016'!AD51+'[308]L.Thượng 2016'!AD51+'[308]T.Giang 2016'!AD51+'[308]T.Hải 2016'!AD51+'[308]T.Sơn 2016'!AD51+'[308]V.Trường 2016'!AD51+'[308]TT.Cửa Việt 2016'!AD51+'[308]TT Gio Linh 2016'!AD51</f>
        <v>0</v>
      </c>
      <c r="AE50" s="167">
        <f>[308]P1_21!AE51+[308]P2_21!AE50+[308]P3_21!AE50+[308]P4_21!AE50+[308]P5_21!AE50+[308]ĐT_21!AE51+[308]ĐG_21!AE50+[308]ĐLE_21!AE51+[308]ĐL_21!AE51+'[308]G.Sơn 2016'!AE50+'[308]G.Thanh 2016'!AE51+'[308]G.Việt 2016'!AE51+'[308]H.Thái 2016'!AE51+'[308]L.Hải 2016'!AE51+'[308]L.Thượng 2016'!AE51+'[308]T.Giang 2016'!AE51+'[308]T.Hải 2016'!AE51+'[308]T.Sơn 2016'!AE51+'[308]V.Trường 2016'!AE51+'[308]TT.Cửa Việt 2016'!AE51+'[308]TT Gio Linh 2016'!AE51</f>
        <v>0</v>
      </c>
      <c r="AF50" s="167">
        <f>[308]P1_21!AF51+[308]P2_21!AF50+[308]P3_21!AF50+[308]P4_21!AF50+[308]P5_21!AF50+[308]ĐT_21!AF51+[308]ĐG_21!AF50+[308]ĐLE_21!AF51+[308]ĐL_21!AF51+'[308]G.Sơn 2016'!AF50+'[308]G.Thanh 2016'!AF51+'[308]G.Việt 2016'!AF51+'[308]H.Thái 2016'!AF51+'[308]L.Hải 2016'!AF51+'[308]L.Thượng 2016'!AF51+'[308]T.Giang 2016'!AF51+'[308]T.Hải 2016'!AF51+'[308]T.Sơn 2016'!AF51+'[308]V.Trường 2016'!AF51+'[308]TT.Cửa Việt 2016'!AF51+'[308]TT Gio Linh 2016'!AF51</f>
        <v>0</v>
      </c>
      <c r="AG50" s="167">
        <f>[308]P1_21!AG51+[308]P2_21!AG50+[308]P3_21!AG50+[308]P4_21!AG50+[308]P5_21!AG50+[308]ĐT_21!AG51+[308]ĐG_21!AG50+[308]ĐLE_21!AG51+[308]ĐL_21!AG51+'[308]G.Sơn 2016'!AG50+'[308]G.Thanh 2016'!AG51+'[308]G.Việt 2016'!AG51+'[308]H.Thái 2016'!AG51+'[308]L.Hải 2016'!AG51+'[308]L.Thượng 2016'!AG51+'[308]T.Giang 2016'!AG51+'[308]T.Hải 2016'!AG51+'[308]T.Sơn 2016'!AG51+'[308]V.Trường 2016'!AG51+'[308]TT.Cửa Việt 2016'!AG51+'[308]TT Gio Linh 2016'!AG51</f>
        <v>0</v>
      </c>
      <c r="AH50" s="167">
        <f>[308]P1_21!AH51+[308]P2_21!AH50+[308]P3_21!AH50+[308]P4_21!AH50+[308]P5_21!AH50+[308]ĐT_21!AH51+[308]ĐG_21!AH50+[308]ĐLE_21!AH51+[308]ĐL_21!AH51+'[308]G.Sơn 2016'!AH50+'[308]G.Thanh 2016'!AH51+'[308]G.Việt 2016'!AH51+'[308]H.Thái 2016'!AH51+'[308]L.Hải 2016'!AH51+'[308]L.Thượng 2016'!AH51+'[308]T.Giang 2016'!AH51+'[308]T.Hải 2016'!AH51+'[308]T.Sơn 2016'!AH51+'[308]V.Trường 2016'!AH51+'[308]TT.Cửa Việt 2016'!AH51+'[308]TT Gio Linh 2016'!AH51</f>
        <v>0.01</v>
      </c>
      <c r="AI50" s="167">
        <f>[308]P1_21!AI51+[308]P2_21!AI50+[308]P3_21!AI50+[308]P4_21!AI50+[308]P5_21!AI50+[308]ĐT_21!AI51+[308]ĐG_21!AI50+[308]ĐLE_21!AI51+[308]ĐL_21!AI51+'[308]G.Sơn 2016'!AI50+'[308]G.Thanh 2016'!AI51+'[308]G.Việt 2016'!AI51+'[308]H.Thái 2016'!AI51+'[308]L.Hải 2016'!AI51+'[308]L.Thượng 2016'!AI51+'[308]T.Giang 2016'!AI51+'[308]T.Hải 2016'!AI51+'[308]T.Sơn 2016'!AI51+'[308]V.Trường 2016'!AI51+'[308]TT.Cửa Việt 2016'!AI51+'[308]TT Gio Linh 2016'!AI51</f>
        <v>0</v>
      </c>
      <c r="AJ50" s="167">
        <f>[308]P1_21!AJ51+[308]P2_21!AJ50+[308]P3_21!AJ50+[308]P4_21!AJ50+[308]P5_21!AJ50+[308]ĐT_21!AJ51+[308]ĐG_21!AJ50+[308]ĐLE_21!AJ51+[308]ĐL_21!AJ51+'[308]G.Sơn 2016'!AJ50+'[308]G.Thanh 2016'!AJ51+'[308]G.Việt 2016'!AJ51+'[308]H.Thái 2016'!AJ51+'[308]L.Hải 2016'!AJ51+'[308]L.Thượng 2016'!AJ51+'[308]T.Giang 2016'!AJ51+'[308]T.Hải 2016'!AJ51+'[308]T.Sơn 2016'!AJ51+'[308]V.Trường 2016'!AJ51+'[308]TT.Cửa Việt 2016'!AJ51+'[308]TT Gio Linh 2016'!AJ51</f>
        <v>0</v>
      </c>
      <c r="AK50" s="167">
        <f>[308]P1_21!AK51+[308]P2_21!AK50+[308]P3_21!AK50+[308]P4_21!AK50+[308]P5_21!AK50+[308]ĐT_21!AK51+[308]ĐG_21!AK50+[308]ĐLE_21!AK51+[308]ĐL_21!AK51+'[308]G.Sơn 2016'!AK50+'[308]G.Thanh 2016'!AK51+'[308]G.Việt 2016'!AK51+'[308]H.Thái 2016'!AK51+'[308]L.Hải 2016'!AK51+'[308]L.Thượng 2016'!AK51+'[308]T.Giang 2016'!AK51+'[308]T.Hải 2016'!AK51+'[308]T.Sơn 2016'!AK51+'[308]V.Trường 2016'!AK51+'[308]TT.Cửa Việt 2016'!AK51+'[308]TT Gio Linh 2016'!AK51</f>
        <v>0</v>
      </c>
      <c r="AL50" s="167">
        <f>[308]P1_21!AL51+[308]P2_21!AL50+[308]P3_21!AL50+[308]P4_21!AL50+[308]P5_21!AL50+[308]ĐT_21!AL51+[308]ĐG_21!AL50+[308]ĐLE_21!AL51+[308]ĐL_21!AL51+'[308]G.Sơn 2016'!AL50+'[308]G.Thanh 2016'!AL51+'[308]G.Việt 2016'!AL51+'[308]H.Thái 2016'!AL51+'[308]L.Hải 2016'!AL51+'[308]L.Thượng 2016'!AL51+'[308]T.Giang 2016'!AL51+'[308]T.Hải 2016'!AL51+'[308]T.Sơn 2016'!AL51+'[308]V.Trường 2016'!AL51+'[308]TT.Cửa Việt 2016'!AL51+'[308]TT Gio Linh 2016'!AL51</f>
        <v>0</v>
      </c>
      <c r="AM50" s="167">
        <f>[308]P1_21!AM51+[308]P2_21!AM50+[308]P3_21!AM50+[308]P4_21!AM50+[308]P5_21!AM50+[308]ĐT_21!AM51+[308]ĐG_21!AM50+[308]ĐLE_21!AM51+[308]ĐL_21!AM51+'[308]G.Sơn 2016'!AM50+'[308]G.Thanh 2016'!AM51+'[308]G.Việt 2016'!AM51+'[308]H.Thái 2016'!AM51+'[308]L.Hải 2016'!AM51+'[308]L.Thượng 2016'!AM51+'[308]T.Giang 2016'!AM51+'[308]T.Hải 2016'!AM51+'[308]T.Sơn 2016'!AM51+'[308]V.Trường 2016'!AM51+'[308]TT.Cửa Việt 2016'!AM51+'[308]TT Gio Linh 2016'!AM51</f>
        <v>0.01</v>
      </c>
      <c r="AN50" s="167">
        <f>[308]P1_21!AN51+[308]P2_21!AN50+[308]P3_21!AN50+[308]P4_21!AN50+[308]P5_21!AN50+[308]ĐT_21!AN51+[308]ĐG_21!AN50+[308]ĐLE_21!AN51+[308]ĐL_21!AN51+'[308]G.Sơn 2016'!AN50+'[308]G.Thanh 2016'!AN51+'[308]G.Việt 2016'!AN51+'[308]H.Thái 2016'!AN51+'[308]L.Hải 2016'!AN51+'[308]L.Thượng 2016'!AN51+'[308]T.Giang 2016'!AN51+'[308]T.Hải 2016'!AN51+'[308]T.Sơn 2016'!AN51+'[308]V.Trường 2016'!AN51+'[308]TT.Cửa Việt 2016'!AN51+'[308]TT Gio Linh 2016'!AN51</f>
        <v>0</v>
      </c>
      <c r="AO50" s="167">
        <f>[308]P1_21!AO51+[308]P2_21!AO50+[308]P3_21!AO50+[308]P4_21!AO50+[308]P5_21!AO50+[308]ĐT_21!AO51+[308]ĐG_21!AO50+[308]ĐLE_21!AO51+[308]ĐL_21!AO51+'[308]G.Sơn 2016'!AO50+'[308]G.Thanh 2016'!AO51+'[308]G.Việt 2016'!AO51+'[308]H.Thái 2016'!AO51+'[308]L.Hải 2016'!AO51+'[308]L.Thượng 2016'!AO51+'[308]T.Giang 2016'!AO51+'[308]T.Hải 2016'!AO51+'[308]T.Sơn 2016'!AO51+'[308]V.Trường 2016'!AO51+'[308]TT.Cửa Việt 2016'!AO51+'[308]TT Gio Linh 2016'!AO51</f>
        <v>0</v>
      </c>
      <c r="AP50" s="167">
        <f>[308]P1_21!AP51+[308]P2_21!AP50+[308]P3_21!AP50+[308]P4_21!AP50+[308]P5_21!AP50+[308]ĐT_21!AP51+[308]ĐG_21!AP50+[308]ĐLE_21!AP51+[308]ĐL_21!AP51+'[308]G.Sơn 2016'!AP50+'[308]G.Thanh 2016'!AP51+'[308]G.Việt 2016'!AP51+'[308]H.Thái 2016'!AP51+'[308]L.Hải 2016'!AP51+'[308]L.Thượng 2016'!AP51+'[308]T.Giang 2016'!AP51+'[308]T.Hải 2016'!AP51+'[308]T.Sơn 2016'!AP51+'[308]V.Trường 2016'!AP51+'[308]TT.Cửa Việt 2016'!AP51+'[308]TT Gio Linh 2016'!AP51</f>
        <v>0</v>
      </c>
      <c r="AQ50" s="167">
        <f>[308]P1_21!AQ51+[308]P2_21!AQ50+[308]P3_21!AQ50+[308]P4_21!AQ50+[308]P5_21!AQ50+[308]ĐT_21!AQ51+[308]ĐG_21!AQ50+[308]ĐLE_21!AQ51+[308]ĐL_21!AQ51+'[308]G.Sơn 2016'!AQ50+'[308]G.Thanh 2016'!AQ51+'[308]G.Việt 2016'!AQ51+'[308]H.Thái 2016'!AQ51+'[308]L.Hải 2016'!AQ51+'[308]L.Thượng 2016'!AQ51+'[308]T.Giang 2016'!AQ51+'[308]T.Hải 2016'!AQ51+'[308]T.Sơn 2016'!AQ51+'[308]V.Trường 2016'!AQ51+'[308]TT.Cửa Việt 2016'!AQ51+'[308]TT Gio Linh 2016'!AQ51</f>
        <v>9.23</v>
      </c>
      <c r="AR50" s="167">
        <f>[308]P1_21!AR51+[308]P2_21!AR50+[308]P3_21!AR50+[308]P4_21!AR50+[308]P5_21!AR50+[308]ĐT_21!AR51+[308]ĐG_21!AR50+[308]ĐLE_21!AR51+[308]ĐL_21!AR51+'[308]G.Sơn 2016'!AR50+'[308]G.Thanh 2016'!AR51+'[308]G.Việt 2016'!AR51+'[308]H.Thái 2016'!AR51+'[308]L.Hải 2016'!AR51+'[308]L.Thượng 2016'!AR51+'[308]T.Giang 2016'!AR51+'[308]T.Hải 2016'!AR51+'[308]T.Sơn 2016'!AR51+'[308]V.Trường 2016'!AR51+'[308]TT.Cửa Việt 2016'!AR51+'[308]TT Gio Linh 2016'!AR51</f>
        <v>0</v>
      </c>
      <c r="AS50" s="167">
        <f>[308]P1_21!AS51+[308]P2_21!AS50+[308]P3_21!AS50+[308]P4_21!AS50+[308]P5_21!AS50+[308]ĐT_21!AS51+[308]ĐG_21!AS50+[308]ĐLE_21!AS51+[308]ĐL_21!AS51+'[308]G.Sơn 2016'!AS50+'[308]G.Thanh 2016'!AS51+'[308]G.Việt 2016'!AS51+'[308]H.Thái 2016'!AS51+'[308]L.Hải 2016'!AS51+'[308]L.Thượng 2016'!AS51+'[308]T.Giang 2016'!AS51+'[308]T.Hải 2016'!AS51+'[308]T.Sơn 2016'!AS51+'[308]V.Trường 2016'!AS51+'[308]TT.Cửa Việt 2016'!AS51+'[308]TT Gio Linh 2016'!AS51</f>
        <v>0</v>
      </c>
      <c r="AT50" s="167">
        <f>[308]P1_21!AT51+[308]P2_21!AT50+[308]P3_21!AT50+[308]P4_21!AT50+[308]P5_21!AT50+[308]ĐT_21!AT51+[308]ĐG_21!AT50+[308]ĐLE_21!AT51+[308]ĐL_21!AT51+'[308]G.Sơn 2016'!AT50+'[308]G.Thanh 2016'!AT51+'[308]G.Việt 2016'!AT51+'[308]H.Thái 2016'!AT51+'[308]L.Hải 2016'!AT51+'[308]L.Thượng 2016'!AT51+'[308]T.Giang 2016'!AT51+'[308]T.Hải 2016'!AT51+'[308]T.Sơn 2016'!AT51+'[308]V.Trường 2016'!AT51+'[308]TT.Cửa Việt 2016'!AT51+'[308]TT Gio Linh 2016'!AT51</f>
        <v>0</v>
      </c>
      <c r="AU50" s="167">
        <f>[308]P1_21!AU51+[308]P2_21!AU50+[308]P3_21!AU50+[308]P4_21!AU50+[308]P5_21!AU50+[308]ĐT_21!AU51+[308]ĐG_21!AU50+[308]ĐLE_21!AU51+[308]ĐL_21!AU51+'[308]G.Sơn 2016'!AU50+'[308]G.Thanh 2016'!AU51+'[308]G.Việt 2016'!AU51+'[308]H.Thái 2016'!AU51+'[308]L.Hải 2016'!AU51+'[308]L.Thượng 2016'!AU51+'[308]T.Giang 2016'!AU51+'[308]T.Hải 2016'!AU51+'[308]T.Sơn 2016'!AU51+'[308]V.Trường 2016'!AU51+'[308]TT.Cửa Việt 2016'!AU51+'[308]TT Gio Linh 2016'!AU51</f>
        <v>0</v>
      </c>
      <c r="AV50" s="167">
        <f>[308]P1_21!AV51+[308]P2_21!AV50+[308]P3_21!AV50+[308]P4_21!AV50+[308]P5_21!AV50+[308]ĐT_21!AV51+[308]ĐG_21!AV50+[308]ĐLE_21!AV51+[308]ĐL_21!AV51+'[308]G.Sơn 2016'!AV50+'[308]G.Thanh 2016'!AV51+'[308]G.Việt 2016'!AV51+'[308]H.Thái 2016'!AV51+'[308]L.Hải 2016'!AV51+'[308]L.Thượng 2016'!AV51+'[308]T.Giang 2016'!AV51+'[308]T.Hải 2016'!AV51+'[308]T.Sơn 2016'!AV51+'[308]V.Trường 2016'!AV51+'[308]TT.Cửa Việt 2016'!AV51+'[308]TT Gio Linh 2016'!AV51</f>
        <v>302.10512</v>
      </c>
      <c r="AW50" s="167">
        <f>[308]P1_21!AW51+[308]P2_21!AW50+[308]P3_21!AW50+[308]P4_21!AW50+[308]P5_21!AW50+[308]ĐT_21!AW51+[308]ĐG_21!AW50+[308]ĐLE_21!AW51+[308]ĐL_21!AW51+'[308]G.Sơn 2016'!AW50+'[308]G.Thanh 2016'!AW51+'[308]G.Việt 2016'!AW51+'[308]H.Thái 2016'!AW51+'[308]L.Hải 2016'!AW51+'[308]L.Thượng 2016'!AW51+'[308]T.Giang 2016'!AW51+'[308]T.Hải 2016'!AW51+'[308]T.Sơn 2016'!AW51+'[308]V.Trường 2016'!AW51+'[308]TT.Cửa Việt 2016'!AW51+'[308]TT Gio Linh 2016'!AW51</f>
        <v>0</v>
      </c>
      <c r="AX50" s="167">
        <f>[308]P1_21!AX51+[308]P2_21!AX50+[308]P3_21!AX50+[308]P4_21!AX50+[308]P5_21!AX50+[308]ĐT_21!AX51+[308]ĐG_21!AX50+[308]ĐLE_21!AX51+[308]ĐL_21!AX51+'[308]G.Sơn 2016'!AX50+'[308]G.Thanh 2016'!AX51+'[308]G.Việt 2016'!AX51+'[308]H.Thái 2016'!AX51+'[308]L.Hải 2016'!AX51+'[308]L.Thượng 2016'!AX51+'[308]T.Giang 2016'!AX51+'[308]T.Hải 2016'!AX51+'[308]T.Sơn 2016'!AX51+'[308]V.Trường 2016'!AX51+'[308]TT.Cửa Việt 2016'!AX51+'[308]TT Gio Linh 2016'!AX51</f>
        <v>0</v>
      </c>
      <c r="AY50" s="167">
        <f>[308]P1_21!AY51+[308]P2_21!AY50+[308]P3_21!AY50+[308]P4_21!AY50+[308]P5_21!AY50+[308]ĐT_21!AY51+[308]ĐG_21!AY50+[308]ĐLE_21!AY51+[308]ĐL_21!AY51+'[308]G.Sơn 2016'!AY50+'[308]G.Thanh 2016'!AY51+'[308]G.Việt 2016'!AY51+'[308]H.Thái 2016'!AY51+'[308]L.Hải 2016'!AY51+'[308]L.Thượng 2016'!AY51+'[308]T.Giang 2016'!AY51+'[308]T.Hải 2016'!AY51+'[308]T.Sơn 2016'!AY51+'[308]V.Trường 2016'!AY51+'[308]TT.Cửa Việt 2016'!AY51+'[308]TT Gio Linh 2016'!AY51</f>
        <v>0.59</v>
      </c>
      <c r="AZ50" s="167">
        <f>[308]P1_21!AZ51+[308]P2_21!AZ50+[308]P3_21!AZ50+[308]P4_21!AZ50+[308]P5_21!AZ50+[308]ĐT_21!AZ51+[308]ĐG_21!AZ50+[308]ĐLE_21!AZ51+[308]ĐL_21!AZ51+'[308]G.Sơn 2016'!AZ50+'[308]G.Thanh 2016'!AZ51+'[308]G.Việt 2016'!AZ51+'[308]H.Thái 2016'!AZ51+'[308]L.Hải 2016'!AZ51+'[308]L.Thượng 2016'!AZ51+'[308]T.Giang 2016'!AZ51+'[308]T.Hải 2016'!AZ51+'[308]T.Sơn 2016'!AZ51+'[308]V.Trường 2016'!AZ51+'[308]TT.Cửa Việt 2016'!AZ51+'[308]TT Gio Linh 2016'!AZ51</f>
        <v>0</v>
      </c>
      <c r="BA50" s="167">
        <f>[308]P1_21!BA51+[308]P2_21!BA50+[308]P3_21!BA50+[308]P4_21!BA50+[308]P5_21!BA50+[308]ĐT_21!BA51+[308]ĐG_21!BA50+[308]ĐLE_21!BA51+[308]ĐL_21!BA51+'[308]G.Sơn 2016'!BA50+'[308]G.Thanh 2016'!BA51+'[308]G.Việt 2016'!BA51+'[308]H.Thái 2016'!BA51+'[308]L.Hải 2016'!BA51+'[308]L.Thượng 2016'!BA51+'[308]T.Giang 2016'!BA51+'[308]T.Hải 2016'!BA51+'[308]T.Sơn 2016'!BA51+'[308]V.Trường 2016'!BA51+'[308]TT.Cửa Việt 2016'!BA51+'[308]TT Gio Linh 2016'!BA51</f>
        <v>0</v>
      </c>
      <c r="BB50" s="167">
        <f>[308]P1_21!BB51+[308]P2_21!BB50+[308]P3_21!BB50+[308]P4_21!BB50+[308]P5_21!BB50+[308]ĐT_21!BB51+[308]ĐG_21!BB50+[308]ĐLE_21!BB51+[308]ĐL_21!BB51+'[308]G.Sơn 2016'!BB50+'[308]G.Thanh 2016'!BB51+'[308]G.Việt 2016'!BB51+'[308]H.Thái 2016'!BB51+'[308]L.Hải 2016'!BB51+'[308]L.Thượng 2016'!BB51+'[308]T.Giang 2016'!BB51+'[308]T.Hải 2016'!BB51+'[308]T.Sơn 2016'!BB51+'[308]V.Trường 2016'!BB51+'[308]TT.Cửa Việt 2016'!BB51+'[308]TT Gio Linh 2016'!BB51</f>
        <v>0</v>
      </c>
      <c r="BC50" s="167">
        <f>[308]P1_21!BC51+[308]P2_21!BC50+[308]P3_21!BC50+[308]P4_21!BC50+[308]P5_21!BC50+[308]ĐT_21!BC51+[308]ĐG_21!BC50+[308]ĐLE_21!BC51+[308]ĐL_21!BC51+'[308]G.Sơn 2016'!BC50+'[308]G.Thanh 2016'!BC51+'[308]G.Việt 2016'!BC51+'[308]H.Thái 2016'!BC51+'[308]L.Hải 2016'!BC51+'[308]L.Thượng 2016'!BC51+'[308]T.Giang 2016'!BC51+'[308]T.Hải 2016'!BC51+'[308]T.Sơn 2016'!BC51+'[308]V.Trường 2016'!BC51+'[308]TT.Cửa Việt 2016'!BC51+'[308]TT Gio Linh 2016'!BC51</f>
        <v>0</v>
      </c>
      <c r="BD50" s="167">
        <f>[308]P1_21!BD51+[308]P2_21!BD50+[308]P3_21!BD50+[308]P4_21!BD50+[308]P5_21!BD50+[308]ĐT_21!BD51+[308]ĐG_21!BD50+[308]ĐLE_21!BD51+[308]ĐL_21!BD51+'[308]G.Sơn 2016'!BD50+'[308]G.Thanh 2016'!BD51+'[308]G.Việt 2016'!BD51+'[308]H.Thái 2016'!BD51+'[308]L.Hải 2016'!BD51+'[308]L.Thượng 2016'!BD51+'[308]T.Giang 2016'!BD51+'[308]T.Hải 2016'!BD51+'[308]T.Sơn 2016'!BD51+'[308]V.Trường 2016'!BD51+'[308]TT.Cửa Việt 2016'!BD51+'[308]TT Gio Linh 2016'!BD51</f>
        <v>0</v>
      </c>
      <c r="BE50" s="167">
        <f>[308]P1_21!BE51+[308]P2_21!BE50+[308]P3_21!BE50+[308]P4_21!BE50+[308]P5_21!BE50+[308]ĐT_21!BE51+[308]ĐG_21!BE50+[308]ĐLE_21!BE51+[308]ĐL_21!BE51+'[308]G.Sơn 2016'!BE50+'[308]G.Thanh 2016'!BE51+'[308]G.Việt 2016'!BE51+'[308]H.Thái 2016'!BE51+'[308]L.Hải 2016'!BE51+'[308]L.Thượng 2016'!BE51+'[308]T.Giang 2016'!BE51+'[308]T.Hải 2016'!BE51+'[308]T.Sơn 2016'!BE51+'[308]V.Trường 2016'!BE51+'[308]TT.Cửa Việt 2016'!BE51+'[308]TT Gio Linh 2016'!BE51</f>
        <v>0</v>
      </c>
      <c r="BF50" s="167">
        <f>[308]P1_21!BF51+[308]P2_21!BF50+[308]P3_21!BF50+[308]P4_21!BF50+[308]P5_21!BF50+[308]ĐT_21!BF51+[308]ĐG_21!BF50+[308]ĐLE_21!BF51+[308]ĐL_21!BF51+'[308]G.Sơn 2016'!BF50+'[308]G.Thanh 2016'!BF51+'[308]G.Việt 2016'!BF51+'[308]H.Thái 2016'!BF51+'[308]L.Hải 2016'!BF51+'[308]L.Thượng 2016'!BF51+'[308]T.Giang 2016'!BF51+'[308]T.Hải 2016'!BF51+'[308]T.Sơn 2016'!BF51+'[308]V.Trường 2016'!BF51+'[308]TT.Cửa Việt 2016'!BF51+'[308]TT Gio Linh 2016'!BF51</f>
        <v>0</v>
      </c>
      <c r="BG50" s="167">
        <f>[308]P1_21!BG51+[308]P2_21!BG50+[308]P3_21!BG50+[308]P4_21!BG50+[308]P5_21!BG50+[308]ĐT_21!BG51+[308]ĐG_21!BG50+[308]ĐLE_21!BG51+[308]ĐL_21!BG51+'[308]G.Sơn 2016'!BG50+'[308]G.Thanh 2016'!BG51+'[308]G.Việt 2016'!BG51+'[308]H.Thái 2016'!BG51+'[308]L.Hải 2016'!BG51+'[308]L.Thượng 2016'!BG51+'[308]T.Giang 2016'!BG51+'[308]T.Hải 2016'!BG51+'[308]T.Sơn 2016'!BG51+'[308]V.Trường 2016'!BG51+'[308]TT.Cửa Việt 2016'!BG51+'[308]TT Gio Linh 2016'!BG51</f>
        <v>0</v>
      </c>
      <c r="BH50" s="167">
        <f>[308]P1_21!BH51+[308]P2_21!BH50+[308]P3_21!BH50+[308]P4_21!BH50+[308]P5_21!BH50+[308]ĐT_21!BH51+[308]ĐG_21!BH50+[308]ĐLE_21!BH51+[308]ĐL_21!BH51+'[308]G.Sơn 2016'!BH50+'[308]G.Thanh 2016'!BH51+'[308]G.Việt 2016'!BH51+'[308]H.Thái 2016'!BH51+'[308]L.Hải 2016'!BH51+'[308]L.Thượng 2016'!BH51+'[308]T.Giang 2016'!BH51+'[308]T.Hải 2016'!BH51+'[308]T.Sơn 2016'!BH51+'[308]V.Trường 2016'!BH51+'[308]TT.Cửa Việt 2016'!BH51+'[308]TT Gio Linh 2016'!BH51</f>
        <v>13.69</v>
      </c>
      <c r="BI50" s="167">
        <f>[308]P1_21!BI51+[308]P2_21!BI50+[308]P3_21!BI50+[308]P4_21!BI50+[308]P5_21!BI50+[308]ĐT_21!BI51+[308]ĐG_21!BI50+[308]ĐLE_21!BI51+[308]ĐL_21!BI51+'[308]G.Sơn 2016'!BI50+'[308]G.Thanh 2016'!BI51+'[308]G.Việt 2016'!BI51+'[308]H.Thái 2016'!BI51+'[308]L.Hải 2016'!BI51+'[308]L.Thượng 2016'!BI51+'[308]T.Giang 2016'!BI51+'[308]T.Hải 2016'!BI51+'[308]T.Sơn 2016'!BI51+'[308]V.Trường 2016'!BI51+'[308]TT.Cửa Việt 2016'!BI51+'[308]TT Gio Linh 2016'!BI51</f>
        <v>335.06511999999998</v>
      </c>
    </row>
    <row r="51" spans="1:61" ht="18.75" customHeight="1">
      <c r="A51" s="176" t="s">
        <v>155</v>
      </c>
      <c r="B51" s="181" t="s">
        <v>156</v>
      </c>
      <c r="C51" s="168" t="s">
        <v>157</v>
      </c>
      <c r="D51" s="170">
        <f>'[308]01 CH'!D49</f>
        <v>0.52676999999999996</v>
      </c>
      <c r="E51" s="167">
        <f>[308]P1_21!E52+[308]P2_21!E51+[308]P3_21!E51+[308]P4_21!E51+[308]P5_21!E51+[308]ĐT_21!E52+[308]ĐG_21!E51+[308]ĐLE_21!E52+[308]ĐL_21!E52+'[308]G.Sơn 2016'!E51+'[308]G.Thanh 2016'!E52+'[308]G.Việt 2016'!E52+'[308]H.Thái 2016'!E52+'[308]L.Hải 2016'!E52+'[308]L.Thượng 2016'!E52+'[308]T.Giang 2016'!E52+'[308]T.Hải 2016'!E52+'[308]T.Sơn 2016'!E52+'[308]V.Trường 2016'!E52+'[308]TT.Cửa Việt 2016'!E52+'[308]TT Gio Linh 2016'!E52</f>
        <v>0</v>
      </c>
      <c r="F51" s="167">
        <f>[308]P1_21!F52+[308]P2_21!F51+[308]P3_21!F51+[308]P4_21!F51+[308]P5_21!F51+[308]ĐT_21!F52+[308]ĐG_21!F51+[308]ĐLE_21!F52+[308]ĐL_21!F52+'[308]G.Sơn 2016'!F51+'[308]G.Thanh 2016'!F52+'[308]G.Việt 2016'!F52+'[308]H.Thái 2016'!F52+'[308]L.Hải 2016'!F52+'[308]L.Thượng 2016'!F52+'[308]T.Giang 2016'!F52+'[308]T.Hải 2016'!F52+'[308]T.Sơn 2016'!F52+'[308]V.Trường 2016'!F52+'[308]TT.Cửa Việt 2016'!F52+'[308]TT Gio Linh 2016'!F52</f>
        <v>0</v>
      </c>
      <c r="G51" s="167">
        <f>[308]P1_21!G52+[308]P2_21!G51+[308]P3_21!G51+[308]P4_21!G51+[308]P5_21!G51+[308]ĐT_21!G52+[308]ĐG_21!G51+[308]ĐLE_21!G52+[308]ĐL_21!G52+'[308]G.Sơn 2016'!G51+'[308]G.Thanh 2016'!G52+'[308]G.Việt 2016'!G52+'[308]H.Thái 2016'!G52+'[308]L.Hải 2016'!G52+'[308]L.Thượng 2016'!G52+'[308]T.Giang 2016'!G52+'[308]T.Hải 2016'!G52+'[308]T.Sơn 2016'!G52+'[308]V.Trường 2016'!G52+'[308]TT.Cửa Việt 2016'!G52+'[308]TT Gio Linh 2016'!G52</f>
        <v>0</v>
      </c>
      <c r="H51" s="167">
        <f>[308]P1_21!H52+[308]P2_21!H51+[308]P3_21!H51+[308]P4_21!H51+[308]P5_21!H51+[308]ĐT_21!H52+[308]ĐG_21!H51+[308]ĐLE_21!H52+[308]ĐL_21!H52+'[308]G.Sơn 2016'!H51+'[308]G.Thanh 2016'!H52+'[308]G.Việt 2016'!H52+'[308]H.Thái 2016'!H52+'[308]L.Hải 2016'!H52+'[308]L.Thượng 2016'!H52+'[308]T.Giang 2016'!H52+'[308]T.Hải 2016'!H52+'[308]T.Sơn 2016'!H52+'[308]V.Trường 2016'!H52+'[308]TT.Cửa Việt 2016'!H52+'[308]TT Gio Linh 2016'!H52</f>
        <v>0</v>
      </c>
      <c r="I51" s="167">
        <f>[308]P1_21!I52+[308]P2_21!I51+[308]P3_21!I51+[308]P4_21!I51+[308]P5_21!I51+[308]ĐT_21!I52+[308]ĐG_21!I51+[308]ĐLE_21!I52+[308]ĐL_21!I52+'[308]G.Sơn 2016'!I51+'[308]G.Thanh 2016'!I52+'[308]G.Việt 2016'!I52+'[308]H.Thái 2016'!I52+'[308]L.Hải 2016'!I52+'[308]L.Thượng 2016'!I52+'[308]T.Giang 2016'!I52+'[308]T.Hải 2016'!I52+'[308]T.Sơn 2016'!I52+'[308]V.Trường 2016'!I52+'[308]TT.Cửa Việt 2016'!I52+'[308]TT Gio Linh 2016'!I52</f>
        <v>0</v>
      </c>
      <c r="J51" s="167">
        <f>[308]P1_21!J52+[308]P2_21!J51+[308]P3_21!J51+[308]P4_21!J51+[308]P5_21!J51+[308]ĐT_21!J52+[308]ĐG_21!J51+[308]ĐLE_21!J52+[308]ĐL_21!J52+'[308]G.Sơn 2016'!J51+'[308]G.Thanh 2016'!J52+'[308]G.Việt 2016'!J52+'[308]H.Thái 2016'!J52+'[308]L.Hải 2016'!J52+'[308]L.Thượng 2016'!J52+'[308]T.Giang 2016'!J52+'[308]T.Hải 2016'!J52+'[308]T.Sơn 2016'!J52+'[308]V.Trường 2016'!J52+'[308]TT.Cửa Việt 2016'!J52+'[308]TT Gio Linh 2016'!J52</f>
        <v>0</v>
      </c>
      <c r="K51" s="167">
        <f>[308]P1_21!K52+[308]P2_21!K51+[308]P3_21!K51+[308]P4_21!K51+[308]P5_21!K51+[308]ĐT_21!K52+[308]ĐG_21!K51+[308]ĐLE_21!K52+[308]ĐL_21!K52+'[308]G.Sơn 2016'!K51+'[308]G.Thanh 2016'!K52+'[308]G.Việt 2016'!K52+'[308]H.Thái 2016'!K52+'[308]L.Hải 2016'!K52+'[308]L.Thượng 2016'!K52+'[308]T.Giang 2016'!K52+'[308]T.Hải 2016'!K52+'[308]T.Sơn 2016'!K52+'[308]V.Trường 2016'!K52+'[308]TT.Cửa Việt 2016'!K52+'[308]TT Gio Linh 2016'!K52</f>
        <v>0</v>
      </c>
      <c r="L51" s="167">
        <f>[308]P1_21!L52+[308]P2_21!L51+[308]P3_21!L51+[308]P4_21!L51+[308]P5_21!L51+[308]ĐT_21!L52+[308]ĐG_21!L51+[308]ĐLE_21!L52+[308]ĐL_21!L52+'[308]G.Sơn 2016'!L51+'[308]G.Thanh 2016'!L52+'[308]G.Việt 2016'!L52+'[308]H.Thái 2016'!L52+'[308]L.Hải 2016'!L52+'[308]L.Thượng 2016'!L52+'[308]T.Giang 2016'!L52+'[308]T.Hải 2016'!L52+'[308]T.Sơn 2016'!L52+'[308]V.Trường 2016'!L52+'[308]TT.Cửa Việt 2016'!L52+'[308]TT Gio Linh 2016'!L52</f>
        <v>0</v>
      </c>
      <c r="M51" s="167">
        <f>[308]P1_21!M52+[308]P2_21!M51+[308]P3_21!M51+[308]P4_21!M51+[308]P5_21!M51+[308]ĐT_21!M52+[308]ĐG_21!M51+[308]ĐLE_21!M52+[308]ĐL_21!M52+'[308]G.Sơn 2016'!M51+'[308]G.Thanh 2016'!M52+'[308]G.Việt 2016'!M52+'[308]H.Thái 2016'!M52+'[308]L.Hải 2016'!M52+'[308]L.Thượng 2016'!M52+'[308]T.Giang 2016'!M52+'[308]T.Hải 2016'!M52+'[308]T.Sơn 2016'!M52+'[308]V.Trường 2016'!M52+'[308]TT.Cửa Việt 2016'!M52+'[308]TT Gio Linh 2016'!M52</f>
        <v>0</v>
      </c>
      <c r="N51" s="167">
        <f>[308]P1_21!N52+[308]P2_21!N51+[308]P3_21!N51+[308]P4_21!N51+[308]P5_21!N51+[308]ĐT_21!N52+[308]ĐG_21!N51+[308]ĐLE_21!N52+[308]ĐL_21!N52+'[308]G.Sơn 2016'!N51+'[308]G.Thanh 2016'!N52+'[308]G.Việt 2016'!N52+'[308]H.Thái 2016'!N52+'[308]L.Hải 2016'!N52+'[308]L.Thượng 2016'!N52+'[308]T.Giang 2016'!N52+'[308]T.Hải 2016'!N52+'[308]T.Sơn 2016'!N52+'[308]V.Trường 2016'!N52+'[308]TT.Cửa Việt 2016'!N52+'[308]TT Gio Linh 2016'!N52</f>
        <v>0</v>
      </c>
      <c r="O51" s="167">
        <f>[308]P1_21!O52+[308]P2_21!O51+[308]P3_21!O51+[308]P4_21!O51+[308]P5_21!O51+[308]ĐT_21!O52+[308]ĐG_21!O51+[308]ĐLE_21!O52+[308]ĐL_21!O52+'[308]G.Sơn 2016'!O51+'[308]G.Thanh 2016'!O52+'[308]G.Việt 2016'!O52+'[308]H.Thái 2016'!O52+'[308]L.Hải 2016'!O52+'[308]L.Thượng 2016'!O52+'[308]T.Giang 2016'!O52+'[308]T.Hải 2016'!O52+'[308]T.Sơn 2016'!O52+'[308]V.Trường 2016'!O52+'[308]TT.Cửa Việt 2016'!O52+'[308]TT Gio Linh 2016'!O52</f>
        <v>0</v>
      </c>
      <c r="P51" s="167">
        <f>[308]P1_21!P52+[308]P2_21!P51+[308]P3_21!P51+[308]P4_21!P51+[308]P5_21!P51+[308]ĐT_21!P52+[308]ĐG_21!P51+[308]ĐLE_21!P52+[308]ĐL_21!P52+'[308]G.Sơn 2016'!P51+'[308]G.Thanh 2016'!P52+'[308]G.Việt 2016'!P52+'[308]H.Thái 2016'!P52+'[308]L.Hải 2016'!P52+'[308]L.Thượng 2016'!P52+'[308]T.Giang 2016'!P52+'[308]T.Hải 2016'!P52+'[308]T.Sơn 2016'!P52+'[308]V.Trường 2016'!P52+'[308]TT.Cửa Việt 2016'!P52+'[308]TT Gio Linh 2016'!P52</f>
        <v>0</v>
      </c>
      <c r="Q51" s="167">
        <f>[308]P1_21!Q52+[308]P2_21!Q51+[308]P3_21!Q51+[308]P4_21!Q51+[308]P5_21!Q51+[308]ĐT_21!Q52+[308]ĐG_21!Q51+[308]ĐLE_21!Q52+[308]ĐL_21!Q52+'[308]G.Sơn 2016'!Q51+'[308]G.Thanh 2016'!Q52+'[308]G.Việt 2016'!Q52+'[308]H.Thái 2016'!Q52+'[308]L.Hải 2016'!Q52+'[308]L.Thượng 2016'!Q52+'[308]T.Giang 2016'!Q52+'[308]T.Hải 2016'!Q52+'[308]T.Sơn 2016'!Q52+'[308]V.Trường 2016'!Q52+'[308]TT.Cửa Việt 2016'!Q52+'[308]TT Gio Linh 2016'!Q52</f>
        <v>0</v>
      </c>
      <c r="R51" s="167">
        <f>[308]P1_21!R52+[308]P2_21!R51+[308]P3_21!R51+[308]P4_21!R51+[308]P5_21!R51+[308]ĐT_21!R52+[308]ĐG_21!R51+[308]ĐLE_21!R52+[308]ĐL_21!R52+'[308]G.Sơn 2016'!R51+'[308]G.Thanh 2016'!R52+'[308]G.Việt 2016'!R52+'[308]H.Thái 2016'!R52+'[308]L.Hải 2016'!R52+'[308]L.Thượng 2016'!R52+'[308]T.Giang 2016'!R52+'[308]T.Hải 2016'!R52+'[308]T.Sơn 2016'!R52+'[308]V.Trường 2016'!R52+'[308]TT.Cửa Việt 2016'!R52+'[308]TT Gio Linh 2016'!R52</f>
        <v>0</v>
      </c>
      <c r="S51" s="167">
        <f>[308]P1_21!S52+[308]P2_21!S51+[308]P3_21!S51+[308]P4_21!S51+[308]P5_21!S51+[308]ĐT_21!S52+[308]ĐG_21!S51+[308]ĐLE_21!S52+[308]ĐL_21!S52+'[308]G.Sơn 2016'!S51+'[308]G.Thanh 2016'!S52+'[308]G.Việt 2016'!S52+'[308]H.Thái 2016'!S52+'[308]L.Hải 2016'!S52+'[308]L.Thượng 2016'!S52+'[308]T.Giang 2016'!S52+'[308]T.Hải 2016'!S52+'[308]T.Sơn 2016'!S52+'[308]V.Trường 2016'!S52+'[308]TT.Cửa Việt 2016'!S52+'[308]TT Gio Linh 2016'!S52</f>
        <v>0</v>
      </c>
      <c r="T51" s="167">
        <f>[308]P1_21!T52+[308]P2_21!T51+[308]P3_21!T51+[308]P4_21!T51+[308]P5_21!T51+[308]ĐT_21!T52+[308]ĐG_21!T51+[308]ĐLE_21!T52+[308]ĐL_21!T52+'[308]G.Sơn 2016'!T51+'[308]G.Thanh 2016'!T52+'[308]G.Việt 2016'!T52+'[308]H.Thái 2016'!T52+'[308]L.Hải 2016'!T52+'[308]L.Thượng 2016'!T52+'[308]T.Giang 2016'!T52+'[308]T.Hải 2016'!T52+'[308]T.Sơn 2016'!T52+'[308]V.Trường 2016'!T52+'[308]TT.Cửa Việt 2016'!T52+'[308]TT Gio Linh 2016'!T52</f>
        <v>0</v>
      </c>
      <c r="U51" s="167">
        <f>[308]P1_21!U52+[308]P2_21!U51+[308]P3_21!U51+[308]P4_21!U51+[308]P5_21!U51+[308]ĐT_21!U52+[308]ĐG_21!U51+[308]ĐLE_21!U52+[308]ĐL_21!U52+'[308]G.Sơn 2016'!U51+'[308]G.Thanh 2016'!U52+'[308]G.Việt 2016'!U52+'[308]H.Thái 2016'!U52+'[308]L.Hải 2016'!U52+'[308]L.Thượng 2016'!U52+'[308]T.Giang 2016'!U52+'[308]T.Hải 2016'!U52+'[308]T.Sơn 2016'!U52+'[308]V.Trường 2016'!U52+'[308]TT.Cửa Việt 2016'!U52+'[308]TT Gio Linh 2016'!U52</f>
        <v>0</v>
      </c>
      <c r="V51" s="167">
        <f>[308]P1_21!V52+[308]P2_21!V51+[308]P3_21!V51+[308]P4_21!V51+[308]P5_21!V51+[308]ĐT_21!V52+[308]ĐG_21!V51+[308]ĐLE_21!V52+[308]ĐL_21!V52+'[308]G.Sơn 2016'!V51+'[308]G.Thanh 2016'!V52+'[308]G.Việt 2016'!V52+'[308]H.Thái 2016'!V52+'[308]L.Hải 2016'!V52+'[308]L.Thượng 2016'!V52+'[308]T.Giang 2016'!V52+'[308]T.Hải 2016'!V52+'[308]T.Sơn 2016'!V52+'[308]V.Trường 2016'!V52+'[308]TT.Cửa Việt 2016'!V52+'[308]TT Gio Linh 2016'!V52</f>
        <v>0</v>
      </c>
      <c r="W51" s="167">
        <f>[308]P1_21!W52+[308]P2_21!W51+[308]P3_21!W51+[308]P4_21!W51+[308]P5_21!W51+[308]ĐT_21!W52+[308]ĐG_21!W51+[308]ĐLE_21!W52+[308]ĐL_21!W52+'[308]G.Sơn 2016'!W51+'[308]G.Thanh 2016'!W52+'[308]G.Việt 2016'!W52+'[308]H.Thái 2016'!W52+'[308]L.Hải 2016'!W52+'[308]L.Thượng 2016'!W52+'[308]T.Giang 2016'!W52+'[308]T.Hải 2016'!W52+'[308]T.Sơn 2016'!W52+'[308]V.Trường 2016'!W52+'[308]TT.Cửa Việt 2016'!W52+'[308]TT Gio Linh 2016'!W52</f>
        <v>0</v>
      </c>
      <c r="X51" s="167">
        <f>[308]P1_21!X52+[308]P2_21!X51+[308]P3_21!X51+[308]P4_21!X51+[308]P5_21!X51+[308]ĐT_21!X52+[308]ĐG_21!X51+[308]ĐLE_21!X52+[308]ĐL_21!X52+'[308]G.Sơn 2016'!X51+'[308]G.Thanh 2016'!X52+'[308]G.Việt 2016'!X52+'[308]H.Thái 2016'!X52+'[308]L.Hải 2016'!X52+'[308]L.Thượng 2016'!X52+'[308]T.Giang 2016'!X52+'[308]T.Hải 2016'!X52+'[308]T.Sơn 2016'!X52+'[308]V.Trường 2016'!X52+'[308]TT.Cửa Việt 2016'!X52+'[308]TT Gio Linh 2016'!X52</f>
        <v>0</v>
      </c>
      <c r="Y51" s="167">
        <f>[308]P1_21!Y52+[308]P2_21!Y51+[308]P3_21!Y51+[308]P4_21!Y51+[308]P5_21!Y51+[308]ĐT_21!Y52+[308]ĐG_21!Y51+[308]ĐLE_21!Y52+[308]ĐL_21!Y52+'[308]G.Sơn 2016'!Y51+'[308]G.Thanh 2016'!Y52+'[308]G.Việt 2016'!Y52+'[308]H.Thái 2016'!Y52+'[308]L.Hải 2016'!Y52+'[308]L.Thượng 2016'!Y52+'[308]T.Giang 2016'!Y52+'[308]T.Hải 2016'!Y52+'[308]T.Sơn 2016'!Y52+'[308]V.Trường 2016'!Y52+'[308]TT.Cửa Việt 2016'!Y52+'[308]TT Gio Linh 2016'!Y52</f>
        <v>0</v>
      </c>
      <c r="Z51" s="167">
        <f>[308]P1_21!Z52+[308]P2_21!Z51+[308]P3_21!Z51+[308]P4_21!Z51+[308]P5_21!Z51+[308]ĐT_21!Z52+[308]ĐG_21!Z51+[308]ĐLE_21!Z52+[308]ĐL_21!Z52+'[308]G.Sơn 2016'!Z51+'[308]G.Thanh 2016'!Z52+'[308]G.Việt 2016'!Z52+'[308]H.Thái 2016'!Z52+'[308]L.Hải 2016'!Z52+'[308]L.Thượng 2016'!Z52+'[308]T.Giang 2016'!Z52+'[308]T.Hải 2016'!Z52+'[308]T.Sơn 2016'!Z52+'[308]V.Trường 2016'!Z52+'[308]TT.Cửa Việt 2016'!Z52+'[308]TT Gio Linh 2016'!Z52</f>
        <v>0</v>
      </c>
      <c r="AA51" s="167">
        <f>[308]P1_21!AA52+[308]P2_21!AA51+[308]P3_21!AA51+[308]P4_21!AA51+[308]P5_21!AA51+[308]ĐT_21!AA52+[308]ĐG_21!AA51+[308]ĐLE_21!AA52+[308]ĐL_21!AA52+'[308]G.Sơn 2016'!AA51+'[308]G.Thanh 2016'!AA52+'[308]G.Việt 2016'!AA52+'[308]H.Thái 2016'!AA52+'[308]L.Hải 2016'!AA52+'[308]L.Thượng 2016'!AA52+'[308]T.Giang 2016'!AA52+'[308]T.Hải 2016'!AA52+'[308]T.Sơn 2016'!AA52+'[308]V.Trường 2016'!AA52+'[308]TT.Cửa Việt 2016'!AA52+'[308]TT Gio Linh 2016'!AA52</f>
        <v>0</v>
      </c>
      <c r="AB51" s="167">
        <f>[308]P1_21!AB52+[308]P2_21!AB51+[308]P3_21!AB51+[308]P4_21!AB51+[308]P5_21!AB51+[308]ĐT_21!AB52+[308]ĐG_21!AB51+[308]ĐLE_21!AB52+[308]ĐL_21!AB52+'[308]G.Sơn 2016'!AB51+'[308]G.Thanh 2016'!AB52+'[308]G.Việt 2016'!AB52+'[308]H.Thái 2016'!AB52+'[308]L.Hải 2016'!AB52+'[308]L.Thượng 2016'!AB52+'[308]T.Giang 2016'!AB52+'[308]T.Hải 2016'!AB52+'[308]T.Sơn 2016'!AB52+'[308]V.Trường 2016'!AB52+'[308]TT.Cửa Việt 2016'!AB52+'[308]TT Gio Linh 2016'!AB52</f>
        <v>0</v>
      </c>
      <c r="AC51" s="167">
        <f>[308]P1_21!AC52+[308]P2_21!AC51+[308]P3_21!AC51+[308]P4_21!AC51+[308]P5_21!AC51+[308]ĐT_21!AC52+[308]ĐG_21!AC51+[308]ĐLE_21!AC52+[308]ĐL_21!AC52+'[308]G.Sơn 2016'!AC51+'[308]G.Thanh 2016'!AC52+'[308]G.Việt 2016'!AC52+'[308]H.Thái 2016'!AC52+'[308]L.Hải 2016'!AC52+'[308]L.Thượng 2016'!AC52+'[308]T.Giang 2016'!AC52+'[308]T.Hải 2016'!AC52+'[308]T.Sơn 2016'!AC52+'[308]V.Trường 2016'!AC52+'[308]TT.Cửa Việt 2016'!AC52+'[308]TT Gio Linh 2016'!AC52</f>
        <v>0</v>
      </c>
      <c r="AD51" s="167">
        <f>[308]P1_21!AD52+[308]P2_21!AD51+[308]P3_21!AD51+[308]P4_21!AD51+[308]P5_21!AD51+[308]ĐT_21!AD52+[308]ĐG_21!AD51+[308]ĐLE_21!AD52+[308]ĐL_21!AD52+'[308]G.Sơn 2016'!AD51+'[308]G.Thanh 2016'!AD52+'[308]G.Việt 2016'!AD52+'[308]H.Thái 2016'!AD52+'[308]L.Hải 2016'!AD52+'[308]L.Thượng 2016'!AD52+'[308]T.Giang 2016'!AD52+'[308]T.Hải 2016'!AD52+'[308]T.Sơn 2016'!AD52+'[308]V.Trường 2016'!AD52+'[308]TT.Cửa Việt 2016'!AD52+'[308]TT Gio Linh 2016'!AD52</f>
        <v>0</v>
      </c>
      <c r="AE51" s="167">
        <f>[308]P1_21!AE52+[308]P2_21!AE51+[308]P3_21!AE51+[308]P4_21!AE51+[308]P5_21!AE51+[308]ĐT_21!AE52+[308]ĐG_21!AE51+[308]ĐLE_21!AE52+[308]ĐL_21!AE52+'[308]G.Sơn 2016'!AE51+'[308]G.Thanh 2016'!AE52+'[308]G.Việt 2016'!AE52+'[308]H.Thái 2016'!AE52+'[308]L.Hải 2016'!AE52+'[308]L.Thượng 2016'!AE52+'[308]T.Giang 2016'!AE52+'[308]T.Hải 2016'!AE52+'[308]T.Sơn 2016'!AE52+'[308]V.Trường 2016'!AE52+'[308]TT.Cửa Việt 2016'!AE52+'[308]TT Gio Linh 2016'!AE52</f>
        <v>0</v>
      </c>
      <c r="AF51" s="167">
        <f>[308]P1_21!AF52+[308]P2_21!AF51+[308]P3_21!AF51+[308]P4_21!AF51+[308]P5_21!AF51+[308]ĐT_21!AF52+[308]ĐG_21!AF51+[308]ĐLE_21!AF52+[308]ĐL_21!AF52+'[308]G.Sơn 2016'!AF51+'[308]G.Thanh 2016'!AF52+'[308]G.Việt 2016'!AF52+'[308]H.Thái 2016'!AF52+'[308]L.Hải 2016'!AF52+'[308]L.Thượng 2016'!AF52+'[308]T.Giang 2016'!AF52+'[308]T.Hải 2016'!AF52+'[308]T.Sơn 2016'!AF52+'[308]V.Trường 2016'!AF52+'[308]TT.Cửa Việt 2016'!AF52+'[308]TT Gio Linh 2016'!AF52</f>
        <v>0</v>
      </c>
      <c r="AG51" s="167">
        <f>[308]P1_21!AG52+[308]P2_21!AG51+[308]P3_21!AG51+[308]P4_21!AG51+[308]P5_21!AG51+[308]ĐT_21!AG52+[308]ĐG_21!AG51+[308]ĐLE_21!AG52+[308]ĐL_21!AG52+'[308]G.Sơn 2016'!AG51+'[308]G.Thanh 2016'!AG52+'[308]G.Việt 2016'!AG52+'[308]H.Thái 2016'!AG52+'[308]L.Hải 2016'!AG52+'[308]L.Thượng 2016'!AG52+'[308]T.Giang 2016'!AG52+'[308]T.Hải 2016'!AG52+'[308]T.Sơn 2016'!AG52+'[308]V.Trường 2016'!AG52+'[308]TT.Cửa Việt 2016'!AG52+'[308]TT Gio Linh 2016'!AG52</f>
        <v>0</v>
      </c>
      <c r="AH51" s="167">
        <f>[308]P1_21!AH52+[308]P2_21!AH51+[308]P3_21!AH51+[308]P4_21!AH51+[308]P5_21!AH51+[308]ĐT_21!AH52+[308]ĐG_21!AH51+[308]ĐLE_21!AH52+[308]ĐL_21!AH52+'[308]G.Sơn 2016'!AH51+'[308]G.Thanh 2016'!AH52+'[308]G.Việt 2016'!AH52+'[308]H.Thái 2016'!AH52+'[308]L.Hải 2016'!AH52+'[308]L.Thượng 2016'!AH52+'[308]T.Giang 2016'!AH52+'[308]T.Hải 2016'!AH52+'[308]T.Sơn 2016'!AH52+'[308]V.Trường 2016'!AH52+'[308]TT.Cửa Việt 2016'!AH52+'[308]TT Gio Linh 2016'!AH52</f>
        <v>0</v>
      </c>
      <c r="AI51" s="167">
        <f>[308]P1_21!AI52+[308]P2_21!AI51+[308]P3_21!AI51+[308]P4_21!AI51+[308]P5_21!AI51+[308]ĐT_21!AI52+[308]ĐG_21!AI51+[308]ĐLE_21!AI52+[308]ĐL_21!AI52+'[308]G.Sơn 2016'!AI51+'[308]G.Thanh 2016'!AI52+'[308]G.Việt 2016'!AI52+'[308]H.Thái 2016'!AI52+'[308]L.Hải 2016'!AI52+'[308]L.Thượng 2016'!AI52+'[308]T.Giang 2016'!AI52+'[308]T.Hải 2016'!AI52+'[308]T.Sơn 2016'!AI52+'[308]V.Trường 2016'!AI52+'[308]TT.Cửa Việt 2016'!AI52+'[308]TT Gio Linh 2016'!AI52</f>
        <v>0</v>
      </c>
      <c r="AJ51" s="167">
        <f>[308]P1_21!AJ52+[308]P2_21!AJ51+[308]P3_21!AJ51+[308]P4_21!AJ51+[308]P5_21!AJ51+[308]ĐT_21!AJ52+[308]ĐG_21!AJ51+[308]ĐLE_21!AJ52+[308]ĐL_21!AJ52+'[308]G.Sơn 2016'!AJ51+'[308]G.Thanh 2016'!AJ52+'[308]G.Việt 2016'!AJ52+'[308]H.Thái 2016'!AJ52+'[308]L.Hải 2016'!AJ52+'[308]L.Thượng 2016'!AJ52+'[308]T.Giang 2016'!AJ52+'[308]T.Hải 2016'!AJ52+'[308]T.Sơn 2016'!AJ52+'[308]V.Trường 2016'!AJ52+'[308]TT.Cửa Việt 2016'!AJ52+'[308]TT Gio Linh 2016'!AJ52</f>
        <v>0</v>
      </c>
      <c r="AK51" s="167">
        <f>[308]P1_21!AK52+[308]P2_21!AK51+[308]P3_21!AK51+[308]P4_21!AK51+[308]P5_21!AK51+[308]ĐT_21!AK52+[308]ĐG_21!AK51+[308]ĐLE_21!AK52+[308]ĐL_21!AK52+'[308]G.Sơn 2016'!AK51+'[308]G.Thanh 2016'!AK52+'[308]G.Việt 2016'!AK52+'[308]H.Thái 2016'!AK52+'[308]L.Hải 2016'!AK52+'[308]L.Thượng 2016'!AK52+'[308]T.Giang 2016'!AK52+'[308]T.Hải 2016'!AK52+'[308]T.Sơn 2016'!AK52+'[308]V.Trường 2016'!AK52+'[308]TT.Cửa Việt 2016'!AK52+'[308]TT Gio Linh 2016'!AK52</f>
        <v>0</v>
      </c>
      <c r="AL51" s="167">
        <f>[308]P1_21!AL52+[308]P2_21!AL51+[308]P3_21!AL51+[308]P4_21!AL51+[308]P5_21!AL51+[308]ĐT_21!AL52+[308]ĐG_21!AL51+[308]ĐLE_21!AL52+[308]ĐL_21!AL52+'[308]G.Sơn 2016'!AL51+'[308]G.Thanh 2016'!AL52+'[308]G.Việt 2016'!AL52+'[308]H.Thái 2016'!AL52+'[308]L.Hải 2016'!AL52+'[308]L.Thượng 2016'!AL52+'[308]T.Giang 2016'!AL52+'[308]T.Hải 2016'!AL52+'[308]T.Sơn 2016'!AL52+'[308]V.Trường 2016'!AL52+'[308]TT.Cửa Việt 2016'!AL52+'[308]TT Gio Linh 2016'!AL52</f>
        <v>0</v>
      </c>
      <c r="AM51" s="167">
        <f>[308]P1_21!AM52+[308]P2_21!AM51+[308]P3_21!AM51+[308]P4_21!AM51+[308]P5_21!AM51+[308]ĐT_21!AM52+[308]ĐG_21!AM51+[308]ĐLE_21!AM52+[308]ĐL_21!AM52+'[308]G.Sơn 2016'!AM51+'[308]G.Thanh 2016'!AM52+'[308]G.Việt 2016'!AM52+'[308]H.Thái 2016'!AM52+'[308]L.Hải 2016'!AM52+'[308]L.Thượng 2016'!AM52+'[308]T.Giang 2016'!AM52+'[308]T.Hải 2016'!AM52+'[308]T.Sơn 2016'!AM52+'[308]V.Trường 2016'!AM52+'[308]TT.Cửa Việt 2016'!AM52+'[308]TT Gio Linh 2016'!AM52</f>
        <v>0</v>
      </c>
      <c r="AN51" s="167">
        <f>[308]P1_21!AN52+[308]P2_21!AN51+[308]P3_21!AN51+[308]P4_21!AN51+[308]P5_21!AN51+[308]ĐT_21!AN52+[308]ĐG_21!AN51+[308]ĐLE_21!AN52+[308]ĐL_21!AN52+'[308]G.Sơn 2016'!AN51+'[308]G.Thanh 2016'!AN52+'[308]G.Việt 2016'!AN52+'[308]H.Thái 2016'!AN52+'[308]L.Hải 2016'!AN52+'[308]L.Thượng 2016'!AN52+'[308]T.Giang 2016'!AN52+'[308]T.Hải 2016'!AN52+'[308]T.Sơn 2016'!AN52+'[308]V.Trường 2016'!AN52+'[308]TT.Cửa Việt 2016'!AN52+'[308]TT Gio Linh 2016'!AN52</f>
        <v>0</v>
      </c>
      <c r="AO51" s="167">
        <f>[308]P1_21!AO52+[308]P2_21!AO51+[308]P3_21!AO51+[308]P4_21!AO51+[308]P5_21!AO51+[308]ĐT_21!AO52+[308]ĐG_21!AO51+[308]ĐLE_21!AO52+[308]ĐL_21!AO52+'[308]G.Sơn 2016'!AO51+'[308]G.Thanh 2016'!AO52+'[308]G.Việt 2016'!AO52+'[308]H.Thái 2016'!AO52+'[308]L.Hải 2016'!AO52+'[308]L.Thượng 2016'!AO52+'[308]T.Giang 2016'!AO52+'[308]T.Hải 2016'!AO52+'[308]T.Sơn 2016'!AO52+'[308]V.Trường 2016'!AO52+'[308]TT.Cửa Việt 2016'!AO52+'[308]TT Gio Linh 2016'!AO52</f>
        <v>0</v>
      </c>
      <c r="AP51" s="167">
        <f>[308]P1_21!AP52+[308]P2_21!AP51+[308]P3_21!AP51+[308]P4_21!AP51+[308]P5_21!AP51+[308]ĐT_21!AP52+[308]ĐG_21!AP51+[308]ĐLE_21!AP52+[308]ĐL_21!AP52+'[308]G.Sơn 2016'!AP51+'[308]G.Thanh 2016'!AP52+'[308]G.Việt 2016'!AP52+'[308]H.Thái 2016'!AP52+'[308]L.Hải 2016'!AP52+'[308]L.Thượng 2016'!AP52+'[308]T.Giang 2016'!AP52+'[308]T.Hải 2016'!AP52+'[308]T.Sơn 2016'!AP52+'[308]V.Trường 2016'!AP52+'[308]TT.Cửa Việt 2016'!AP52+'[308]TT Gio Linh 2016'!AP52</f>
        <v>0</v>
      </c>
      <c r="AQ51" s="167">
        <f>[308]P1_21!AQ52+[308]P2_21!AQ51+[308]P3_21!AQ51+[308]P4_21!AQ51+[308]P5_21!AQ51+[308]ĐT_21!AQ52+[308]ĐG_21!AQ51+[308]ĐLE_21!AQ52+[308]ĐL_21!AQ52+'[308]G.Sơn 2016'!AQ51+'[308]G.Thanh 2016'!AQ52+'[308]G.Việt 2016'!AQ52+'[308]H.Thái 2016'!AQ52+'[308]L.Hải 2016'!AQ52+'[308]L.Thượng 2016'!AQ52+'[308]T.Giang 2016'!AQ52+'[308]T.Hải 2016'!AQ52+'[308]T.Sơn 2016'!AQ52+'[308]V.Trường 2016'!AQ52+'[308]TT.Cửa Việt 2016'!AQ52+'[308]TT Gio Linh 2016'!AQ52</f>
        <v>0</v>
      </c>
      <c r="AR51" s="167">
        <f>[308]P1_21!AR52+[308]P2_21!AR51+[308]P3_21!AR51+[308]P4_21!AR51+[308]P5_21!AR51+[308]ĐT_21!AR52+[308]ĐG_21!AR51+[308]ĐLE_21!AR52+[308]ĐL_21!AR52+'[308]G.Sơn 2016'!AR51+'[308]G.Thanh 2016'!AR52+'[308]G.Việt 2016'!AR52+'[308]H.Thái 2016'!AR52+'[308]L.Hải 2016'!AR52+'[308]L.Thượng 2016'!AR52+'[308]T.Giang 2016'!AR52+'[308]T.Hải 2016'!AR52+'[308]T.Sơn 2016'!AR52+'[308]V.Trường 2016'!AR52+'[308]TT.Cửa Việt 2016'!AR52+'[308]TT Gio Linh 2016'!AR52</f>
        <v>0</v>
      </c>
      <c r="AS51" s="167">
        <f>[308]P1_21!AS52+[308]P2_21!AS51+[308]P3_21!AS51+[308]P4_21!AS51+[308]P5_21!AS51+[308]ĐT_21!AS52+[308]ĐG_21!AS51+[308]ĐLE_21!AS52+[308]ĐL_21!AS52+'[308]G.Sơn 2016'!AS51+'[308]G.Thanh 2016'!AS52+'[308]G.Việt 2016'!AS52+'[308]H.Thái 2016'!AS52+'[308]L.Hải 2016'!AS52+'[308]L.Thượng 2016'!AS52+'[308]T.Giang 2016'!AS52+'[308]T.Hải 2016'!AS52+'[308]T.Sơn 2016'!AS52+'[308]V.Trường 2016'!AS52+'[308]TT.Cửa Việt 2016'!AS52+'[308]TT Gio Linh 2016'!AS52</f>
        <v>0</v>
      </c>
      <c r="AT51" s="167">
        <f>[308]P1_21!AT52+[308]P2_21!AT51+[308]P3_21!AT51+[308]P4_21!AT51+[308]P5_21!AT51+[308]ĐT_21!AT52+[308]ĐG_21!AT51+[308]ĐLE_21!AT52+[308]ĐL_21!AT52+'[308]G.Sơn 2016'!AT51+'[308]G.Thanh 2016'!AT52+'[308]G.Việt 2016'!AT52+'[308]H.Thái 2016'!AT52+'[308]L.Hải 2016'!AT52+'[308]L.Thượng 2016'!AT52+'[308]T.Giang 2016'!AT52+'[308]T.Hải 2016'!AT52+'[308]T.Sơn 2016'!AT52+'[308]V.Trường 2016'!AT52+'[308]TT.Cửa Việt 2016'!AT52+'[308]TT Gio Linh 2016'!AT52</f>
        <v>0</v>
      </c>
      <c r="AU51" s="167">
        <f>[308]P1_21!AU52+[308]P2_21!AU51+[308]P3_21!AU51+[308]P4_21!AU51+[308]P5_21!AU51+[308]ĐT_21!AU52+[308]ĐG_21!AU51+[308]ĐLE_21!AU52+[308]ĐL_21!AU52+'[308]G.Sơn 2016'!AU51+'[308]G.Thanh 2016'!AU52+'[308]G.Việt 2016'!AU52+'[308]H.Thái 2016'!AU52+'[308]L.Hải 2016'!AU52+'[308]L.Thượng 2016'!AU52+'[308]T.Giang 2016'!AU52+'[308]T.Hải 2016'!AU52+'[308]T.Sơn 2016'!AU52+'[308]V.Trường 2016'!AU52+'[308]TT.Cửa Việt 2016'!AU52+'[308]TT Gio Linh 2016'!AU52</f>
        <v>0</v>
      </c>
      <c r="AV51" s="167">
        <f>[308]P1_21!AV52+[308]P2_21!AV51+[308]P3_21!AV51+[308]P4_21!AV51+[308]P5_21!AV51+[308]ĐT_21!AV52+[308]ĐG_21!AV51+[308]ĐLE_21!AV52+[308]ĐL_21!AV52+'[308]G.Sơn 2016'!AV51+'[308]G.Thanh 2016'!AV52+'[308]G.Việt 2016'!AV52+'[308]H.Thái 2016'!AV52+'[308]L.Hải 2016'!AV52+'[308]L.Thượng 2016'!AV52+'[308]T.Giang 2016'!AV52+'[308]T.Hải 2016'!AV52+'[308]T.Sơn 2016'!AV52+'[308]V.Trường 2016'!AV52+'[308]TT.Cửa Việt 2016'!AV52+'[308]TT Gio Linh 2016'!AV52</f>
        <v>0</v>
      </c>
      <c r="AW51" s="167">
        <f>[308]P1_21!AW52+[308]P2_21!AW51+[308]P3_21!AW51+[308]P4_21!AW51+[308]P5_21!AW51+[308]ĐT_21!AW52+[308]ĐG_21!AW51+[308]ĐLE_21!AW52+[308]ĐL_21!AW52+'[308]G.Sơn 2016'!AW51+'[308]G.Thanh 2016'!AW52+'[308]G.Việt 2016'!AW52+'[308]H.Thái 2016'!AW52+'[308]L.Hải 2016'!AW52+'[308]L.Thượng 2016'!AW52+'[308]T.Giang 2016'!AW52+'[308]T.Hải 2016'!AW52+'[308]T.Sơn 2016'!AW52+'[308]V.Trường 2016'!AW52+'[308]TT.Cửa Việt 2016'!AW52+'[308]TT Gio Linh 2016'!AW52</f>
        <v>0.52676999999999996</v>
      </c>
      <c r="AX51" s="167">
        <f>[308]P1_21!AX52+[308]P2_21!AX51+[308]P3_21!AX51+[308]P4_21!AX51+[308]P5_21!AX51+[308]ĐT_21!AX52+[308]ĐG_21!AX51+[308]ĐLE_21!AX52+[308]ĐL_21!AX52+'[308]G.Sơn 2016'!AX51+'[308]G.Thanh 2016'!AX52+'[308]G.Việt 2016'!AX52+'[308]H.Thái 2016'!AX52+'[308]L.Hải 2016'!AX52+'[308]L.Thượng 2016'!AX52+'[308]T.Giang 2016'!AX52+'[308]T.Hải 2016'!AX52+'[308]T.Sơn 2016'!AX52+'[308]V.Trường 2016'!AX52+'[308]TT.Cửa Việt 2016'!AX52+'[308]TT Gio Linh 2016'!AX52</f>
        <v>0</v>
      </c>
      <c r="AY51" s="167">
        <f>[308]P1_21!AY52+[308]P2_21!AY51+[308]P3_21!AY51+[308]P4_21!AY51+[308]P5_21!AY51+[308]ĐT_21!AY52+[308]ĐG_21!AY51+[308]ĐLE_21!AY52+[308]ĐL_21!AY52+'[308]G.Sơn 2016'!AY51+'[308]G.Thanh 2016'!AY52+'[308]G.Việt 2016'!AY52+'[308]H.Thái 2016'!AY52+'[308]L.Hải 2016'!AY52+'[308]L.Thượng 2016'!AY52+'[308]T.Giang 2016'!AY52+'[308]T.Hải 2016'!AY52+'[308]T.Sơn 2016'!AY52+'[308]V.Trường 2016'!AY52+'[308]TT.Cửa Việt 2016'!AY52+'[308]TT Gio Linh 2016'!AY52</f>
        <v>0</v>
      </c>
      <c r="AZ51" s="167">
        <f>[308]P1_21!AZ52+[308]P2_21!AZ51+[308]P3_21!AZ51+[308]P4_21!AZ51+[308]P5_21!AZ51+[308]ĐT_21!AZ52+[308]ĐG_21!AZ51+[308]ĐLE_21!AZ52+[308]ĐL_21!AZ52+'[308]G.Sơn 2016'!AZ51+'[308]G.Thanh 2016'!AZ52+'[308]G.Việt 2016'!AZ52+'[308]H.Thái 2016'!AZ52+'[308]L.Hải 2016'!AZ52+'[308]L.Thượng 2016'!AZ52+'[308]T.Giang 2016'!AZ52+'[308]T.Hải 2016'!AZ52+'[308]T.Sơn 2016'!AZ52+'[308]V.Trường 2016'!AZ52+'[308]TT.Cửa Việt 2016'!AZ52+'[308]TT Gio Linh 2016'!AZ52</f>
        <v>0</v>
      </c>
      <c r="BA51" s="167">
        <f>[308]P1_21!BA52+[308]P2_21!BA51+[308]P3_21!BA51+[308]P4_21!BA51+[308]P5_21!BA51+[308]ĐT_21!BA52+[308]ĐG_21!BA51+[308]ĐLE_21!BA52+[308]ĐL_21!BA52+'[308]G.Sơn 2016'!BA51+'[308]G.Thanh 2016'!BA52+'[308]G.Việt 2016'!BA52+'[308]H.Thái 2016'!BA52+'[308]L.Hải 2016'!BA52+'[308]L.Thượng 2016'!BA52+'[308]T.Giang 2016'!BA52+'[308]T.Hải 2016'!BA52+'[308]T.Sơn 2016'!BA52+'[308]V.Trường 2016'!BA52+'[308]TT.Cửa Việt 2016'!BA52+'[308]TT Gio Linh 2016'!BA52</f>
        <v>0</v>
      </c>
      <c r="BB51" s="167">
        <f>[308]P1_21!BB52+[308]P2_21!BB51+[308]P3_21!BB51+[308]P4_21!BB51+[308]P5_21!BB51+[308]ĐT_21!BB52+[308]ĐG_21!BB51+[308]ĐLE_21!BB52+[308]ĐL_21!BB52+'[308]G.Sơn 2016'!BB51+'[308]G.Thanh 2016'!BB52+'[308]G.Việt 2016'!BB52+'[308]H.Thái 2016'!BB52+'[308]L.Hải 2016'!BB52+'[308]L.Thượng 2016'!BB52+'[308]T.Giang 2016'!BB52+'[308]T.Hải 2016'!BB52+'[308]T.Sơn 2016'!BB52+'[308]V.Trường 2016'!BB52+'[308]TT.Cửa Việt 2016'!BB52+'[308]TT Gio Linh 2016'!BB52</f>
        <v>0</v>
      </c>
      <c r="BC51" s="167">
        <f>[308]P1_21!BC52+[308]P2_21!BC51+[308]P3_21!BC51+[308]P4_21!BC51+[308]P5_21!BC51+[308]ĐT_21!BC52+[308]ĐG_21!BC51+[308]ĐLE_21!BC52+[308]ĐL_21!BC52+'[308]G.Sơn 2016'!BC51+'[308]G.Thanh 2016'!BC52+'[308]G.Việt 2016'!BC52+'[308]H.Thái 2016'!BC52+'[308]L.Hải 2016'!BC52+'[308]L.Thượng 2016'!BC52+'[308]T.Giang 2016'!BC52+'[308]T.Hải 2016'!BC52+'[308]T.Sơn 2016'!BC52+'[308]V.Trường 2016'!BC52+'[308]TT.Cửa Việt 2016'!BC52+'[308]TT Gio Linh 2016'!BC52</f>
        <v>0</v>
      </c>
      <c r="BD51" s="167">
        <f>[308]P1_21!BD52+[308]P2_21!BD51+[308]P3_21!BD51+[308]P4_21!BD51+[308]P5_21!BD51+[308]ĐT_21!BD52+[308]ĐG_21!BD51+[308]ĐLE_21!BD52+[308]ĐL_21!BD52+'[308]G.Sơn 2016'!BD51+'[308]G.Thanh 2016'!BD52+'[308]G.Việt 2016'!BD52+'[308]H.Thái 2016'!BD52+'[308]L.Hải 2016'!BD52+'[308]L.Thượng 2016'!BD52+'[308]T.Giang 2016'!BD52+'[308]T.Hải 2016'!BD52+'[308]T.Sơn 2016'!BD52+'[308]V.Trường 2016'!BD52+'[308]TT.Cửa Việt 2016'!BD52+'[308]TT Gio Linh 2016'!BD52</f>
        <v>0</v>
      </c>
      <c r="BE51" s="167">
        <f>[308]P1_21!BE52+[308]P2_21!BE51+[308]P3_21!BE51+[308]P4_21!BE51+[308]P5_21!BE51+[308]ĐT_21!BE52+[308]ĐG_21!BE51+[308]ĐLE_21!BE52+[308]ĐL_21!BE52+'[308]G.Sơn 2016'!BE51+'[308]G.Thanh 2016'!BE52+'[308]G.Việt 2016'!BE52+'[308]H.Thái 2016'!BE52+'[308]L.Hải 2016'!BE52+'[308]L.Thượng 2016'!BE52+'[308]T.Giang 2016'!BE52+'[308]T.Hải 2016'!BE52+'[308]T.Sơn 2016'!BE52+'[308]V.Trường 2016'!BE52+'[308]TT.Cửa Việt 2016'!BE52+'[308]TT Gio Linh 2016'!BE52</f>
        <v>0</v>
      </c>
      <c r="BF51" s="167">
        <f>[308]P1_21!BF52+[308]P2_21!BF51+[308]P3_21!BF51+[308]P4_21!BF51+[308]P5_21!BF51+[308]ĐT_21!BF52+[308]ĐG_21!BF51+[308]ĐLE_21!BF52+[308]ĐL_21!BF52+'[308]G.Sơn 2016'!BF51+'[308]G.Thanh 2016'!BF52+'[308]G.Việt 2016'!BF52+'[308]H.Thái 2016'!BF52+'[308]L.Hải 2016'!BF52+'[308]L.Thượng 2016'!BF52+'[308]T.Giang 2016'!BF52+'[308]T.Hải 2016'!BF52+'[308]T.Sơn 2016'!BF52+'[308]V.Trường 2016'!BF52+'[308]TT.Cửa Việt 2016'!BF52+'[308]TT Gio Linh 2016'!BF52</f>
        <v>0</v>
      </c>
      <c r="BG51" s="167">
        <f>[308]P1_21!BG52+[308]P2_21!BG51+[308]P3_21!BG51+[308]P4_21!BG51+[308]P5_21!BG51+[308]ĐT_21!BG52+[308]ĐG_21!BG51+[308]ĐLE_21!BG52+[308]ĐL_21!BG52+'[308]G.Sơn 2016'!BG51+'[308]G.Thanh 2016'!BG52+'[308]G.Việt 2016'!BG52+'[308]H.Thái 2016'!BG52+'[308]L.Hải 2016'!BG52+'[308]L.Thượng 2016'!BG52+'[308]T.Giang 2016'!BG52+'[308]T.Hải 2016'!BG52+'[308]T.Sơn 2016'!BG52+'[308]V.Trường 2016'!BG52+'[308]TT.Cửa Việt 2016'!BG52+'[308]TT Gio Linh 2016'!BG52</f>
        <v>0</v>
      </c>
      <c r="BH51" s="167">
        <f>[308]P1_21!BH52+[308]P2_21!BH51+[308]P3_21!BH51+[308]P4_21!BH51+[308]P5_21!BH51+[308]ĐT_21!BH52+[308]ĐG_21!BH51+[308]ĐLE_21!BH52+[308]ĐL_21!BH52+'[308]G.Sơn 2016'!BH51+'[308]G.Thanh 2016'!BH52+'[308]G.Việt 2016'!BH52+'[308]H.Thái 2016'!BH52+'[308]L.Hải 2016'!BH52+'[308]L.Thượng 2016'!BH52+'[308]T.Giang 2016'!BH52+'[308]T.Hải 2016'!BH52+'[308]T.Sơn 2016'!BH52+'[308]V.Trường 2016'!BH52+'[308]TT.Cửa Việt 2016'!BH52+'[308]TT Gio Linh 2016'!BH52</f>
        <v>0</v>
      </c>
      <c r="BI51" s="167">
        <f>[308]P1_21!BI52+[308]P2_21!BI51+[308]P3_21!BI51+[308]P4_21!BI51+[308]P5_21!BI51+[308]ĐT_21!BI52+[308]ĐG_21!BI51+[308]ĐLE_21!BI52+[308]ĐL_21!BI52+'[308]G.Sơn 2016'!BI51+'[308]G.Thanh 2016'!BI52+'[308]G.Việt 2016'!BI52+'[308]H.Thái 2016'!BI52+'[308]L.Hải 2016'!BI52+'[308]L.Thượng 2016'!BI52+'[308]T.Giang 2016'!BI52+'[308]T.Hải 2016'!BI52+'[308]T.Sơn 2016'!BI52+'[308]V.Trường 2016'!BI52+'[308]TT.Cửa Việt 2016'!BI52+'[308]TT Gio Linh 2016'!BI52</f>
        <v>0.52676999999999996</v>
      </c>
    </row>
    <row r="52" spans="1:61" ht="15.75" customHeight="1">
      <c r="A52" s="176" t="s">
        <v>158</v>
      </c>
      <c r="B52" s="169" t="s">
        <v>159</v>
      </c>
      <c r="C52" s="168" t="s">
        <v>160</v>
      </c>
      <c r="D52" s="170">
        <f>'[308]01 CH'!D50</f>
        <v>12.777850000000001</v>
      </c>
      <c r="E52" s="167">
        <f>[308]P1_21!E53+[308]P2_21!E52+[308]P3_21!E52+[308]P4_21!E52+[308]P5_21!E52+[308]ĐT_21!E53+[308]ĐG_21!E52+[308]ĐLE_21!E53+[308]ĐL_21!E53+'[308]G.Sơn 2016'!E52+'[308]G.Thanh 2016'!E53+'[308]G.Việt 2016'!E53+'[308]H.Thái 2016'!E53+'[308]L.Hải 2016'!E53+'[308]L.Thượng 2016'!E53+'[308]T.Giang 2016'!E53+'[308]T.Hải 2016'!E53+'[308]T.Sơn 2016'!E53+'[308]V.Trường 2016'!E53+'[308]TT.Cửa Việt 2016'!E53+'[308]TT Gio Linh 2016'!E53</f>
        <v>0</v>
      </c>
      <c r="F52" s="167">
        <f>[308]P1_21!F53+[308]P2_21!F52+[308]P3_21!F52+[308]P4_21!F52+[308]P5_21!F52+[308]ĐT_21!F53+[308]ĐG_21!F52+[308]ĐLE_21!F53+[308]ĐL_21!F53+'[308]G.Sơn 2016'!F52+'[308]G.Thanh 2016'!F53+'[308]G.Việt 2016'!F53+'[308]H.Thái 2016'!F53+'[308]L.Hải 2016'!F53+'[308]L.Thượng 2016'!F53+'[308]T.Giang 2016'!F53+'[308]T.Hải 2016'!F53+'[308]T.Sơn 2016'!F53+'[308]V.Trường 2016'!F53+'[308]TT.Cửa Việt 2016'!F53+'[308]TT Gio Linh 2016'!F53</f>
        <v>0</v>
      </c>
      <c r="G52" s="167">
        <f>[308]P1_21!G53+[308]P2_21!G52+[308]P3_21!G52+[308]P4_21!G52+[308]P5_21!G52+[308]ĐT_21!G53+[308]ĐG_21!G52+[308]ĐLE_21!G53+[308]ĐL_21!G53+'[308]G.Sơn 2016'!G52+'[308]G.Thanh 2016'!G53+'[308]G.Việt 2016'!G53+'[308]H.Thái 2016'!G53+'[308]L.Hải 2016'!G53+'[308]L.Thượng 2016'!G53+'[308]T.Giang 2016'!G53+'[308]T.Hải 2016'!G53+'[308]T.Sơn 2016'!G53+'[308]V.Trường 2016'!G53+'[308]TT.Cửa Việt 2016'!G53+'[308]TT Gio Linh 2016'!G53</f>
        <v>0</v>
      </c>
      <c r="H52" s="167">
        <f>[308]P1_21!H53+[308]P2_21!H52+[308]P3_21!H52+[308]P4_21!H52+[308]P5_21!H52+[308]ĐT_21!H53+[308]ĐG_21!H52+[308]ĐLE_21!H53+[308]ĐL_21!H53+'[308]G.Sơn 2016'!H52+'[308]G.Thanh 2016'!H53+'[308]G.Việt 2016'!H53+'[308]H.Thái 2016'!H53+'[308]L.Hải 2016'!H53+'[308]L.Thượng 2016'!H53+'[308]T.Giang 2016'!H53+'[308]T.Hải 2016'!H53+'[308]T.Sơn 2016'!H53+'[308]V.Trường 2016'!H53+'[308]TT.Cửa Việt 2016'!H53+'[308]TT Gio Linh 2016'!H53</f>
        <v>0</v>
      </c>
      <c r="I52" s="167">
        <f>[308]P1_21!I53+[308]P2_21!I52+[308]P3_21!I52+[308]P4_21!I52+[308]P5_21!I52+[308]ĐT_21!I53+[308]ĐG_21!I52+[308]ĐLE_21!I53+[308]ĐL_21!I53+'[308]G.Sơn 2016'!I52+'[308]G.Thanh 2016'!I53+'[308]G.Việt 2016'!I53+'[308]H.Thái 2016'!I53+'[308]L.Hải 2016'!I53+'[308]L.Thượng 2016'!I53+'[308]T.Giang 2016'!I53+'[308]T.Hải 2016'!I53+'[308]T.Sơn 2016'!I53+'[308]V.Trường 2016'!I53+'[308]TT.Cửa Việt 2016'!I53+'[308]TT Gio Linh 2016'!I53</f>
        <v>0</v>
      </c>
      <c r="J52" s="167">
        <f>[308]P1_21!J53+[308]P2_21!J52+[308]P3_21!J52+[308]P4_21!J52+[308]P5_21!J52+[308]ĐT_21!J53+[308]ĐG_21!J52+[308]ĐLE_21!J53+[308]ĐL_21!J53+'[308]G.Sơn 2016'!J52+'[308]G.Thanh 2016'!J53+'[308]G.Việt 2016'!J53+'[308]H.Thái 2016'!J53+'[308]L.Hải 2016'!J53+'[308]L.Thượng 2016'!J53+'[308]T.Giang 2016'!J53+'[308]T.Hải 2016'!J53+'[308]T.Sơn 2016'!J53+'[308]V.Trường 2016'!J53+'[308]TT.Cửa Việt 2016'!J53+'[308]TT Gio Linh 2016'!J53</f>
        <v>0</v>
      </c>
      <c r="K52" s="167">
        <f>[308]P1_21!K53+[308]P2_21!K52+[308]P3_21!K52+[308]P4_21!K52+[308]P5_21!K52+[308]ĐT_21!K53+[308]ĐG_21!K52+[308]ĐLE_21!K53+[308]ĐL_21!K53+'[308]G.Sơn 2016'!K52+'[308]G.Thanh 2016'!K53+'[308]G.Việt 2016'!K53+'[308]H.Thái 2016'!K53+'[308]L.Hải 2016'!K53+'[308]L.Thượng 2016'!K53+'[308]T.Giang 2016'!K53+'[308]T.Hải 2016'!K53+'[308]T.Sơn 2016'!K53+'[308]V.Trường 2016'!K53+'[308]TT.Cửa Việt 2016'!K53+'[308]TT Gio Linh 2016'!K53</f>
        <v>0</v>
      </c>
      <c r="L52" s="167">
        <f>[308]P1_21!L53+[308]P2_21!L52+[308]P3_21!L52+[308]P4_21!L52+[308]P5_21!L52+[308]ĐT_21!L53+[308]ĐG_21!L52+[308]ĐLE_21!L53+[308]ĐL_21!L53+'[308]G.Sơn 2016'!L52+'[308]G.Thanh 2016'!L53+'[308]G.Việt 2016'!L53+'[308]H.Thái 2016'!L53+'[308]L.Hải 2016'!L53+'[308]L.Thượng 2016'!L53+'[308]T.Giang 2016'!L53+'[308]T.Hải 2016'!L53+'[308]T.Sơn 2016'!L53+'[308]V.Trường 2016'!L53+'[308]TT.Cửa Việt 2016'!L53+'[308]TT Gio Linh 2016'!L53</f>
        <v>0</v>
      </c>
      <c r="M52" s="167">
        <f>[308]P1_21!M53+[308]P2_21!M52+[308]P3_21!M52+[308]P4_21!M52+[308]P5_21!M52+[308]ĐT_21!M53+[308]ĐG_21!M52+[308]ĐLE_21!M53+[308]ĐL_21!M53+'[308]G.Sơn 2016'!M52+'[308]G.Thanh 2016'!M53+'[308]G.Việt 2016'!M53+'[308]H.Thái 2016'!M53+'[308]L.Hải 2016'!M53+'[308]L.Thượng 2016'!M53+'[308]T.Giang 2016'!M53+'[308]T.Hải 2016'!M53+'[308]T.Sơn 2016'!M53+'[308]V.Trường 2016'!M53+'[308]TT.Cửa Việt 2016'!M53+'[308]TT Gio Linh 2016'!M53</f>
        <v>0</v>
      </c>
      <c r="N52" s="167">
        <f>[308]P1_21!N53+[308]P2_21!N52+[308]P3_21!N52+[308]P4_21!N52+[308]P5_21!N52+[308]ĐT_21!N53+[308]ĐG_21!N52+[308]ĐLE_21!N53+[308]ĐL_21!N53+'[308]G.Sơn 2016'!N52+'[308]G.Thanh 2016'!N53+'[308]G.Việt 2016'!N53+'[308]H.Thái 2016'!N53+'[308]L.Hải 2016'!N53+'[308]L.Thượng 2016'!N53+'[308]T.Giang 2016'!N53+'[308]T.Hải 2016'!N53+'[308]T.Sơn 2016'!N53+'[308]V.Trường 2016'!N53+'[308]TT.Cửa Việt 2016'!N53+'[308]TT Gio Linh 2016'!N53</f>
        <v>0</v>
      </c>
      <c r="O52" s="167">
        <f>[308]P1_21!O53+[308]P2_21!O52+[308]P3_21!O52+[308]P4_21!O52+[308]P5_21!O52+[308]ĐT_21!O53+[308]ĐG_21!O52+[308]ĐLE_21!O53+[308]ĐL_21!O53+'[308]G.Sơn 2016'!O52+'[308]G.Thanh 2016'!O53+'[308]G.Việt 2016'!O53+'[308]H.Thái 2016'!O53+'[308]L.Hải 2016'!O53+'[308]L.Thượng 2016'!O53+'[308]T.Giang 2016'!O53+'[308]T.Hải 2016'!O53+'[308]T.Sơn 2016'!O53+'[308]V.Trường 2016'!O53+'[308]TT.Cửa Việt 2016'!O53+'[308]TT Gio Linh 2016'!O53</f>
        <v>0</v>
      </c>
      <c r="P52" s="167">
        <f>[308]P1_21!P53+[308]P2_21!P52+[308]P3_21!P52+[308]P4_21!P52+[308]P5_21!P52+[308]ĐT_21!P53+[308]ĐG_21!P52+[308]ĐLE_21!P53+[308]ĐL_21!P53+'[308]G.Sơn 2016'!P52+'[308]G.Thanh 2016'!P53+'[308]G.Việt 2016'!P53+'[308]H.Thái 2016'!P53+'[308]L.Hải 2016'!P53+'[308]L.Thượng 2016'!P53+'[308]T.Giang 2016'!P53+'[308]T.Hải 2016'!P53+'[308]T.Sơn 2016'!P53+'[308]V.Trường 2016'!P53+'[308]TT.Cửa Việt 2016'!P53+'[308]TT Gio Linh 2016'!P53</f>
        <v>0</v>
      </c>
      <c r="Q52" s="167">
        <f>[308]P1_21!Q53+[308]P2_21!Q52+[308]P3_21!Q52+[308]P4_21!Q52+[308]P5_21!Q52+[308]ĐT_21!Q53+[308]ĐG_21!Q52+[308]ĐLE_21!Q53+[308]ĐL_21!Q53+'[308]G.Sơn 2016'!Q52+'[308]G.Thanh 2016'!Q53+'[308]G.Việt 2016'!Q53+'[308]H.Thái 2016'!Q53+'[308]L.Hải 2016'!Q53+'[308]L.Thượng 2016'!Q53+'[308]T.Giang 2016'!Q53+'[308]T.Hải 2016'!Q53+'[308]T.Sơn 2016'!Q53+'[308]V.Trường 2016'!Q53+'[308]TT.Cửa Việt 2016'!Q53+'[308]TT Gio Linh 2016'!Q53</f>
        <v>0</v>
      </c>
      <c r="R52" s="167">
        <f>[308]P1_21!R53+[308]P2_21!R52+[308]P3_21!R52+[308]P4_21!R52+[308]P5_21!R52+[308]ĐT_21!R53+[308]ĐG_21!R52+[308]ĐLE_21!R53+[308]ĐL_21!R53+'[308]G.Sơn 2016'!R52+'[308]G.Thanh 2016'!R53+'[308]G.Việt 2016'!R53+'[308]H.Thái 2016'!R53+'[308]L.Hải 2016'!R53+'[308]L.Thượng 2016'!R53+'[308]T.Giang 2016'!R53+'[308]T.Hải 2016'!R53+'[308]T.Sơn 2016'!R53+'[308]V.Trường 2016'!R53+'[308]TT.Cửa Việt 2016'!R53+'[308]TT Gio Linh 2016'!R53</f>
        <v>0.33</v>
      </c>
      <c r="S52" s="167">
        <f>[308]P1_21!S53+[308]P2_21!S52+[308]P3_21!S52+[308]P4_21!S52+[308]P5_21!S52+[308]ĐT_21!S53+[308]ĐG_21!S52+[308]ĐLE_21!S53+[308]ĐL_21!S53+'[308]G.Sơn 2016'!S52+'[308]G.Thanh 2016'!S53+'[308]G.Việt 2016'!S53+'[308]H.Thái 2016'!S53+'[308]L.Hải 2016'!S53+'[308]L.Thượng 2016'!S53+'[308]T.Giang 2016'!S53+'[308]T.Hải 2016'!S53+'[308]T.Sơn 2016'!S53+'[308]V.Trường 2016'!S53+'[308]TT.Cửa Việt 2016'!S53+'[308]TT Gio Linh 2016'!S53</f>
        <v>0</v>
      </c>
      <c r="T52" s="167">
        <f>[308]P1_21!T53+[308]P2_21!T52+[308]P3_21!T52+[308]P4_21!T52+[308]P5_21!T52+[308]ĐT_21!T53+[308]ĐG_21!T52+[308]ĐLE_21!T53+[308]ĐL_21!T53+'[308]G.Sơn 2016'!T52+'[308]G.Thanh 2016'!T53+'[308]G.Việt 2016'!T53+'[308]H.Thái 2016'!T53+'[308]L.Hải 2016'!T53+'[308]L.Thượng 2016'!T53+'[308]T.Giang 2016'!T53+'[308]T.Hải 2016'!T53+'[308]T.Sơn 2016'!T53+'[308]V.Trường 2016'!T53+'[308]TT.Cửa Việt 2016'!T53+'[308]TT Gio Linh 2016'!T53</f>
        <v>0</v>
      </c>
      <c r="U52" s="167">
        <f>[308]P1_21!U53+[308]P2_21!U52+[308]P3_21!U52+[308]P4_21!U52+[308]P5_21!U52+[308]ĐT_21!U53+[308]ĐG_21!U52+[308]ĐLE_21!U53+[308]ĐL_21!U53+'[308]G.Sơn 2016'!U52+'[308]G.Thanh 2016'!U53+'[308]G.Việt 2016'!U53+'[308]H.Thái 2016'!U53+'[308]L.Hải 2016'!U53+'[308]L.Thượng 2016'!U53+'[308]T.Giang 2016'!U53+'[308]T.Hải 2016'!U53+'[308]T.Sơn 2016'!U53+'[308]V.Trường 2016'!U53+'[308]TT.Cửa Việt 2016'!U53+'[308]TT Gio Linh 2016'!U53</f>
        <v>0</v>
      </c>
      <c r="V52" s="167">
        <f>[308]P1_21!V53+[308]P2_21!V52+[308]P3_21!V52+[308]P4_21!V52+[308]P5_21!V52+[308]ĐT_21!V53+[308]ĐG_21!V52+[308]ĐLE_21!V53+[308]ĐL_21!V53+'[308]G.Sơn 2016'!V52+'[308]G.Thanh 2016'!V53+'[308]G.Việt 2016'!V53+'[308]H.Thái 2016'!V53+'[308]L.Hải 2016'!V53+'[308]L.Thượng 2016'!V53+'[308]T.Giang 2016'!V53+'[308]T.Hải 2016'!V53+'[308]T.Sơn 2016'!V53+'[308]V.Trường 2016'!V53+'[308]TT.Cửa Việt 2016'!V53+'[308]TT Gio Linh 2016'!V53</f>
        <v>0</v>
      </c>
      <c r="W52" s="167">
        <f>[308]P1_21!W53+[308]P2_21!W52+[308]P3_21!W52+[308]P4_21!W52+[308]P5_21!W52+[308]ĐT_21!W53+[308]ĐG_21!W52+[308]ĐLE_21!W53+[308]ĐL_21!W53+'[308]G.Sơn 2016'!W52+'[308]G.Thanh 2016'!W53+'[308]G.Việt 2016'!W53+'[308]H.Thái 2016'!W53+'[308]L.Hải 2016'!W53+'[308]L.Thượng 2016'!W53+'[308]T.Giang 2016'!W53+'[308]T.Hải 2016'!W53+'[308]T.Sơn 2016'!W53+'[308]V.Trường 2016'!W53+'[308]TT.Cửa Việt 2016'!W53+'[308]TT Gio Linh 2016'!W53</f>
        <v>0</v>
      </c>
      <c r="X52" s="167">
        <f>[308]P1_21!X53+[308]P2_21!X52+[308]P3_21!X52+[308]P4_21!X52+[308]P5_21!X52+[308]ĐT_21!X53+[308]ĐG_21!X52+[308]ĐLE_21!X53+[308]ĐL_21!X53+'[308]G.Sơn 2016'!X52+'[308]G.Thanh 2016'!X53+'[308]G.Việt 2016'!X53+'[308]H.Thái 2016'!X53+'[308]L.Hải 2016'!X53+'[308]L.Thượng 2016'!X53+'[308]T.Giang 2016'!X53+'[308]T.Hải 2016'!X53+'[308]T.Sơn 2016'!X53+'[308]V.Trường 2016'!X53+'[308]TT.Cửa Việt 2016'!X53+'[308]TT Gio Linh 2016'!X53</f>
        <v>0</v>
      </c>
      <c r="Y52" s="167">
        <f>[308]P1_21!Y53+[308]P2_21!Y52+[308]P3_21!Y52+[308]P4_21!Y52+[308]P5_21!Y52+[308]ĐT_21!Y53+[308]ĐG_21!Y52+[308]ĐLE_21!Y53+[308]ĐL_21!Y53+'[308]G.Sơn 2016'!Y52+'[308]G.Thanh 2016'!Y53+'[308]G.Việt 2016'!Y53+'[308]H.Thái 2016'!Y53+'[308]L.Hải 2016'!Y53+'[308]L.Thượng 2016'!Y53+'[308]T.Giang 2016'!Y53+'[308]T.Hải 2016'!Y53+'[308]T.Sơn 2016'!Y53+'[308]V.Trường 2016'!Y53+'[308]TT.Cửa Việt 2016'!Y53+'[308]TT Gio Linh 2016'!Y53</f>
        <v>0</v>
      </c>
      <c r="Z52" s="167">
        <f>[308]P1_21!Z53+[308]P2_21!Z52+[308]P3_21!Z52+[308]P4_21!Z52+[308]P5_21!Z52+[308]ĐT_21!Z53+[308]ĐG_21!Z52+[308]ĐLE_21!Z53+[308]ĐL_21!Z53+'[308]G.Sơn 2016'!Z52+'[308]G.Thanh 2016'!Z53+'[308]G.Việt 2016'!Z53+'[308]H.Thái 2016'!Z53+'[308]L.Hải 2016'!Z53+'[308]L.Thượng 2016'!Z53+'[308]T.Giang 2016'!Z53+'[308]T.Hải 2016'!Z53+'[308]T.Sơn 2016'!Z53+'[308]V.Trường 2016'!Z53+'[308]TT.Cửa Việt 2016'!Z53+'[308]TT Gio Linh 2016'!Z53</f>
        <v>0</v>
      </c>
      <c r="AA52" s="167">
        <f>[308]P1_21!AA53+[308]P2_21!AA52+[308]P3_21!AA52+[308]P4_21!AA52+[308]P5_21!AA52+[308]ĐT_21!AA53+[308]ĐG_21!AA52+[308]ĐLE_21!AA53+[308]ĐL_21!AA53+'[308]G.Sơn 2016'!AA52+'[308]G.Thanh 2016'!AA53+'[308]G.Việt 2016'!AA53+'[308]H.Thái 2016'!AA53+'[308]L.Hải 2016'!AA53+'[308]L.Thượng 2016'!AA53+'[308]T.Giang 2016'!AA53+'[308]T.Hải 2016'!AA53+'[308]T.Sơn 2016'!AA53+'[308]V.Trường 2016'!AA53+'[308]TT.Cửa Việt 2016'!AA53+'[308]TT Gio Linh 2016'!AA53</f>
        <v>0.09</v>
      </c>
      <c r="AB52" s="167">
        <f>[308]P1_21!AB53+[308]P2_21!AB52+[308]P3_21!AB52+[308]P4_21!AB52+[308]P5_21!AB52+[308]ĐT_21!AB53+[308]ĐG_21!AB52+[308]ĐLE_21!AB53+[308]ĐL_21!AB53+'[308]G.Sơn 2016'!AB52+'[308]G.Thanh 2016'!AB53+'[308]G.Việt 2016'!AB53+'[308]H.Thái 2016'!AB53+'[308]L.Hải 2016'!AB53+'[308]L.Thượng 2016'!AB53+'[308]T.Giang 2016'!AB53+'[308]T.Hải 2016'!AB53+'[308]T.Sơn 2016'!AB53+'[308]V.Trường 2016'!AB53+'[308]TT.Cửa Việt 2016'!AB53+'[308]TT Gio Linh 2016'!AB53</f>
        <v>0.08</v>
      </c>
      <c r="AC52" s="167">
        <f>[308]P1_21!AC53+[308]P2_21!AC52+[308]P3_21!AC52+[308]P4_21!AC52+[308]P5_21!AC52+[308]ĐT_21!AC53+[308]ĐG_21!AC52+[308]ĐLE_21!AC53+[308]ĐL_21!AC53+'[308]G.Sơn 2016'!AC52+'[308]G.Thanh 2016'!AC53+'[308]G.Việt 2016'!AC53+'[308]H.Thái 2016'!AC53+'[308]L.Hải 2016'!AC53+'[308]L.Thượng 2016'!AC53+'[308]T.Giang 2016'!AC53+'[308]T.Hải 2016'!AC53+'[308]T.Sơn 2016'!AC53+'[308]V.Trường 2016'!AC53+'[308]TT.Cửa Việt 2016'!AC53+'[308]TT Gio Linh 2016'!AC53</f>
        <v>0</v>
      </c>
      <c r="AD52" s="167">
        <f>[308]P1_21!AD53+[308]P2_21!AD52+[308]P3_21!AD52+[308]P4_21!AD52+[308]P5_21!AD52+[308]ĐT_21!AD53+[308]ĐG_21!AD52+[308]ĐLE_21!AD53+[308]ĐL_21!AD53+'[308]G.Sơn 2016'!AD52+'[308]G.Thanh 2016'!AD53+'[308]G.Việt 2016'!AD53+'[308]H.Thái 2016'!AD53+'[308]L.Hải 2016'!AD53+'[308]L.Thượng 2016'!AD53+'[308]T.Giang 2016'!AD53+'[308]T.Hải 2016'!AD53+'[308]T.Sơn 2016'!AD53+'[308]V.Trường 2016'!AD53+'[308]TT.Cửa Việt 2016'!AD53+'[308]TT Gio Linh 2016'!AD53</f>
        <v>0</v>
      </c>
      <c r="AE52" s="167">
        <f>[308]P1_21!AE53+[308]P2_21!AE52+[308]P3_21!AE52+[308]P4_21!AE52+[308]P5_21!AE52+[308]ĐT_21!AE53+[308]ĐG_21!AE52+[308]ĐLE_21!AE53+[308]ĐL_21!AE53+'[308]G.Sơn 2016'!AE52+'[308]G.Thanh 2016'!AE53+'[308]G.Việt 2016'!AE53+'[308]H.Thái 2016'!AE53+'[308]L.Hải 2016'!AE53+'[308]L.Thượng 2016'!AE53+'[308]T.Giang 2016'!AE53+'[308]T.Hải 2016'!AE53+'[308]T.Sơn 2016'!AE53+'[308]V.Trường 2016'!AE53+'[308]TT.Cửa Việt 2016'!AE53+'[308]TT Gio Linh 2016'!AE53</f>
        <v>0</v>
      </c>
      <c r="AF52" s="167">
        <f>[308]P1_21!AF53+[308]P2_21!AF52+[308]P3_21!AF52+[308]P4_21!AF52+[308]P5_21!AF52+[308]ĐT_21!AF53+[308]ĐG_21!AF52+[308]ĐLE_21!AF53+[308]ĐL_21!AF53+'[308]G.Sơn 2016'!AF52+'[308]G.Thanh 2016'!AF53+'[308]G.Việt 2016'!AF53+'[308]H.Thái 2016'!AF53+'[308]L.Hải 2016'!AF53+'[308]L.Thượng 2016'!AF53+'[308]T.Giang 2016'!AF53+'[308]T.Hải 2016'!AF53+'[308]T.Sơn 2016'!AF53+'[308]V.Trường 2016'!AF53+'[308]TT.Cửa Việt 2016'!AF53+'[308]TT Gio Linh 2016'!AF53</f>
        <v>0.01</v>
      </c>
      <c r="AG52" s="167">
        <f>[308]P1_21!AG53+[308]P2_21!AG52+[308]P3_21!AG52+[308]P4_21!AG52+[308]P5_21!AG52+[308]ĐT_21!AG53+[308]ĐG_21!AG52+[308]ĐLE_21!AG53+[308]ĐL_21!AG53+'[308]G.Sơn 2016'!AG52+'[308]G.Thanh 2016'!AG53+'[308]G.Việt 2016'!AG53+'[308]H.Thái 2016'!AG53+'[308]L.Hải 2016'!AG53+'[308]L.Thượng 2016'!AG53+'[308]T.Giang 2016'!AG53+'[308]T.Hải 2016'!AG53+'[308]T.Sơn 2016'!AG53+'[308]V.Trường 2016'!AG53+'[308]TT.Cửa Việt 2016'!AG53+'[308]TT Gio Linh 2016'!AG53</f>
        <v>0</v>
      </c>
      <c r="AH52" s="167">
        <f>[308]P1_21!AH53+[308]P2_21!AH52+[308]P3_21!AH52+[308]P4_21!AH52+[308]P5_21!AH52+[308]ĐT_21!AH53+[308]ĐG_21!AH52+[308]ĐLE_21!AH53+[308]ĐL_21!AH53+'[308]G.Sơn 2016'!AH52+'[308]G.Thanh 2016'!AH53+'[308]G.Việt 2016'!AH53+'[308]H.Thái 2016'!AH53+'[308]L.Hải 2016'!AH53+'[308]L.Thượng 2016'!AH53+'[308]T.Giang 2016'!AH53+'[308]T.Hải 2016'!AH53+'[308]T.Sơn 2016'!AH53+'[308]V.Trường 2016'!AH53+'[308]TT.Cửa Việt 2016'!AH53+'[308]TT Gio Linh 2016'!AH53</f>
        <v>0</v>
      </c>
      <c r="AI52" s="167">
        <f>[308]P1_21!AI53+[308]P2_21!AI52+[308]P3_21!AI52+[308]P4_21!AI52+[308]P5_21!AI52+[308]ĐT_21!AI53+[308]ĐG_21!AI52+[308]ĐLE_21!AI53+[308]ĐL_21!AI53+'[308]G.Sơn 2016'!AI52+'[308]G.Thanh 2016'!AI53+'[308]G.Việt 2016'!AI53+'[308]H.Thái 2016'!AI53+'[308]L.Hải 2016'!AI53+'[308]L.Thượng 2016'!AI53+'[308]T.Giang 2016'!AI53+'[308]T.Hải 2016'!AI53+'[308]T.Sơn 2016'!AI53+'[308]V.Trường 2016'!AI53+'[308]TT.Cửa Việt 2016'!AI53+'[308]TT Gio Linh 2016'!AI53</f>
        <v>0</v>
      </c>
      <c r="AJ52" s="167">
        <f>[308]P1_21!AJ53+[308]P2_21!AJ52+[308]P3_21!AJ52+[308]P4_21!AJ52+[308]P5_21!AJ52+[308]ĐT_21!AJ53+[308]ĐG_21!AJ52+[308]ĐLE_21!AJ53+[308]ĐL_21!AJ53+'[308]G.Sơn 2016'!AJ52+'[308]G.Thanh 2016'!AJ53+'[308]G.Việt 2016'!AJ53+'[308]H.Thái 2016'!AJ53+'[308]L.Hải 2016'!AJ53+'[308]L.Thượng 2016'!AJ53+'[308]T.Giang 2016'!AJ53+'[308]T.Hải 2016'!AJ53+'[308]T.Sơn 2016'!AJ53+'[308]V.Trường 2016'!AJ53+'[308]TT.Cửa Việt 2016'!AJ53+'[308]TT Gio Linh 2016'!AJ53</f>
        <v>0</v>
      </c>
      <c r="AK52" s="167">
        <f>[308]P1_21!AK53+[308]P2_21!AK52+[308]P3_21!AK52+[308]P4_21!AK52+[308]P5_21!AK52+[308]ĐT_21!AK53+[308]ĐG_21!AK52+[308]ĐLE_21!AK53+[308]ĐL_21!AK53+'[308]G.Sơn 2016'!AK52+'[308]G.Thanh 2016'!AK53+'[308]G.Việt 2016'!AK53+'[308]H.Thái 2016'!AK53+'[308]L.Hải 2016'!AK53+'[308]L.Thượng 2016'!AK53+'[308]T.Giang 2016'!AK53+'[308]T.Hải 2016'!AK53+'[308]T.Sơn 2016'!AK53+'[308]V.Trường 2016'!AK53+'[308]TT.Cửa Việt 2016'!AK53+'[308]TT Gio Linh 2016'!AK53</f>
        <v>0</v>
      </c>
      <c r="AL52" s="167">
        <f>[308]P1_21!AL53+[308]P2_21!AL52+[308]P3_21!AL52+[308]P4_21!AL52+[308]P5_21!AL52+[308]ĐT_21!AL53+[308]ĐG_21!AL52+[308]ĐLE_21!AL53+[308]ĐL_21!AL53+'[308]G.Sơn 2016'!AL52+'[308]G.Thanh 2016'!AL53+'[308]G.Việt 2016'!AL53+'[308]H.Thái 2016'!AL53+'[308]L.Hải 2016'!AL53+'[308]L.Thượng 2016'!AL53+'[308]T.Giang 2016'!AL53+'[308]T.Hải 2016'!AL53+'[308]T.Sơn 2016'!AL53+'[308]V.Trường 2016'!AL53+'[308]TT.Cửa Việt 2016'!AL53+'[308]TT Gio Linh 2016'!AL53</f>
        <v>0</v>
      </c>
      <c r="AM52" s="167">
        <f>[308]P1_21!AM53+[308]P2_21!AM52+[308]P3_21!AM52+[308]P4_21!AM52+[308]P5_21!AM52+[308]ĐT_21!AM53+[308]ĐG_21!AM52+[308]ĐLE_21!AM53+[308]ĐL_21!AM53+'[308]G.Sơn 2016'!AM52+'[308]G.Thanh 2016'!AM53+'[308]G.Việt 2016'!AM53+'[308]H.Thái 2016'!AM53+'[308]L.Hải 2016'!AM53+'[308]L.Thượng 2016'!AM53+'[308]T.Giang 2016'!AM53+'[308]T.Hải 2016'!AM53+'[308]T.Sơn 2016'!AM53+'[308]V.Trường 2016'!AM53+'[308]TT.Cửa Việt 2016'!AM53+'[308]TT Gio Linh 2016'!AM53</f>
        <v>0</v>
      </c>
      <c r="AN52" s="167">
        <f>[308]P1_21!AN53+[308]P2_21!AN52+[308]P3_21!AN52+[308]P4_21!AN52+[308]P5_21!AN52+[308]ĐT_21!AN53+[308]ĐG_21!AN52+[308]ĐLE_21!AN53+[308]ĐL_21!AN53+'[308]G.Sơn 2016'!AN52+'[308]G.Thanh 2016'!AN53+'[308]G.Việt 2016'!AN53+'[308]H.Thái 2016'!AN53+'[308]L.Hải 2016'!AN53+'[308]L.Thượng 2016'!AN53+'[308]T.Giang 2016'!AN53+'[308]T.Hải 2016'!AN53+'[308]T.Sơn 2016'!AN53+'[308]V.Trường 2016'!AN53+'[308]TT.Cửa Việt 2016'!AN53+'[308]TT Gio Linh 2016'!AN53</f>
        <v>0</v>
      </c>
      <c r="AO52" s="167">
        <f>[308]P1_21!AO53+[308]P2_21!AO52+[308]P3_21!AO52+[308]P4_21!AO52+[308]P5_21!AO52+[308]ĐT_21!AO53+[308]ĐG_21!AO52+[308]ĐLE_21!AO53+[308]ĐL_21!AO53+'[308]G.Sơn 2016'!AO52+'[308]G.Thanh 2016'!AO53+'[308]G.Việt 2016'!AO53+'[308]H.Thái 2016'!AO53+'[308]L.Hải 2016'!AO53+'[308]L.Thượng 2016'!AO53+'[308]T.Giang 2016'!AO53+'[308]T.Hải 2016'!AO53+'[308]T.Sơn 2016'!AO53+'[308]V.Trường 2016'!AO53+'[308]TT.Cửa Việt 2016'!AO53+'[308]TT Gio Linh 2016'!AO53</f>
        <v>0</v>
      </c>
      <c r="AP52" s="167">
        <f>[308]P1_21!AP53+[308]P2_21!AP52+[308]P3_21!AP52+[308]P4_21!AP52+[308]P5_21!AP52+[308]ĐT_21!AP53+[308]ĐG_21!AP52+[308]ĐLE_21!AP53+[308]ĐL_21!AP53+'[308]G.Sơn 2016'!AP52+'[308]G.Thanh 2016'!AP53+'[308]G.Việt 2016'!AP53+'[308]H.Thái 2016'!AP53+'[308]L.Hải 2016'!AP53+'[308]L.Thượng 2016'!AP53+'[308]T.Giang 2016'!AP53+'[308]T.Hải 2016'!AP53+'[308]T.Sơn 2016'!AP53+'[308]V.Trường 2016'!AP53+'[308]TT.Cửa Việt 2016'!AP53+'[308]TT Gio Linh 2016'!AP53</f>
        <v>0</v>
      </c>
      <c r="AQ52" s="167">
        <f>[308]P1_21!AQ53+[308]P2_21!AQ52+[308]P3_21!AQ52+[308]P4_21!AQ52+[308]P5_21!AQ52+[308]ĐT_21!AQ53+[308]ĐG_21!AQ52+[308]ĐLE_21!AQ53+[308]ĐL_21!AQ53+'[308]G.Sơn 2016'!AQ52+'[308]G.Thanh 2016'!AQ53+'[308]G.Việt 2016'!AQ53+'[308]H.Thái 2016'!AQ53+'[308]L.Hải 2016'!AQ53+'[308]L.Thượng 2016'!AQ53+'[308]T.Giang 2016'!AQ53+'[308]T.Hải 2016'!AQ53+'[308]T.Sơn 2016'!AQ53+'[308]V.Trường 2016'!AQ53+'[308]TT.Cửa Việt 2016'!AQ53+'[308]TT Gio Linh 2016'!AQ53</f>
        <v>0.24</v>
      </c>
      <c r="AR52" s="167">
        <f>[308]P1_21!AR53+[308]P2_21!AR52+[308]P3_21!AR52+[308]P4_21!AR52+[308]P5_21!AR52+[308]ĐT_21!AR53+[308]ĐG_21!AR52+[308]ĐLE_21!AR53+[308]ĐL_21!AR53+'[308]G.Sơn 2016'!AR52+'[308]G.Thanh 2016'!AR53+'[308]G.Việt 2016'!AR53+'[308]H.Thái 2016'!AR53+'[308]L.Hải 2016'!AR53+'[308]L.Thượng 2016'!AR53+'[308]T.Giang 2016'!AR53+'[308]T.Hải 2016'!AR53+'[308]T.Sơn 2016'!AR53+'[308]V.Trường 2016'!AR53+'[308]TT.Cửa Việt 2016'!AR53+'[308]TT Gio Linh 2016'!AR53</f>
        <v>0</v>
      </c>
      <c r="AS52" s="167">
        <f>[308]P1_21!AS53+[308]P2_21!AS52+[308]P3_21!AS52+[308]P4_21!AS52+[308]P5_21!AS52+[308]ĐT_21!AS53+[308]ĐG_21!AS52+[308]ĐLE_21!AS53+[308]ĐL_21!AS53+'[308]G.Sơn 2016'!AS52+'[308]G.Thanh 2016'!AS53+'[308]G.Việt 2016'!AS53+'[308]H.Thái 2016'!AS53+'[308]L.Hải 2016'!AS53+'[308]L.Thượng 2016'!AS53+'[308]T.Giang 2016'!AS53+'[308]T.Hải 2016'!AS53+'[308]T.Sơn 2016'!AS53+'[308]V.Trường 2016'!AS53+'[308]TT.Cửa Việt 2016'!AS53+'[308]TT Gio Linh 2016'!AS53</f>
        <v>0</v>
      </c>
      <c r="AT52" s="167">
        <f>[308]P1_21!AT53+[308]P2_21!AT52+[308]P3_21!AT52+[308]P4_21!AT52+[308]P5_21!AT52+[308]ĐT_21!AT53+[308]ĐG_21!AT52+[308]ĐLE_21!AT53+[308]ĐL_21!AT53+'[308]G.Sơn 2016'!AT52+'[308]G.Thanh 2016'!AT53+'[308]G.Việt 2016'!AT53+'[308]H.Thái 2016'!AT53+'[308]L.Hải 2016'!AT53+'[308]L.Thượng 2016'!AT53+'[308]T.Giang 2016'!AT53+'[308]T.Hải 2016'!AT53+'[308]T.Sơn 2016'!AT53+'[308]V.Trường 2016'!AT53+'[308]TT.Cửa Việt 2016'!AT53+'[308]TT Gio Linh 2016'!AT53</f>
        <v>0</v>
      </c>
      <c r="AU52" s="167">
        <f>[308]P1_21!AU53+[308]P2_21!AU52+[308]P3_21!AU52+[308]P4_21!AU52+[308]P5_21!AU52+[308]ĐT_21!AU53+[308]ĐG_21!AU52+[308]ĐLE_21!AU53+[308]ĐL_21!AU53+'[308]G.Sơn 2016'!AU52+'[308]G.Thanh 2016'!AU53+'[308]G.Việt 2016'!AU53+'[308]H.Thái 2016'!AU53+'[308]L.Hải 2016'!AU53+'[308]L.Thượng 2016'!AU53+'[308]T.Giang 2016'!AU53+'[308]T.Hải 2016'!AU53+'[308]T.Sơn 2016'!AU53+'[308]V.Trường 2016'!AU53+'[308]TT.Cửa Việt 2016'!AU53+'[308]TT Gio Linh 2016'!AU53</f>
        <v>0</v>
      </c>
      <c r="AV52" s="167">
        <f>[308]P1_21!AV53+[308]P2_21!AV52+[308]P3_21!AV52+[308]P4_21!AV52+[308]P5_21!AV52+[308]ĐT_21!AV53+[308]ĐG_21!AV52+[308]ĐLE_21!AV53+[308]ĐL_21!AV53+'[308]G.Sơn 2016'!AV52+'[308]G.Thanh 2016'!AV53+'[308]G.Việt 2016'!AV53+'[308]H.Thái 2016'!AV53+'[308]L.Hải 2016'!AV53+'[308]L.Thượng 2016'!AV53+'[308]T.Giang 2016'!AV53+'[308]T.Hải 2016'!AV53+'[308]T.Sơn 2016'!AV53+'[308]V.Trường 2016'!AV53+'[308]TT.Cửa Việt 2016'!AV53+'[308]TT Gio Linh 2016'!AV53</f>
        <v>0</v>
      </c>
      <c r="AW52" s="167">
        <f>[308]P1_21!AW53+[308]P2_21!AW52+[308]P3_21!AW52+[308]P4_21!AW52+[308]P5_21!AW52+[308]ĐT_21!AW53+[308]ĐG_21!AW52+[308]ĐLE_21!AW53+[308]ĐL_21!AW53+'[308]G.Sơn 2016'!AW52+'[308]G.Thanh 2016'!AW53+'[308]G.Việt 2016'!AW53+'[308]H.Thái 2016'!AW53+'[308]L.Hải 2016'!AW53+'[308]L.Thượng 2016'!AW53+'[308]T.Giang 2016'!AW53+'[308]T.Hải 2016'!AW53+'[308]T.Sơn 2016'!AW53+'[308]V.Trường 2016'!AW53+'[308]TT.Cửa Việt 2016'!AW53+'[308]TT Gio Linh 2016'!AW53</f>
        <v>0</v>
      </c>
      <c r="AX52" s="167">
        <f>[308]P1_21!AX53+[308]P2_21!AX52+[308]P3_21!AX52+[308]P4_21!AX52+[308]P5_21!AX52+[308]ĐT_21!AX53+[308]ĐG_21!AX52+[308]ĐLE_21!AX53+[308]ĐL_21!AX53+'[308]G.Sơn 2016'!AX52+'[308]G.Thanh 2016'!AX53+'[308]G.Việt 2016'!AX53+'[308]H.Thái 2016'!AX53+'[308]L.Hải 2016'!AX53+'[308]L.Thượng 2016'!AX53+'[308]T.Giang 2016'!AX53+'[308]T.Hải 2016'!AX53+'[308]T.Sơn 2016'!AX53+'[308]V.Trường 2016'!AX53+'[308]TT.Cửa Việt 2016'!AX53+'[308]TT Gio Linh 2016'!AX53</f>
        <v>12.447850000000001</v>
      </c>
      <c r="AY52" s="167">
        <f>[308]P1_21!AY53+[308]P2_21!AY52+[308]P3_21!AY52+[308]P4_21!AY52+[308]P5_21!AY52+[308]ĐT_21!AY53+[308]ĐG_21!AY52+[308]ĐLE_21!AY53+[308]ĐL_21!AY53+'[308]G.Sơn 2016'!AY52+'[308]G.Thanh 2016'!AY53+'[308]G.Việt 2016'!AY53+'[308]H.Thái 2016'!AY53+'[308]L.Hải 2016'!AY53+'[308]L.Thượng 2016'!AY53+'[308]T.Giang 2016'!AY53+'[308]T.Hải 2016'!AY53+'[308]T.Sơn 2016'!AY53+'[308]V.Trường 2016'!AY53+'[308]TT.Cửa Việt 2016'!AY53+'[308]TT Gio Linh 2016'!AY53</f>
        <v>0</v>
      </c>
      <c r="AZ52" s="167">
        <f>[308]P1_21!AZ53+[308]P2_21!AZ52+[308]P3_21!AZ52+[308]P4_21!AZ52+[308]P5_21!AZ52+[308]ĐT_21!AZ53+[308]ĐG_21!AZ52+[308]ĐLE_21!AZ53+[308]ĐL_21!AZ53+'[308]G.Sơn 2016'!AZ52+'[308]G.Thanh 2016'!AZ53+'[308]G.Việt 2016'!AZ53+'[308]H.Thái 2016'!AZ53+'[308]L.Hải 2016'!AZ53+'[308]L.Thượng 2016'!AZ53+'[308]T.Giang 2016'!AZ53+'[308]T.Hải 2016'!AZ53+'[308]T.Sơn 2016'!AZ53+'[308]V.Trường 2016'!AZ53+'[308]TT.Cửa Việt 2016'!AZ53+'[308]TT Gio Linh 2016'!AZ53</f>
        <v>0</v>
      </c>
      <c r="BA52" s="167">
        <f>[308]P1_21!BA53+[308]P2_21!BA52+[308]P3_21!BA52+[308]P4_21!BA52+[308]P5_21!BA52+[308]ĐT_21!BA53+[308]ĐG_21!BA52+[308]ĐLE_21!BA53+[308]ĐL_21!BA53+'[308]G.Sơn 2016'!BA52+'[308]G.Thanh 2016'!BA53+'[308]G.Việt 2016'!BA53+'[308]H.Thái 2016'!BA53+'[308]L.Hải 2016'!BA53+'[308]L.Thượng 2016'!BA53+'[308]T.Giang 2016'!BA53+'[308]T.Hải 2016'!BA53+'[308]T.Sơn 2016'!BA53+'[308]V.Trường 2016'!BA53+'[308]TT.Cửa Việt 2016'!BA53+'[308]TT Gio Linh 2016'!BA53</f>
        <v>0</v>
      </c>
      <c r="BB52" s="167">
        <f>[308]P1_21!BB53+[308]P2_21!BB52+[308]P3_21!BB52+[308]P4_21!BB52+[308]P5_21!BB52+[308]ĐT_21!BB53+[308]ĐG_21!BB52+[308]ĐLE_21!BB53+[308]ĐL_21!BB53+'[308]G.Sơn 2016'!BB52+'[308]G.Thanh 2016'!BB53+'[308]G.Việt 2016'!BB53+'[308]H.Thái 2016'!BB53+'[308]L.Hải 2016'!BB53+'[308]L.Thượng 2016'!BB53+'[308]T.Giang 2016'!BB53+'[308]T.Hải 2016'!BB53+'[308]T.Sơn 2016'!BB53+'[308]V.Trường 2016'!BB53+'[308]TT.Cửa Việt 2016'!BB53+'[308]TT Gio Linh 2016'!BB53</f>
        <v>0</v>
      </c>
      <c r="BC52" s="167">
        <f>[308]P1_21!BC53+[308]P2_21!BC52+[308]P3_21!BC52+[308]P4_21!BC52+[308]P5_21!BC52+[308]ĐT_21!BC53+[308]ĐG_21!BC52+[308]ĐLE_21!BC53+[308]ĐL_21!BC53+'[308]G.Sơn 2016'!BC52+'[308]G.Thanh 2016'!BC53+'[308]G.Việt 2016'!BC53+'[308]H.Thái 2016'!BC53+'[308]L.Hải 2016'!BC53+'[308]L.Thượng 2016'!BC53+'[308]T.Giang 2016'!BC53+'[308]T.Hải 2016'!BC53+'[308]T.Sơn 2016'!BC53+'[308]V.Trường 2016'!BC53+'[308]TT.Cửa Việt 2016'!BC53+'[308]TT Gio Linh 2016'!BC53</f>
        <v>0</v>
      </c>
      <c r="BD52" s="167">
        <f>[308]P1_21!BD53+[308]P2_21!BD52+[308]P3_21!BD52+[308]P4_21!BD52+[308]P5_21!BD52+[308]ĐT_21!BD53+[308]ĐG_21!BD52+[308]ĐLE_21!BD53+[308]ĐL_21!BD53+'[308]G.Sơn 2016'!BD52+'[308]G.Thanh 2016'!BD53+'[308]G.Việt 2016'!BD53+'[308]H.Thái 2016'!BD53+'[308]L.Hải 2016'!BD53+'[308]L.Thượng 2016'!BD53+'[308]T.Giang 2016'!BD53+'[308]T.Hải 2016'!BD53+'[308]T.Sơn 2016'!BD53+'[308]V.Trường 2016'!BD53+'[308]TT.Cửa Việt 2016'!BD53+'[308]TT Gio Linh 2016'!BD53</f>
        <v>0</v>
      </c>
      <c r="BE52" s="167">
        <f>[308]P1_21!BE53+[308]P2_21!BE52+[308]P3_21!BE52+[308]P4_21!BE52+[308]P5_21!BE52+[308]ĐT_21!BE53+[308]ĐG_21!BE52+[308]ĐLE_21!BE53+[308]ĐL_21!BE53+'[308]G.Sơn 2016'!BE52+'[308]G.Thanh 2016'!BE53+'[308]G.Việt 2016'!BE53+'[308]H.Thái 2016'!BE53+'[308]L.Hải 2016'!BE53+'[308]L.Thượng 2016'!BE53+'[308]T.Giang 2016'!BE53+'[308]T.Hải 2016'!BE53+'[308]T.Sơn 2016'!BE53+'[308]V.Trường 2016'!BE53+'[308]TT.Cửa Việt 2016'!BE53+'[308]TT Gio Linh 2016'!BE53</f>
        <v>0</v>
      </c>
      <c r="BF52" s="167">
        <f>[308]P1_21!BF53+[308]P2_21!BF52+[308]P3_21!BF52+[308]P4_21!BF52+[308]P5_21!BF52+[308]ĐT_21!BF53+[308]ĐG_21!BF52+[308]ĐLE_21!BF53+[308]ĐL_21!BF53+'[308]G.Sơn 2016'!BF52+'[308]G.Thanh 2016'!BF53+'[308]G.Việt 2016'!BF53+'[308]H.Thái 2016'!BF53+'[308]L.Hải 2016'!BF53+'[308]L.Thượng 2016'!BF53+'[308]T.Giang 2016'!BF53+'[308]T.Hải 2016'!BF53+'[308]T.Sơn 2016'!BF53+'[308]V.Trường 2016'!BF53+'[308]TT.Cửa Việt 2016'!BF53+'[308]TT Gio Linh 2016'!BF53</f>
        <v>0</v>
      </c>
      <c r="BG52" s="167">
        <f>[308]P1_21!BG53+[308]P2_21!BG52+[308]P3_21!BG52+[308]P4_21!BG52+[308]P5_21!BG52+[308]ĐT_21!BG53+[308]ĐG_21!BG52+[308]ĐLE_21!BG53+[308]ĐL_21!BG53+'[308]G.Sơn 2016'!BG52+'[308]G.Thanh 2016'!BG53+'[308]G.Việt 2016'!BG53+'[308]H.Thái 2016'!BG53+'[308]L.Hải 2016'!BG53+'[308]L.Thượng 2016'!BG53+'[308]T.Giang 2016'!BG53+'[308]T.Hải 2016'!BG53+'[308]T.Sơn 2016'!BG53+'[308]V.Trường 2016'!BG53+'[308]TT.Cửa Việt 2016'!BG53+'[308]TT Gio Linh 2016'!BG53</f>
        <v>0</v>
      </c>
      <c r="BH52" s="167">
        <f>[308]P1_21!BH53+[308]P2_21!BH52+[308]P3_21!BH52+[308]P4_21!BH52+[308]P5_21!BH52+[308]ĐT_21!BH53+[308]ĐG_21!BH52+[308]ĐLE_21!BH53+[308]ĐL_21!BH53+'[308]G.Sơn 2016'!BH52+'[308]G.Thanh 2016'!BH53+'[308]G.Việt 2016'!BH53+'[308]H.Thái 2016'!BH53+'[308]L.Hải 2016'!BH53+'[308]L.Thượng 2016'!BH53+'[308]T.Giang 2016'!BH53+'[308]T.Hải 2016'!BH53+'[308]T.Sơn 2016'!BH53+'[308]V.Trường 2016'!BH53+'[308]TT.Cửa Việt 2016'!BH53+'[308]TT Gio Linh 2016'!BH53</f>
        <v>0.33</v>
      </c>
      <c r="BI52" s="167">
        <f>[308]P1_21!BI53+[308]P2_21!BI52+[308]P3_21!BI52+[308]P4_21!BI52+[308]P5_21!BI52+[308]ĐT_21!BI53+[308]ĐG_21!BI52+[308]ĐLE_21!BI53+[308]ĐL_21!BI53+'[308]G.Sơn 2016'!BI52+'[308]G.Thanh 2016'!BI53+'[308]G.Việt 2016'!BI53+'[308]H.Thái 2016'!BI53+'[308]L.Hải 2016'!BI53+'[308]L.Thượng 2016'!BI53+'[308]T.Giang 2016'!BI53+'[308]T.Hải 2016'!BI53+'[308]T.Sơn 2016'!BI53+'[308]V.Trường 2016'!BI53+'[308]TT.Cửa Việt 2016'!BI53+'[308]TT Gio Linh 2016'!BI53</f>
        <v>12.447850000000001</v>
      </c>
    </row>
    <row r="53" spans="1:61" ht="15.75" customHeight="1">
      <c r="A53" s="182" t="s">
        <v>161</v>
      </c>
      <c r="B53" s="169" t="s">
        <v>162</v>
      </c>
      <c r="C53" s="168" t="s">
        <v>163</v>
      </c>
      <c r="D53" s="170">
        <f>'[308]01 CH'!D51</f>
        <v>43.598970000000001</v>
      </c>
      <c r="E53" s="167">
        <f>[308]P1_21!E54+[308]P2_21!E53+[308]P3_21!E53+[308]P4_21!E53+[308]P5_21!E53+[308]ĐT_21!E54+[308]ĐG_21!E53+[308]ĐLE_21!E54+[308]ĐL_21!E54+'[308]G.Sơn 2016'!E53+'[308]G.Thanh 2016'!E54+'[308]G.Việt 2016'!E54+'[308]H.Thái 2016'!E54+'[308]L.Hải 2016'!E54+'[308]L.Thượng 2016'!E54+'[308]T.Giang 2016'!E54+'[308]T.Hải 2016'!E54+'[308]T.Sơn 2016'!E54+'[308]V.Trường 2016'!E54+'[308]TT.Cửa Việt 2016'!E54+'[308]TT Gio Linh 2016'!E54</f>
        <v>0</v>
      </c>
      <c r="F53" s="167">
        <f>[308]P1_21!F54+[308]P2_21!F53+[308]P3_21!F53+[308]P4_21!F53+[308]P5_21!F53+[308]ĐT_21!F54+[308]ĐG_21!F53+[308]ĐLE_21!F54+[308]ĐL_21!F54+'[308]G.Sơn 2016'!F53+'[308]G.Thanh 2016'!F54+'[308]G.Việt 2016'!F54+'[308]H.Thái 2016'!F54+'[308]L.Hải 2016'!F54+'[308]L.Thượng 2016'!F54+'[308]T.Giang 2016'!F54+'[308]T.Hải 2016'!F54+'[308]T.Sơn 2016'!F54+'[308]V.Trường 2016'!F54+'[308]TT.Cửa Việt 2016'!F54+'[308]TT Gio Linh 2016'!F54</f>
        <v>0</v>
      </c>
      <c r="G53" s="167">
        <f>[308]P1_21!G54+[308]P2_21!G53+[308]P3_21!G53+[308]P4_21!G53+[308]P5_21!G53+[308]ĐT_21!G54+[308]ĐG_21!G53+[308]ĐLE_21!G54+[308]ĐL_21!G54+'[308]G.Sơn 2016'!G53+'[308]G.Thanh 2016'!G54+'[308]G.Việt 2016'!G54+'[308]H.Thái 2016'!G54+'[308]L.Hải 2016'!G54+'[308]L.Thượng 2016'!G54+'[308]T.Giang 2016'!G54+'[308]T.Hải 2016'!G54+'[308]T.Sơn 2016'!G54+'[308]V.Trường 2016'!G54+'[308]TT.Cửa Việt 2016'!G54+'[308]TT Gio Linh 2016'!G54</f>
        <v>0</v>
      </c>
      <c r="H53" s="167">
        <f>[308]P1_21!H54+[308]P2_21!H53+[308]P3_21!H53+[308]P4_21!H53+[308]P5_21!H53+[308]ĐT_21!H54+[308]ĐG_21!H53+[308]ĐLE_21!H54+[308]ĐL_21!H54+'[308]G.Sơn 2016'!H53+'[308]G.Thanh 2016'!H54+'[308]G.Việt 2016'!H54+'[308]H.Thái 2016'!H54+'[308]L.Hải 2016'!H54+'[308]L.Thượng 2016'!H54+'[308]T.Giang 2016'!H54+'[308]T.Hải 2016'!H54+'[308]T.Sơn 2016'!H54+'[308]V.Trường 2016'!H54+'[308]TT.Cửa Việt 2016'!H54+'[308]TT Gio Linh 2016'!H54</f>
        <v>0</v>
      </c>
      <c r="I53" s="167">
        <f>[308]P1_21!I54+[308]P2_21!I53+[308]P3_21!I53+[308]P4_21!I53+[308]P5_21!I53+[308]ĐT_21!I54+[308]ĐG_21!I53+[308]ĐLE_21!I54+[308]ĐL_21!I54+'[308]G.Sơn 2016'!I53+'[308]G.Thanh 2016'!I54+'[308]G.Việt 2016'!I54+'[308]H.Thái 2016'!I54+'[308]L.Hải 2016'!I54+'[308]L.Thượng 2016'!I54+'[308]T.Giang 2016'!I54+'[308]T.Hải 2016'!I54+'[308]T.Sơn 2016'!I54+'[308]V.Trường 2016'!I54+'[308]TT.Cửa Việt 2016'!I54+'[308]TT Gio Linh 2016'!I54</f>
        <v>0</v>
      </c>
      <c r="J53" s="167">
        <f>[308]P1_21!J54+[308]P2_21!J53+[308]P3_21!J53+[308]P4_21!J53+[308]P5_21!J53+[308]ĐT_21!J54+[308]ĐG_21!J53+[308]ĐLE_21!J54+[308]ĐL_21!J54+'[308]G.Sơn 2016'!J53+'[308]G.Thanh 2016'!J54+'[308]G.Việt 2016'!J54+'[308]H.Thái 2016'!J54+'[308]L.Hải 2016'!J54+'[308]L.Thượng 2016'!J54+'[308]T.Giang 2016'!J54+'[308]T.Hải 2016'!J54+'[308]T.Sơn 2016'!J54+'[308]V.Trường 2016'!J54+'[308]TT.Cửa Việt 2016'!J54+'[308]TT Gio Linh 2016'!J54</f>
        <v>0</v>
      </c>
      <c r="K53" s="167">
        <f>[308]P1_21!K54+[308]P2_21!K53+[308]P3_21!K53+[308]P4_21!K53+[308]P5_21!K53+[308]ĐT_21!K54+[308]ĐG_21!K53+[308]ĐLE_21!K54+[308]ĐL_21!K54+'[308]G.Sơn 2016'!K53+'[308]G.Thanh 2016'!K54+'[308]G.Việt 2016'!K54+'[308]H.Thái 2016'!K54+'[308]L.Hải 2016'!K54+'[308]L.Thượng 2016'!K54+'[308]T.Giang 2016'!K54+'[308]T.Hải 2016'!K54+'[308]T.Sơn 2016'!K54+'[308]V.Trường 2016'!K54+'[308]TT.Cửa Việt 2016'!K54+'[308]TT Gio Linh 2016'!K54</f>
        <v>0</v>
      </c>
      <c r="L53" s="167">
        <f>[308]P1_21!L54+[308]P2_21!L53+[308]P3_21!L53+[308]P4_21!L53+[308]P5_21!L53+[308]ĐT_21!L54+[308]ĐG_21!L53+[308]ĐLE_21!L54+[308]ĐL_21!L54+'[308]G.Sơn 2016'!L53+'[308]G.Thanh 2016'!L54+'[308]G.Việt 2016'!L54+'[308]H.Thái 2016'!L54+'[308]L.Hải 2016'!L54+'[308]L.Thượng 2016'!L54+'[308]T.Giang 2016'!L54+'[308]T.Hải 2016'!L54+'[308]T.Sơn 2016'!L54+'[308]V.Trường 2016'!L54+'[308]TT.Cửa Việt 2016'!L54+'[308]TT Gio Linh 2016'!L54</f>
        <v>0</v>
      </c>
      <c r="M53" s="167">
        <f>[308]P1_21!M54+[308]P2_21!M53+[308]P3_21!M53+[308]P4_21!M53+[308]P5_21!M53+[308]ĐT_21!M54+[308]ĐG_21!M53+[308]ĐLE_21!M54+[308]ĐL_21!M54+'[308]G.Sơn 2016'!M53+'[308]G.Thanh 2016'!M54+'[308]G.Việt 2016'!M54+'[308]H.Thái 2016'!M54+'[308]L.Hải 2016'!M54+'[308]L.Thượng 2016'!M54+'[308]T.Giang 2016'!M54+'[308]T.Hải 2016'!M54+'[308]T.Sơn 2016'!M54+'[308]V.Trường 2016'!M54+'[308]TT.Cửa Việt 2016'!M54+'[308]TT Gio Linh 2016'!M54</f>
        <v>0</v>
      </c>
      <c r="N53" s="167">
        <f>[308]P1_21!N54+[308]P2_21!N53+[308]P3_21!N53+[308]P4_21!N53+[308]P5_21!N53+[308]ĐT_21!N54+[308]ĐG_21!N53+[308]ĐLE_21!N54+[308]ĐL_21!N54+'[308]G.Sơn 2016'!N53+'[308]G.Thanh 2016'!N54+'[308]G.Việt 2016'!N54+'[308]H.Thái 2016'!N54+'[308]L.Hải 2016'!N54+'[308]L.Thượng 2016'!N54+'[308]T.Giang 2016'!N54+'[308]T.Hải 2016'!N54+'[308]T.Sơn 2016'!N54+'[308]V.Trường 2016'!N54+'[308]TT.Cửa Việt 2016'!N54+'[308]TT Gio Linh 2016'!N54</f>
        <v>0</v>
      </c>
      <c r="O53" s="167">
        <f>[308]P1_21!O54+[308]P2_21!O53+[308]P3_21!O53+[308]P4_21!O53+[308]P5_21!O53+[308]ĐT_21!O54+[308]ĐG_21!O53+[308]ĐLE_21!O54+[308]ĐL_21!O54+'[308]G.Sơn 2016'!O53+'[308]G.Thanh 2016'!O54+'[308]G.Việt 2016'!O54+'[308]H.Thái 2016'!O54+'[308]L.Hải 2016'!O54+'[308]L.Thượng 2016'!O54+'[308]T.Giang 2016'!O54+'[308]T.Hải 2016'!O54+'[308]T.Sơn 2016'!O54+'[308]V.Trường 2016'!O54+'[308]TT.Cửa Việt 2016'!O54+'[308]TT Gio Linh 2016'!O54</f>
        <v>0</v>
      </c>
      <c r="P53" s="167">
        <f>[308]P1_21!P54+[308]P2_21!P53+[308]P3_21!P53+[308]P4_21!P53+[308]P5_21!P53+[308]ĐT_21!P54+[308]ĐG_21!P53+[308]ĐLE_21!P54+[308]ĐL_21!P54+'[308]G.Sơn 2016'!P53+'[308]G.Thanh 2016'!P54+'[308]G.Việt 2016'!P54+'[308]H.Thái 2016'!P54+'[308]L.Hải 2016'!P54+'[308]L.Thượng 2016'!P54+'[308]T.Giang 2016'!P54+'[308]T.Hải 2016'!P54+'[308]T.Sơn 2016'!P54+'[308]V.Trường 2016'!P54+'[308]TT.Cửa Việt 2016'!P54+'[308]TT Gio Linh 2016'!P54</f>
        <v>0</v>
      </c>
      <c r="Q53" s="167">
        <f>[308]P1_21!Q54+[308]P2_21!Q53+[308]P3_21!Q53+[308]P4_21!Q53+[308]P5_21!Q53+[308]ĐT_21!Q54+[308]ĐG_21!Q53+[308]ĐLE_21!Q54+[308]ĐL_21!Q54+'[308]G.Sơn 2016'!Q53+'[308]G.Thanh 2016'!Q54+'[308]G.Việt 2016'!Q54+'[308]H.Thái 2016'!Q54+'[308]L.Hải 2016'!Q54+'[308]L.Thượng 2016'!Q54+'[308]T.Giang 2016'!Q54+'[308]T.Hải 2016'!Q54+'[308]T.Sơn 2016'!Q54+'[308]V.Trường 2016'!Q54+'[308]TT.Cửa Việt 2016'!Q54+'[308]TT Gio Linh 2016'!Q54</f>
        <v>0</v>
      </c>
      <c r="R53" s="167">
        <f>[308]P1_21!R54+[308]P2_21!R53+[308]P3_21!R53+[308]P4_21!R53+[308]P5_21!R53+[308]ĐT_21!R54+[308]ĐG_21!R53+[308]ĐLE_21!R54+[308]ĐL_21!R54+'[308]G.Sơn 2016'!R53+'[308]G.Thanh 2016'!R54+'[308]G.Việt 2016'!R54+'[308]H.Thái 2016'!R54+'[308]L.Hải 2016'!R54+'[308]L.Thượng 2016'!R54+'[308]T.Giang 2016'!R54+'[308]T.Hải 2016'!R54+'[308]T.Sơn 2016'!R54+'[308]V.Trường 2016'!R54+'[308]TT.Cửa Việt 2016'!R54+'[308]TT Gio Linh 2016'!R54</f>
        <v>6.9999999999999993E-2</v>
      </c>
      <c r="S53" s="167">
        <f>[308]P1_21!S54+[308]P2_21!S53+[308]P3_21!S53+[308]P4_21!S53+[308]P5_21!S53+[308]ĐT_21!S54+[308]ĐG_21!S53+[308]ĐLE_21!S54+[308]ĐL_21!S54+'[308]G.Sơn 2016'!S53+'[308]G.Thanh 2016'!S54+'[308]G.Việt 2016'!S54+'[308]H.Thái 2016'!S54+'[308]L.Hải 2016'!S54+'[308]L.Thượng 2016'!S54+'[308]T.Giang 2016'!S54+'[308]T.Hải 2016'!S54+'[308]T.Sơn 2016'!S54+'[308]V.Trường 2016'!S54+'[308]TT.Cửa Việt 2016'!S54+'[308]TT Gio Linh 2016'!S54</f>
        <v>0</v>
      </c>
      <c r="T53" s="167">
        <f>[308]P1_21!T54+[308]P2_21!T53+[308]P3_21!T53+[308]P4_21!T53+[308]P5_21!T53+[308]ĐT_21!T54+[308]ĐG_21!T53+[308]ĐLE_21!T54+[308]ĐL_21!T54+'[308]G.Sơn 2016'!T53+'[308]G.Thanh 2016'!T54+'[308]G.Việt 2016'!T54+'[308]H.Thái 2016'!T54+'[308]L.Hải 2016'!T54+'[308]L.Thượng 2016'!T54+'[308]T.Giang 2016'!T54+'[308]T.Hải 2016'!T54+'[308]T.Sơn 2016'!T54+'[308]V.Trường 2016'!T54+'[308]TT.Cửa Việt 2016'!T54+'[308]TT Gio Linh 2016'!T54</f>
        <v>0</v>
      </c>
      <c r="U53" s="167">
        <f>[308]P1_21!U54+[308]P2_21!U53+[308]P3_21!U53+[308]P4_21!U53+[308]P5_21!U53+[308]ĐT_21!U54+[308]ĐG_21!U53+[308]ĐLE_21!U54+[308]ĐL_21!U54+'[308]G.Sơn 2016'!U53+'[308]G.Thanh 2016'!U54+'[308]G.Việt 2016'!U54+'[308]H.Thái 2016'!U54+'[308]L.Hải 2016'!U54+'[308]L.Thượng 2016'!U54+'[308]T.Giang 2016'!U54+'[308]T.Hải 2016'!U54+'[308]T.Sơn 2016'!U54+'[308]V.Trường 2016'!U54+'[308]TT.Cửa Việt 2016'!U54+'[308]TT Gio Linh 2016'!U54</f>
        <v>0</v>
      </c>
      <c r="V53" s="167">
        <f>[308]P1_21!V54+[308]P2_21!V53+[308]P3_21!V53+[308]P4_21!V53+[308]P5_21!V53+[308]ĐT_21!V54+[308]ĐG_21!V53+[308]ĐLE_21!V54+[308]ĐL_21!V54+'[308]G.Sơn 2016'!V53+'[308]G.Thanh 2016'!V54+'[308]G.Việt 2016'!V54+'[308]H.Thái 2016'!V54+'[308]L.Hải 2016'!V54+'[308]L.Thượng 2016'!V54+'[308]T.Giang 2016'!V54+'[308]T.Hải 2016'!V54+'[308]T.Sơn 2016'!V54+'[308]V.Trường 2016'!V54+'[308]TT.Cửa Việt 2016'!V54+'[308]TT Gio Linh 2016'!V54</f>
        <v>0</v>
      </c>
      <c r="W53" s="167">
        <f>[308]P1_21!W54+[308]P2_21!W53+[308]P3_21!W53+[308]P4_21!W53+[308]P5_21!W53+[308]ĐT_21!W54+[308]ĐG_21!W53+[308]ĐLE_21!W54+[308]ĐL_21!W54+'[308]G.Sơn 2016'!W53+'[308]G.Thanh 2016'!W54+'[308]G.Việt 2016'!W54+'[308]H.Thái 2016'!W54+'[308]L.Hải 2016'!W54+'[308]L.Thượng 2016'!W54+'[308]T.Giang 2016'!W54+'[308]T.Hải 2016'!W54+'[308]T.Sơn 2016'!W54+'[308]V.Trường 2016'!W54+'[308]TT.Cửa Việt 2016'!W54+'[308]TT Gio Linh 2016'!W54</f>
        <v>0</v>
      </c>
      <c r="X53" s="167">
        <f>[308]P1_21!X54+[308]P2_21!X53+[308]P3_21!X53+[308]P4_21!X53+[308]P5_21!X53+[308]ĐT_21!X54+[308]ĐG_21!X53+[308]ĐLE_21!X54+[308]ĐL_21!X54+'[308]G.Sơn 2016'!X53+'[308]G.Thanh 2016'!X54+'[308]G.Việt 2016'!X54+'[308]H.Thái 2016'!X54+'[308]L.Hải 2016'!X54+'[308]L.Thượng 2016'!X54+'[308]T.Giang 2016'!X54+'[308]T.Hải 2016'!X54+'[308]T.Sơn 2016'!X54+'[308]V.Trường 2016'!X54+'[308]TT.Cửa Việt 2016'!X54+'[308]TT Gio Linh 2016'!X54</f>
        <v>0</v>
      </c>
      <c r="Y53" s="167">
        <f>[308]P1_21!Y54+[308]P2_21!Y53+[308]P3_21!Y53+[308]P4_21!Y53+[308]P5_21!Y53+[308]ĐT_21!Y54+[308]ĐG_21!Y53+[308]ĐLE_21!Y54+[308]ĐL_21!Y54+'[308]G.Sơn 2016'!Y53+'[308]G.Thanh 2016'!Y54+'[308]G.Việt 2016'!Y54+'[308]H.Thái 2016'!Y54+'[308]L.Hải 2016'!Y54+'[308]L.Thượng 2016'!Y54+'[308]T.Giang 2016'!Y54+'[308]T.Hải 2016'!Y54+'[308]T.Sơn 2016'!Y54+'[308]V.Trường 2016'!Y54+'[308]TT.Cửa Việt 2016'!Y54+'[308]TT Gio Linh 2016'!Y54</f>
        <v>0</v>
      </c>
      <c r="Z53" s="167">
        <f>[308]P1_21!Z54+[308]P2_21!Z53+[308]P3_21!Z53+[308]P4_21!Z53+[308]P5_21!Z53+[308]ĐT_21!Z54+[308]ĐG_21!Z53+[308]ĐLE_21!Z54+[308]ĐL_21!Z54+'[308]G.Sơn 2016'!Z53+'[308]G.Thanh 2016'!Z54+'[308]G.Việt 2016'!Z54+'[308]H.Thái 2016'!Z54+'[308]L.Hải 2016'!Z54+'[308]L.Thượng 2016'!Z54+'[308]T.Giang 2016'!Z54+'[308]T.Hải 2016'!Z54+'[308]T.Sơn 2016'!Z54+'[308]V.Trường 2016'!Z54+'[308]TT.Cửa Việt 2016'!Z54+'[308]TT Gio Linh 2016'!Z54</f>
        <v>0</v>
      </c>
      <c r="AA53" s="167">
        <f>[308]P1_21!AA54+[308]P2_21!AA53+[308]P3_21!AA53+[308]P4_21!AA53+[308]P5_21!AA53+[308]ĐT_21!AA54+[308]ĐG_21!AA53+[308]ĐLE_21!AA54+[308]ĐL_21!AA54+'[308]G.Sơn 2016'!AA53+'[308]G.Thanh 2016'!AA54+'[308]G.Việt 2016'!AA54+'[308]H.Thái 2016'!AA54+'[308]L.Hải 2016'!AA54+'[308]L.Thượng 2016'!AA54+'[308]T.Giang 2016'!AA54+'[308]T.Hải 2016'!AA54+'[308]T.Sơn 2016'!AA54+'[308]V.Trường 2016'!AA54+'[308]TT.Cửa Việt 2016'!AA54+'[308]TT Gio Linh 2016'!AA54</f>
        <v>6.9999999999999993E-2</v>
      </c>
      <c r="AB53" s="167">
        <f>[308]P1_21!AB54+[308]P2_21!AB53+[308]P3_21!AB53+[308]P4_21!AB53+[308]P5_21!AB53+[308]ĐT_21!AB54+[308]ĐG_21!AB53+[308]ĐLE_21!AB54+[308]ĐL_21!AB54+'[308]G.Sơn 2016'!AB53+'[308]G.Thanh 2016'!AB54+'[308]G.Việt 2016'!AB54+'[308]H.Thái 2016'!AB54+'[308]L.Hải 2016'!AB54+'[308]L.Thượng 2016'!AB54+'[308]T.Giang 2016'!AB54+'[308]T.Hải 2016'!AB54+'[308]T.Sơn 2016'!AB54+'[308]V.Trường 2016'!AB54+'[308]TT.Cửa Việt 2016'!AB54+'[308]TT Gio Linh 2016'!AB54</f>
        <v>0</v>
      </c>
      <c r="AC53" s="167">
        <f>[308]P1_21!AC54+[308]P2_21!AC53+[308]P3_21!AC53+[308]P4_21!AC53+[308]P5_21!AC53+[308]ĐT_21!AC54+[308]ĐG_21!AC53+[308]ĐLE_21!AC54+[308]ĐL_21!AC54+'[308]G.Sơn 2016'!AC53+'[308]G.Thanh 2016'!AC54+'[308]G.Việt 2016'!AC54+'[308]H.Thái 2016'!AC54+'[308]L.Hải 2016'!AC54+'[308]L.Thượng 2016'!AC54+'[308]T.Giang 2016'!AC54+'[308]T.Hải 2016'!AC54+'[308]T.Sơn 2016'!AC54+'[308]V.Trường 2016'!AC54+'[308]TT.Cửa Việt 2016'!AC54+'[308]TT Gio Linh 2016'!AC54</f>
        <v>0</v>
      </c>
      <c r="AD53" s="167">
        <f>[308]P1_21!AD54+[308]P2_21!AD53+[308]P3_21!AD53+[308]P4_21!AD53+[308]P5_21!AD53+[308]ĐT_21!AD54+[308]ĐG_21!AD53+[308]ĐLE_21!AD54+[308]ĐL_21!AD54+'[308]G.Sơn 2016'!AD53+'[308]G.Thanh 2016'!AD54+'[308]G.Việt 2016'!AD54+'[308]H.Thái 2016'!AD54+'[308]L.Hải 2016'!AD54+'[308]L.Thượng 2016'!AD54+'[308]T.Giang 2016'!AD54+'[308]T.Hải 2016'!AD54+'[308]T.Sơn 2016'!AD54+'[308]V.Trường 2016'!AD54+'[308]TT.Cửa Việt 2016'!AD54+'[308]TT Gio Linh 2016'!AD54</f>
        <v>0</v>
      </c>
      <c r="AE53" s="167">
        <f>[308]P1_21!AE54+[308]P2_21!AE53+[308]P3_21!AE53+[308]P4_21!AE53+[308]P5_21!AE53+[308]ĐT_21!AE54+[308]ĐG_21!AE53+[308]ĐLE_21!AE54+[308]ĐL_21!AE54+'[308]G.Sơn 2016'!AE53+'[308]G.Thanh 2016'!AE54+'[308]G.Việt 2016'!AE54+'[308]H.Thái 2016'!AE54+'[308]L.Hải 2016'!AE54+'[308]L.Thượng 2016'!AE54+'[308]T.Giang 2016'!AE54+'[308]T.Hải 2016'!AE54+'[308]T.Sơn 2016'!AE54+'[308]V.Trường 2016'!AE54+'[308]TT.Cửa Việt 2016'!AE54+'[308]TT Gio Linh 2016'!AE54</f>
        <v>0</v>
      </c>
      <c r="AF53" s="167">
        <f>[308]P1_21!AF54+[308]P2_21!AF53+[308]P3_21!AF53+[308]P4_21!AF53+[308]P5_21!AF53+[308]ĐT_21!AF54+[308]ĐG_21!AF53+[308]ĐLE_21!AF54+[308]ĐL_21!AF54+'[308]G.Sơn 2016'!AF53+'[308]G.Thanh 2016'!AF54+'[308]G.Việt 2016'!AF54+'[308]H.Thái 2016'!AF54+'[308]L.Hải 2016'!AF54+'[308]L.Thượng 2016'!AF54+'[308]T.Giang 2016'!AF54+'[308]T.Hải 2016'!AF54+'[308]T.Sơn 2016'!AF54+'[308]V.Trường 2016'!AF54+'[308]TT.Cửa Việt 2016'!AF54+'[308]TT Gio Linh 2016'!AF54</f>
        <v>6.9999999999999993E-2</v>
      </c>
      <c r="AG53" s="167">
        <f>[308]P1_21!AG54+[308]P2_21!AG53+[308]P3_21!AG53+[308]P4_21!AG53+[308]P5_21!AG53+[308]ĐT_21!AG54+[308]ĐG_21!AG53+[308]ĐLE_21!AG54+[308]ĐL_21!AG54+'[308]G.Sơn 2016'!AG53+'[308]G.Thanh 2016'!AG54+'[308]G.Việt 2016'!AG54+'[308]H.Thái 2016'!AG54+'[308]L.Hải 2016'!AG54+'[308]L.Thượng 2016'!AG54+'[308]T.Giang 2016'!AG54+'[308]T.Hải 2016'!AG54+'[308]T.Sơn 2016'!AG54+'[308]V.Trường 2016'!AG54+'[308]TT.Cửa Việt 2016'!AG54+'[308]TT Gio Linh 2016'!AG54</f>
        <v>0</v>
      </c>
      <c r="AH53" s="167">
        <f>[308]P1_21!AH54+[308]P2_21!AH53+[308]P3_21!AH53+[308]P4_21!AH53+[308]P5_21!AH53+[308]ĐT_21!AH54+[308]ĐG_21!AH53+[308]ĐLE_21!AH54+[308]ĐL_21!AH54+'[308]G.Sơn 2016'!AH53+'[308]G.Thanh 2016'!AH54+'[308]G.Việt 2016'!AH54+'[308]H.Thái 2016'!AH54+'[308]L.Hải 2016'!AH54+'[308]L.Thượng 2016'!AH54+'[308]T.Giang 2016'!AH54+'[308]T.Hải 2016'!AH54+'[308]T.Sơn 2016'!AH54+'[308]V.Trường 2016'!AH54+'[308]TT.Cửa Việt 2016'!AH54+'[308]TT Gio Linh 2016'!AH54</f>
        <v>0</v>
      </c>
      <c r="AI53" s="167">
        <f>[308]P1_21!AI54+[308]P2_21!AI53+[308]P3_21!AI53+[308]P4_21!AI53+[308]P5_21!AI53+[308]ĐT_21!AI54+[308]ĐG_21!AI53+[308]ĐLE_21!AI54+[308]ĐL_21!AI54+'[308]G.Sơn 2016'!AI53+'[308]G.Thanh 2016'!AI54+'[308]G.Việt 2016'!AI54+'[308]H.Thái 2016'!AI54+'[308]L.Hải 2016'!AI54+'[308]L.Thượng 2016'!AI54+'[308]T.Giang 2016'!AI54+'[308]T.Hải 2016'!AI54+'[308]T.Sơn 2016'!AI54+'[308]V.Trường 2016'!AI54+'[308]TT.Cửa Việt 2016'!AI54+'[308]TT Gio Linh 2016'!AI54</f>
        <v>0</v>
      </c>
      <c r="AJ53" s="167">
        <f>[308]P1_21!AJ54+[308]P2_21!AJ53+[308]P3_21!AJ53+[308]P4_21!AJ53+[308]P5_21!AJ53+[308]ĐT_21!AJ54+[308]ĐG_21!AJ53+[308]ĐLE_21!AJ54+[308]ĐL_21!AJ54+'[308]G.Sơn 2016'!AJ53+'[308]G.Thanh 2016'!AJ54+'[308]G.Việt 2016'!AJ54+'[308]H.Thái 2016'!AJ54+'[308]L.Hải 2016'!AJ54+'[308]L.Thượng 2016'!AJ54+'[308]T.Giang 2016'!AJ54+'[308]T.Hải 2016'!AJ54+'[308]T.Sơn 2016'!AJ54+'[308]V.Trường 2016'!AJ54+'[308]TT.Cửa Việt 2016'!AJ54+'[308]TT Gio Linh 2016'!AJ54</f>
        <v>0</v>
      </c>
      <c r="AK53" s="167">
        <f>[308]P1_21!AK54+[308]P2_21!AK53+[308]P3_21!AK53+[308]P4_21!AK53+[308]P5_21!AK53+[308]ĐT_21!AK54+[308]ĐG_21!AK53+[308]ĐLE_21!AK54+[308]ĐL_21!AK54+'[308]G.Sơn 2016'!AK53+'[308]G.Thanh 2016'!AK54+'[308]G.Việt 2016'!AK54+'[308]H.Thái 2016'!AK54+'[308]L.Hải 2016'!AK54+'[308]L.Thượng 2016'!AK54+'[308]T.Giang 2016'!AK54+'[308]T.Hải 2016'!AK54+'[308]T.Sơn 2016'!AK54+'[308]V.Trường 2016'!AK54+'[308]TT.Cửa Việt 2016'!AK54+'[308]TT Gio Linh 2016'!AK54</f>
        <v>0</v>
      </c>
      <c r="AL53" s="167">
        <f>[308]P1_21!AL54+[308]P2_21!AL53+[308]P3_21!AL53+[308]P4_21!AL53+[308]P5_21!AL53+[308]ĐT_21!AL54+[308]ĐG_21!AL53+[308]ĐLE_21!AL54+[308]ĐL_21!AL54+'[308]G.Sơn 2016'!AL53+'[308]G.Thanh 2016'!AL54+'[308]G.Việt 2016'!AL54+'[308]H.Thái 2016'!AL54+'[308]L.Hải 2016'!AL54+'[308]L.Thượng 2016'!AL54+'[308]T.Giang 2016'!AL54+'[308]T.Hải 2016'!AL54+'[308]T.Sơn 2016'!AL54+'[308]V.Trường 2016'!AL54+'[308]TT.Cửa Việt 2016'!AL54+'[308]TT Gio Linh 2016'!AL54</f>
        <v>0</v>
      </c>
      <c r="AM53" s="167">
        <f>[308]P1_21!AM54+[308]P2_21!AM53+[308]P3_21!AM53+[308]P4_21!AM53+[308]P5_21!AM53+[308]ĐT_21!AM54+[308]ĐG_21!AM53+[308]ĐLE_21!AM54+[308]ĐL_21!AM54+'[308]G.Sơn 2016'!AM53+'[308]G.Thanh 2016'!AM54+'[308]G.Việt 2016'!AM54+'[308]H.Thái 2016'!AM54+'[308]L.Hải 2016'!AM54+'[308]L.Thượng 2016'!AM54+'[308]T.Giang 2016'!AM54+'[308]T.Hải 2016'!AM54+'[308]T.Sơn 2016'!AM54+'[308]V.Trường 2016'!AM54+'[308]TT.Cửa Việt 2016'!AM54+'[308]TT Gio Linh 2016'!AM54</f>
        <v>0</v>
      </c>
      <c r="AN53" s="167">
        <f>[308]P1_21!AN54+[308]P2_21!AN53+[308]P3_21!AN53+[308]P4_21!AN53+[308]P5_21!AN53+[308]ĐT_21!AN54+[308]ĐG_21!AN53+[308]ĐLE_21!AN54+[308]ĐL_21!AN54+'[308]G.Sơn 2016'!AN53+'[308]G.Thanh 2016'!AN54+'[308]G.Việt 2016'!AN54+'[308]H.Thái 2016'!AN54+'[308]L.Hải 2016'!AN54+'[308]L.Thượng 2016'!AN54+'[308]T.Giang 2016'!AN54+'[308]T.Hải 2016'!AN54+'[308]T.Sơn 2016'!AN54+'[308]V.Trường 2016'!AN54+'[308]TT.Cửa Việt 2016'!AN54+'[308]TT Gio Linh 2016'!AN54</f>
        <v>0</v>
      </c>
      <c r="AO53" s="167">
        <f>[308]P1_21!AO54+[308]P2_21!AO53+[308]P3_21!AO53+[308]P4_21!AO53+[308]P5_21!AO53+[308]ĐT_21!AO54+[308]ĐG_21!AO53+[308]ĐLE_21!AO54+[308]ĐL_21!AO54+'[308]G.Sơn 2016'!AO53+'[308]G.Thanh 2016'!AO54+'[308]G.Việt 2016'!AO54+'[308]H.Thái 2016'!AO54+'[308]L.Hải 2016'!AO54+'[308]L.Thượng 2016'!AO54+'[308]T.Giang 2016'!AO54+'[308]T.Hải 2016'!AO54+'[308]T.Sơn 2016'!AO54+'[308]V.Trường 2016'!AO54+'[308]TT.Cửa Việt 2016'!AO54+'[308]TT Gio Linh 2016'!AO54</f>
        <v>0</v>
      </c>
      <c r="AP53" s="167">
        <f>[308]P1_21!AP54+[308]P2_21!AP53+[308]P3_21!AP53+[308]P4_21!AP53+[308]P5_21!AP53+[308]ĐT_21!AP54+[308]ĐG_21!AP53+[308]ĐLE_21!AP54+[308]ĐL_21!AP54+'[308]G.Sơn 2016'!AP53+'[308]G.Thanh 2016'!AP54+'[308]G.Việt 2016'!AP54+'[308]H.Thái 2016'!AP54+'[308]L.Hải 2016'!AP54+'[308]L.Thượng 2016'!AP54+'[308]T.Giang 2016'!AP54+'[308]T.Hải 2016'!AP54+'[308]T.Sơn 2016'!AP54+'[308]V.Trường 2016'!AP54+'[308]TT.Cửa Việt 2016'!AP54+'[308]TT Gio Linh 2016'!AP54</f>
        <v>0</v>
      </c>
      <c r="AQ53" s="167">
        <f>[308]P1_21!AQ54+[308]P2_21!AQ53+[308]P3_21!AQ53+[308]P4_21!AQ53+[308]P5_21!AQ53+[308]ĐT_21!AQ54+[308]ĐG_21!AQ53+[308]ĐLE_21!AQ54+[308]ĐL_21!AQ54+'[308]G.Sơn 2016'!AQ53+'[308]G.Thanh 2016'!AQ54+'[308]G.Việt 2016'!AQ54+'[308]H.Thái 2016'!AQ54+'[308]L.Hải 2016'!AQ54+'[308]L.Thượng 2016'!AQ54+'[308]T.Giang 2016'!AQ54+'[308]T.Hải 2016'!AQ54+'[308]T.Sơn 2016'!AQ54+'[308]V.Trường 2016'!AQ54+'[308]TT.Cửa Việt 2016'!AQ54+'[308]TT Gio Linh 2016'!AQ54</f>
        <v>0</v>
      </c>
      <c r="AR53" s="167">
        <f>[308]P1_21!AR54+[308]P2_21!AR53+[308]P3_21!AR53+[308]P4_21!AR53+[308]P5_21!AR53+[308]ĐT_21!AR54+[308]ĐG_21!AR53+[308]ĐLE_21!AR54+[308]ĐL_21!AR54+'[308]G.Sơn 2016'!AR53+'[308]G.Thanh 2016'!AR54+'[308]G.Việt 2016'!AR54+'[308]H.Thái 2016'!AR54+'[308]L.Hải 2016'!AR54+'[308]L.Thượng 2016'!AR54+'[308]T.Giang 2016'!AR54+'[308]T.Hải 2016'!AR54+'[308]T.Sơn 2016'!AR54+'[308]V.Trường 2016'!AR54+'[308]TT.Cửa Việt 2016'!AR54+'[308]TT Gio Linh 2016'!AR54</f>
        <v>0</v>
      </c>
      <c r="AS53" s="167">
        <f>[308]P1_21!AS54+[308]P2_21!AS53+[308]P3_21!AS53+[308]P4_21!AS53+[308]P5_21!AS53+[308]ĐT_21!AS54+[308]ĐG_21!AS53+[308]ĐLE_21!AS54+[308]ĐL_21!AS54+'[308]G.Sơn 2016'!AS53+'[308]G.Thanh 2016'!AS54+'[308]G.Việt 2016'!AS54+'[308]H.Thái 2016'!AS54+'[308]L.Hải 2016'!AS54+'[308]L.Thượng 2016'!AS54+'[308]T.Giang 2016'!AS54+'[308]T.Hải 2016'!AS54+'[308]T.Sơn 2016'!AS54+'[308]V.Trường 2016'!AS54+'[308]TT.Cửa Việt 2016'!AS54+'[308]TT Gio Linh 2016'!AS54</f>
        <v>0</v>
      </c>
      <c r="AT53" s="167">
        <f>[308]P1_21!AT54+[308]P2_21!AT53+[308]P3_21!AT53+[308]P4_21!AT53+[308]P5_21!AT53+[308]ĐT_21!AT54+[308]ĐG_21!AT53+[308]ĐLE_21!AT54+[308]ĐL_21!AT54+'[308]G.Sơn 2016'!AT53+'[308]G.Thanh 2016'!AT54+'[308]G.Việt 2016'!AT54+'[308]H.Thái 2016'!AT54+'[308]L.Hải 2016'!AT54+'[308]L.Thượng 2016'!AT54+'[308]T.Giang 2016'!AT54+'[308]T.Hải 2016'!AT54+'[308]T.Sơn 2016'!AT54+'[308]V.Trường 2016'!AT54+'[308]TT.Cửa Việt 2016'!AT54+'[308]TT Gio Linh 2016'!AT54</f>
        <v>0</v>
      </c>
      <c r="AU53" s="167">
        <f>[308]P1_21!AU54+[308]P2_21!AU53+[308]P3_21!AU53+[308]P4_21!AU53+[308]P5_21!AU53+[308]ĐT_21!AU54+[308]ĐG_21!AU53+[308]ĐLE_21!AU54+[308]ĐL_21!AU54+'[308]G.Sơn 2016'!AU53+'[308]G.Thanh 2016'!AU54+'[308]G.Việt 2016'!AU54+'[308]H.Thái 2016'!AU54+'[308]L.Hải 2016'!AU54+'[308]L.Thượng 2016'!AU54+'[308]T.Giang 2016'!AU54+'[308]T.Hải 2016'!AU54+'[308]T.Sơn 2016'!AU54+'[308]V.Trường 2016'!AU54+'[308]TT.Cửa Việt 2016'!AU54+'[308]TT Gio Linh 2016'!AU54</f>
        <v>0</v>
      </c>
      <c r="AV53" s="167">
        <f>[308]P1_21!AV54+[308]P2_21!AV53+[308]P3_21!AV53+[308]P4_21!AV53+[308]P5_21!AV53+[308]ĐT_21!AV54+[308]ĐG_21!AV53+[308]ĐLE_21!AV54+[308]ĐL_21!AV54+'[308]G.Sơn 2016'!AV53+'[308]G.Thanh 2016'!AV54+'[308]G.Việt 2016'!AV54+'[308]H.Thái 2016'!AV54+'[308]L.Hải 2016'!AV54+'[308]L.Thượng 2016'!AV54+'[308]T.Giang 2016'!AV54+'[308]T.Hải 2016'!AV54+'[308]T.Sơn 2016'!AV54+'[308]V.Trường 2016'!AV54+'[308]TT.Cửa Việt 2016'!AV54+'[308]TT Gio Linh 2016'!AV54</f>
        <v>0</v>
      </c>
      <c r="AW53" s="167">
        <f>[308]P1_21!AW54+[308]P2_21!AW53+[308]P3_21!AW53+[308]P4_21!AW53+[308]P5_21!AW53+[308]ĐT_21!AW54+[308]ĐG_21!AW53+[308]ĐLE_21!AW54+[308]ĐL_21!AW54+'[308]G.Sơn 2016'!AW53+'[308]G.Thanh 2016'!AW54+'[308]G.Việt 2016'!AW54+'[308]H.Thái 2016'!AW54+'[308]L.Hải 2016'!AW54+'[308]L.Thượng 2016'!AW54+'[308]T.Giang 2016'!AW54+'[308]T.Hải 2016'!AW54+'[308]T.Sơn 2016'!AW54+'[308]V.Trường 2016'!AW54+'[308]TT.Cửa Việt 2016'!AW54+'[308]TT Gio Linh 2016'!AW54</f>
        <v>0</v>
      </c>
      <c r="AX53" s="167">
        <f>[308]P1_21!AX54+[308]P2_21!AX53+[308]P3_21!AX53+[308]P4_21!AX53+[308]P5_21!AX53+[308]ĐT_21!AX54+[308]ĐG_21!AX53+[308]ĐLE_21!AX54+[308]ĐL_21!AX54+'[308]G.Sơn 2016'!AX53+'[308]G.Thanh 2016'!AX54+'[308]G.Việt 2016'!AX54+'[308]H.Thái 2016'!AX54+'[308]L.Hải 2016'!AX54+'[308]L.Thượng 2016'!AX54+'[308]T.Giang 2016'!AX54+'[308]T.Hải 2016'!AX54+'[308]T.Sơn 2016'!AX54+'[308]V.Trường 2016'!AX54+'[308]TT.Cửa Việt 2016'!AX54+'[308]TT Gio Linh 2016'!AX54</f>
        <v>0</v>
      </c>
      <c r="AY53" s="167">
        <f>[308]P1_21!AY54+[308]P2_21!AY53+[308]P3_21!AY53+[308]P4_21!AY53+[308]P5_21!AY53+[308]ĐT_21!AY54+[308]ĐG_21!AY53+[308]ĐLE_21!AY54+[308]ĐL_21!AY54+'[308]G.Sơn 2016'!AY53+'[308]G.Thanh 2016'!AY54+'[308]G.Việt 2016'!AY54+'[308]H.Thái 2016'!AY54+'[308]L.Hải 2016'!AY54+'[308]L.Thượng 2016'!AY54+'[308]T.Giang 2016'!AY54+'[308]T.Hải 2016'!AY54+'[308]T.Sơn 2016'!AY54+'[308]V.Trường 2016'!AY54+'[308]TT.Cửa Việt 2016'!AY54+'[308]TT Gio Linh 2016'!AY54</f>
        <v>43.528970000000001</v>
      </c>
      <c r="AZ53" s="167">
        <f>[308]P1_21!AZ54+[308]P2_21!AZ53+[308]P3_21!AZ53+[308]P4_21!AZ53+[308]P5_21!AZ53+[308]ĐT_21!AZ54+[308]ĐG_21!AZ53+[308]ĐLE_21!AZ54+[308]ĐL_21!AZ54+'[308]G.Sơn 2016'!AZ53+'[308]G.Thanh 2016'!AZ54+'[308]G.Việt 2016'!AZ54+'[308]H.Thái 2016'!AZ54+'[308]L.Hải 2016'!AZ54+'[308]L.Thượng 2016'!AZ54+'[308]T.Giang 2016'!AZ54+'[308]T.Hải 2016'!AZ54+'[308]T.Sơn 2016'!AZ54+'[308]V.Trường 2016'!AZ54+'[308]TT.Cửa Việt 2016'!AZ54+'[308]TT Gio Linh 2016'!AZ54</f>
        <v>0</v>
      </c>
      <c r="BA53" s="167">
        <f>[308]P1_21!BA54+[308]P2_21!BA53+[308]P3_21!BA53+[308]P4_21!BA53+[308]P5_21!BA53+[308]ĐT_21!BA54+[308]ĐG_21!BA53+[308]ĐLE_21!BA54+[308]ĐL_21!BA54+'[308]G.Sơn 2016'!BA53+'[308]G.Thanh 2016'!BA54+'[308]G.Việt 2016'!BA54+'[308]H.Thái 2016'!BA54+'[308]L.Hải 2016'!BA54+'[308]L.Thượng 2016'!BA54+'[308]T.Giang 2016'!BA54+'[308]T.Hải 2016'!BA54+'[308]T.Sơn 2016'!BA54+'[308]V.Trường 2016'!BA54+'[308]TT.Cửa Việt 2016'!BA54+'[308]TT Gio Linh 2016'!BA54</f>
        <v>0</v>
      </c>
      <c r="BB53" s="167">
        <f>[308]P1_21!BB54+[308]P2_21!BB53+[308]P3_21!BB53+[308]P4_21!BB53+[308]P5_21!BB53+[308]ĐT_21!BB54+[308]ĐG_21!BB53+[308]ĐLE_21!BB54+[308]ĐL_21!BB54+'[308]G.Sơn 2016'!BB53+'[308]G.Thanh 2016'!BB54+'[308]G.Việt 2016'!BB54+'[308]H.Thái 2016'!BB54+'[308]L.Hải 2016'!BB54+'[308]L.Thượng 2016'!BB54+'[308]T.Giang 2016'!BB54+'[308]T.Hải 2016'!BB54+'[308]T.Sơn 2016'!BB54+'[308]V.Trường 2016'!BB54+'[308]TT.Cửa Việt 2016'!BB54+'[308]TT Gio Linh 2016'!BB54</f>
        <v>0</v>
      </c>
      <c r="BC53" s="167">
        <f>[308]P1_21!BC54+[308]P2_21!BC53+[308]P3_21!BC53+[308]P4_21!BC53+[308]P5_21!BC53+[308]ĐT_21!BC54+[308]ĐG_21!BC53+[308]ĐLE_21!BC54+[308]ĐL_21!BC54+'[308]G.Sơn 2016'!BC53+'[308]G.Thanh 2016'!BC54+'[308]G.Việt 2016'!BC54+'[308]H.Thái 2016'!BC54+'[308]L.Hải 2016'!BC54+'[308]L.Thượng 2016'!BC54+'[308]T.Giang 2016'!BC54+'[308]T.Hải 2016'!BC54+'[308]T.Sơn 2016'!BC54+'[308]V.Trường 2016'!BC54+'[308]TT.Cửa Việt 2016'!BC54+'[308]TT Gio Linh 2016'!BC54</f>
        <v>0</v>
      </c>
      <c r="BD53" s="167">
        <f>[308]P1_21!BD54+[308]P2_21!BD53+[308]P3_21!BD53+[308]P4_21!BD53+[308]P5_21!BD53+[308]ĐT_21!BD54+[308]ĐG_21!BD53+[308]ĐLE_21!BD54+[308]ĐL_21!BD54+'[308]G.Sơn 2016'!BD53+'[308]G.Thanh 2016'!BD54+'[308]G.Việt 2016'!BD54+'[308]H.Thái 2016'!BD54+'[308]L.Hải 2016'!BD54+'[308]L.Thượng 2016'!BD54+'[308]T.Giang 2016'!BD54+'[308]T.Hải 2016'!BD54+'[308]T.Sơn 2016'!BD54+'[308]V.Trường 2016'!BD54+'[308]TT.Cửa Việt 2016'!BD54+'[308]TT Gio Linh 2016'!BD54</f>
        <v>0</v>
      </c>
      <c r="BE53" s="167">
        <f>[308]P1_21!BE54+[308]P2_21!BE53+[308]P3_21!BE53+[308]P4_21!BE53+[308]P5_21!BE53+[308]ĐT_21!BE54+[308]ĐG_21!BE53+[308]ĐLE_21!BE54+[308]ĐL_21!BE54+'[308]G.Sơn 2016'!BE53+'[308]G.Thanh 2016'!BE54+'[308]G.Việt 2016'!BE54+'[308]H.Thái 2016'!BE54+'[308]L.Hải 2016'!BE54+'[308]L.Thượng 2016'!BE54+'[308]T.Giang 2016'!BE54+'[308]T.Hải 2016'!BE54+'[308]T.Sơn 2016'!BE54+'[308]V.Trường 2016'!BE54+'[308]TT.Cửa Việt 2016'!BE54+'[308]TT Gio Linh 2016'!BE54</f>
        <v>0</v>
      </c>
      <c r="BF53" s="167">
        <f>[308]P1_21!BF54+[308]P2_21!BF53+[308]P3_21!BF53+[308]P4_21!BF53+[308]P5_21!BF53+[308]ĐT_21!BF54+[308]ĐG_21!BF53+[308]ĐLE_21!BF54+[308]ĐL_21!BF54+'[308]G.Sơn 2016'!BF53+'[308]G.Thanh 2016'!BF54+'[308]G.Việt 2016'!BF54+'[308]H.Thái 2016'!BF54+'[308]L.Hải 2016'!BF54+'[308]L.Thượng 2016'!BF54+'[308]T.Giang 2016'!BF54+'[308]T.Hải 2016'!BF54+'[308]T.Sơn 2016'!BF54+'[308]V.Trường 2016'!BF54+'[308]TT.Cửa Việt 2016'!BF54+'[308]TT Gio Linh 2016'!BF54</f>
        <v>0</v>
      </c>
      <c r="BG53" s="167">
        <f>[308]P1_21!BG54+[308]P2_21!BG53+[308]P3_21!BG53+[308]P4_21!BG53+[308]P5_21!BG53+[308]ĐT_21!BG54+[308]ĐG_21!BG53+[308]ĐLE_21!BG54+[308]ĐL_21!BG54+'[308]G.Sơn 2016'!BG53+'[308]G.Thanh 2016'!BG54+'[308]G.Việt 2016'!BG54+'[308]H.Thái 2016'!BG54+'[308]L.Hải 2016'!BG54+'[308]L.Thượng 2016'!BG54+'[308]T.Giang 2016'!BG54+'[308]T.Hải 2016'!BG54+'[308]T.Sơn 2016'!BG54+'[308]V.Trường 2016'!BG54+'[308]TT.Cửa Việt 2016'!BG54+'[308]TT Gio Linh 2016'!BG54</f>
        <v>0</v>
      </c>
      <c r="BH53" s="167">
        <f>[308]P1_21!BH54+[308]P2_21!BH53+[308]P3_21!BH53+[308]P4_21!BH53+[308]P5_21!BH53+[308]ĐT_21!BH54+[308]ĐG_21!BH53+[308]ĐLE_21!BH54+[308]ĐL_21!BH54+'[308]G.Sơn 2016'!BH53+'[308]G.Thanh 2016'!BH54+'[308]G.Việt 2016'!BH54+'[308]H.Thái 2016'!BH54+'[308]L.Hải 2016'!BH54+'[308]L.Thượng 2016'!BH54+'[308]T.Giang 2016'!BH54+'[308]T.Hải 2016'!BH54+'[308]T.Sơn 2016'!BH54+'[308]V.Trường 2016'!BH54+'[308]TT.Cửa Việt 2016'!BH54+'[308]TT Gio Linh 2016'!BH54</f>
        <v>6.9999999999999993E-2</v>
      </c>
      <c r="BI53" s="167">
        <f>[308]P1_21!BI54+[308]P2_21!BI53+[308]P3_21!BI53+[308]P4_21!BI53+[308]P5_21!BI53+[308]ĐT_21!BI54+[308]ĐG_21!BI53+[308]ĐLE_21!BI54+[308]ĐL_21!BI54+'[308]G.Sơn 2016'!BI53+'[308]G.Thanh 2016'!BI54+'[308]G.Việt 2016'!BI54+'[308]H.Thái 2016'!BI54+'[308]L.Hải 2016'!BI54+'[308]L.Thượng 2016'!BI54+'[308]T.Giang 2016'!BI54+'[308]T.Hải 2016'!BI54+'[308]T.Sơn 2016'!BI54+'[308]V.Trường 2016'!BI54+'[308]TT.Cửa Việt 2016'!BI54+'[308]TT Gio Linh 2016'!BI54</f>
        <v>169.33896999999999</v>
      </c>
    </row>
    <row r="54" spans="1:61" ht="15.75" customHeight="1">
      <c r="A54" s="176" t="s">
        <v>164</v>
      </c>
      <c r="B54" s="169" t="s">
        <v>165</v>
      </c>
      <c r="C54" s="168" t="s">
        <v>166</v>
      </c>
      <c r="D54" s="170">
        <f>'[308]01 CH'!D52</f>
        <v>16.065300000000001</v>
      </c>
      <c r="E54" s="167">
        <f>[308]P1_21!E55+[308]P2_21!E54+[308]P3_21!E54+[308]P4_21!E54+[308]P5_21!E54+[308]ĐT_21!E55+[308]ĐG_21!E54+[308]ĐLE_21!E55+[308]ĐL_21!E55+'[308]G.Sơn 2016'!E54+'[308]G.Thanh 2016'!E55+'[308]G.Việt 2016'!E55+'[308]H.Thái 2016'!E55+'[308]L.Hải 2016'!E55+'[308]L.Thượng 2016'!E55+'[308]T.Giang 2016'!E55+'[308]T.Hải 2016'!E55+'[308]T.Sơn 2016'!E55+'[308]V.Trường 2016'!E55+'[308]TT.Cửa Việt 2016'!E55+'[308]TT Gio Linh 2016'!E55</f>
        <v>0</v>
      </c>
      <c r="F54" s="167">
        <f>[308]P1_21!F55+[308]P2_21!F54+[308]P3_21!F54+[308]P4_21!F54+[308]P5_21!F54+[308]ĐT_21!F55+[308]ĐG_21!F54+[308]ĐLE_21!F55+[308]ĐL_21!F55+'[308]G.Sơn 2016'!F54+'[308]G.Thanh 2016'!F55+'[308]G.Việt 2016'!F55+'[308]H.Thái 2016'!F55+'[308]L.Hải 2016'!F55+'[308]L.Thượng 2016'!F55+'[308]T.Giang 2016'!F55+'[308]T.Hải 2016'!F55+'[308]T.Sơn 2016'!F55+'[308]V.Trường 2016'!F55+'[308]TT.Cửa Việt 2016'!F55+'[308]TT Gio Linh 2016'!F55</f>
        <v>0</v>
      </c>
      <c r="G54" s="167">
        <f>[308]P1_21!G55+[308]P2_21!G54+[308]P3_21!G54+[308]P4_21!G54+[308]P5_21!G54+[308]ĐT_21!G55+[308]ĐG_21!G54+[308]ĐLE_21!G55+[308]ĐL_21!G55+'[308]G.Sơn 2016'!G54+'[308]G.Thanh 2016'!G55+'[308]G.Việt 2016'!G55+'[308]H.Thái 2016'!G55+'[308]L.Hải 2016'!G55+'[308]L.Thượng 2016'!G55+'[308]T.Giang 2016'!G55+'[308]T.Hải 2016'!G55+'[308]T.Sơn 2016'!G55+'[308]V.Trường 2016'!G55+'[308]TT.Cửa Việt 2016'!G55+'[308]TT Gio Linh 2016'!G55</f>
        <v>0</v>
      </c>
      <c r="H54" s="167">
        <f>[308]P1_21!H55+[308]P2_21!H54+[308]P3_21!H54+[308]P4_21!H54+[308]P5_21!H54+[308]ĐT_21!H55+[308]ĐG_21!H54+[308]ĐLE_21!H55+[308]ĐL_21!H55+'[308]G.Sơn 2016'!H54+'[308]G.Thanh 2016'!H55+'[308]G.Việt 2016'!H55+'[308]H.Thái 2016'!H55+'[308]L.Hải 2016'!H55+'[308]L.Thượng 2016'!H55+'[308]T.Giang 2016'!H55+'[308]T.Hải 2016'!H55+'[308]T.Sơn 2016'!H55+'[308]V.Trường 2016'!H55+'[308]TT.Cửa Việt 2016'!H55+'[308]TT Gio Linh 2016'!H55</f>
        <v>0</v>
      </c>
      <c r="I54" s="167">
        <f>[308]P1_21!I55+[308]P2_21!I54+[308]P3_21!I54+[308]P4_21!I54+[308]P5_21!I54+[308]ĐT_21!I55+[308]ĐG_21!I54+[308]ĐLE_21!I55+[308]ĐL_21!I55+'[308]G.Sơn 2016'!I54+'[308]G.Thanh 2016'!I55+'[308]G.Việt 2016'!I55+'[308]H.Thái 2016'!I55+'[308]L.Hải 2016'!I55+'[308]L.Thượng 2016'!I55+'[308]T.Giang 2016'!I55+'[308]T.Hải 2016'!I55+'[308]T.Sơn 2016'!I55+'[308]V.Trường 2016'!I55+'[308]TT.Cửa Việt 2016'!I55+'[308]TT Gio Linh 2016'!I55</f>
        <v>0</v>
      </c>
      <c r="J54" s="167">
        <f>[308]P1_21!J55+[308]P2_21!J54+[308]P3_21!J54+[308]P4_21!J54+[308]P5_21!J54+[308]ĐT_21!J55+[308]ĐG_21!J54+[308]ĐLE_21!J55+[308]ĐL_21!J55+'[308]G.Sơn 2016'!J54+'[308]G.Thanh 2016'!J55+'[308]G.Việt 2016'!J55+'[308]H.Thái 2016'!J55+'[308]L.Hải 2016'!J55+'[308]L.Thượng 2016'!J55+'[308]T.Giang 2016'!J55+'[308]T.Hải 2016'!J55+'[308]T.Sơn 2016'!J55+'[308]V.Trường 2016'!J55+'[308]TT.Cửa Việt 2016'!J55+'[308]TT Gio Linh 2016'!J55</f>
        <v>0</v>
      </c>
      <c r="K54" s="167">
        <f>[308]P1_21!K55+[308]P2_21!K54+[308]P3_21!K54+[308]P4_21!K54+[308]P5_21!K54+[308]ĐT_21!K55+[308]ĐG_21!K54+[308]ĐLE_21!K55+[308]ĐL_21!K55+'[308]G.Sơn 2016'!K54+'[308]G.Thanh 2016'!K55+'[308]G.Việt 2016'!K55+'[308]H.Thái 2016'!K55+'[308]L.Hải 2016'!K55+'[308]L.Thượng 2016'!K55+'[308]T.Giang 2016'!K55+'[308]T.Hải 2016'!K55+'[308]T.Sơn 2016'!K55+'[308]V.Trường 2016'!K55+'[308]TT.Cửa Việt 2016'!K55+'[308]TT Gio Linh 2016'!K55</f>
        <v>0</v>
      </c>
      <c r="L54" s="167">
        <f>[308]P1_21!L55+[308]P2_21!L54+[308]P3_21!L54+[308]P4_21!L54+[308]P5_21!L54+[308]ĐT_21!L55+[308]ĐG_21!L54+[308]ĐLE_21!L55+[308]ĐL_21!L55+'[308]G.Sơn 2016'!L54+'[308]G.Thanh 2016'!L55+'[308]G.Việt 2016'!L55+'[308]H.Thái 2016'!L55+'[308]L.Hải 2016'!L55+'[308]L.Thượng 2016'!L55+'[308]T.Giang 2016'!L55+'[308]T.Hải 2016'!L55+'[308]T.Sơn 2016'!L55+'[308]V.Trường 2016'!L55+'[308]TT.Cửa Việt 2016'!L55+'[308]TT Gio Linh 2016'!L55</f>
        <v>0</v>
      </c>
      <c r="M54" s="167">
        <f>[308]P1_21!M55+[308]P2_21!M54+[308]P3_21!M54+[308]P4_21!M54+[308]P5_21!M54+[308]ĐT_21!M55+[308]ĐG_21!M54+[308]ĐLE_21!M55+[308]ĐL_21!M55+'[308]G.Sơn 2016'!M54+'[308]G.Thanh 2016'!M55+'[308]G.Việt 2016'!M55+'[308]H.Thái 2016'!M55+'[308]L.Hải 2016'!M55+'[308]L.Thượng 2016'!M55+'[308]T.Giang 2016'!M55+'[308]T.Hải 2016'!M55+'[308]T.Sơn 2016'!M55+'[308]V.Trường 2016'!M55+'[308]TT.Cửa Việt 2016'!M55+'[308]TT Gio Linh 2016'!M55</f>
        <v>0</v>
      </c>
      <c r="N54" s="167">
        <f>[308]P1_21!N55+[308]P2_21!N54+[308]P3_21!N54+[308]P4_21!N54+[308]P5_21!N54+[308]ĐT_21!N55+[308]ĐG_21!N54+[308]ĐLE_21!N55+[308]ĐL_21!N55+'[308]G.Sơn 2016'!N54+'[308]G.Thanh 2016'!N55+'[308]G.Việt 2016'!N55+'[308]H.Thái 2016'!N55+'[308]L.Hải 2016'!N55+'[308]L.Thượng 2016'!N55+'[308]T.Giang 2016'!N55+'[308]T.Hải 2016'!N55+'[308]T.Sơn 2016'!N55+'[308]V.Trường 2016'!N55+'[308]TT.Cửa Việt 2016'!N55+'[308]TT Gio Linh 2016'!N55</f>
        <v>0</v>
      </c>
      <c r="O54" s="167">
        <f>[308]P1_21!O55+[308]P2_21!O54+[308]P3_21!O54+[308]P4_21!O54+[308]P5_21!O54+[308]ĐT_21!O55+[308]ĐG_21!O54+[308]ĐLE_21!O55+[308]ĐL_21!O55+'[308]G.Sơn 2016'!O54+'[308]G.Thanh 2016'!O55+'[308]G.Việt 2016'!O55+'[308]H.Thái 2016'!O55+'[308]L.Hải 2016'!O55+'[308]L.Thượng 2016'!O55+'[308]T.Giang 2016'!O55+'[308]T.Hải 2016'!O55+'[308]T.Sơn 2016'!O55+'[308]V.Trường 2016'!O55+'[308]TT.Cửa Việt 2016'!O55+'[308]TT Gio Linh 2016'!O55</f>
        <v>0</v>
      </c>
      <c r="P54" s="167">
        <f>[308]P1_21!P55+[308]P2_21!P54+[308]P3_21!P54+[308]P4_21!P54+[308]P5_21!P54+[308]ĐT_21!P55+[308]ĐG_21!P54+[308]ĐLE_21!P55+[308]ĐL_21!P55+'[308]G.Sơn 2016'!P54+'[308]G.Thanh 2016'!P55+'[308]G.Việt 2016'!P55+'[308]H.Thái 2016'!P55+'[308]L.Hải 2016'!P55+'[308]L.Thượng 2016'!P55+'[308]T.Giang 2016'!P55+'[308]T.Hải 2016'!P55+'[308]T.Sơn 2016'!P55+'[308]V.Trường 2016'!P55+'[308]TT.Cửa Việt 2016'!P55+'[308]TT Gio Linh 2016'!P55</f>
        <v>0</v>
      </c>
      <c r="Q54" s="167">
        <f>[308]P1_21!Q55+[308]P2_21!Q54+[308]P3_21!Q54+[308]P4_21!Q54+[308]P5_21!Q54+[308]ĐT_21!Q55+[308]ĐG_21!Q54+[308]ĐLE_21!Q55+[308]ĐL_21!Q55+'[308]G.Sơn 2016'!Q54+'[308]G.Thanh 2016'!Q55+'[308]G.Việt 2016'!Q55+'[308]H.Thái 2016'!Q55+'[308]L.Hải 2016'!Q55+'[308]L.Thượng 2016'!Q55+'[308]T.Giang 2016'!Q55+'[308]T.Hải 2016'!Q55+'[308]T.Sơn 2016'!Q55+'[308]V.Trường 2016'!Q55+'[308]TT.Cửa Việt 2016'!Q55+'[308]TT Gio Linh 2016'!Q55</f>
        <v>0</v>
      </c>
      <c r="R54" s="167">
        <f>[308]P1_21!R55+[308]P2_21!R54+[308]P3_21!R54+[308]P4_21!R54+[308]P5_21!R54+[308]ĐT_21!R55+[308]ĐG_21!R54+[308]ĐLE_21!R55+[308]ĐL_21!R55+'[308]G.Sơn 2016'!R54+'[308]G.Thanh 2016'!R55+'[308]G.Việt 2016'!R55+'[308]H.Thái 2016'!R55+'[308]L.Hải 2016'!R55+'[308]L.Thượng 2016'!R55+'[308]T.Giang 2016'!R55+'[308]T.Hải 2016'!R55+'[308]T.Sơn 2016'!R55+'[308]V.Trường 2016'!R55+'[308]TT.Cửa Việt 2016'!R55+'[308]TT Gio Linh 2016'!R55</f>
        <v>0.45999999999999996</v>
      </c>
      <c r="S54" s="167">
        <f>[308]P1_21!S55+[308]P2_21!S54+[308]P3_21!S54+[308]P4_21!S54+[308]P5_21!S54+[308]ĐT_21!S55+[308]ĐG_21!S54+[308]ĐLE_21!S55+[308]ĐL_21!S55+'[308]G.Sơn 2016'!S54+'[308]G.Thanh 2016'!S55+'[308]G.Việt 2016'!S55+'[308]H.Thái 2016'!S55+'[308]L.Hải 2016'!S55+'[308]L.Thượng 2016'!S55+'[308]T.Giang 2016'!S55+'[308]T.Hải 2016'!S55+'[308]T.Sơn 2016'!S55+'[308]V.Trường 2016'!S55+'[308]TT.Cửa Việt 2016'!S55+'[308]TT Gio Linh 2016'!S55</f>
        <v>0</v>
      </c>
      <c r="T54" s="167">
        <f>[308]P1_21!T55+[308]P2_21!T54+[308]P3_21!T54+[308]P4_21!T54+[308]P5_21!T54+[308]ĐT_21!T55+[308]ĐG_21!T54+[308]ĐLE_21!T55+[308]ĐL_21!T55+'[308]G.Sơn 2016'!T54+'[308]G.Thanh 2016'!T55+'[308]G.Việt 2016'!T55+'[308]H.Thái 2016'!T55+'[308]L.Hải 2016'!T55+'[308]L.Thượng 2016'!T55+'[308]T.Giang 2016'!T55+'[308]T.Hải 2016'!T55+'[308]T.Sơn 2016'!T55+'[308]V.Trường 2016'!T55+'[308]TT.Cửa Việt 2016'!T55+'[308]TT Gio Linh 2016'!T55</f>
        <v>0</v>
      </c>
      <c r="U54" s="167">
        <f>[308]P1_21!U55+[308]P2_21!U54+[308]P3_21!U54+[308]P4_21!U54+[308]P5_21!U54+[308]ĐT_21!U55+[308]ĐG_21!U54+[308]ĐLE_21!U55+[308]ĐL_21!U55+'[308]G.Sơn 2016'!U54+'[308]G.Thanh 2016'!U55+'[308]G.Việt 2016'!U55+'[308]H.Thái 2016'!U55+'[308]L.Hải 2016'!U55+'[308]L.Thượng 2016'!U55+'[308]T.Giang 2016'!U55+'[308]T.Hải 2016'!U55+'[308]T.Sơn 2016'!U55+'[308]V.Trường 2016'!U55+'[308]TT.Cửa Việt 2016'!U55+'[308]TT Gio Linh 2016'!U55</f>
        <v>0</v>
      </c>
      <c r="V54" s="167">
        <f>[308]P1_21!V55+[308]P2_21!V54+[308]P3_21!V54+[308]P4_21!V54+[308]P5_21!V54+[308]ĐT_21!V55+[308]ĐG_21!V54+[308]ĐLE_21!V55+[308]ĐL_21!V55+'[308]G.Sơn 2016'!V54+'[308]G.Thanh 2016'!V55+'[308]G.Việt 2016'!V55+'[308]H.Thái 2016'!V55+'[308]L.Hải 2016'!V55+'[308]L.Thượng 2016'!V55+'[308]T.Giang 2016'!V55+'[308]T.Hải 2016'!V55+'[308]T.Sơn 2016'!V55+'[308]V.Trường 2016'!V55+'[308]TT.Cửa Việt 2016'!V55+'[308]TT Gio Linh 2016'!V55</f>
        <v>0</v>
      </c>
      <c r="W54" s="167">
        <f>[308]P1_21!W55+[308]P2_21!W54+[308]P3_21!W54+[308]P4_21!W54+[308]P5_21!W54+[308]ĐT_21!W55+[308]ĐG_21!W54+[308]ĐLE_21!W55+[308]ĐL_21!W55+'[308]G.Sơn 2016'!W54+'[308]G.Thanh 2016'!W55+'[308]G.Việt 2016'!W55+'[308]H.Thái 2016'!W55+'[308]L.Hải 2016'!W55+'[308]L.Thượng 2016'!W55+'[308]T.Giang 2016'!W55+'[308]T.Hải 2016'!W55+'[308]T.Sơn 2016'!W55+'[308]V.Trường 2016'!W55+'[308]TT.Cửa Việt 2016'!W55+'[308]TT Gio Linh 2016'!W55</f>
        <v>0</v>
      </c>
      <c r="X54" s="167">
        <f>[308]P1_21!X55+[308]P2_21!X54+[308]P3_21!X54+[308]P4_21!X54+[308]P5_21!X54+[308]ĐT_21!X55+[308]ĐG_21!X54+[308]ĐLE_21!X55+[308]ĐL_21!X55+'[308]G.Sơn 2016'!X54+'[308]G.Thanh 2016'!X55+'[308]G.Việt 2016'!X55+'[308]H.Thái 2016'!X55+'[308]L.Hải 2016'!X55+'[308]L.Thượng 2016'!X55+'[308]T.Giang 2016'!X55+'[308]T.Hải 2016'!X55+'[308]T.Sơn 2016'!X55+'[308]V.Trường 2016'!X55+'[308]TT.Cửa Việt 2016'!X55+'[308]TT Gio Linh 2016'!X55</f>
        <v>0</v>
      </c>
      <c r="Y54" s="167">
        <f>[308]P1_21!Y55+[308]P2_21!Y54+[308]P3_21!Y54+[308]P4_21!Y54+[308]P5_21!Y54+[308]ĐT_21!Y55+[308]ĐG_21!Y54+[308]ĐLE_21!Y55+[308]ĐL_21!Y55+'[308]G.Sơn 2016'!Y54+'[308]G.Thanh 2016'!Y55+'[308]G.Việt 2016'!Y55+'[308]H.Thái 2016'!Y55+'[308]L.Hải 2016'!Y55+'[308]L.Thượng 2016'!Y55+'[308]T.Giang 2016'!Y55+'[308]T.Hải 2016'!Y55+'[308]T.Sơn 2016'!Y55+'[308]V.Trường 2016'!Y55+'[308]TT.Cửa Việt 2016'!Y55+'[308]TT Gio Linh 2016'!Y55</f>
        <v>0</v>
      </c>
      <c r="Z54" s="167">
        <f>[308]P1_21!Z55+[308]P2_21!Z54+[308]P3_21!Z54+[308]P4_21!Z54+[308]P5_21!Z54+[308]ĐT_21!Z55+[308]ĐG_21!Z54+[308]ĐLE_21!Z55+[308]ĐL_21!Z55+'[308]G.Sơn 2016'!Z54+'[308]G.Thanh 2016'!Z55+'[308]G.Việt 2016'!Z55+'[308]H.Thái 2016'!Z55+'[308]L.Hải 2016'!Z55+'[308]L.Thượng 2016'!Z55+'[308]T.Giang 2016'!Z55+'[308]T.Hải 2016'!Z55+'[308]T.Sơn 2016'!Z55+'[308]V.Trường 2016'!Z55+'[308]TT.Cửa Việt 2016'!Z55+'[308]TT Gio Linh 2016'!Z55</f>
        <v>0</v>
      </c>
      <c r="AA54" s="167">
        <f>[308]P1_21!AA55+[308]P2_21!AA54+[308]P3_21!AA54+[308]P4_21!AA54+[308]P5_21!AA54+[308]ĐT_21!AA55+[308]ĐG_21!AA54+[308]ĐLE_21!AA55+[308]ĐL_21!AA55+'[308]G.Sơn 2016'!AA54+'[308]G.Thanh 2016'!AA55+'[308]G.Việt 2016'!AA55+'[308]H.Thái 2016'!AA55+'[308]L.Hải 2016'!AA55+'[308]L.Thượng 2016'!AA55+'[308]T.Giang 2016'!AA55+'[308]T.Hải 2016'!AA55+'[308]T.Sơn 2016'!AA55+'[308]V.Trường 2016'!AA55+'[308]TT.Cửa Việt 2016'!AA55+'[308]TT Gio Linh 2016'!AA55</f>
        <v>0.22</v>
      </c>
      <c r="AB54" s="167">
        <f>[308]P1_21!AB55+[308]P2_21!AB54+[308]P3_21!AB54+[308]P4_21!AB54+[308]P5_21!AB54+[308]ĐT_21!AB55+[308]ĐG_21!AB54+[308]ĐLE_21!AB55+[308]ĐL_21!AB55+'[308]G.Sơn 2016'!AB54+'[308]G.Thanh 2016'!AB55+'[308]G.Việt 2016'!AB55+'[308]H.Thái 2016'!AB55+'[308]L.Hải 2016'!AB55+'[308]L.Thượng 2016'!AB55+'[308]T.Giang 2016'!AB55+'[308]T.Hải 2016'!AB55+'[308]T.Sơn 2016'!AB55+'[308]V.Trường 2016'!AB55+'[308]TT.Cửa Việt 2016'!AB55+'[308]TT Gio Linh 2016'!AB55</f>
        <v>0.22</v>
      </c>
      <c r="AC54" s="167">
        <f>[308]P1_21!AC55+[308]P2_21!AC54+[308]P3_21!AC54+[308]P4_21!AC54+[308]P5_21!AC54+[308]ĐT_21!AC55+[308]ĐG_21!AC54+[308]ĐLE_21!AC55+[308]ĐL_21!AC55+'[308]G.Sơn 2016'!AC54+'[308]G.Thanh 2016'!AC55+'[308]G.Việt 2016'!AC55+'[308]H.Thái 2016'!AC55+'[308]L.Hải 2016'!AC55+'[308]L.Thượng 2016'!AC55+'[308]T.Giang 2016'!AC55+'[308]T.Hải 2016'!AC55+'[308]T.Sơn 2016'!AC55+'[308]V.Trường 2016'!AC55+'[308]TT.Cửa Việt 2016'!AC55+'[308]TT Gio Linh 2016'!AC55</f>
        <v>0</v>
      </c>
      <c r="AD54" s="167">
        <f>[308]P1_21!AD55+[308]P2_21!AD54+[308]P3_21!AD54+[308]P4_21!AD54+[308]P5_21!AD54+[308]ĐT_21!AD55+[308]ĐG_21!AD54+[308]ĐLE_21!AD55+[308]ĐL_21!AD55+'[308]G.Sơn 2016'!AD54+'[308]G.Thanh 2016'!AD55+'[308]G.Việt 2016'!AD55+'[308]H.Thái 2016'!AD55+'[308]L.Hải 2016'!AD55+'[308]L.Thượng 2016'!AD55+'[308]T.Giang 2016'!AD55+'[308]T.Hải 2016'!AD55+'[308]T.Sơn 2016'!AD55+'[308]V.Trường 2016'!AD55+'[308]TT.Cửa Việt 2016'!AD55+'[308]TT Gio Linh 2016'!AD55</f>
        <v>0</v>
      </c>
      <c r="AE54" s="167">
        <f>[308]P1_21!AE55+[308]P2_21!AE54+[308]P3_21!AE54+[308]P4_21!AE54+[308]P5_21!AE54+[308]ĐT_21!AE55+[308]ĐG_21!AE54+[308]ĐLE_21!AE55+[308]ĐL_21!AE55+'[308]G.Sơn 2016'!AE54+'[308]G.Thanh 2016'!AE55+'[308]G.Việt 2016'!AE55+'[308]H.Thái 2016'!AE55+'[308]L.Hải 2016'!AE55+'[308]L.Thượng 2016'!AE55+'[308]T.Giang 2016'!AE55+'[308]T.Hải 2016'!AE55+'[308]T.Sơn 2016'!AE55+'[308]V.Trường 2016'!AE55+'[308]TT.Cửa Việt 2016'!AE55+'[308]TT Gio Linh 2016'!AE55</f>
        <v>0</v>
      </c>
      <c r="AF54" s="167">
        <f>[308]P1_21!AF55+[308]P2_21!AF54+[308]P3_21!AF54+[308]P4_21!AF54+[308]P5_21!AF54+[308]ĐT_21!AF55+[308]ĐG_21!AF54+[308]ĐLE_21!AF55+[308]ĐL_21!AF55+'[308]G.Sơn 2016'!AF54+'[308]G.Thanh 2016'!AF55+'[308]G.Việt 2016'!AF55+'[308]H.Thái 2016'!AF55+'[308]L.Hải 2016'!AF55+'[308]L.Thượng 2016'!AF55+'[308]T.Giang 2016'!AF55+'[308]T.Hải 2016'!AF55+'[308]T.Sơn 2016'!AF55+'[308]V.Trường 2016'!AF55+'[308]TT.Cửa Việt 2016'!AF55+'[308]TT Gio Linh 2016'!AF55</f>
        <v>0</v>
      </c>
      <c r="AG54" s="167">
        <f>[308]P1_21!AG55+[308]P2_21!AG54+[308]P3_21!AG54+[308]P4_21!AG54+[308]P5_21!AG54+[308]ĐT_21!AG55+[308]ĐG_21!AG54+[308]ĐLE_21!AG55+[308]ĐL_21!AG55+'[308]G.Sơn 2016'!AG54+'[308]G.Thanh 2016'!AG55+'[308]G.Việt 2016'!AG55+'[308]H.Thái 2016'!AG55+'[308]L.Hải 2016'!AG55+'[308]L.Thượng 2016'!AG55+'[308]T.Giang 2016'!AG55+'[308]T.Hải 2016'!AG55+'[308]T.Sơn 2016'!AG55+'[308]V.Trường 2016'!AG55+'[308]TT.Cửa Việt 2016'!AG55+'[308]TT Gio Linh 2016'!AG55</f>
        <v>0</v>
      </c>
      <c r="AH54" s="167">
        <f>[308]P1_21!AH55+[308]P2_21!AH54+[308]P3_21!AH54+[308]P4_21!AH54+[308]P5_21!AH54+[308]ĐT_21!AH55+[308]ĐG_21!AH54+[308]ĐLE_21!AH55+[308]ĐL_21!AH55+'[308]G.Sơn 2016'!AH54+'[308]G.Thanh 2016'!AH55+'[308]G.Việt 2016'!AH55+'[308]H.Thái 2016'!AH55+'[308]L.Hải 2016'!AH55+'[308]L.Thượng 2016'!AH55+'[308]T.Giang 2016'!AH55+'[308]T.Hải 2016'!AH55+'[308]T.Sơn 2016'!AH55+'[308]V.Trường 2016'!AH55+'[308]TT.Cửa Việt 2016'!AH55+'[308]TT Gio Linh 2016'!AH55</f>
        <v>0</v>
      </c>
      <c r="AI54" s="167">
        <f>[308]P1_21!AI55+[308]P2_21!AI54+[308]P3_21!AI54+[308]P4_21!AI54+[308]P5_21!AI54+[308]ĐT_21!AI55+[308]ĐG_21!AI54+[308]ĐLE_21!AI55+[308]ĐL_21!AI55+'[308]G.Sơn 2016'!AI54+'[308]G.Thanh 2016'!AI55+'[308]G.Việt 2016'!AI55+'[308]H.Thái 2016'!AI55+'[308]L.Hải 2016'!AI55+'[308]L.Thượng 2016'!AI55+'[308]T.Giang 2016'!AI55+'[308]T.Hải 2016'!AI55+'[308]T.Sơn 2016'!AI55+'[308]V.Trường 2016'!AI55+'[308]TT.Cửa Việt 2016'!AI55+'[308]TT Gio Linh 2016'!AI55</f>
        <v>0</v>
      </c>
      <c r="AJ54" s="167">
        <f>[308]P1_21!AJ55+[308]P2_21!AJ54+[308]P3_21!AJ54+[308]P4_21!AJ54+[308]P5_21!AJ54+[308]ĐT_21!AJ55+[308]ĐG_21!AJ54+[308]ĐLE_21!AJ55+[308]ĐL_21!AJ55+'[308]G.Sơn 2016'!AJ54+'[308]G.Thanh 2016'!AJ55+'[308]G.Việt 2016'!AJ55+'[308]H.Thái 2016'!AJ55+'[308]L.Hải 2016'!AJ55+'[308]L.Thượng 2016'!AJ55+'[308]T.Giang 2016'!AJ55+'[308]T.Hải 2016'!AJ55+'[308]T.Sơn 2016'!AJ55+'[308]V.Trường 2016'!AJ55+'[308]TT.Cửa Việt 2016'!AJ55+'[308]TT Gio Linh 2016'!AJ55</f>
        <v>0</v>
      </c>
      <c r="AK54" s="167">
        <f>[308]P1_21!AK55+[308]P2_21!AK54+[308]P3_21!AK54+[308]P4_21!AK54+[308]P5_21!AK54+[308]ĐT_21!AK55+[308]ĐG_21!AK54+[308]ĐLE_21!AK55+[308]ĐL_21!AK55+'[308]G.Sơn 2016'!AK54+'[308]G.Thanh 2016'!AK55+'[308]G.Việt 2016'!AK55+'[308]H.Thái 2016'!AK55+'[308]L.Hải 2016'!AK55+'[308]L.Thượng 2016'!AK55+'[308]T.Giang 2016'!AK55+'[308]T.Hải 2016'!AK55+'[308]T.Sơn 2016'!AK55+'[308]V.Trường 2016'!AK55+'[308]TT.Cửa Việt 2016'!AK55+'[308]TT Gio Linh 2016'!AK55</f>
        <v>0</v>
      </c>
      <c r="AL54" s="167">
        <f>[308]P1_21!AL55+[308]P2_21!AL54+[308]P3_21!AL54+[308]P4_21!AL54+[308]P5_21!AL54+[308]ĐT_21!AL55+[308]ĐG_21!AL54+[308]ĐLE_21!AL55+[308]ĐL_21!AL55+'[308]G.Sơn 2016'!AL54+'[308]G.Thanh 2016'!AL55+'[308]G.Việt 2016'!AL55+'[308]H.Thái 2016'!AL55+'[308]L.Hải 2016'!AL55+'[308]L.Thượng 2016'!AL55+'[308]T.Giang 2016'!AL55+'[308]T.Hải 2016'!AL55+'[308]T.Sơn 2016'!AL55+'[308]V.Trường 2016'!AL55+'[308]TT.Cửa Việt 2016'!AL55+'[308]TT Gio Linh 2016'!AL55</f>
        <v>0</v>
      </c>
      <c r="AM54" s="167">
        <f>[308]P1_21!AM55+[308]P2_21!AM54+[308]P3_21!AM54+[308]P4_21!AM54+[308]P5_21!AM54+[308]ĐT_21!AM55+[308]ĐG_21!AM54+[308]ĐLE_21!AM55+[308]ĐL_21!AM55+'[308]G.Sơn 2016'!AM54+'[308]G.Thanh 2016'!AM55+'[308]G.Việt 2016'!AM55+'[308]H.Thái 2016'!AM55+'[308]L.Hải 2016'!AM55+'[308]L.Thượng 2016'!AM55+'[308]T.Giang 2016'!AM55+'[308]T.Hải 2016'!AM55+'[308]T.Sơn 2016'!AM55+'[308]V.Trường 2016'!AM55+'[308]TT.Cửa Việt 2016'!AM55+'[308]TT Gio Linh 2016'!AM55</f>
        <v>0</v>
      </c>
      <c r="AN54" s="167">
        <f>[308]P1_21!AN55+[308]P2_21!AN54+[308]P3_21!AN54+[308]P4_21!AN54+[308]P5_21!AN54+[308]ĐT_21!AN55+[308]ĐG_21!AN54+[308]ĐLE_21!AN55+[308]ĐL_21!AN55+'[308]G.Sơn 2016'!AN54+'[308]G.Thanh 2016'!AN55+'[308]G.Việt 2016'!AN55+'[308]H.Thái 2016'!AN55+'[308]L.Hải 2016'!AN55+'[308]L.Thượng 2016'!AN55+'[308]T.Giang 2016'!AN55+'[308]T.Hải 2016'!AN55+'[308]T.Sơn 2016'!AN55+'[308]V.Trường 2016'!AN55+'[308]TT.Cửa Việt 2016'!AN55+'[308]TT Gio Linh 2016'!AN55</f>
        <v>0</v>
      </c>
      <c r="AO54" s="167">
        <f>[308]P1_21!AO55+[308]P2_21!AO54+[308]P3_21!AO54+[308]P4_21!AO54+[308]P5_21!AO54+[308]ĐT_21!AO55+[308]ĐG_21!AO54+[308]ĐLE_21!AO55+[308]ĐL_21!AO55+'[308]G.Sơn 2016'!AO54+'[308]G.Thanh 2016'!AO55+'[308]G.Việt 2016'!AO55+'[308]H.Thái 2016'!AO55+'[308]L.Hải 2016'!AO55+'[308]L.Thượng 2016'!AO55+'[308]T.Giang 2016'!AO55+'[308]T.Hải 2016'!AO55+'[308]T.Sơn 2016'!AO55+'[308]V.Trường 2016'!AO55+'[308]TT.Cửa Việt 2016'!AO55+'[308]TT Gio Linh 2016'!AO55</f>
        <v>0</v>
      </c>
      <c r="AP54" s="167">
        <f>[308]P1_21!AP55+[308]P2_21!AP54+[308]P3_21!AP54+[308]P4_21!AP54+[308]P5_21!AP54+[308]ĐT_21!AP55+[308]ĐG_21!AP54+[308]ĐLE_21!AP55+[308]ĐL_21!AP55+'[308]G.Sơn 2016'!AP54+'[308]G.Thanh 2016'!AP55+'[308]G.Việt 2016'!AP55+'[308]H.Thái 2016'!AP55+'[308]L.Hải 2016'!AP55+'[308]L.Thượng 2016'!AP55+'[308]T.Giang 2016'!AP55+'[308]T.Hải 2016'!AP55+'[308]T.Sơn 2016'!AP55+'[308]V.Trường 2016'!AP55+'[308]TT.Cửa Việt 2016'!AP55+'[308]TT Gio Linh 2016'!AP55</f>
        <v>0</v>
      </c>
      <c r="AQ54" s="167">
        <f>[308]P1_21!AQ55+[308]P2_21!AQ54+[308]P3_21!AQ54+[308]P4_21!AQ54+[308]P5_21!AQ54+[308]ĐT_21!AQ55+[308]ĐG_21!AQ54+[308]ĐLE_21!AQ55+[308]ĐL_21!AQ55+'[308]G.Sơn 2016'!AQ54+'[308]G.Thanh 2016'!AQ55+'[308]G.Việt 2016'!AQ55+'[308]H.Thái 2016'!AQ55+'[308]L.Hải 2016'!AQ55+'[308]L.Thượng 2016'!AQ55+'[308]T.Giang 2016'!AQ55+'[308]T.Hải 2016'!AQ55+'[308]T.Sơn 2016'!AQ55+'[308]V.Trường 2016'!AQ55+'[308]TT.Cửa Việt 2016'!AQ55+'[308]TT Gio Linh 2016'!AQ55</f>
        <v>0.24000000000000002</v>
      </c>
      <c r="AR54" s="167">
        <f>[308]P1_21!AR55+[308]P2_21!AR54+[308]P3_21!AR54+[308]P4_21!AR54+[308]P5_21!AR54+[308]ĐT_21!AR55+[308]ĐG_21!AR54+[308]ĐLE_21!AR55+[308]ĐL_21!AR55+'[308]G.Sơn 2016'!AR54+'[308]G.Thanh 2016'!AR55+'[308]G.Việt 2016'!AR55+'[308]H.Thái 2016'!AR55+'[308]L.Hải 2016'!AR55+'[308]L.Thượng 2016'!AR55+'[308]T.Giang 2016'!AR55+'[308]T.Hải 2016'!AR55+'[308]T.Sơn 2016'!AR55+'[308]V.Trường 2016'!AR55+'[308]TT.Cửa Việt 2016'!AR55+'[308]TT Gio Linh 2016'!AR55</f>
        <v>0</v>
      </c>
      <c r="AS54" s="167">
        <f>[308]P1_21!AS55+[308]P2_21!AS54+[308]P3_21!AS54+[308]P4_21!AS54+[308]P5_21!AS54+[308]ĐT_21!AS55+[308]ĐG_21!AS54+[308]ĐLE_21!AS55+[308]ĐL_21!AS55+'[308]G.Sơn 2016'!AS54+'[308]G.Thanh 2016'!AS55+'[308]G.Việt 2016'!AS55+'[308]H.Thái 2016'!AS55+'[308]L.Hải 2016'!AS55+'[308]L.Thượng 2016'!AS55+'[308]T.Giang 2016'!AS55+'[308]T.Hải 2016'!AS55+'[308]T.Sơn 2016'!AS55+'[308]V.Trường 2016'!AS55+'[308]TT.Cửa Việt 2016'!AS55+'[308]TT Gio Linh 2016'!AS55</f>
        <v>0</v>
      </c>
      <c r="AT54" s="167">
        <f>[308]P1_21!AT55+[308]P2_21!AT54+[308]P3_21!AT54+[308]P4_21!AT54+[308]P5_21!AT54+[308]ĐT_21!AT55+[308]ĐG_21!AT54+[308]ĐLE_21!AT55+[308]ĐL_21!AT55+'[308]G.Sơn 2016'!AT54+'[308]G.Thanh 2016'!AT55+'[308]G.Việt 2016'!AT55+'[308]H.Thái 2016'!AT55+'[308]L.Hải 2016'!AT55+'[308]L.Thượng 2016'!AT55+'[308]T.Giang 2016'!AT55+'[308]T.Hải 2016'!AT55+'[308]T.Sơn 2016'!AT55+'[308]V.Trường 2016'!AT55+'[308]TT.Cửa Việt 2016'!AT55+'[308]TT Gio Linh 2016'!AT55</f>
        <v>0</v>
      </c>
      <c r="AU54" s="167">
        <f>[308]P1_21!AU55+[308]P2_21!AU54+[308]P3_21!AU54+[308]P4_21!AU54+[308]P5_21!AU54+[308]ĐT_21!AU55+[308]ĐG_21!AU54+[308]ĐLE_21!AU55+[308]ĐL_21!AU55+'[308]G.Sơn 2016'!AU54+'[308]G.Thanh 2016'!AU55+'[308]G.Việt 2016'!AU55+'[308]H.Thái 2016'!AU55+'[308]L.Hải 2016'!AU55+'[308]L.Thượng 2016'!AU55+'[308]T.Giang 2016'!AU55+'[308]T.Hải 2016'!AU55+'[308]T.Sơn 2016'!AU55+'[308]V.Trường 2016'!AU55+'[308]TT.Cửa Việt 2016'!AU55+'[308]TT Gio Linh 2016'!AU55</f>
        <v>0</v>
      </c>
      <c r="AV54" s="167">
        <f>[308]P1_21!AV55+[308]P2_21!AV54+[308]P3_21!AV54+[308]P4_21!AV54+[308]P5_21!AV54+[308]ĐT_21!AV55+[308]ĐG_21!AV54+[308]ĐLE_21!AV55+[308]ĐL_21!AV55+'[308]G.Sơn 2016'!AV54+'[308]G.Thanh 2016'!AV55+'[308]G.Việt 2016'!AV55+'[308]H.Thái 2016'!AV55+'[308]L.Hải 2016'!AV55+'[308]L.Thượng 2016'!AV55+'[308]T.Giang 2016'!AV55+'[308]T.Hải 2016'!AV55+'[308]T.Sơn 2016'!AV55+'[308]V.Trường 2016'!AV55+'[308]TT.Cửa Việt 2016'!AV55+'[308]TT Gio Linh 2016'!AV55</f>
        <v>0</v>
      </c>
      <c r="AW54" s="167">
        <f>[308]P1_21!AW55+[308]P2_21!AW54+[308]P3_21!AW54+[308]P4_21!AW54+[308]P5_21!AW54+[308]ĐT_21!AW55+[308]ĐG_21!AW54+[308]ĐLE_21!AW55+[308]ĐL_21!AW55+'[308]G.Sơn 2016'!AW54+'[308]G.Thanh 2016'!AW55+'[308]G.Việt 2016'!AW55+'[308]H.Thái 2016'!AW55+'[308]L.Hải 2016'!AW55+'[308]L.Thượng 2016'!AW55+'[308]T.Giang 2016'!AW55+'[308]T.Hải 2016'!AW55+'[308]T.Sơn 2016'!AW55+'[308]V.Trường 2016'!AW55+'[308]TT.Cửa Việt 2016'!AW55+'[308]TT Gio Linh 2016'!AW55</f>
        <v>0</v>
      </c>
      <c r="AX54" s="167">
        <f>[308]P1_21!AX55+[308]P2_21!AX54+[308]P3_21!AX54+[308]P4_21!AX54+[308]P5_21!AX54+[308]ĐT_21!AX55+[308]ĐG_21!AX54+[308]ĐLE_21!AX55+[308]ĐL_21!AX55+'[308]G.Sơn 2016'!AX54+'[308]G.Thanh 2016'!AX55+'[308]G.Việt 2016'!AX55+'[308]H.Thái 2016'!AX55+'[308]L.Hải 2016'!AX55+'[308]L.Thượng 2016'!AX55+'[308]T.Giang 2016'!AX55+'[308]T.Hải 2016'!AX55+'[308]T.Sơn 2016'!AX55+'[308]V.Trường 2016'!AX55+'[308]TT.Cửa Việt 2016'!AX55+'[308]TT Gio Linh 2016'!AX55</f>
        <v>0</v>
      </c>
      <c r="AY54" s="167">
        <f>[308]P1_21!AY55+[308]P2_21!AY54+[308]P3_21!AY54+[308]P4_21!AY54+[308]P5_21!AY54+[308]ĐT_21!AY55+[308]ĐG_21!AY54+[308]ĐLE_21!AY55+[308]ĐL_21!AY55+'[308]G.Sơn 2016'!AY54+'[308]G.Thanh 2016'!AY55+'[308]G.Việt 2016'!AY55+'[308]H.Thái 2016'!AY55+'[308]L.Hải 2016'!AY55+'[308]L.Thượng 2016'!AY55+'[308]T.Giang 2016'!AY55+'[308]T.Hải 2016'!AY55+'[308]T.Sơn 2016'!AY55+'[308]V.Trường 2016'!AY55+'[308]TT.Cửa Việt 2016'!AY55+'[308]TT Gio Linh 2016'!AY55</f>
        <v>0</v>
      </c>
      <c r="AZ54" s="167">
        <f>[308]P1_21!AZ55+[308]P2_21!AZ54+[308]P3_21!AZ54+[308]P4_21!AZ54+[308]P5_21!AZ54+[308]ĐT_21!AZ55+[308]ĐG_21!AZ54+[308]ĐLE_21!AZ55+[308]ĐL_21!AZ55+'[308]G.Sơn 2016'!AZ54+'[308]G.Thanh 2016'!AZ55+'[308]G.Việt 2016'!AZ55+'[308]H.Thái 2016'!AZ55+'[308]L.Hải 2016'!AZ55+'[308]L.Thượng 2016'!AZ55+'[308]T.Giang 2016'!AZ55+'[308]T.Hải 2016'!AZ55+'[308]T.Sơn 2016'!AZ55+'[308]V.Trường 2016'!AZ55+'[308]TT.Cửa Việt 2016'!AZ55+'[308]TT Gio Linh 2016'!AZ55</f>
        <v>15.6053</v>
      </c>
      <c r="BA54" s="167">
        <f>[308]P1_21!BA55+[308]P2_21!BA54+[308]P3_21!BA54+[308]P4_21!BA54+[308]P5_21!BA54+[308]ĐT_21!BA55+[308]ĐG_21!BA54+[308]ĐLE_21!BA55+[308]ĐL_21!BA55+'[308]G.Sơn 2016'!BA54+'[308]G.Thanh 2016'!BA55+'[308]G.Việt 2016'!BA55+'[308]H.Thái 2016'!BA55+'[308]L.Hải 2016'!BA55+'[308]L.Thượng 2016'!BA55+'[308]T.Giang 2016'!BA55+'[308]T.Hải 2016'!BA55+'[308]T.Sơn 2016'!BA55+'[308]V.Trường 2016'!BA55+'[308]TT.Cửa Việt 2016'!BA55+'[308]TT Gio Linh 2016'!BA55</f>
        <v>0</v>
      </c>
      <c r="BB54" s="167">
        <f>[308]P1_21!BB55+[308]P2_21!BB54+[308]P3_21!BB54+[308]P4_21!BB54+[308]P5_21!BB54+[308]ĐT_21!BB55+[308]ĐG_21!BB54+[308]ĐLE_21!BB55+[308]ĐL_21!BB55+'[308]G.Sơn 2016'!BB54+'[308]G.Thanh 2016'!BB55+'[308]G.Việt 2016'!BB55+'[308]H.Thái 2016'!BB55+'[308]L.Hải 2016'!BB55+'[308]L.Thượng 2016'!BB55+'[308]T.Giang 2016'!BB55+'[308]T.Hải 2016'!BB55+'[308]T.Sơn 2016'!BB55+'[308]V.Trường 2016'!BB55+'[308]TT.Cửa Việt 2016'!BB55+'[308]TT Gio Linh 2016'!BB55</f>
        <v>0</v>
      </c>
      <c r="BC54" s="167">
        <f>[308]P1_21!BC55+[308]P2_21!BC54+[308]P3_21!BC54+[308]P4_21!BC54+[308]P5_21!BC54+[308]ĐT_21!BC55+[308]ĐG_21!BC54+[308]ĐLE_21!BC55+[308]ĐL_21!BC55+'[308]G.Sơn 2016'!BC54+'[308]G.Thanh 2016'!BC55+'[308]G.Việt 2016'!BC55+'[308]H.Thái 2016'!BC55+'[308]L.Hải 2016'!BC55+'[308]L.Thượng 2016'!BC55+'[308]T.Giang 2016'!BC55+'[308]T.Hải 2016'!BC55+'[308]T.Sơn 2016'!BC55+'[308]V.Trường 2016'!BC55+'[308]TT.Cửa Việt 2016'!BC55+'[308]TT Gio Linh 2016'!BC55</f>
        <v>0</v>
      </c>
      <c r="BD54" s="167">
        <f>[308]P1_21!BD55+[308]P2_21!BD54+[308]P3_21!BD54+[308]P4_21!BD54+[308]P5_21!BD54+[308]ĐT_21!BD55+[308]ĐG_21!BD54+[308]ĐLE_21!BD55+[308]ĐL_21!BD55+'[308]G.Sơn 2016'!BD54+'[308]G.Thanh 2016'!BD55+'[308]G.Việt 2016'!BD55+'[308]H.Thái 2016'!BD55+'[308]L.Hải 2016'!BD55+'[308]L.Thượng 2016'!BD55+'[308]T.Giang 2016'!BD55+'[308]T.Hải 2016'!BD55+'[308]T.Sơn 2016'!BD55+'[308]V.Trường 2016'!BD55+'[308]TT.Cửa Việt 2016'!BD55+'[308]TT Gio Linh 2016'!BD55</f>
        <v>0</v>
      </c>
      <c r="BE54" s="167">
        <f>[308]P1_21!BE55+[308]P2_21!BE54+[308]P3_21!BE54+[308]P4_21!BE54+[308]P5_21!BE54+[308]ĐT_21!BE55+[308]ĐG_21!BE54+[308]ĐLE_21!BE55+[308]ĐL_21!BE55+'[308]G.Sơn 2016'!BE54+'[308]G.Thanh 2016'!BE55+'[308]G.Việt 2016'!BE55+'[308]H.Thái 2016'!BE55+'[308]L.Hải 2016'!BE55+'[308]L.Thượng 2016'!BE55+'[308]T.Giang 2016'!BE55+'[308]T.Hải 2016'!BE55+'[308]T.Sơn 2016'!BE55+'[308]V.Trường 2016'!BE55+'[308]TT.Cửa Việt 2016'!BE55+'[308]TT Gio Linh 2016'!BE55</f>
        <v>0</v>
      </c>
      <c r="BF54" s="167">
        <f>[308]P1_21!BF55+[308]P2_21!BF54+[308]P3_21!BF54+[308]P4_21!BF54+[308]P5_21!BF54+[308]ĐT_21!BF55+[308]ĐG_21!BF54+[308]ĐLE_21!BF55+[308]ĐL_21!BF55+'[308]G.Sơn 2016'!BF54+'[308]G.Thanh 2016'!BF55+'[308]G.Việt 2016'!BF55+'[308]H.Thái 2016'!BF55+'[308]L.Hải 2016'!BF55+'[308]L.Thượng 2016'!BF55+'[308]T.Giang 2016'!BF55+'[308]T.Hải 2016'!BF55+'[308]T.Sơn 2016'!BF55+'[308]V.Trường 2016'!BF55+'[308]TT.Cửa Việt 2016'!BF55+'[308]TT Gio Linh 2016'!BF55</f>
        <v>0</v>
      </c>
      <c r="BG54" s="167">
        <f>[308]P1_21!BG55+[308]P2_21!BG54+[308]P3_21!BG54+[308]P4_21!BG54+[308]P5_21!BG54+[308]ĐT_21!BG55+[308]ĐG_21!BG54+[308]ĐLE_21!BG55+[308]ĐL_21!BG55+'[308]G.Sơn 2016'!BG54+'[308]G.Thanh 2016'!BG55+'[308]G.Việt 2016'!BG55+'[308]H.Thái 2016'!BG55+'[308]L.Hải 2016'!BG55+'[308]L.Thượng 2016'!BG55+'[308]T.Giang 2016'!BG55+'[308]T.Hải 2016'!BG55+'[308]T.Sơn 2016'!BG55+'[308]V.Trường 2016'!BG55+'[308]TT.Cửa Việt 2016'!BG55+'[308]TT Gio Linh 2016'!BG55</f>
        <v>0</v>
      </c>
      <c r="BH54" s="167">
        <f>[308]P1_21!BH55+[308]P2_21!BH54+[308]P3_21!BH54+[308]P4_21!BH54+[308]P5_21!BH54+[308]ĐT_21!BH55+[308]ĐG_21!BH54+[308]ĐLE_21!BH55+[308]ĐL_21!BH55+'[308]G.Sơn 2016'!BH54+'[308]G.Thanh 2016'!BH55+'[308]G.Việt 2016'!BH55+'[308]H.Thái 2016'!BH55+'[308]L.Hải 2016'!BH55+'[308]L.Thượng 2016'!BH55+'[308]T.Giang 2016'!BH55+'[308]T.Hải 2016'!BH55+'[308]T.Sơn 2016'!BH55+'[308]V.Trường 2016'!BH55+'[308]TT.Cửa Việt 2016'!BH55+'[308]TT Gio Linh 2016'!BH55</f>
        <v>0.45999999999999996</v>
      </c>
      <c r="BI54" s="167">
        <f>[308]P1_21!BI55+[308]P2_21!BI54+[308]P3_21!BI54+[308]P4_21!BI54+[308]P5_21!BI54+[308]ĐT_21!BI55+[308]ĐG_21!BI54+[308]ĐLE_21!BI55+[308]ĐL_21!BI55+'[308]G.Sơn 2016'!BI54+'[308]G.Thanh 2016'!BI55+'[308]G.Việt 2016'!BI55+'[308]H.Thái 2016'!BI55+'[308]L.Hải 2016'!BI55+'[308]L.Thượng 2016'!BI55+'[308]T.Giang 2016'!BI55+'[308]T.Hải 2016'!BI55+'[308]T.Sơn 2016'!BI55+'[308]V.Trường 2016'!BI55+'[308]TT.Cửa Việt 2016'!BI55+'[308]TT Gio Linh 2016'!BI55</f>
        <v>15.6053</v>
      </c>
    </row>
    <row r="55" spans="1:61" ht="15.75" customHeight="1">
      <c r="A55" s="176" t="s">
        <v>167</v>
      </c>
      <c r="B55" s="169" t="s">
        <v>168</v>
      </c>
      <c r="C55" s="168" t="s">
        <v>169</v>
      </c>
      <c r="D55" s="170">
        <f>'[308]01 CH'!D53</f>
        <v>383.59951699999999</v>
      </c>
      <c r="E55" s="167">
        <f>[308]P1_21!E56+[308]P2_21!E55+[308]P3_21!E55+[308]P4_21!E55+[308]P5_21!E55+[308]ĐT_21!E56+[308]ĐG_21!E55+[308]ĐLE_21!E56+[308]ĐL_21!E56+'[308]G.Sơn 2016'!E55+'[308]G.Thanh 2016'!E56+'[308]G.Việt 2016'!E56+'[308]H.Thái 2016'!E56+'[308]L.Hải 2016'!E56+'[308]L.Thượng 2016'!E56+'[308]T.Giang 2016'!E56+'[308]T.Hải 2016'!E56+'[308]T.Sơn 2016'!E56+'[308]V.Trường 2016'!E56+'[308]TT.Cửa Việt 2016'!E56+'[308]TT Gio Linh 2016'!E56</f>
        <v>1.1800000000000002</v>
      </c>
      <c r="F55" s="167">
        <f>[308]P1_21!F56+[308]P2_21!F55+[308]P3_21!F55+[308]P4_21!F55+[308]P5_21!F55+[308]ĐT_21!F56+[308]ĐG_21!F55+[308]ĐLE_21!F56+[308]ĐL_21!F56+'[308]G.Sơn 2016'!F55+'[308]G.Thanh 2016'!F56+'[308]G.Việt 2016'!F56+'[308]H.Thái 2016'!F56+'[308]L.Hải 2016'!F56+'[308]L.Thượng 2016'!F56+'[308]T.Giang 2016'!F56+'[308]T.Hải 2016'!F56+'[308]T.Sơn 2016'!F56+'[308]V.Trường 2016'!F56+'[308]TT.Cửa Việt 2016'!F56+'[308]TT Gio Linh 2016'!F56</f>
        <v>0</v>
      </c>
      <c r="G55" s="167">
        <f>[308]P1_21!G56+[308]P2_21!G55+[308]P3_21!G55+[308]P4_21!G55+[308]P5_21!G55+[308]ĐT_21!G56+[308]ĐG_21!G55+[308]ĐLE_21!G56+[308]ĐL_21!G56+'[308]G.Sơn 2016'!G55+'[308]G.Thanh 2016'!G56+'[308]G.Việt 2016'!G56+'[308]H.Thái 2016'!G56+'[308]L.Hải 2016'!G56+'[308]L.Thượng 2016'!G56+'[308]T.Giang 2016'!G56+'[308]T.Hải 2016'!G56+'[308]T.Sơn 2016'!G56+'[308]V.Trường 2016'!G56+'[308]TT.Cửa Việt 2016'!G56+'[308]TT Gio Linh 2016'!G56</f>
        <v>0</v>
      </c>
      <c r="H55" s="167">
        <f>[308]P1_21!H56+[308]P2_21!H55+[308]P3_21!H55+[308]P4_21!H55+[308]P5_21!H55+[308]ĐT_21!H56+[308]ĐG_21!H55+[308]ĐLE_21!H56+[308]ĐL_21!H56+'[308]G.Sơn 2016'!H55+'[308]G.Thanh 2016'!H56+'[308]G.Việt 2016'!H56+'[308]H.Thái 2016'!H56+'[308]L.Hải 2016'!H56+'[308]L.Thượng 2016'!H56+'[308]T.Giang 2016'!H56+'[308]T.Hải 2016'!H56+'[308]T.Sơn 2016'!H56+'[308]V.Trường 2016'!H56+'[308]TT.Cửa Việt 2016'!H56+'[308]TT Gio Linh 2016'!H56</f>
        <v>0</v>
      </c>
      <c r="I55" s="167">
        <f>[308]P1_21!I56+[308]P2_21!I55+[308]P3_21!I55+[308]P4_21!I55+[308]P5_21!I55+[308]ĐT_21!I56+[308]ĐG_21!I55+[308]ĐLE_21!I56+[308]ĐL_21!I56+'[308]G.Sơn 2016'!I55+'[308]G.Thanh 2016'!I56+'[308]G.Việt 2016'!I56+'[308]H.Thái 2016'!I56+'[308]L.Hải 2016'!I56+'[308]L.Thượng 2016'!I56+'[308]T.Giang 2016'!I56+'[308]T.Hải 2016'!I56+'[308]T.Sơn 2016'!I56+'[308]V.Trường 2016'!I56+'[308]TT.Cửa Việt 2016'!I56+'[308]TT Gio Linh 2016'!I56</f>
        <v>0</v>
      </c>
      <c r="J55" s="167">
        <f>[308]P1_21!J56+[308]P2_21!J55+[308]P3_21!J55+[308]P4_21!J55+[308]P5_21!J55+[308]ĐT_21!J56+[308]ĐG_21!J55+[308]ĐLE_21!J56+[308]ĐL_21!J56+'[308]G.Sơn 2016'!J55+'[308]G.Thanh 2016'!J56+'[308]G.Việt 2016'!J56+'[308]H.Thái 2016'!J56+'[308]L.Hải 2016'!J56+'[308]L.Thượng 2016'!J56+'[308]T.Giang 2016'!J56+'[308]T.Hải 2016'!J56+'[308]T.Sơn 2016'!J56+'[308]V.Trường 2016'!J56+'[308]TT.Cửa Việt 2016'!J56+'[308]TT Gio Linh 2016'!J56</f>
        <v>0.17</v>
      </c>
      <c r="K55" s="167">
        <f>[308]P1_21!K56+[308]P2_21!K55+[308]P3_21!K55+[308]P4_21!K55+[308]P5_21!K55+[308]ĐT_21!K56+[308]ĐG_21!K55+[308]ĐLE_21!K56+[308]ĐL_21!K56+'[308]G.Sơn 2016'!K55+'[308]G.Thanh 2016'!K56+'[308]G.Việt 2016'!K56+'[308]H.Thái 2016'!K56+'[308]L.Hải 2016'!K56+'[308]L.Thượng 2016'!K56+'[308]T.Giang 2016'!K56+'[308]T.Hải 2016'!K56+'[308]T.Sơn 2016'!K56+'[308]V.Trường 2016'!K56+'[308]TT.Cửa Việt 2016'!K56+'[308]TT Gio Linh 2016'!K56</f>
        <v>0</v>
      </c>
      <c r="L55" s="167">
        <f>[308]P1_21!L56+[308]P2_21!L55+[308]P3_21!L55+[308]P4_21!L55+[308]P5_21!L55+[308]ĐT_21!L56+[308]ĐG_21!L55+[308]ĐLE_21!L56+[308]ĐL_21!L56+'[308]G.Sơn 2016'!L55+'[308]G.Thanh 2016'!L56+'[308]G.Việt 2016'!L56+'[308]H.Thái 2016'!L56+'[308]L.Hải 2016'!L56+'[308]L.Thượng 2016'!L56+'[308]T.Giang 2016'!L56+'[308]T.Hải 2016'!L56+'[308]T.Sơn 2016'!L56+'[308]V.Trường 2016'!L56+'[308]TT.Cửa Việt 2016'!L56+'[308]TT Gio Linh 2016'!L56</f>
        <v>0</v>
      </c>
      <c r="M55" s="167">
        <f>[308]P1_21!M56+[308]P2_21!M55+[308]P3_21!M55+[308]P4_21!M55+[308]P5_21!M55+[308]ĐT_21!M56+[308]ĐG_21!M55+[308]ĐLE_21!M56+[308]ĐL_21!M56+'[308]G.Sơn 2016'!M55+'[308]G.Thanh 2016'!M56+'[308]G.Việt 2016'!M56+'[308]H.Thái 2016'!M56+'[308]L.Hải 2016'!M56+'[308]L.Thượng 2016'!M56+'[308]T.Giang 2016'!M56+'[308]T.Hải 2016'!M56+'[308]T.Sơn 2016'!M56+'[308]V.Trường 2016'!M56+'[308]TT.Cửa Việt 2016'!M56+'[308]TT Gio Linh 2016'!M56</f>
        <v>0</v>
      </c>
      <c r="N55" s="167">
        <f>[308]P1_21!N56+[308]P2_21!N55+[308]P3_21!N55+[308]P4_21!N55+[308]P5_21!N55+[308]ĐT_21!N56+[308]ĐG_21!N55+[308]ĐLE_21!N56+[308]ĐL_21!N56+'[308]G.Sơn 2016'!N55+'[308]G.Thanh 2016'!N56+'[308]G.Việt 2016'!N56+'[308]H.Thái 2016'!N56+'[308]L.Hải 2016'!N56+'[308]L.Thượng 2016'!N56+'[308]T.Giang 2016'!N56+'[308]T.Hải 2016'!N56+'[308]T.Sơn 2016'!N56+'[308]V.Trường 2016'!N56+'[308]TT.Cửa Việt 2016'!N56+'[308]TT Gio Linh 2016'!N56</f>
        <v>0</v>
      </c>
      <c r="O55" s="167">
        <f>[308]P1_21!O56+[308]P2_21!O55+[308]P3_21!O55+[308]P4_21!O55+[308]P5_21!O55+[308]ĐT_21!O56+[308]ĐG_21!O55+[308]ĐLE_21!O56+[308]ĐL_21!O56+'[308]G.Sơn 2016'!O55+'[308]G.Thanh 2016'!O56+'[308]G.Việt 2016'!O56+'[308]H.Thái 2016'!O56+'[308]L.Hải 2016'!O56+'[308]L.Thượng 2016'!O56+'[308]T.Giang 2016'!O56+'[308]T.Hải 2016'!O56+'[308]T.Sơn 2016'!O56+'[308]V.Trường 2016'!O56+'[308]TT.Cửa Việt 2016'!O56+'[308]TT Gio Linh 2016'!O56</f>
        <v>1.01</v>
      </c>
      <c r="P55" s="167">
        <f>[308]P1_21!P56+[308]P2_21!P55+[308]P3_21!P55+[308]P4_21!P55+[308]P5_21!P55+[308]ĐT_21!P56+[308]ĐG_21!P55+[308]ĐLE_21!P56+[308]ĐL_21!P56+'[308]G.Sơn 2016'!P55+'[308]G.Thanh 2016'!P56+'[308]G.Việt 2016'!P56+'[308]H.Thái 2016'!P56+'[308]L.Hải 2016'!P56+'[308]L.Thượng 2016'!P56+'[308]T.Giang 2016'!P56+'[308]T.Hải 2016'!P56+'[308]T.Sơn 2016'!P56+'[308]V.Trường 2016'!P56+'[308]TT.Cửa Việt 2016'!P56+'[308]TT Gio Linh 2016'!P56</f>
        <v>0</v>
      </c>
      <c r="Q55" s="167">
        <f>[308]P1_21!Q56+[308]P2_21!Q55+[308]P3_21!Q55+[308]P4_21!Q55+[308]P5_21!Q55+[308]ĐT_21!Q56+[308]ĐG_21!Q55+[308]ĐLE_21!Q56+[308]ĐL_21!Q56+'[308]G.Sơn 2016'!Q55+'[308]G.Thanh 2016'!Q56+'[308]G.Việt 2016'!Q56+'[308]H.Thái 2016'!Q56+'[308]L.Hải 2016'!Q56+'[308]L.Thượng 2016'!Q56+'[308]T.Giang 2016'!Q56+'[308]T.Hải 2016'!Q56+'[308]T.Sơn 2016'!Q56+'[308]V.Trường 2016'!Q56+'[308]TT.Cửa Việt 2016'!Q56+'[308]TT Gio Linh 2016'!Q56</f>
        <v>0</v>
      </c>
      <c r="R55" s="167">
        <f>[308]P1_21!R56+[308]P2_21!R55+[308]P3_21!R55+[308]P4_21!R55+[308]P5_21!R55+[308]ĐT_21!R56+[308]ĐG_21!R55+[308]ĐLE_21!R56+[308]ĐL_21!R56+'[308]G.Sơn 2016'!R55+'[308]G.Thanh 2016'!R56+'[308]G.Việt 2016'!R56+'[308]H.Thái 2016'!R56+'[308]L.Hải 2016'!R56+'[308]L.Thượng 2016'!R56+'[308]T.Giang 2016'!R56+'[308]T.Hải 2016'!R56+'[308]T.Sơn 2016'!R56+'[308]V.Trường 2016'!R56+'[308]TT.Cửa Việt 2016'!R56+'[308]TT Gio Linh 2016'!R56</f>
        <v>22.419999999999998</v>
      </c>
      <c r="S55" s="167">
        <f>[308]P1_21!S56+[308]P2_21!S55+[308]P3_21!S55+[308]P4_21!S55+[308]P5_21!S55+[308]ĐT_21!S56+[308]ĐG_21!S55+[308]ĐLE_21!S56+[308]ĐL_21!S56+'[308]G.Sơn 2016'!S55+'[308]G.Thanh 2016'!S56+'[308]G.Việt 2016'!S56+'[308]H.Thái 2016'!S56+'[308]L.Hải 2016'!S56+'[308]L.Thượng 2016'!S56+'[308]T.Giang 2016'!S56+'[308]T.Hải 2016'!S56+'[308]T.Sơn 2016'!S56+'[308]V.Trường 2016'!S56+'[308]TT.Cửa Việt 2016'!S56+'[308]TT Gio Linh 2016'!S56</f>
        <v>0</v>
      </c>
      <c r="T55" s="167">
        <f>[308]P1_21!T56+[308]P2_21!T55+[308]P3_21!T55+[308]P4_21!T55+[308]P5_21!T55+[308]ĐT_21!T56+[308]ĐG_21!T55+[308]ĐLE_21!T56+[308]ĐL_21!T56+'[308]G.Sơn 2016'!T55+'[308]G.Thanh 2016'!T56+'[308]G.Việt 2016'!T56+'[308]H.Thái 2016'!T56+'[308]L.Hải 2016'!T56+'[308]L.Thượng 2016'!T56+'[308]T.Giang 2016'!T56+'[308]T.Hải 2016'!T56+'[308]T.Sơn 2016'!T56+'[308]V.Trường 2016'!T56+'[308]TT.Cửa Việt 2016'!T56+'[308]TT Gio Linh 2016'!T56</f>
        <v>0</v>
      </c>
      <c r="U55" s="167">
        <f>[308]P1_21!U56+[308]P2_21!U55+[308]P3_21!U55+[308]P4_21!U55+[308]P5_21!U55+[308]ĐT_21!U56+[308]ĐG_21!U55+[308]ĐLE_21!U56+[308]ĐL_21!U56+'[308]G.Sơn 2016'!U55+'[308]G.Thanh 2016'!U56+'[308]G.Việt 2016'!U56+'[308]H.Thái 2016'!U56+'[308]L.Hải 2016'!U56+'[308]L.Thượng 2016'!U56+'[308]T.Giang 2016'!U56+'[308]T.Hải 2016'!U56+'[308]T.Sơn 2016'!U56+'[308]V.Trường 2016'!U56+'[308]TT.Cửa Việt 2016'!U56+'[308]TT Gio Linh 2016'!U56</f>
        <v>0</v>
      </c>
      <c r="V55" s="167">
        <f>[308]P1_21!V56+[308]P2_21!V55+[308]P3_21!V55+[308]P4_21!V55+[308]P5_21!V55+[308]ĐT_21!V56+[308]ĐG_21!V55+[308]ĐLE_21!V56+[308]ĐL_21!V56+'[308]G.Sơn 2016'!V55+'[308]G.Thanh 2016'!V56+'[308]G.Việt 2016'!V56+'[308]H.Thái 2016'!V56+'[308]L.Hải 2016'!V56+'[308]L.Thượng 2016'!V56+'[308]T.Giang 2016'!V56+'[308]T.Hải 2016'!V56+'[308]T.Sơn 2016'!V56+'[308]V.Trường 2016'!V56+'[308]TT.Cửa Việt 2016'!V56+'[308]TT Gio Linh 2016'!V56</f>
        <v>0</v>
      </c>
      <c r="W55" s="167">
        <f>[308]P1_21!W56+[308]P2_21!W55+[308]P3_21!W55+[308]P4_21!W55+[308]P5_21!W55+[308]ĐT_21!W56+[308]ĐG_21!W55+[308]ĐLE_21!W56+[308]ĐL_21!W56+'[308]G.Sơn 2016'!W55+'[308]G.Thanh 2016'!W56+'[308]G.Việt 2016'!W56+'[308]H.Thái 2016'!W56+'[308]L.Hải 2016'!W56+'[308]L.Thượng 2016'!W56+'[308]T.Giang 2016'!W56+'[308]T.Hải 2016'!W56+'[308]T.Sơn 2016'!W56+'[308]V.Trường 2016'!W56+'[308]TT.Cửa Việt 2016'!W56+'[308]TT Gio Linh 2016'!W56</f>
        <v>0</v>
      </c>
      <c r="X55" s="167">
        <f>[308]P1_21!X56+[308]P2_21!X55+[308]P3_21!X55+[308]P4_21!X55+[308]P5_21!X55+[308]ĐT_21!X56+[308]ĐG_21!X55+[308]ĐLE_21!X56+[308]ĐL_21!X56+'[308]G.Sơn 2016'!X55+'[308]G.Thanh 2016'!X56+'[308]G.Việt 2016'!X56+'[308]H.Thái 2016'!X56+'[308]L.Hải 2016'!X56+'[308]L.Thượng 2016'!X56+'[308]T.Giang 2016'!X56+'[308]T.Hải 2016'!X56+'[308]T.Sơn 2016'!X56+'[308]V.Trường 2016'!X56+'[308]TT.Cửa Việt 2016'!X56+'[308]TT Gio Linh 2016'!X56</f>
        <v>6.6199999999999992</v>
      </c>
      <c r="Y55" s="167">
        <f>[308]P1_21!Y56+[308]P2_21!Y55+[308]P3_21!Y55+[308]P4_21!Y55+[308]P5_21!Y55+[308]ĐT_21!Y56+[308]ĐG_21!Y55+[308]ĐLE_21!Y56+[308]ĐL_21!Y56+'[308]G.Sơn 2016'!Y55+'[308]G.Thanh 2016'!Y56+'[308]G.Việt 2016'!Y56+'[308]H.Thái 2016'!Y56+'[308]L.Hải 2016'!Y56+'[308]L.Thượng 2016'!Y56+'[308]T.Giang 2016'!Y56+'[308]T.Hải 2016'!Y56+'[308]T.Sơn 2016'!Y56+'[308]V.Trường 2016'!Y56+'[308]TT.Cửa Việt 2016'!Y56+'[308]TT Gio Linh 2016'!Y56</f>
        <v>0</v>
      </c>
      <c r="Z55" s="167">
        <f>[308]P1_21!Z56+[308]P2_21!Z55+[308]P3_21!Z55+[308]P4_21!Z55+[308]P5_21!Z55+[308]ĐT_21!Z56+[308]ĐG_21!Z55+[308]ĐLE_21!Z56+[308]ĐL_21!Z56+'[308]G.Sơn 2016'!Z55+'[308]G.Thanh 2016'!Z56+'[308]G.Việt 2016'!Z56+'[308]H.Thái 2016'!Z56+'[308]L.Hải 2016'!Z56+'[308]L.Thượng 2016'!Z56+'[308]T.Giang 2016'!Z56+'[308]T.Hải 2016'!Z56+'[308]T.Sơn 2016'!Z56+'[308]V.Trường 2016'!Z56+'[308]TT.Cửa Việt 2016'!Z56+'[308]TT Gio Linh 2016'!Z56</f>
        <v>0</v>
      </c>
      <c r="AA55" s="167">
        <f>[308]P1_21!AA56+[308]P2_21!AA55+[308]P3_21!AA55+[308]P4_21!AA55+[308]P5_21!AA55+[308]ĐT_21!AA56+[308]ĐG_21!AA55+[308]ĐLE_21!AA56+[308]ĐL_21!AA56+'[308]G.Sơn 2016'!AA55+'[308]G.Thanh 2016'!AA56+'[308]G.Việt 2016'!AA56+'[308]H.Thái 2016'!AA56+'[308]L.Hải 2016'!AA56+'[308]L.Thượng 2016'!AA56+'[308]T.Giang 2016'!AA56+'[308]T.Hải 2016'!AA56+'[308]T.Sơn 2016'!AA56+'[308]V.Trường 2016'!AA56+'[308]TT.Cửa Việt 2016'!AA56+'[308]TT Gio Linh 2016'!AA56</f>
        <v>8.39</v>
      </c>
      <c r="AB55" s="167">
        <f>[308]P1_21!AB56+[308]P2_21!AB55+[308]P3_21!AB55+[308]P4_21!AB55+[308]P5_21!AB55+[308]ĐT_21!AB56+[308]ĐG_21!AB55+[308]ĐLE_21!AB56+[308]ĐL_21!AB56+'[308]G.Sơn 2016'!AB55+'[308]G.Thanh 2016'!AB56+'[308]G.Việt 2016'!AB56+'[308]H.Thái 2016'!AB56+'[308]L.Hải 2016'!AB56+'[308]L.Thượng 2016'!AB56+'[308]T.Giang 2016'!AB56+'[308]T.Hải 2016'!AB56+'[308]T.Sơn 2016'!AB56+'[308]V.Trường 2016'!AB56+'[308]TT.Cửa Việt 2016'!AB56+'[308]TT Gio Linh 2016'!AB56</f>
        <v>2.13</v>
      </c>
      <c r="AC55" s="167">
        <f>[308]P1_21!AC56+[308]P2_21!AC55+[308]P3_21!AC55+[308]P4_21!AC55+[308]P5_21!AC55+[308]ĐT_21!AC56+[308]ĐG_21!AC55+[308]ĐLE_21!AC56+[308]ĐL_21!AC56+'[308]G.Sơn 2016'!AC55+'[308]G.Thanh 2016'!AC56+'[308]G.Việt 2016'!AC56+'[308]H.Thái 2016'!AC56+'[308]L.Hải 2016'!AC56+'[308]L.Thượng 2016'!AC56+'[308]T.Giang 2016'!AC56+'[308]T.Hải 2016'!AC56+'[308]T.Sơn 2016'!AC56+'[308]V.Trường 2016'!AC56+'[308]TT.Cửa Việt 2016'!AC56+'[308]TT Gio Linh 2016'!AC56</f>
        <v>5.71</v>
      </c>
      <c r="AD55" s="167">
        <f>[308]P1_21!AD56+[308]P2_21!AD55+[308]P3_21!AD55+[308]P4_21!AD55+[308]P5_21!AD55+[308]ĐT_21!AD56+[308]ĐG_21!AD55+[308]ĐLE_21!AD56+[308]ĐL_21!AD56+'[308]G.Sơn 2016'!AD55+'[308]G.Thanh 2016'!AD56+'[308]G.Việt 2016'!AD56+'[308]H.Thái 2016'!AD56+'[308]L.Hải 2016'!AD56+'[308]L.Thượng 2016'!AD56+'[308]T.Giang 2016'!AD56+'[308]T.Hải 2016'!AD56+'[308]T.Sơn 2016'!AD56+'[308]V.Trường 2016'!AD56+'[308]TT.Cửa Việt 2016'!AD56+'[308]TT Gio Linh 2016'!AD56</f>
        <v>0</v>
      </c>
      <c r="AE55" s="167">
        <f>[308]P1_21!AE56+[308]P2_21!AE55+[308]P3_21!AE55+[308]P4_21!AE55+[308]P5_21!AE55+[308]ĐT_21!AE56+[308]ĐG_21!AE55+[308]ĐLE_21!AE56+[308]ĐL_21!AE56+'[308]G.Sơn 2016'!AE55+'[308]G.Thanh 2016'!AE56+'[308]G.Việt 2016'!AE56+'[308]H.Thái 2016'!AE56+'[308]L.Hải 2016'!AE56+'[308]L.Thượng 2016'!AE56+'[308]T.Giang 2016'!AE56+'[308]T.Hải 2016'!AE56+'[308]T.Sơn 2016'!AE56+'[308]V.Trường 2016'!AE56+'[308]TT.Cửa Việt 2016'!AE56+'[308]TT Gio Linh 2016'!AE56</f>
        <v>0</v>
      </c>
      <c r="AF55" s="167">
        <f>[308]P1_21!AF56+[308]P2_21!AF55+[308]P3_21!AF55+[308]P4_21!AF55+[308]P5_21!AF55+[308]ĐT_21!AF56+[308]ĐG_21!AF55+[308]ĐLE_21!AF56+[308]ĐL_21!AF56+'[308]G.Sơn 2016'!AF55+'[308]G.Thanh 2016'!AF56+'[308]G.Việt 2016'!AF56+'[308]H.Thái 2016'!AF56+'[308]L.Hải 2016'!AF56+'[308]L.Thượng 2016'!AF56+'[308]T.Giang 2016'!AF56+'[308]T.Hải 2016'!AF56+'[308]T.Sơn 2016'!AF56+'[308]V.Trường 2016'!AF56+'[308]TT.Cửa Việt 2016'!AF56+'[308]TT Gio Linh 2016'!AF56</f>
        <v>0</v>
      </c>
      <c r="AG55" s="167">
        <f>[308]P1_21!AG56+[308]P2_21!AG55+[308]P3_21!AG55+[308]P4_21!AG55+[308]P5_21!AG55+[308]ĐT_21!AG56+[308]ĐG_21!AG55+[308]ĐLE_21!AG56+[308]ĐL_21!AG56+'[308]G.Sơn 2016'!AG55+'[308]G.Thanh 2016'!AG56+'[308]G.Việt 2016'!AG56+'[308]H.Thái 2016'!AG56+'[308]L.Hải 2016'!AG56+'[308]L.Thượng 2016'!AG56+'[308]T.Giang 2016'!AG56+'[308]T.Hải 2016'!AG56+'[308]T.Sơn 2016'!AG56+'[308]V.Trường 2016'!AG56+'[308]TT.Cửa Việt 2016'!AG56+'[308]TT Gio Linh 2016'!AG56</f>
        <v>0</v>
      </c>
      <c r="AH55" s="167">
        <f>[308]P1_21!AH56+[308]P2_21!AH55+[308]P3_21!AH55+[308]P4_21!AH55+[308]P5_21!AH55+[308]ĐT_21!AH56+[308]ĐG_21!AH55+[308]ĐLE_21!AH56+[308]ĐL_21!AH56+'[308]G.Sơn 2016'!AH55+'[308]G.Thanh 2016'!AH56+'[308]G.Việt 2016'!AH56+'[308]H.Thái 2016'!AH56+'[308]L.Hải 2016'!AH56+'[308]L.Thượng 2016'!AH56+'[308]T.Giang 2016'!AH56+'[308]T.Hải 2016'!AH56+'[308]T.Sơn 2016'!AH56+'[308]V.Trường 2016'!AH56+'[308]TT.Cửa Việt 2016'!AH56+'[308]TT Gio Linh 2016'!AH56</f>
        <v>0.55000000000000004</v>
      </c>
      <c r="AI55" s="167">
        <f>[308]P1_21!AI56+[308]P2_21!AI55+[308]P3_21!AI55+[308]P4_21!AI55+[308]P5_21!AI55+[308]ĐT_21!AI56+[308]ĐG_21!AI55+[308]ĐLE_21!AI56+[308]ĐL_21!AI56+'[308]G.Sơn 2016'!AI55+'[308]G.Thanh 2016'!AI56+'[308]G.Việt 2016'!AI56+'[308]H.Thái 2016'!AI56+'[308]L.Hải 2016'!AI56+'[308]L.Thượng 2016'!AI56+'[308]T.Giang 2016'!AI56+'[308]T.Hải 2016'!AI56+'[308]T.Sơn 2016'!AI56+'[308]V.Trường 2016'!AI56+'[308]TT.Cửa Việt 2016'!AI56+'[308]TT Gio Linh 2016'!AI56</f>
        <v>0</v>
      </c>
      <c r="AJ55" s="167">
        <f>[308]P1_21!AJ56+[308]P2_21!AJ55+[308]P3_21!AJ55+[308]P4_21!AJ55+[308]P5_21!AJ55+[308]ĐT_21!AJ56+[308]ĐG_21!AJ55+[308]ĐLE_21!AJ56+[308]ĐL_21!AJ56+'[308]G.Sơn 2016'!AJ55+'[308]G.Thanh 2016'!AJ56+'[308]G.Việt 2016'!AJ56+'[308]H.Thái 2016'!AJ56+'[308]L.Hải 2016'!AJ56+'[308]L.Thượng 2016'!AJ56+'[308]T.Giang 2016'!AJ56+'[308]T.Hải 2016'!AJ56+'[308]T.Sơn 2016'!AJ56+'[308]V.Trường 2016'!AJ56+'[308]TT.Cửa Việt 2016'!AJ56+'[308]TT Gio Linh 2016'!AJ56</f>
        <v>0</v>
      </c>
      <c r="AK55" s="167">
        <f>[308]P1_21!AK56+[308]P2_21!AK55+[308]P3_21!AK55+[308]P4_21!AK55+[308]P5_21!AK55+[308]ĐT_21!AK56+[308]ĐG_21!AK55+[308]ĐLE_21!AK56+[308]ĐL_21!AK56+'[308]G.Sơn 2016'!AK55+'[308]G.Thanh 2016'!AK56+'[308]G.Việt 2016'!AK56+'[308]H.Thái 2016'!AK56+'[308]L.Hải 2016'!AK56+'[308]L.Thượng 2016'!AK56+'[308]T.Giang 2016'!AK56+'[308]T.Hải 2016'!AK56+'[308]T.Sơn 2016'!AK56+'[308]V.Trường 2016'!AK56+'[308]TT.Cửa Việt 2016'!AK56+'[308]TT Gio Linh 2016'!AK56</f>
        <v>0</v>
      </c>
      <c r="AL55" s="167">
        <f>[308]P1_21!AL56+[308]P2_21!AL55+[308]P3_21!AL55+[308]P4_21!AL55+[308]P5_21!AL55+[308]ĐT_21!AL56+[308]ĐG_21!AL55+[308]ĐLE_21!AL56+[308]ĐL_21!AL56+'[308]G.Sơn 2016'!AL55+'[308]G.Thanh 2016'!AL56+'[308]G.Việt 2016'!AL56+'[308]H.Thái 2016'!AL56+'[308]L.Hải 2016'!AL56+'[308]L.Thượng 2016'!AL56+'[308]T.Giang 2016'!AL56+'[308]T.Hải 2016'!AL56+'[308]T.Sơn 2016'!AL56+'[308]V.Trường 2016'!AL56+'[308]TT.Cửa Việt 2016'!AL56+'[308]TT Gio Linh 2016'!AL56</f>
        <v>0</v>
      </c>
      <c r="AM55" s="167">
        <f>[308]P1_21!AM56+[308]P2_21!AM55+[308]P3_21!AM55+[308]P4_21!AM55+[308]P5_21!AM55+[308]ĐT_21!AM56+[308]ĐG_21!AM55+[308]ĐLE_21!AM56+[308]ĐL_21!AM56+'[308]G.Sơn 2016'!AM55+'[308]G.Thanh 2016'!AM56+'[308]G.Việt 2016'!AM56+'[308]H.Thái 2016'!AM56+'[308]L.Hải 2016'!AM56+'[308]L.Thượng 2016'!AM56+'[308]T.Giang 2016'!AM56+'[308]T.Hải 2016'!AM56+'[308]T.Sơn 2016'!AM56+'[308]V.Trường 2016'!AM56+'[308]TT.Cửa Việt 2016'!AM56+'[308]TT Gio Linh 2016'!AM56</f>
        <v>0.23</v>
      </c>
      <c r="AN55" s="167">
        <f>[308]P1_21!AN56+[308]P2_21!AN55+[308]P3_21!AN55+[308]P4_21!AN55+[308]P5_21!AN55+[308]ĐT_21!AN56+[308]ĐG_21!AN55+[308]ĐLE_21!AN56+[308]ĐL_21!AN56+'[308]G.Sơn 2016'!AN55+'[308]G.Thanh 2016'!AN56+'[308]G.Việt 2016'!AN56+'[308]H.Thái 2016'!AN56+'[308]L.Hải 2016'!AN56+'[308]L.Thượng 2016'!AN56+'[308]T.Giang 2016'!AN56+'[308]T.Hải 2016'!AN56+'[308]T.Sơn 2016'!AN56+'[308]V.Trường 2016'!AN56+'[308]TT.Cửa Việt 2016'!AN56+'[308]TT Gio Linh 2016'!AN56</f>
        <v>0</v>
      </c>
      <c r="AO55" s="167">
        <f>[308]P1_21!AO56+[308]P2_21!AO55+[308]P3_21!AO55+[308]P4_21!AO55+[308]P5_21!AO55+[308]ĐT_21!AO56+[308]ĐG_21!AO55+[308]ĐLE_21!AO56+[308]ĐL_21!AO56+'[308]G.Sơn 2016'!AO55+'[308]G.Thanh 2016'!AO56+'[308]G.Việt 2016'!AO56+'[308]H.Thái 2016'!AO56+'[308]L.Hải 2016'!AO56+'[308]L.Thượng 2016'!AO56+'[308]T.Giang 2016'!AO56+'[308]T.Hải 2016'!AO56+'[308]T.Sơn 2016'!AO56+'[308]V.Trường 2016'!AO56+'[308]TT.Cửa Việt 2016'!AO56+'[308]TT Gio Linh 2016'!AO56</f>
        <v>0.02</v>
      </c>
      <c r="AP55" s="167">
        <f>[308]P1_21!AP56+[308]P2_21!AP55+[308]P3_21!AP55+[308]P4_21!AP55+[308]P5_21!AP55+[308]ĐT_21!AP56+[308]ĐG_21!AP55+[308]ĐLE_21!AP56+[308]ĐL_21!AP56+'[308]G.Sơn 2016'!AP55+'[308]G.Thanh 2016'!AP56+'[308]G.Việt 2016'!AP56+'[308]H.Thái 2016'!AP56+'[308]L.Hải 2016'!AP56+'[308]L.Thượng 2016'!AP56+'[308]T.Giang 2016'!AP56+'[308]T.Hải 2016'!AP56+'[308]T.Sơn 2016'!AP56+'[308]V.Trường 2016'!AP56+'[308]TT.Cửa Việt 2016'!AP56+'[308]TT Gio Linh 2016'!AP56</f>
        <v>0</v>
      </c>
      <c r="AQ55" s="167">
        <f>[308]P1_21!AQ56+[308]P2_21!AQ55+[308]P3_21!AQ55+[308]P4_21!AQ55+[308]P5_21!AQ55+[308]ĐT_21!AQ56+[308]ĐG_21!AQ55+[308]ĐLE_21!AQ56+[308]ĐL_21!AQ56+'[308]G.Sơn 2016'!AQ55+'[308]G.Thanh 2016'!AQ56+'[308]G.Việt 2016'!AQ56+'[308]H.Thái 2016'!AQ56+'[308]L.Hải 2016'!AQ56+'[308]L.Thượng 2016'!AQ56+'[308]T.Giang 2016'!AQ56+'[308]T.Hải 2016'!AQ56+'[308]T.Sơn 2016'!AQ56+'[308]V.Trường 2016'!AQ56+'[308]TT.Cửa Việt 2016'!AQ56+'[308]TT Gio Linh 2016'!AQ56</f>
        <v>5.38</v>
      </c>
      <c r="AR55" s="167">
        <f>[308]P1_21!AR56+[308]P2_21!AR55+[308]P3_21!AR55+[308]P4_21!AR55+[308]P5_21!AR55+[308]ĐT_21!AR56+[308]ĐG_21!AR55+[308]ĐLE_21!AR56+[308]ĐL_21!AR56+'[308]G.Sơn 2016'!AR55+'[308]G.Thanh 2016'!AR56+'[308]G.Việt 2016'!AR56+'[308]H.Thái 2016'!AR56+'[308]L.Hải 2016'!AR56+'[308]L.Thượng 2016'!AR56+'[308]T.Giang 2016'!AR56+'[308]T.Hải 2016'!AR56+'[308]T.Sơn 2016'!AR56+'[308]V.Trường 2016'!AR56+'[308]TT.Cửa Việt 2016'!AR56+'[308]TT Gio Linh 2016'!AR56</f>
        <v>0</v>
      </c>
      <c r="AS55" s="167">
        <f>[308]P1_21!AS56+[308]P2_21!AS55+[308]P3_21!AS55+[308]P4_21!AS55+[308]P5_21!AS55+[308]ĐT_21!AS56+[308]ĐG_21!AS55+[308]ĐLE_21!AS56+[308]ĐL_21!AS56+'[308]G.Sơn 2016'!AS55+'[308]G.Thanh 2016'!AS56+'[308]G.Việt 2016'!AS56+'[308]H.Thái 2016'!AS56+'[308]L.Hải 2016'!AS56+'[308]L.Thượng 2016'!AS56+'[308]T.Giang 2016'!AS56+'[308]T.Hải 2016'!AS56+'[308]T.Sơn 2016'!AS56+'[308]V.Trường 2016'!AS56+'[308]TT.Cửa Việt 2016'!AS56+'[308]TT Gio Linh 2016'!AS56</f>
        <v>0</v>
      </c>
      <c r="AT55" s="167">
        <f>[308]P1_21!AT56+[308]P2_21!AT55+[308]P3_21!AT55+[308]P4_21!AT55+[308]P5_21!AT55+[308]ĐT_21!AT56+[308]ĐG_21!AT55+[308]ĐLE_21!AT56+[308]ĐL_21!AT56+'[308]G.Sơn 2016'!AT55+'[308]G.Thanh 2016'!AT56+'[308]G.Việt 2016'!AT56+'[308]H.Thái 2016'!AT56+'[308]L.Hải 2016'!AT56+'[308]L.Thượng 2016'!AT56+'[308]T.Giang 2016'!AT56+'[308]T.Hải 2016'!AT56+'[308]T.Sơn 2016'!AT56+'[308]V.Trường 2016'!AT56+'[308]TT.Cửa Việt 2016'!AT56+'[308]TT Gio Linh 2016'!AT56</f>
        <v>0</v>
      </c>
      <c r="AU55" s="167">
        <f>[308]P1_21!AU56+[308]P2_21!AU55+[308]P3_21!AU55+[308]P4_21!AU55+[308]P5_21!AU55+[308]ĐT_21!AU56+[308]ĐG_21!AU55+[308]ĐLE_21!AU56+[308]ĐL_21!AU56+'[308]G.Sơn 2016'!AU55+'[308]G.Thanh 2016'!AU56+'[308]G.Việt 2016'!AU56+'[308]H.Thái 2016'!AU56+'[308]L.Hải 2016'!AU56+'[308]L.Thượng 2016'!AU56+'[308]T.Giang 2016'!AU56+'[308]T.Hải 2016'!AU56+'[308]T.Sơn 2016'!AU56+'[308]V.Trường 2016'!AU56+'[308]TT.Cửa Việt 2016'!AU56+'[308]TT Gio Linh 2016'!AU56</f>
        <v>0</v>
      </c>
      <c r="AV55" s="167">
        <f>[308]P1_21!AV56+[308]P2_21!AV55+[308]P3_21!AV55+[308]P4_21!AV55+[308]P5_21!AV55+[308]ĐT_21!AV56+[308]ĐG_21!AV55+[308]ĐLE_21!AV56+[308]ĐL_21!AV56+'[308]G.Sơn 2016'!AV55+'[308]G.Thanh 2016'!AV56+'[308]G.Việt 2016'!AV56+'[308]H.Thái 2016'!AV56+'[308]L.Hải 2016'!AV56+'[308]L.Thượng 2016'!AV56+'[308]T.Giang 2016'!AV56+'[308]T.Hải 2016'!AV56+'[308]T.Sơn 2016'!AV56+'[308]V.Trường 2016'!AV56+'[308]TT.Cửa Việt 2016'!AV56+'[308]TT Gio Linh 2016'!AV56</f>
        <v>1.77</v>
      </c>
      <c r="AW55" s="167">
        <f>[308]P1_21!AW56+[308]P2_21!AW55+[308]P3_21!AW55+[308]P4_21!AW55+[308]P5_21!AW55+[308]ĐT_21!AW56+[308]ĐG_21!AW55+[308]ĐLE_21!AW56+[308]ĐL_21!AW56+'[308]G.Sơn 2016'!AW55+'[308]G.Thanh 2016'!AW56+'[308]G.Việt 2016'!AW56+'[308]H.Thái 2016'!AW56+'[308]L.Hải 2016'!AW56+'[308]L.Thượng 2016'!AW56+'[308]T.Giang 2016'!AW56+'[308]T.Hải 2016'!AW56+'[308]T.Sơn 2016'!AW56+'[308]V.Trường 2016'!AW56+'[308]TT.Cửa Việt 2016'!AW56+'[308]TT Gio Linh 2016'!AW56</f>
        <v>0</v>
      </c>
      <c r="AX55" s="167">
        <f>[308]P1_21!AX56+[308]P2_21!AX55+[308]P3_21!AX55+[308]P4_21!AX55+[308]P5_21!AX55+[308]ĐT_21!AX56+[308]ĐG_21!AX55+[308]ĐLE_21!AX56+[308]ĐL_21!AX56+'[308]G.Sơn 2016'!AX55+'[308]G.Thanh 2016'!AX56+'[308]G.Việt 2016'!AX56+'[308]H.Thái 2016'!AX56+'[308]L.Hải 2016'!AX56+'[308]L.Thượng 2016'!AX56+'[308]T.Giang 2016'!AX56+'[308]T.Hải 2016'!AX56+'[308]T.Sơn 2016'!AX56+'[308]V.Trường 2016'!AX56+'[308]TT.Cửa Việt 2016'!AX56+'[308]TT Gio Linh 2016'!AX56</f>
        <v>0</v>
      </c>
      <c r="AY55" s="167">
        <f>[308]P1_21!AY56+[308]P2_21!AY55+[308]P3_21!AY55+[308]P4_21!AY55+[308]P5_21!AY55+[308]ĐT_21!AY56+[308]ĐG_21!AY55+[308]ĐLE_21!AY56+[308]ĐL_21!AY56+'[308]G.Sơn 2016'!AY55+'[308]G.Thanh 2016'!AY56+'[308]G.Việt 2016'!AY56+'[308]H.Thái 2016'!AY56+'[308]L.Hải 2016'!AY56+'[308]L.Thượng 2016'!AY56+'[308]T.Giang 2016'!AY56+'[308]T.Hải 2016'!AY56+'[308]T.Sơn 2016'!AY56+'[308]V.Trường 2016'!AY56+'[308]TT.Cửa Việt 2016'!AY56+'[308]TT Gio Linh 2016'!AY56</f>
        <v>0.01</v>
      </c>
      <c r="AZ55" s="167">
        <f>[308]P1_21!AZ56+[308]P2_21!AZ55+[308]P3_21!AZ55+[308]P4_21!AZ55+[308]P5_21!AZ55+[308]ĐT_21!AZ56+[308]ĐG_21!AZ55+[308]ĐLE_21!AZ56+[308]ĐL_21!AZ56+'[308]G.Sơn 2016'!AZ55+'[308]G.Thanh 2016'!AZ56+'[308]G.Việt 2016'!AZ56+'[308]H.Thái 2016'!AZ56+'[308]L.Hải 2016'!AZ56+'[308]L.Thượng 2016'!AZ56+'[308]T.Giang 2016'!AZ56+'[308]T.Hải 2016'!AZ56+'[308]T.Sơn 2016'!AZ56+'[308]V.Trường 2016'!AZ56+'[308]TT.Cửa Việt 2016'!AZ56+'[308]TT Gio Linh 2016'!AZ56</f>
        <v>0</v>
      </c>
      <c r="BA55" s="167">
        <f>[308]P1_21!BA56+[308]P2_21!BA55+[308]P3_21!BA55+[308]P4_21!BA55+[308]P5_21!BA55+[308]ĐT_21!BA56+[308]ĐG_21!BA55+[308]ĐLE_21!BA56+[308]ĐL_21!BA56+'[308]G.Sơn 2016'!BA55+'[308]G.Thanh 2016'!BA56+'[308]G.Việt 2016'!BA56+'[308]H.Thái 2016'!BA56+'[308]L.Hải 2016'!BA56+'[308]L.Thượng 2016'!BA56+'[308]T.Giang 2016'!BA56+'[308]T.Hải 2016'!BA56+'[308]T.Sơn 2016'!BA56+'[308]V.Trường 2016'!BA56+'[308]TT.Cửa Việt 2016'!BA56+'[308]TT Gio Linh 2016'!BA56</f>
        <v>359.99951700000003</v>
      </c>
      <c r="BB55" s="167">
        <f>[308]P1_21!BB56+[308]P2_21!BB55+[308]P3_21!BB55+[308]P4_21!BB55+[308]P5_21!BB55+[308]ĐT_21!BB56+[308]ĐG_21!BB55+[308]ĐLE_21!BB56+[308]ĐL_21!BB56+'[308]G.Sơn 2016'!BB55+'[308]G.Thanh 2016'!BB56+'[308]G.Việt 2016'!BB56+'[308]H.Thái 2016'!BB56+'[308]L.Hải 2016'!BB56+'[308]L.Thượng 2016'!BB56+'[308]T.Giang 2016'!BB56+'[308]T.Hải 2016'!BB56+'[308]T.Sơn 2016'!BB56+'[308]V.Trường 2016'!BB56+'[308]TT.Cửa Việt 2016'!BB56+'[308]TT Gio Linh 2016'!BB56</f>
        <v>0</v>
      </c>
      <c r="BC55" s="167">
        <f>[308]P1_21!BC56+[308]P2_21!BC55+[308]P3_21!BC55+[308]P4_21!BC55+[308]P5_21!BC55+[308]ĐT_21!BC56+[308]ĐG_21!BC55+[308]ĐLE_21!BC56+[308]ĐL_21!BC56+'[308]G.Sơn 2016'!BC55+'[308]G.Thanh 2016'!BC56+'[308]G.Việt 2016'!BC56+'[308]H.Thái 2016'!BC56+'[308]L.Hải 2016'!BC56+'[308]L.Thượng 2016'!BC56+'[308]T.Giang 2016'!BC56+'[308]T.Hải 2016'!BC56+'[308]T.Sơn 2016'!BC56+'[308]V.Trường 2016'!BC56+'[308]TT.Cửa Việt 2016'!BC56+'[308]TT Gio Linh 2016'!BC56</f>
        <v>0</v>
      </c>
      <c r="BD55" s="167">
        <f>[308]P1_21!BD56+[308]P2_21!BD55+[308]P3_21!BD55+[308]P4_21!BD55+[308]P5_21!BD55+[308]ĐT_21!BD56+[308]ĐG_21!BD55+[308]ĐLE_21!BD56+[308]ĐL_21!BD56+'[308]G.Sơn 2016'!BD55+'[308]G.Thanh 2016'!BD56+'[308]G.Việt 2016'!BD56+'[308]H.Thái 2016'!BD56+'[308]L.Hải 2016'!BD56+'[308]L.Thượng 2016'!BD56+'[308]T.Giang 2016'!BD56+'[308]T.Hải 2016'!BD56+'[308]T.Sơn 2016'!BD56+'[308]V.Trường 2016'!BD56+'[308]TT.Cửa Việt 2016'!BD56+'[308]TT Gio Linh 2016'!BD56</f>
        <v>0</v>
      </c>
      <c r="BE55" s="167">
        <f>[308]P1_21!BE56+[308]P2_21!BE55+[308]P3_21!BE55+[308]P4_21!BE55+[308]P5_21!BE55+[308]ĐT_21!BE56+[308]ĐG_21!BE55+[308]ĐLE_21!BE56+[308]ĐL_21!BE56+'[308]G.Sơn 2016'!BE55+'[308]G.Thanh 2016'!BE56+'[308]G.Việt 2016'!BE56+'[308]H.Thái 2016'!BE56+'[308]L.Hải 2016'!BE56+'[308]L.Thượng 2016'!BE56+'[308]T.Giang 2016'!BE56+'[308]T.Hải 2016'!BE56+'[308]T.Sơn 2016'!BE56+'[308]V.Trường 2016'!BE56+'[308]TT.Cửa Việt 2016'!BE56+'[308]TT Gio Linh 2016'!BE56</f>
        <v>0</v>
      </c>
      <c r="BF55" s="167">
        <f>[308]P1_21!BF56+[308]P2_21!BF55+[308]P3_21!BF55+[308]P4_21!BF55+[308]P5_21!BF55+[308]ĐT_21!BF56+[308]ĐG_21!BF55+[308]ĐLE_21!BF56+[308]ĐL_21!BF56+'[308]G.Sơn 2016'!BF55+'[308]G.Thanh 2016'!BF56+'[308]G.Việt 2016'!BF56+'[308]H.Thái 2016'!BF56+'[308]L.Hải 2016'!BF56+'[308]L.Thượng 2016'!BF56+'[308]T.Giang 2016'!BF56+'[308]T.Hải 2016'!BF56+'[308]T.Sơn 2016'!BF56+'[308]V.Trường 2016'!BF56+'[308]TT.Cửa Việt 2016'!BF56+'[308]TT Gio Linh 2016'!BF56</f>
        <v>0</v>
      </c>
      <c r="BG55" s="167">
        <f>[308]P1_21!BG56+[308]P2_21!BG55+[308]P3_21!BG55+[308]P4_21!BG55+[308]P5_21!BG55+[308]ĐT_21!BG56+[308]ĐG_21!BG55+[308]ĐLE_21!BG56+[308]ĐL_21!BG56+'[308]G.Sơn 2016'!BG55+'[308]G.Thanh 2016'!BG56+'[308]G.Việt 2016'!BG56+'[308]H.Thái 2016'!BG56+'[308]L.Hải 2016'!BG56+'[308]L.Thượng 2016'!BG56+'[308]T.Giang 2016'!BG56+'[308]T.Hải 2016'!BG56+'[308]T.Sơn 2016'!BG56+'[308]V.Trường 2016'!BG56+'[308]TT.Cửa Việt 2016'!BG56+'[308]TT Gio Linh 2016'!BG56</f>
        <v>0</v>
      </c>
      <c r="BH55" s="167">
        <f>[308]P1_21!BH56+[308]P2_21!BH55+[308]P3_21!BH55+[308]P4_21!BH55+[308]P5_21!BH55+[308]ĐT_21!BH56+[308]ĐG_21!BH55+[308]ĐLE_21!BH56+[308]ĐL_21!BH56+'[308]G.Sơn 2016'!BH55+'[308]G.Thanh 2016'!BH56+'[308]G.Việt 2016'!BH56+'[308]H.Thái 2016'!BH56+'[308]L.Hải 2016'!BH56+'[308]L.Thượng 2016'!BH56+'[308]T.Giang 2016'!BH56+'[308]T.Hải 2016'!BH56+'[308]T.Sơn 2016'!BH56+'[308]V.Trường 2016'!BH56+'[308]TT.Cửa Việt 2016'!BH56+'[308]TT Gio Linh 2016'!BH56</f>
        <v>23.599999999999998</v>
      </c>
      <c r="BI55" s="167">
        <f>[308]P1_21!BI56+[308]P2_21!BI55+[308]P3_21!BI55+[308]P4_21!BI55+[308]P5_21!BI55+[308]ĐT_21!BI56+[308]ĐG_21!BI55+[308]ĐLE_21!BI56+[308]ĐL_21!BI56+'[308]G.Sơn 2016'!BI55+'[308]G.Thanh 2016'!BI56+'[308]G.Việt 2016'!BI56+'[308]H.Thái 2016'!BI56+'[308]L.Hải 2016'!BI56+'[308]L.Thượng 2016'!BI56+'[308]T.Giang 2016'!BI56+'[308]T.Hải 2016'!BI56+'[308]T.Sơn 2016'!BI56+'[308]V.Trường 2016'!BI56+'[308]TT.Cửa Việt 2016'!BI56+'[308]TT Gio Linh 2016'!BI56</f>
        <v>359.99951700000003</v>
      </c>
    </row>
    <row r="56" spans="1:61" ht="15.75" customHeight="1">
      <c r="A56" s="176" t="s">
        <v>170</v>
      </c>
      <c r="B56" s="169" t="s">
        <v>171</v>
      </c>
      <c r="C56" s="168" t="s">
        <v>172</v>
      </c>
      <c r="D56" s="170">
        <f>'[308]01 CH'!D54</f>
        <v>157.40568000000002</v>
      </c>
      <c r="E56" s="167">
        <f>[308]P1_21!E57+[308]P2_21!E56+[308]P3_21!E56+[308]P4_21!E56+[308]P5_21!E56+[308]ĐT_21!E57+[308]ĐG_21!E56+[308]ĐLE_21!E57+[308]ĐL_21!E57+'[308]G.Sơn 2016'!E56+'[308]G.Thanh 2016'!E57+'[308]G.Việt 2016'!E57+'[308]H.Thái 2016'!E57+'[308]L.Hải 2016'!E57+'[308]L.Thượng 2016'!E57+'[308]T.Giang 2016'!E57+'[308]T.Hải 2016'!E57+'[308]T.Sơn 2016'!E57+'[308]V.Trường 2016'!E57+'[308]TT.Cửa Việt 2016'!E57+'[308]TT Gio Linh 2016'!E57</f>
        <v>0</v>
      </c>
      <c r="F56" s="167">
        <f>[308]P1_21!F57+[308]P2_21!F56+[308]P3_21!F56+[308]P4_21!F56+[308]P5_21!F56+[308]ĐT_21!F57+[308]ĐG_21!F56+[308]ĐLE_21!F57+[308]ĐL_21!F57+'[308]G.Sơn 2016'!F56+'[308]G.Thanh 2016'!F57+'[308]G.Việt 2016'!F57+'[308]H.Thái 2016'!F57+'[308]L.Hải 2016'!F57+'[308]L.Thượng 2016'!F57+'[308]T.Giang 2016'!F57+'[308]T.Hải 2016'!F57+'[308]T.Sơn 2016'!F57+'[308]V.Trường 2016'!F57+'[308]TT.Cửa Việt 2016'!F57+'[308]TT Gio Linh 2016'!F57</f>
        <v>0</v>
      </c>
      <c r="G56" s="167">
        <f>[308]P1_21!G57+[308]P2_21!G56+[308]P3_21!G56+[308]P4_21!G56+[308]P5_21!G56+[308]ĐT_21!G57+[308]ĐG_21!G56+[308]ĐLE_21!G57+[308]ĐL_21!G57+'[308]G.Sơn 2016'!G56+'[308]G.Thanh 2016'!G57+'[308]G.Việt 2016'!G57+'[308]H.Thái 2016'!G57+'[308]L.Hải 2016'!G57+'[308]L.Thượng 2016'!G57+'[308]T.Giang 2016'!G57+'[308]T.Hải 2016'!G57+'[308]T.Sơn 2016'!G57+'[308]V.Trường 2016'!G57+'[308]TT.Cửa Việt 2016'!G57+'[308]TT Gio Linh 2016'!G57</f>
        <v>0</v>
      </c>
      <c r="H56" s="167">
        <f>[308]P1_21!H57+[308]P2_21!H56+[308]P3_21!H56+[308]P4_21!H56+[308]P5_21!H56+[308]ĐT_21!H57+[308]ĐG_21!H56+[308]ĐLE_21!H57+[308]ĐL_21!H57+'[308]G.Sơn 2016'!H56+'[308]G.Thanh 2016'!H57+'[308]G.Việt 2016'!H57+'[308]H.Thái 2016'!H57+'[308]L.Hải 2016'!H57+'[308]L.Thượng 2016'!H57+'[308]T.Giang 2016'!H57+'[308]T.Hải 2016'!H57+'[308]T.Sơn 2016'!H57+'[308]V.Trường 2016'!H57+'[308]TT.Cửa Việt 2016'!H57+'[308]TT Gio Linh 2016'!H57</f>
        <v>0</v>
      </c>
      <c r="I56" s="167">
        <f>[308]P1_21!I57+[308]P2_21!I56+[308]P3_21!I56+[308]P4_21!I56+[308]P5_21!I56+[308]ĐT_21!I57+[308]ĐG_21!I56+[308]ĐLE_21!I57+[308]ĐL_21!I57+'[308]G.Sơn 2016'!I56+'[308]G.Thanh 2016'!I57+'[308]G.Việt 2016'!I57+'[308]H.Thái 2016'!I57+'[308]L.Hải 2016'!I57+'[308]L.Thượng 2016'!I57+'[308]T.Giang 2016'!I57+'[308]T.Hải 2016'!I57+'[308]T.Sơn 2016'!I57+'[308]V.Trường 2016'!I57+'[308]TT.Cửa Việt 2016'!I57+'[308]TT Gio Linh 2016'!I57</f>
        <v>0</v>
      </c>
      <c r="J56" s="167">
        <f>[308]P1_21!J57+[308]P2_21!J56+[308]P3_21!J56+[308]P4_21!J56+[308]P5_21!J56+[308]ĐT_21!J57+[308]ĐG_21!J56+[308]ĐLE_21!J57+[308]ĐL_21!J57+'[308]G.Sơn 2016'!J56+'[308]G.Thanh 2016'!J57+'[308]G.Việt 2016'!J57+'[308]H.Thái 2016'!J57+'[308]L.Hải 2016'!J57+'[308]L.Thượng 2016'!J57+'[308]T.Giang 2016'!J57+'[308]T.Hải 2016'!J57+'[308]T.Sơn 2016'!J57+'[308]V.Trường 2016'!J57+'[308]TT.Cửa Việt 2016'!J57+'[308]TT Gio Linh 2016'!J57</f>
        <v>0</v>
      </c>
      <c r="K56" s="167">
        <f>[308]P1_21!K57+[308]P2_21!K56+[308]P3_21!K56+[308]P4_21!K56+[308]P5_21!K56+[308]ĐT_21!K57+[308]ĐG_21!K56+[308]ĐLE_21!K57+[308]ĐL_21!K57+'[308]G.Sơn 2016'!K56+'[308]G.Thanh 2016'!K57+'[308]G.Việt 2016'!K57+'[308]H.Thái 2016'!K57+'[308]L.Hải 2016'!K57+'[308]L.Thượng 2016'!K57+'[308]T.Giang 2016'!K57+'[308]T.Hải 2016'!K57+'[308]T.Sơn 2016'!K57+'[308]V.Trường 2016'!K57+'[308]TT.Cửa Việt 2016'!K57+'[308]TT Gio Linh 2016'!K57</f>
        <v>0</v>
      </c>
      <c r="L56" s="167">
        <f>[308]P1_21!L57+[308]P2_21!L56+[308]P3_21!L56+[308]P4_21!L56+[308]P5_21!L56+[308]ĐT_21!L57+[308]ĐG_21!L56+[308]ĐLE_21!L57+[308]ĐL_21!L57+'[308]G.Sơn 2016'!L56+'[308]G.Thanh 2016'!L57+'[308]G.Việt 2016'!L57+'[308]H.Thái 2016'!L57+'[308]L.Hải 2016'!L57+'[308]L.Thượng 2016'!L57+'[308]T.Giang 2016'!L57+'[308]T.Hải 2016'!L57+'[308]T.Sơn 2016'!L57+'[308]V.Trường 2016'!L57+'[308]TT.Cửa Việt 2016'!L57+'[308]TT Gio Linh 2016'!L57</f>
        <v>0</v>
      </c>
      <c r="M56" s="167">
        <f>[308]P1_21!M57+[308]P2_21!M56+[308]P3_21!M56+[308]P4_21!M56+[308]P5_21!M56+[308]ĐT_21!M57+[308]ĐG_21!M56+[308]ĐLE_21!M57+[308]ĐL_21!M57+'[308]G.Sơn 2016'!M56+'[308]G.Thanh 2016'!M57+'[308]G.Việt 2016'!M57+'[308]H.Thái 2016'!M57+'[308]L.Hải 2016'!M57+'[308]L.Thượng 2016'!M57+'[308]T.Giang 2016'!M57+'[308]T.Hải 2016'!M57+'[308]T.Sơn 2016'!M57+'[308]V.Trường 2016'!M57+'[308]TT.Cửa Việt 2016'!M57+'[308]TT Gio Linh 2016'!M57</f>
        <v>0</v>
      </c>
      <c r="N56" s="167">
        <f>[308]P1_21!N57+[308]P2_21!N56+[308]P3_21!N56+[308]P4_21!N56+[308]P5_21!N56+[308]ĐT_21!N57+[308]ĐG_21!N56+[308]ĐLE_21!N57+[308]ĐL_21!N57+'[308]G.Sơn 2016'!N56+'[308]G.Thanh 2016'!N57+'[308]G.Việt 2016'!N57+'[308]H.Thái 2016'!N57+'[308]L.Hải 2016'!N57+'[308]L.Thượng 2016'!N57+'[308]T.Giang 2016'!N57+'[308]T.Hải 2016'!N57+'[308]T.Sơn 2016'!N57+'[308]V.Trường 2016'!N57+'[308]TT.Cửa Việt 2016'!N57+'[308]TT Gio Linh 2016'!N57</f>
        <v>0</v>
      </c>
      <c r="O56" s="167">
        <f>[308]P1_21!O57+[308]P2_21!O56+[308]P3_21!O56+[308]P4_21!O56+[308]P5_21!O56+[308]ĐT_21!O57+[308]ĐG_21!O56+[308]ĐLE_21!O57+[308]ĐL_21!O57+'[308]G.Sơn 2016'!O56+'[308]G.Thanh 2016'!O57+'[308]G.Việt 2016'!O57+'[308]H.Thái 2016'!O57+'[308]L.Hải 2016'!O57+'[308]L.Thượng 2016'!O57+'[308]T.Giang 2016'!O57+'[308]T.Hải 2016'!O57+'[308]T.Sơn 2016'!O57+'[308]V.Trường 2016'!O57+'[308]TT.Cửa Việt 2016'!O57+'[308]TT Gio Linh 2016'!O57</f>
        <v>0</v>
      </c>
      <c r="P56" s="167">
        <f>[308]P1_21!P57+[308]P2_21!P56+[308]P3_21!P56+[308]P4_21!P56+[308]P5_21!P56+[308]ĐT_21!P57+[308]ĐG_21!P56+[308]ĐLE_21!P57+[308]ĐL_21!P57+'[308]G.Sơn 2016'!P56+'[308]G.Thanh 2016'!P57+'[308]G.Việt 2016'!P57+'[308]H.Thái 2016'!P57+'[308]L.Hải 2016'!P57+'[308]L.Thượng 2016'!P57+'[308]T.Giang 2016'!P57+'[308]T.Hải 2016'!P57+'[308]T.Sơn 2016'!P57+'[308]V.Trường 2016'!P57+'[308]TT.Cửa Việt 2016'!P57+'[308]TT Gio Linh 2016'!P57</f>
        <v>0</v>
      </c>
      <c r="Q56" s="167">
        <f>[308]P1_21!Q57+[308]P2_21!Q56+[308]P3_21!Q56+[308]P4_21!Q56+[308]P5_21!Q56+[308]ĐT_21!Q57+[308]ĐG_21!Q56+[308]ĐLE_21!Q57+[308]ĐL_21!Q57+'[308]G.Sơn 2016'!Q56+'[308]G.Thanh 2016'!Q57+'[308]G.Việt 2016'!Q57+'[308]H.Thái 2016'!Q57+'[308]L.Hải 2016'!Q57+'[308]L.Thượng 2016'!Q57+'[308]T.Giang 2016'!Q57+'[308]T.Hải 2016'!Q57+'[308]T.Sơn 2016'!Q57+'[308]V.Trường 2016'!Q57+'[308]TT.Cửa Việt 2016'!Q57+'[308]TT Gio Linh 2016'!Q57</f>
        <v>0</v>
      </c>
      <c r="R56" s="167">
        <f>[308]P1_21!R57+[308]P2_21!R56+[308]P3_21!R56+[308]P4_21!R56+[308]P5_21!R56+[308]ĐT_21!R57+[308]ĐG_21!R56+[308]ĐLE_21!R57+[308]ĐL_21!R57+'[308]G.Sơn 2016'!R56+'[308]G.Thanh 2016'!R57+'[308]G.Việt 2016'!R57+'[308]H.Thái 2016'!R57+'[308]L.Hải 2016'!R57+'[308]L.Thượng 2016'!R57+'[308]T.Giang 2016'!R57+'[308]T.Hải 2016'!R57+'[308]T.Sơn 2016'!R57+'[308]V.Trường 2016'!R57+'[308]TT.Cửa Việt 2016'!R57+'[308]TT Gio Linh 2016'!R57</f>
        <v>0</v>
      </c>
      <c r="S56" s="167">
        <f>[308]P1_21!S57+[308]P2_21!S56+[308]P3_21!S56+[308]P4_21!S56+[308]P5_21!S56+[308]ĐT_21!S57+[308]ĐG_21!S56+[308]ĐLE_21!S57+[308]ĐL_21!S57+'[308]G.Sơn 2016'!S56+'[308]G.Thanh 2016'!S57+'[308]G.Việt 2016'!S57+'[308]H.Thái 2016'!S57+'[308]L.Hải 2016'!S57+'[308]L.Thượng 2016'!S57+'[308]T.Giang 2016'!S57+'[308]T.Hải 2016'!S57+'[308]T.Sơn 2016'!S57+'[308]V.Trường 2016'!S57+'[308]TT.Cửa Việt 2016'!S57+'[308]TT Gio Linh 2016'!S57</f>
        <v>0</v>
      </c>
      <c r="T56" s="167">
        <f>[308]P1_21!T57+[308]P2_21!T56+[308]P3_21!T56+[308]P4_21!T56+[308]P5_21!T56+[308]ĐT_21!T57+[308]ĐG_21!T56+[308]ĐLE_21!T57+[308]ĐL_21!T57+'[308]G.Sơn 2016'!T56+'[308]G.Thanh 2016'!T57+'[308]G.Việt 2016'!T57+'[308]H.Thái 2016'!T57+'[308]L.Hải 2016'!T57+'[308]L.Thượng 2016'!T57+'[308]T.Giang 2016'!T57+'[308]T.Hải 2016'!T57+'[308]T.Sơn 2016'!T57+'[308]V.Trường 2016'!T57+'[308]TT.Cửa Việt 2016'!T57+'[308]TT Gio Linh 2016'!T57</f>
        <v>0</v>
      </c>
      <c r="U56" s="167">
        <f>[308]P1_21!U57+[308]P2_21!U56+[308]P3_21!U56+[308]P4_21!U56+[308]P5_21!U56+[308]ĐT_21!U57+[308]ĐG_21!U56+[308]ĐLE_21!U57+[308]ĐL_21!U57+'[308]G.Sơn 2016'!U56+'[308]G.Thanh 2016'!U57+'[308]G.Việt 2016'!U57+'[308]H.Thái 2016'!U57+'[308]L.Hải 2016'!U57+'[308]L.Thượng 2016'!U57+'[308]T.Giang 2016'!U57+'[308]T.Hải 2016'!U57+'[308]T.Sơn 2016'!U57+'[308]V.Trường 2016'!U57+'[308]TT.Cửa Việt 2016'!U57+'[308]TT Gio Linh 2016'!U57</f>
        <v>0</v>
      </c>
      <c r="V56" s="167">
        <f>[308]P1_21!V57+[308]P2_21!V56+[308]P3_21!V56+[308]P4_21!V56+[308]P5_21!V56+[308]ĐT_21!V57+[308]ĐG_21!V56+[308]ĐLE_21!V57+[308]ĐL_21!V57+'[308]G.Sơn 2016'!V56+'[308]G.Thanh 2016'!V57+'[308]G.Việt 2016'!V57+'[308]H.Thái 2016'!V57+'[308]L.Hải 2016'!V57+'[308]L.Thượng 2016'!V57+'[308]T.Giang 2016'!V57+'[308]T.Hải 2016'!V57+'[308]T.Sơn 2016'!V57+'[308]V.Trường 2016'!V57+'[308]TT.Cửa Việt 2016'!V57+'[308]TT Gio Linh 2016'!V57</f>
        <v>0</v>
      </c>
      <c r="W56" s="167">
        <f>[308]P1_21!W57+[308]P2_21!W56+[308]P3_21!W56+[308]P4_21!W56+[308]P5_21!W56+[308]ĐT_21!W57+[308]ĐG_21!W56+[308]ĐLE_21!W57+[308]ĐL_21!W57+'[308]G.Sơn 2016'!W56+'[308]G.Thanh 2016'!W57+'[308]G.Việt 2016'!W57+'[308]H.Thái 2016'!W57+'[308]L.Hải 2016'!W57+'[308]L.Thượng 2016'!W57+'[308]T.Giang 2016'!W57+'[308]T.Hải 2016'!W57+'[308]T.Sơn 2016'!W57+'[308]V.Trường 2016'!W57+'[308]TT.Cửa Việt 2016'!W57+'[308]TT Gio Linh 2016'!W57</f>
        <v>0</v>
      </c>
      <c r="X56" s="167">
        <f>[308]P1_21!X57+[308]P2_21!X56+[308]P3_21!X56+[308]P4_21!X56+[308]P5_21!X56+[308]ĐT_21!X57+[308]ĐG_21!X56+[308]ĐLE_21!X57+[308]ĐL_21!X57+'[308]G.Sơn 2016'!X56+'[308]G.Thanh 2016'!X57+'[308]G.Việt 2016'!X57+'[308]H.Thái 2016'!X57+'[308]L.Hải 2016'!X57+'[308]L.Thượng 2016'!X57+'[308]T.Giang 2016'!X57+'[308]T.Hải 2016'!X57+'[308]T.Sơn 2016'!X57+'[308]V.Trường 2016'!X57+'[308]TT.Cửa Việt 2016'!X57+'[308]TT Gio Linh 2016'!X57</f>
        <v>0</v>
      </c>
      <c r="Y56" s="167">
        <f>[308]P1_21!Y57+[308]P2_21!Y56+[308]P3_21!Y56+[308]P4_21!Y56+[308]P5_21!Y56+[308]ĐT_21!Y57+[308]ĐG_21!Y56+[308]ĐLE_21!Y57+[308]ĐL_21!Y57+'[308]G.Sơn 2016'!Y56+'[308]G.Thanh 2016'!Y57+'[308]G.Việt 2016'!Y57+'[308]H.Thái 2016'!Y57+'[308]L.Hải 2016'!Y57+'[308]L.Thượng 2016'!Y57+'[308]T.Giang 2016'!Y57+'[308]T.Hải 2016'!Y57+'[308]T.Sơn 2016'!Y57+'[308]V.Trường 2016'!Y57+'[308]TT.Cửa Việt 2016'!Y57+'[308]TT Gio Linh 2016'!Y57</f>
        <v>0</v>
      </c>
      <c r="Z56" s="167">
        <f>[308]P1_21!Z57+[308]P2_21!Z56+[308]P3_21!Z56+[308]P4_21!Z56+[308]P5_21!Z56+[308]ĐT_21!Z57+[308]ĐG_21!Z56+[308]ĐLE_21!Z57+[308]ĐL_21!Z57+'[308]G.Sơn 2016'!Z56+'[308]G.Thanh 2016'!Z57+'[308]G.Việt 2016'!Z57+'[308]H.Thái 2016'!Z57+'[308]L.Hải 2016'!Z57+'[308]L.Thượng 2016'!Z57+'[308]T.Giang 2016'!Z57+'[308]T.Hải 2016'!Z57+'[308]T.Sơn 2016'!Z57+'[308]V.Trường 2016'!Z57+'[308]TT.Cửa Việt 2016'!Z57+'[308]TT Gio Linh 2016'!Z57</f>
        <v>0</v>
      </c>
      <c r="AA56" s="167">
        <f>[308]P1_21!AA57+[308]P2_21!AA56+[308]P3_21!AA56+[308]P4_21!AA56+[308]P5_21!AA56+[308]ĐT_21!AA57+[308]ĐG_21!AA56+[308]ĐLE_21!AA57+[308]ĐL_21!AA57+'[308]G.Sơn 2016'!AA56+'[308]G.Thanh 2016'!AA57+'[308]G.Việt 2016'!AA57+'[308]H.Thái 2016'!AA57+'[308]L.Hải 2016'!AA57+'[308]L.Thượng 2016'!AA57+'[308]T.Giang 2016'!AA57+'[308]T.Hải 2016'!AA57+'[308]T.Sơn 2016'!AA57+'[308]V.Trường 2016'!AA57+'[308]TT.Cửa Việt 2016'!AA57+'[308]TT Gio Linh 2016'!AA57</f>
        <v>0</v>
      </c>
      <c r="AB56" s="167">
        <f>[308]P1_21!AB57+[308]P2_21!AB56+[308]P3_21!AB56+[308]P4_21!AB56+[308]P5_21!AB56+[308]ĐT_21!AB57+[308]ĐG_21!AB56+[308]ĐLE_21!AB57+[308]ĐL_21!AB57+'[308]G.Sơn 2016'!AB56+'[308]G.Thanh 2016'!AB57+'[308]G.Việt 2016'!AB57+'[308]H.Thái 2016'!AB57+'[308]L.Hải 2016'!AB57+'[308]L.Thượng 2016'!AB57+'[308]T.Giang 2016'!AB57+'[308]T.Hải 2016'!AB57+'[308]T.Sơn 2016'!AB57+'[308]V.Trường 2016'!AB57+'[308]TT.Cửa Việt 2016'!AB57+'[308]TT Gio Linh 2016'!AB57</f>
        <v>0</v>
      </c>
      <c r="AC56" s="167">
        <f>[308]P1_21!AC57+[308]P2_21!AC56+[308]P3_21!AC56+[308]P4_21!AC56+[308]P5_21!AC56+[308]ĐT_21!AC57+[308]ĐG_21!AC56+[308]ĐLE_21!AC57+[308]ĐL_21!AC57+'[308]G.Sơn 2016'!AC56+'[308]G.Thanh 2016'!AC57+'[308]G.Việt 2016'!AC57+'[308]H.Thái 2016'!AC57+'[308]L.Hải 2016'!AC57+'[308]L.Thượng 2016'!AC57+'[308]T.Giang 2016'!AC57+'[308]T.Hải 2016'!AC57+'[308]T.Sơn 2016'!AC57+'[308]V.Trường 2016'!AC57+'[308]TT.Cửa Việt 2016'!AC57+'[308]TT Gio Linh 2016'!AC57</f>
        <v>0</v>
      </c>
      <c r="AD56" s="167">
        <f>[308]P1_21!AD57+[308]P2_21!AD56+[308]P3_21!AD56+[308]P4_21!AD56+[308]P5_21!AD56+[308]ĐT_21!AD57+[308]ĐG_21!AD56+[308]ĐLE_21!AD57+[308]ĐL_21!AD57+'[308]G.Sơn 2016'!AD56+'[308]G.Thanh 2016'!AD57+'[308]G.Việt 2016'!AD57+'[308]H.Thái 2016'!AD57+'[308]L.Hải 2016'!AD57+'[308]L.Thượng 2016'!AD57+'[308]T.Giang 2016'!AD57+'[308]T.Hải 2016'!AD57+'[308]T.Sơn 2016'!AD57+'[308]V.Trường 2016'!AD57+'[308]TT.Cửa Việt 2016'!AD57+'[308]TT Gio Linh 2016'!AD57</f>
        <v>0</v>
      </c>
      <c r="AE56" s="167">
        <f>[308]P1_21!AE57+[308]P2_21!AE56+[308]P3_21!AE56+[308]P4_21!AE56+[308]P5_21!AE56+[308]ĐT_21!AE57+[308]ĐG_21!AE56+[308]ĐLE_21!AE57+[308]ĐL_21!AE57+'[308]G.Sơn 2016'!AE56+'[308]G.Thanh 2016'!AE57+'[308]G.Việt 2016'!AE57+'[308]H.Thái 2016'!AE57+'[308]L.Hải 2016'!AE57+'[308]L.Thượng 2016'!AE57+'[308]T.Giang 2016'!AE57+'[308]T.Hải 2016'!AE57+'[308]T.Sơn 2016'!AE57+'[308]V.Trường 2016'!AE57+'[308]TT.Cửa Việt 2016'!AE57+'[308]TT Gio Linh 2016'!AE57</f>
        <v>0</v>
      </c>
      <c r="AF56" s="167">
        <f>[308]P1_21!AF57+[308]P2_21!AF56+[308]P3_21!AF56+[308]P4_21!AF56+[308]P5_21!AF56+[308]ĐT_21!AF57+[308]ĐG_21!AF56+[308]ĐLE_21!AF57+[308]ĐL_21!AF57+'[308]G.Sơn 2016'!AF56+'[308]G.Thanh 2016'!AF57+'[308]G.Việt 2016'!AF57+'[308]H.Thái 2016'!AF57+'[308]L.Hải 2016'!AF57+'[308]L.Thượng 2016'!AF57+'[308]T.Giang 2016'!AF57+'[308]T.Hải 2016'!AF57+'[308]T.Sơn 2016'!AF57+'[308]V.Trường 2016'!AF57+'[308]TT.Cửa Việt 2016'!AF57+'[308]TT Gio Linh 2016'!AF57</f>
        <v>0</v>
      </c>
      <c r="AG56" s="167">
        <f>[308]P1_21!AG57+[308]P2_21!AG56+[308]P3_21!AG56+[308]P4_21!AG56+[308]P5_21!AG56+[308]ĐT_21!AG57+[308]ĐG_21!AG56+[308]ĐLE_21!AG57+[308]ĐL_21!AG57+'[308]G.Sơn 2016'!AG56+'[308]G.Thanh 2016'!AG57+'[308]G.Việt 2016'!AG57+'[308]H.Thái 2016'!AG57+'[308]L.Hải 2016'!AG57+'[308]L.Thượng 2016'!AG57+'[308]T.Giang 2016'!AG57+'[308]T.Hải 2016'!AG57+'[308]T.Sơn 2016'!AG57+'[308]V.Trường 2016'!AG57+'[308]TT.Cửa Việt 2016'!AG57+'[308]TT Gio Linh 2016'!AG57</f>
        <v>0</v>
      </c>
      <c r="AH56" s="167">
        <f>[308]P1_21!AH57+[308]P2_21!AH56+[308]P3_21!AH56+[308]P4_21!AH56+[308]P5_21!AH56+[308]ĐT_21!AH57+[308]ĐG_21!AH56+[308]ĐLE_21!AH57+[308]ĐL_21!AH57+'[308]G.Sơn 2016'!AH56+'[308]G.Thanh 2016'!AH57+'[308]G.Việt 2016'!AH57+'[308]H.Thái 2016'!AH57+'[308]L.Hải 2016'!AH57+'[308]L.Thượng 2016'!AH57+'[308]T.Giang 2016'!AH57+'[308]T.Hải 2016'!AH57+'[308]T.Sơn 2016'!AH57+'[308]V.Trường 2016'!AH57+'[308]TT.Cửa Việt 2016'!AH57+'[308]TT Gio Linh 2016'!AH57</f>
        <v>0</v>
      </c>
      <c r="AI56" s="167">
        <f>[308]P1_21!AI57+[308]P2_21!AI56+[308]P3_21!AI56+[308]P4_21!AI56+[308]P5_21!AI56+[308]ĐT_21!AI57+[308]ĐG_21!AI56+[308]ĐLE_21!AI57+[308]ĐL_21!AI57+'[308]G.Sơn 2016'!AI56+'[308]G.Thanh 2016'!AI57+'[308]G.Việt 2016'!AI57+'[308]H.Thái 2016'!AI57+'[308]L.Hải 2016'!AI57+'[308]L.Thượng 2016'!AI57+'[308]T.Giang 2016'!AI57+'[308]T.Hải 2016'!AI57+'[308]T.Sơn 2016'!AI57+'[308]V.Trường 2016'!AI57+'[308]TT.Cửa Việt 2016'!AI57+'[308]TT Gio Linh 2016'!AI57</f>
        <v>0</v>
      </c>
      <c r="AJ56" s="167">
        <f>[308]P1_21!AJ57+[308]P2_21!AJ56+[308]P3_21!AJ56+[308]P4_21!AJ56+[308]P5_21!AJ56+[308]ĐT_21!AJ57+[308]ĐG_21!AJ56+[308]ĐLE_21!AJ57+[308]ĐL_21!AJ57+'[308]G.Sơn 2016'!AJ56+'[308]G.Thanh 2016'!AJ57+'[308]G.Việt 2016'!AJ57+'[308]H.Thái 2016'!AJ57+'[308]L.Hải 2016'!AJ57+'[308]L.Thượng 2016'!AJ57+'[308]T.Giang 2016'!AJ57+'[308]T.Hải 2016'!AJ57+'[308]T.Sơn 2016'!AJ57+'[308]V.Trường 2016'!AJ57+'[308]TT.Cửa Việt 2016'!AJ57+'[308]TT Gio Linh 2016'!AJ57</f>
        <v>0</v>
      </c>
      <c r="AK56" s="167">
        <f>[308]P1_21!AK57+[308]P2_21!AK56+[308]P3_21!AK56+[308]P4_21!AK56+[308]P5_21!AK56+[308]ĐT_21!AK57+[308]ĐG_21!AK56+[308]ĐLE_21!AK57+[308]ĐL_21!AK57+'[308]G.Sơn 2016'!AK56+'[308]G.Thanh 2016'!AK57+'[308]G.Việt 2016'!AK57+'[308]H.Thái 2016'!AK57+'[308]L.Hải 2016'!AK57+'[308]L.Thượng 2016'!AK57+'[308]T.Giang 2016'!AK57+'[308]T.Hải 2016'!AK57+'[308]T.Sơn 2016'!AK57+'[308]V.Trường 2016'!AK57+'[308]TT.Cửa Việt 2016'!AK57+'[308]TT Gio Linh 2016'!AK57</f>
        <v>0</v>
      </c>
      <c r="AL56" s="167">
        <f>[308]P1_21!AL57+[308]P2_21!AL56+[308]P3_21!AL56+[308]P4_21!AL56+[308]P5_21!AL56+[308]ĐT_21!AL57+[308]ĐG_21!AL56+[308]ĐLE_21!AL57+[308]ĐL_21!AL57+'[308]G.Sơn 2016'!AL56+'[308]G.Thanh 2016'!AL57+'[308]G.Việt 2016'!AL57+'[308]H.Thái 2016'!AL57+'[308]L.Hải 2016'!AL57+'[308]L.Thượng 2016'!AL57+'[308]T.Giang 2016'!AL57+'[308]T.Hải 2016'!AL57+'[308]T.Sơn 2016'!AL57+'[308]V.Trường 2016'!AL57+'[308]TT.Cửa Việt 2016'!AL57+'[308]TT Gio Linh 2016'!AL57</f>
        <v>0</v>
      </c>
      <c r="AM56" s="167">
        <f>[308]P1_21!AM57+[308]P2_21!AM56+[308]P3_21!AM56+[308]P4_21!AM56+[308]P5_21!AM56+[308]ĐT_21!AM57+[308]ĐG_21!AM56+[308]ĐLE_21!AM57+[308]ĐL_21!AM57+'[308]G.Sơn 2016'!AM56+'[308]G.Thanh 2016'!AM57+'[308]G.Việt 2016'!AM57+'[308]H.Thái 2016'!AM57+'[308]L.Hải 2016'!AM57+'[308]L.Thượng 2016'!AM57+'[308]T.Giang 2016'!AM57+'[308]T.Hải 2016'!AM57+'[308]T.Sơn 2016'!AM57+'[308]V.Trường 2016'!AM57+'[308]TT.Cửa Việt 2016'!AM57+'[308]TT Gio Linh 2016'!AM57</f>
        <v>0</v>
      </c>
      <c r="AN56" s="167">
        <f>[308]P1_21!AN57+[308]P2_21!AN56+[308]P3_21!AN56+[308]P4_21!AN56+[308]P5_21!AN56+[308]ĐT_21!AN57+[308]ĐG_21!AN56+[308]ĐLE_21!AN57+[308]ĐL_21!AN57+'[308]G.Sơn 2016'!AN56+'[308]G.Thanh 2016'!AN57+'[308]G.Việt 2016'!AN57+'[308]H.Thái 2016'!AN57+'[308]L.Hải 2016'!AN57+'[308]L.Thượng 2016'!AN57+'[308]T.Giang 2016'!AN57+'[308]T.Hải 2016'!AN57+'[308]T.Sơn 2016'!AN57+'[308]V.Trường 2016'!AN57+'[308]TT.Cửa Việt 2016'!AN57+'[308]TT Gio Linh 2016'!AN57</f>
        <v>0</v>
      </c>
      <c r="AO56" s="167">
        <f>[308]P1_21!AO57+[308]P2_21!AO56+[308]P3_21!AO56+[308]P4_21!AO56+[308]P5_21!AO56+[308]ĐT_21!AO57+[308]ĐG_21!AO56+[308]ĐLE_21!AO57+[308]ĐL_21!AO57+'[308]G.Sơn 2016'!AO56+'[308]G.Thanh 2016'!AO57+'[308]G.Việt 2016'!AO57+'[308]H.Thái 2016'!AO57+'[308]L.Hải 2016'!AO57+'[308]L.Thượng 2016'!AO57+'[308]T.Giang 2016'!AO57+'[308]T.Hải 2016'!AO57+'[308]T.Sơn 2016'!AO57+'[308]V.Trường 2016'!AO57+'[308]TT.Cửa Việt 2016'!AO57+'[308]TT Gio Linh 2016'!AO57</f>
        <v>0</v>
      </c>
      <c r="AP56" s="167">
        <f>[308]P1_21!AP57+[308]P2_21!AP56+[308]P3_21!AP56+[308]P4_21!AP56+[308]P5_21!AP56+[308]ĐT_21!AP57+[308]ĐG_21!AP56+[308]ĐLE_21!AP57+[308]ĐL_21!AP57+'[308]G.Sơn 2016'!AP56+'[308]G.Thanh 2016'!AP57+'[308]G.Việt 2016'!AP57+'[308]H.Thái 2016'!AP57+'[308]L.Hải 2016'!AP57+'[308]L.Thượng 2016'!AP57+'[308]T.Giang 2016'!AP57+'[308]T.Hải 2016'!AP57+'[308]T.Sơn 2016'!AP57+'[308]V.Trường 2016'!AP57+'[308]TT.Cửa Việt 2016'!AP57+'[308]TT Gio Linh 2016'!AP57</f>
        <v>0</v>
      </c>
      <c r="AQ56" s="167">
        <f>[308]P1_21!AQ57+[308]P2_21!AQ56+[308]P3_21!AQ56+[308]P4_21!AQ56+[308]P5_21!AQ56+[308]ĐT_21!AQ57+[308]ĐG_21!AQ56+[308]ĐLE_21!AQ57+[308]ĐL_21!AQ57+'[308]G.Sơn 2016'!AQ56+'[308]G.Thanh 2016'!AQ57+'[308]G.Việt 2016'!AQ57+'[308]H.Thái 2016'!AQ57+'[308]L.Hải 2016'!AQ57+'[308]L.Thượng 2016'!AQ57+'[308]T.Giang 2016'!AQ57+'[308]T.Hải 2016'!AQ57+'[308]T.Sơn 2016'!AQ57+'[308]V.Trường 2016'!AQ57+'[308]TT.Cửa Việt 2016'!AQ57+'[308]TT Gio Linh 2016'!AQ57</f>
        <v>0</v>
      </c>
      <c r="AR56" s="167">
        <f>[308]P1_21!AR57+[308]P2_21!AR56+[308]P3_21!AR56+[308]P4_21!AR56+[308]P5_21!AR56+[308]ĐT_21!AR57+[308]ĐG_21!AR56+[308]ĐLE_21!AR57+[308]ĐL_21!AR57+'[308]G.Sơn 2016'!AR56+'[308]G.Thanh 2016'!AR57+'[308]G.Việt 2016'!AR57+'[308]H.Thái 2016'!AR57+'[308]L.Hải 2016'!AR57+'[308]L.Thượng 2016'!AR57+'[308]T.Giang 2016'!AR57+'[308]T.Hải 2016'!AR57+'[308]T.Sơn 2016'!AR57+'[308]V.Trường 2016'!AR57+'[308]TT.Cửa Việt 2016'!AR57+'[308]TT Gio Linh 2016'!AR57</f>
        <v>0</v>
      </c>
      <c r="AS56" s="167">
        <f>[308]P1_21!AS57+[308]P2_21!AS56+[308]P3_21!AS56+[308]P4_21!AS56+[308]P5_21!AS56+[308]ĐT_21!AS57+[308]ĐG_21!AS56+[308]ĐLE_21!AS57+[308]ĐL_21!AS57+'[308]G.Sơn 2016'!AS56+'[308]G.Thanh 2016'!AS57+'[308]G.Việt 2016'!AS57+'[308]H.Thái 2016'!AS57+'[308]L.Hải 2016'!AS57+'[308]L.Thượng 2016'!AS57+'[308]T.Giang 2016'!AS57+'[308]T.Hải 2016'!AS57+'[308]T.Sơn 2016'!AS57+'[308]V.Trường 2016'!AS57+'[308]TT.Cửa Việt 2016'!AS57+'[308]TT Gio Linh 2016'!AS57</f>
        <v>0</v>
      </c>
      <c r="AT56" s="167">
        <f>[308]P1_21!AT57+[308]P2_21!AT56+[308]P3_21!AT56+[308]P4_21!AT56+[308]P5_21!AT56+[308]ĐT_21!AT57+[308]ĐG_21!AT56+[308]ĐLE_21!AT57+[308]ĐL_21!AT57+'[308]G.Sơn 2016'!AT56+'[308]G.Thanh 2016'!AT57+'[308]G.Việt 2016'!AT57+'[308]H.Thái 2016'!AT57+'[308]L.Hải 2016'!AT57+'[308]L.Thượng 2016'!AT57+'[308]T.Giang 2016'!AT57+'[308]T.Hải 2016'!AT57+'[308]T.Sơn 2016'!AT57+'[308]V.Trường 2016'!AT57+'[308]TT.Cửa Việt 2016'!AT57+'[308]TT Gio Linh 2016'!AT57</f>
        <v>0</v>
      </c>
      <c r="AU56" s="167">
        <f>[308]P1_21!AU57+[308]P2_21!AU56+[308]P3_21!AU56+[308]P4_21!AU56+[308]P5_21!AU56+[308]ĐT_21!AU57+[308]ĐG_21!AU56+[308]ĐLE_21!AU57+[308]ĐL_21!AU57+'[308]G.Sơn 2016'!AU56+'[308]G.Thanh 2016'!AU57+'[308]G.Việt 2016'!AU57+'[308]H.Thái 2016'!AU57+'[308]L.Hải 2016'!AU57+'[308]L.Thượng 2016'!AU57+'[308]T.Giang 2016'!AU57+'[308]T.Hải 2016'!AU57+'[308]T.Sơn 2016'!AU57+'[308]V.Trường 2016'!AU57+'[308]TT.Cửa Việt 2016'!AU57+'[308]TT Gio Linh 2016'!AU57</f>
        <v>0</v>
      </c>
      <c r="AV56" s="167">
        <f>[308]P1_21!AV57+[308]P2_21!AV56+[308]P3_21!AV56+[308]P4_21!AV56+[308]P5_21!AV56+[308]ĐT_21!AV57+[308]ĐG_21!AV56+[308]ĐLE_21!AV57+[308]ĐL_21!AV57+'[308]G.Sơn 2016'!AV56+'[308]G.Thanh 2016'!AV57+'[308]G.Việt 2016'!AV57+'[308]H.Thái 2016'!AV57+'[308]L.Hải 2016'!AV57+'[308]L.Thượng 2016'!AV57+'[308]T.Giang 2016'!AV57+'[308]T.Hải 2016'!AV57+'[308]T.Sơn 2016'!AV57+'[308]V.Trường 2016'!AV57+'[308]TT.Cửa Việt 2016'!AV57+'[308]TT Gio Linh 2016'!AV57</f>
        <v>0</v>
      </c>
      <c r="AW56" s="167">
        <f>[308]P1_21!AW57+[308]P2_21!AW56+[308]P3_21!AW56+[308]P4_21!AW56+[308]P5_21!AW56+[308]ĐT_21!AW57+[308]ĐG_21!AW56+[308]ĐLE_21!AW57+[308]ĐL_21!AW57+'[308]G.Sơn 2016'!AW56+'[308]G.Thanh 2016'!AW57+'[308]G.Việt 2016'!AW57+'[308]H.Thái 2016'!AW57+'[308]L.Hải 2016'!AW57+'[308]L.Thượng 2016'!AW57+'[308]T.Giang 2016'!AW57+'[308]T.Hải 2016'!AW57+'[308]T.Sơn 2016'!AW57+'[308]V.Trường 2016'!AW57+'[308]TT.Cửa Việt 2016'!AW57+'[308]TT Gio Linh 2016'!AW57</f>
        <v>0</v>
      </c>
      <c r="AX56" s="167">
        <f>[308]P1_21!AX57+[308]P2_21!AX56+[308]P3_21!AX56+[308]P4_21!AX56+[308]P5_21!AX56+[308]ĐT_21!AX57+[308]ĐG_21!AX56+[308]ĐLE_21!AX57+[308]ĐL_21!AX57+'[308]G.Sơn 2016'!AX56+'[308]G.Thanh 2016'!AX57+'[308]G.Việt 2016'!AX57+'[308]H.Thái 2016'!AX57+'[308]L.Hải 2016'!AX57+'[308]L.Thượng 2016'!AX57+'[308]T.Giang 2016'!AX57+'[308]T.Hải 2016'!AX57+'[308]T.Sơn 2016'!AX57+'[308]V.Trường 2016'!AX57+'[308]TT.Cửa Việt 2016'!AX57+'[308]TT Gio Linh 2016'!AX57</f>
        <v>0</v>
      </c>
      <c r="AY56" s="167">
        <f>[308]P1_21!AY57+[308]P2_21!AY56+[308]P3_21!AY56+[308]P4_21!AY56+[308]P5_21!AY56+[308]ĐT_21!AY57+[308]ĐG_21!AY56+[308]ĐLE_21!AY57+[308]ĐL_21!AY57+'[308]G.Sơn 2016'!AY56+'[308]G.Thanh 2016'!AY57+'[308]G.Việt 2016'!AY57+'[308]H.Thái 2016'!AY57+'[308]L.Hải 2016'!AY57+'[308]L.Thượng 2016'!AY57+'[308]T.Giang 2016'!AY57+'[308]T.Hải 2016'!AY57+'[308]T.Sơn 2016'!AY57+'[308]V.Trường 2016'!AY57+'[308]TT.Cửa Việt 2016'!AY57+'[308]TT Gio Linh 2016'!AY57</f>
        <v>0</v>
      </c>
      <c r="AZ56" s="167">
        <f>[308]P1_21!AZ57+[308]P2_21!AZ56+[308]P3_21!AZ56+[308]P4_21!AZ56+[308]P5_21!AZ56+[308]ĐT_21!AZ57+[308]ĐG_21!AZ56+[308]ĐLE_21!AZ57+[308]ĐL_21!AZ57+'[308]G.Sơn 2016'!AZ56+'[308]G.Thanh 2016'!AZ57+'[308]G.Việt 2016'!AZ57+'[308]H.Thái 2016'!AZ57+'[308]L.Hải 2016'!AZ57+'[308]L.Thượng 2016'!AZ57+'[308]T.Giang 2016'!AZ57+'[308]T.Hải 2016'!AZ57+'[308]T.Sơn 2016'!AZ57+'[308]V.Trường 2016'!AZ57+'[308]TT.Cửa Việt 2016'!AZ57+'[308]TT Gio Linh 2016'!AZ57</f>
        <v>0</v>
      </c>
      <c r="BA56" s="167">
        <f>[308]P1_21!BA57+[308]P2_21!BA56+[308]P3_21!BA56+[308]P4_21!BA56+[308]P5_21!BA56+[308]ĐT_21!BA57+[308]ĐG_21!BA56+[308]ĐLE_21!BA57+[308]ĐL_21!BA57+'[308]G.Sơn 2016'!BA56+'[308]G.Thanh 2016'!BA57+'[308]G.Việt 2016'!BA57+'[308]H.Thái 2016'!BA57+'[308]L.Hải 2016'!BA57+'[308]L.Thượng 2016'!BA57+'[308]T.Giang 2016'!BA57+'[308]T.Hải 2016'!BA57+'[308]T.Sơn 2016'!BA57+'[308]V.Trường 2016'!BA57+'[308]TT.Cửa Việt 2016'!BA57+'[308]TT Gio Linh 2016'!BA57</f>
        <v>0</v>
      </c>
      <c r="BB56" s="167">
        <f>[308]P1_21!BB57+[308]P2_21!BB56+[308]P3_21!BB56+[308]P4_21!BB56+[308]P5_21!BB56+[308]ĐT_21!BB57+[308]ĐG_21!BB56+[308]ĐLE_21!BB57+[308]ĐL_21!BB57+'[308]G.Sơn 2016'!BB56+'[308]G.Thanh 2016'!BB57+'[308]G.Việt 2016'!BB57+'[308]H.Thái 2016'!BB57+'[308]L.Hải 2016'!BB57+'[308]L.Thượng 2016'!BB57+'[308]T.Giang 2016'!BB57+'[308]T.Hải 2016'!BB57+'[308]T.Sơn 2016'!BB57+'[308]V.Trường 2016'!BB57+'[308]TT.Cửa Việt 2016'!BB57+'[308]TT Gio Linh 2016'!BB57</f>
        <v>78.124690000000001</v>
      </c>
      <c r="BC56" s="167">
        <f>[308]P1_21!BC57+[308]P2_21!BC56+[308]P3_21!BC56+[308]P4_21!BC56+[308]P5_21!BC56+[308]ĐT_21!BC57+[308]ĐG_21!BC56+[308]ĐLE_21!BC57+[308]ĐL_21!BC57+'[308]G.Sơn 2016'!BC56+'[308]G.Thanh 2016'!BC57+'[308]G.Việt 2016'!BC57+'[308]H.Thái 2016'!BC57+'[308]L.Hải 2016'!BC57+'[308]L.Thượng 2016'!BC57+'[308]T.Giang 2016'!BC57+'[308]T.Hải 2016'!BC57+'[308]T.Sơn 2016'!BC57+'[308]V.Trường 2016'!BC57+'[308]TT.Cửa Việt 2016'!BC57+'[308]TT Gio Linh 2016'!BC57</f>
        <v>0</v>
      </c>
      <c r="BD56" s="167">
        <f>[308]P1_21!BD57+[308]P2_21!BD56+[308]P3_21!BD56+[308]P4_21!BD56+[308]P5_21!BD56+[308]ĐT_21!BD57+[308]ĐG_21!BD56+[308]ĐLE_21!BD57+[308]ĐL_21!BD57+'[308]G.Sơn 2016'!BD56+'[308]G.Thanh 2016'!BD57+'[308]G.Việt 2016'!BD57+'[308]H.Thái 2016'!BD57+'[308]L.Hải 2016'!BD57+'[308]L.Thượng 2016'!BD57+'[308]T.Giang 2016'!BD57+'[308]T.Hải 2016'!BD57+'[308]T.Sơn 2016'!BD57+'[308]V.Trường 2016'!BD57+'[308]TT.Cửa Việt 2016'!BD57+'[308]TT Gio Linh 2016'!BD57</f>
        <v>0</v>
      </c>
      <c r="BE56" s="167">
        <f>[308]P1_21!BE57+[308]P2_21!BE56+[308]P3_21!BE56+[308]P4_21!BE56+[308]P5_21!BE56+[308]ĐT_21!BE57+[308]ĐG_21!BE56+[308]ĐLE_21!BE57+[308]ĐL_21!BE57+'[308]G.Sơn 2016'!BE56+'[308]G.Thanh 2016'!BE57+'[308]G.Việt 2016'!BE57+'[308]H.Thái 2016'!BE57+'[308]L.Hải 2016'!BE57+'[308]L.Thượng 2016'!BE57+'[308]T.Giang 2016'!BE57+'[308]T.Hải 2016'!BE57+'[308]T.Sơn 2016'!BE57+'[308]V.Trường 2016'!BE57+'[308]TT.Cửa Việt 2016'!BE57+'[308]TT Gio Linh 2016'!BE57</f>
        <v>0</v>
      </c>
      <c r="BF56" s="167">
        <f>[308]P1_21!BF57+[308]P2_21!BF56+[308]P3_21!BF56+[308]P4_21!BF56+[308]P5_21!BF56+[308]ĐT_21!BF57+[308]ĐG_21!BF56+[308]ĐLE_21!BF57+[308]ĐL_21!BF57+'[308]G.Sơn 2016'!BF56+'[308]G.Thanh 2016'!BF57+'[308]G.Việt 2016'!BF57+'[308]H.Thái 2016'!BF57+'[308]L.Hải 2016'!BF57+'[308]L.Thượng 2016'!BF57+'[308]T.Giang 2016'!BF57+'[308]T.Hải 2016'!BF57+'[308]T.Sơn 2016'!BF57+'[308]V.Trường 2016'!BF57+'[308]TT.Cửa Việt 2016'!BF57+'[308]TT Gio Linh 2016'!BF57</f>
        <v>0</v>
      </c>
      <c r="BG56" s="167">
        <f>[308]P1_21!BG57+[308]P2_21!BG56+[308]P3_21!BG56+[308]P4_21!BG56+[308]P5_21!BG56+[308]ĐT_21!BG57+[308]ĐG_21!BG56+[308]ĐLE_21!BG57+[308]ĐL_21!BG57+'[308]G.Sơn 2016'!BG56+'[308]G.Thanh 2016'!BG57+'[308]G.Việt 2016'!BG57+'[308]H.Thái 2016'!BG57+'[308]L.Hải 2016'!BG57+'[308]L.Thượng 2016'!BG57+'[308]T.Giang 2016'!BG57+'[308]T.Hải 2016'!BG57+'[308]T.Sơn 2016'!BG57+'[308]V.Trường 2016'!BG57+'[308]TT.Cửa Việt 2016'!BG57+'[308]TT Gio Linh 2016'!BG57</f>
        <v>0</v>
      </c>
      <c r="BH56" s="167">
        <f>[308]P1_21!BH57+[308]P2_21!BH56+[308]P3_21!BH56+[308]P4_21!BH56+[308]P5_21!BH56+[308]ĐT_21!BH57+[308]ĐG_21!BH56+[308]ĐLE_21!BH57+[308]ĐL_21!BH57+'[308]G.Sơn 2016'!BH56+'[308]G.Thanh 2016'!BH57+'[308]G.Việt 2016'!BH57+'[308]H.Thái 2016'!BH57+'[308]L.Hải 2016'!BH57+'[308]L.Thượng 2016'!BH57+'[308]T.Giang 2016'!BH57+'[308]T.Hải 2016'!BH57+'[308]T.Sơn 2016'!BH57+'[308]V.Trường 2016'!BH57+'[308]TT.Cửa Việt 2016'!BH57+'[308]TT Gio Linh 2016'!BH57</f>
        <v>0</v>
      </c>
      <c r="BI56" s="167">
        <f>[308]P1_21!BI57+[308]P2_21!BI56+[308]P3_21!BI56+[308]P4_21!BI56+[308]P5_21!BI56+[308]ĐT_21!BI57+[308]ĐG_21!BI56+[308]ĐLE_21!BI57+[308]ĐL_21!BI57+'[308]G.Sơn 2016'!BI56+'[308]G.Thanh 2016'!BI57+'[308]G.Việt 2016'!BI57+'[308]H.Thái 2016'!BI57+'[308]L.Hải 2016'!BI57+'[308]L.Thượng 2016'!BI57+'[308]T.Giang 2016'!BI57+'[308]T.Hải 2016'!BI57+'[308]T.Sơn 2016'!BI57+'[308]V.Trường 2016'!BI57+'[308]TT.Cửa Việt 2016'!BI57+'[308]TT Gio Linh 2016'!BI57</f>
        <v>157.40568000000002</v>
      </c>
    </row>
    <row r="57" spans="1:61" ht="15.75" customHeight="1">
      <c r="A57" s="176" t="s">
        <v>173</v>
      </c>
      <c r="B57" s="169" t="s">
        <v>174</v>
      </c>
      <c r="C57" s="168" t="s">
        <v>175</v>
      </c>
      <c r="D57" s="170">
        <f>'[308]01 CH'!D55</f>
        <v>0.31774999999999998</v>
      </c>
      <c r="E57" s="167">
        <f>[308]P1_21!E58+[308]P2_21!E57+[308]P3_21!E57+[308]P4_21!E57+[308]P5_21!E57+[308]ĐT_21!E58+[308]ĐG_21!E57+[308]ĐLE_21!E58+[308]ĐL_21!E58+'[308]G.Sơn 2016'!E57+'[308]G.Thanh 2016'!E58+'[308]G.Việt 2016'!E58+'[308]H.Thái 2016'!E58+'[308]L.Hải 2016'!E58+'[308]L.Thượng 2016'!E58+'[308]T.Giang 2016'!E58+'[308]T.Hải 2016'!E58+'[308]T.Sơn 2016'!E58+'[308]V.Trường 2016'!E58+'[308]TT.Cửa Việt 2016'!E58+'[308]TT Gio Linh 2016'!E58</f>
        <v>0</v>
      </c>
      <c r="F57" s="167">
        <f>[308]P1_21!F58+[308]P2_21!F57+[308]P3_21!F57+[308]P4_21!F57+[308]P5_21!F57+[308]ĐT_21!F58+[308]ĐG_21!F57+[308]ĐLE_21!F58+[308]ĐL_21!F58+'[308]G.Sơn 2016'!F57+'[308]G.Thanh 2016'!F58+'[308]G.Việt 2016'!F58+'[308]H.Thái 2016'!F58+'[308]L.Hải 2016'!F58+'[308]L.Thượng 2016'!F58+'[308]T.Giang 2016'!F58+'[308]T.Hải 2016'!F58+'[308]T.Sơn 2016'!F58+'[308]V.Trường 2016'!F58+'[308]TT.Cửa Việt 2016'!F58+'[308]TT Gio Linh 2016'!F58</f>
        <v>0</v>
      </c>
      <c r="G57" s="167">
        <f>[308]P1_21!G58+[308]P2_21!G57+[308]P3_21!G57+[308]P4_21!G57+[308]P5_21!G57+[308]ĐT_21!G58+[308]ĐG_21!G57+[308]ĐLE_21!G58+[308]ĐL_21!G58+'[308]G.Sơn 2016'!G57+'[308]G.Thanh 2016'!G58+'[308]G.Việt 2016'!G58+'[308]H.Thái 2016'!G58+'[308]L.Hải 2016'!G58+'[308]L.Thượng 2016'!G58+'[308]T.Giang 2016'!G58+'[308]T.Hải 2016'!G58+'[308]T.Sơn 2016'!G58+'[308]V.Trường 2016'!G58+'[308]TT.Cửa Việt 2016'!G58+'[308]TT Gio Linh 2016'!G58</f>
        <v>0</v>
      </c>
      <c r="H57" s="167">
        <f>[308]P1_21!H58+[308]P2_21!H57+[308]P3_21!H57+[308]P4_21!H57+[308]P5_21!H57+[308]ĐT_21!H58+[308]ĐG_21!H57+[308]ĐLE_21!H58+[308]ĐL_21!H58+'[308]G.Sơn 2016'!H57+'[308]G.Thanh 2016'!H58+'[308]G.Việt 2016'!H58+'[308]H.Thái 2016'!H58+'[308]L.Hải 2016'!H58+'[308]L.Thượng 2016'!H58+'[308]T.Giang 2016'!H58+'[308]T.Hải 2016'!H58+'[308]T.Sơn 2016'!H58+'[308]V.Trường 2016'!H58+'[308]TT.Cửa Việt 2016'!H58+'[308]TT Gio Linh 2016'!H58</f>
        <v>0</v>
      </c>
      <c r="I57" s="167">
        <f>[308]P1_21!I58+[308]P2_21!I57+[308]P3_21!I57+[308]P4_21!I57+[308]P5_21!I57+[308]ĐT_21!I58+[308]ĐG_21!I57+[308]ĐLE_21!I58+[308]ĐL_21!I58+'[308]G.Sơn 2016'!I57+'[308]G.Thanh 2016'!I58+'[308]G.Việt 2016'!I58+'[308]H.Thái 2016'!I58+'[308]L.Hải 2016'!I58+'[308]L.Thượng 2016'!I58+'[308]T.Giang 2016'!I58+'[308]T.Hải 2016'!I58+'[308]T.Sơn 2016'!I58+'[308]V.Trường 2016'!I58+'[308]TT.Cửa Việt 2016'!I58+'[308]TT Gio Linh 2016'!I58</f>
        <v>0</v>
      </c>
      <c r="J57" s="167">
        <f>[308]P1_21!J58+[308]P2_21!J57+[308]P3_21!J57+[308]P4_21!J57+[308]P5_21!J57+[308]ĐT_21!J58+[308]ĐG_21!J57+[308]ĐLE_21!J58+[308]ĐL_21!J58+'[308]G.Sơn 2016'!J57+'[308]G.Thanh 2016'!J58+'[308]G.Việt 2016'!J58+'[308]H.Thái 2016'!J58+'[308]L.Hải 2016'!J58+'[308]L.Thượng 2016'!J58+'[308]T.Giang 2016'!J58+'[308]T.Hải 2016'!J58+'[308]T.Sơn 2016'!J58+'[308]V.Trường 2016'!J58+'[308]TT.Cửa Việt 2016'!J58+'[308]TT Gio Linh 2016'!J58</f>
        <v>0</v>
      </c>
      <c r="K57" s="167">
        <f>[308]P1_21!K58+[308]P2_21!K57+[308]P3_21!K57+[308]P4_21!K57+[308]P5_21!K57+[308]ĐT_21!K58+[308]ĐG_21!K57+[308]ĐLE_21!K58+[308]ĐL_21!K58+'[308]G.Sơn 2016'!K57+'[308]G.Thanh 2016'!K58+'[308]G.Việt 2016'!K58+'[308]H.Thái 2016'!K58+'[308]L.Hải 2016'!K58+'[308]L.Thượng 2016'!K58+'[308]T.Giang 2016'!K58+'[308]T.Hải 2016'!K58+'[308]T.Sơn 2016'!K58+'[308]V.Trường 2016'!K58+'[308]TT.Cửa Việt 2016'!K58+'[308]TT Gio Linh 2016'!K58</f>
        <v>0</v>
      </c>
      <c r="L57" s="167">
        <f>[308]P1_21!L58+[308]P2_21!L57+[308]P3_21!L57+[308]P4_21!L57+[308]P5_21!L57+[308]ĐT_21!L58+[308]ĐG_21!L57+[308]ĐLE_21!L58+[308]ĐL_21!L58+'[308]G.Sơn 2016'!L57+'[308]G.Thanh 2016'!L58+'[308]G.Việt 2016'!L58+'[308]H.Thái 2016'!L58+'[308]L.Hải 2016'!L58+'[308]L.Thượng 2016'!L58+'[308]T.Giang 2016'!L58+'[308]T.Hải 2016'!L58+'[308]T.Sơn 2016'!L58+'[308]V.Trường 2016'!L58+'[308]TT.Cửa Việt 2016'!L58+'[308]TT Gio Linh 2016'!L58</f>
        <v>0</v>
      </c>
      <c r="M57" s="167">
        <f>[308]P1_21!M58+[308]P2_21!M57+[308]P3_21!M57+[308]P4_21!M57+[308]P5_21!M57+[308]ĐT_21!M58+[308]ĐG_21!M57+[308]ĐLE_21!M58+[308]ĐL_21!M58+'[308]G.Sơn 2016'!M57+'[308]G.Thanh 2016'!M58+'[308]G.Việt 2016'!M58+'[308]H.Thái 2016'!M58+'[308]L.Hải 2016'!M58+'[308]L.Thượng 2016'!M58+'[308]T.Giang 2016'!M58+'[308]T.Hải 2016'!M58+'[308]T.Sơn 2016'!M58+'[308]V.Trường 2016'!M58+'[308]TT.Cửa Việt 2016'!M58+'[308]TT Gio Linh 2016'!M58</f>
        <v>0</v>
      </c>
      <c r="N57" s="167">
        <f>[308]P1_21!N58+[308]P2_21!N57+[308]P3_21!N57+[308]P4_21!N57+[308]P5_21!N57+[308]ĐT_21!N58+[308]ĐG_21!N57+[308]ĐLE_21!N58+[308]ĐL_21!N58+'[308]G.Sơn 2016'!N57+'[308]G.Thanh 2016'!N58+'[308]G.Việt 2016'!N58+'[308]H.Thái 2016'!N58+'[308]L.Hải 2016'!N58+'[308]L.Thượng 2016'!N58+'[308]T.Giang 2016'!N58+'[308]T.Hải 2016'!N58+'[308]T.Sơn 2016'!N58+'[308]V.Trường 2016'!N58+'[308]TT.Cửa Việt 2016'!N58+'[308]TT Gio Linh 2016'!N58</f>
        <v>0</v>
      </c>
      <c r="O57" s="167">
        <f>[308]P1_21!O58+[308]P2_21!O57+[308]P3_21!O57+[308]P4_21!O57+[308]P5_21!O57+[308]ĐT_21!O58+[308]ĐG_21!O57+[308]ĐLE_21!O58+[308]ĐL_21!O58+'[308]G.Sơn 2016'!O57+'[308]G.Thanh 2016'!O58+'[308]G.Việt 2016'!O58+'[308]H.Thái 2016'!O58+'[308]L.Hải 2016'!O58+'[308]L.Thượng 2016'!O58+'[308]T.Giang 2016'!O58+'[308]T.Hải 2016'!O58+'[308]T.Sơn 2016'!O58+'[308]V.Trường 2016'!O58+'[308]TT.Cửa Việt 2016'!O58+'[308]TT Gio Linh 2016'!O58</f>
        <v>0</v>
      </c>
      <c r="P57" s="167">
        <f>[308]P1_21!P58+[308]P2_21!P57+[308]P3_21!P57+[308]P4_21!P57+[308]P5_21!P57+[308]ĐT_21!P58+[308]ĐG_21!P57+[308]ĐLE_21!P58+[308]ĐL_21!P58+'[308]G.Sơn 2016'!P57+'[308]G.Thanh 2016'!P58+'[308]G.Việt 2016'!P58+'[308]H.Thái 2016'!P58+'[308]L.Hải 2016'!P58+'[308]L.Thượng 2016'!P58+'[308]T.Giang 2016'!P58+'[308]T.Hải 2016'!P58+'[308]T.Sơn 2016'!P58+'[308]V.Trường 2016'!P58+'[308]TT.Cửa Việt 2016'!P58+'[308]TT Gio Linh 2016'!P58</f>
        <v>0</v>
      </c>
      <c r="Q57" s="167">
        <f>[308]P1_21!Q58+[308]P2_21!Q57+[308]P3_21!Q57+[308]P4_21!Q57+[308]P5_21!Q57+[308]ĐT_21!Q58+[308]ĐG_21!Q57+[308]ĐLE_21!Q58+[308]ĐL_21!Q58+'[308]G.Sơn 2016'!Q57+'[308]G.Thanh 2016'!Q58+'[308]G.Việt 2016'!Q58+'[308]H.Thái 2016'!Q58+'[308]L.Hải 2016'!Q58+'[308]L.Thượng 2016'!Q58+'[308]T.Giang 2016'!Q58+'[308]T.Hải 2016'!Q58+'[308]T.Sơn 2016'!Q58+'[308]V.Trường 2016'!Q58+'[308]TT.Cửa Việt 2016'!Q58+'[308]TT Gio Linh 2016'!Q58</f>
        <v>0</v>
      </c>
      <c r="R57" s="167">
        <f>[308]P1_21!R58+[308]P2_21!R57+[308]P3_21!R57+[308]P4_21!R57+[308]P5_21!R57+[308]ĐT_21!R58+[308]ĐG_21!R57+[308]ĐLE_21!R58+[308]ĐL_21!R58+'[308]G.Sơn 2016'!R57+'[308]G.Thanh 2016'!R58+'[308]G.Việt 2016'!R58+'[308]H.Thái 2016'!R58+'[308]L.Hải 2016'!R58+'[308]L.Thượng 2016'!R58+'[308]T.Giang 2016'!R58+'[308]T.Hải 2016'!R58+'[308]T.Sơn 2016'!R58+'[308]V.Trường 2016'!R58+'[308]TT.Cửa Việt 2016'!R58+'[308]TT Gio Linh 2016'!R58</f>
        <v>0</v>
      </c>
      <c r="S57" s="167">
        <f>[308]P1_21!S58+[308]P2_21!S57+[308]P3_21!S57+[308]P4_21!S57+[308]P5_21!S57+[308]ĐT_21!S58+[308]ĐG_21!S57+[308]ĐLE_21!S58+[308]ĐL_21!S58+'[308]G.Sơn 2016'!S57+'[308]G.Thanh 2016'!S58+'[308]G.Việt 2016'!S58+'[308]H.Thái 2016'!S58+'[308]L.Hải 2016'!S58+'[308]L.Thượng 2016'!S58+'[308]T.Giang 2016'!S58+'[308]T.Hải 2016'!S58+'[308]T.Sơn 2016'!S58+'[308]V.Trường 2016'!S58+'[308]TT.Cửa Việt 2016'!S58+'[308]TT Gio Linh 2016'!S58</f>
        <v>0</v>
      </c>
      <c r="T57" s="167">
        <f>[308]P1_21!T58+[308]P2_21!T57+[308]P3_21!T57+[308]P4_21!T57+[308]P5_21!T57+[308]ĐT_21!T58+[308]ĐG_21!T57+[308]ĐLE_21!T58+[308]ĐL_21!T58+'[308]G.Sơn 2016'!T57+'[308]G.Thanh 2016'!T58+'[308]G.Việt 2016'!T58+'[308]H.Thái 2016'!T58+'[308]L.Hải 2016'!T58+'[308]L.Thượng 2016'!T58+'[308]T.Giang 2016'!T58+'[308]T.Hải 2016'!T58+'[308]T.Sơn 2016'!T58+'[308]V.Trường 2016'!T58+'[308]TT.Cửa Việt 2016'!T58+'[308]TT Gio Linh 2016'!T58</f>
        <v>0</v>
      </c>
      <c r="U57" s="167">
        <f>[308]P1_21!U58+[308]P2_21!U57+[308]P3_21!U57+[308]P4_21!U57+[308]P5_21!U57+[308]ĐT_21!U58+[308]ĐG_21!U57+[308]ĐLE_21!U58+[308]ĐL_21!U58+'[308]G.Sơn 2016'!U57+'[308]G.Thanh 2016'!U58+'[308]G.Việt 2016'!U58+'[308]H.Thái 2016'!U58+'[308]L.Hải 2016'!U58+'[308]L.Thượng 2016'!U58+'[308]T.Giang 2016'!U58+'[308]T.Hải 2016'!U58+'[308]T.Sơn 2016'!U58+'[308]V.Trường 2016'!U58+'[308]TT.Cửa Việt 2016'!U58+'[308]TT Gio Linh 2016'!U58</f>
        <v>0</v>
      </c>
      <c r="V57" s="167">
        <f>[308]P1_21!V58+[308]P2_21!V57+[308]P3_21!V57+[308]P4_21!V57+[308]P5_21!V57+[308]ĐT_21!V58+[308]ĐG_21!V57+[308]ĐLE_21!V58+[308]ĐL_21!V58+'[308]G.Sơn 2016'!V57+'[308]G.Thanh 2016'!V58+'[308]G.Việt 2016'!V58+'[308]H.Thái 2016'!V58+'[308]L.Hải 2016'!V58+'[308]L.Thượng 2016'!V58+'[308]T.Giang 2016'!V58+'[308]T.Hải 2016'!V58+'[308]T.Sơn 2016'!V58+'[308]V.Trường 2016'!V58+'[308]TT.Cửa Việt 2016'!V58+'[308]TT Gio Linh 2016'!V58</f>
        <v>0</v>
      </c>
      <c r="W57" s="167">
        <f>[308]P1_21!W58+[308]P2_21!W57+[308]P3_21!W57+[308]P4_21!W57+[308]P5_21!W57+[308]ĐT_21!W58+[308]ĐG_21!W57+[308]ĐLE_21!W58+[308]ĐL_21!W58+'[308]G.Sơn 2016'!W57+'[308]G.Thanh 2016'!W58+'[308]G.Việt 2016'!W58+'[308]H.Thái 2016'!W58+'[308]L.Hải 2016'!W58+'[308]L.Thượng 2016'!W58+'[308]T.Giang 2016'!W58+'[308]T.Hải 2016'!W58+'[308]T.Sơn 2016'!W58+'[308]V.Trường 2016'!W58+'[308]TT.Cửa Việt 2016'!W58+'[308]TT Gio Linh 2016'!W58</f>
        <v>0</v>
      </c>
      <c r="X57" s="167">
        <f>[308]P1_21!X58+[308]P2_21!X57+[308]P3_21!X57+[308]P4_21!X57+[308]P5_21!X57+[308]ĐT_21!X58+[308]ĐG_21!X57+[308]ĐLE_21!X58+[308]ĐL_21!X58+'[308]G.Sơn 2016'!X57+'[308]G.Thanh 2016'!X58+'[308]G.Việt 2016'!X58+'[308]H.Thái 2016'!X58+'[308]L.Hải 2016'!X58+'[308]L.Thượng 2016'!X58+'[308]T.Giang 2016'!X58+'[308]T.Hải 2016'!X58+'[308]T.Sơn 2016'!X58+'[308]V.Trường 2016'!X58+'[308]TT.Cửa Việt 2016'!X58+'[308]TT Gio Linh 2016'!X58</f>
        <v>0</v>
      </c>
      <c r="Y57" s="167">
        <f>[308]P1_21!Y58+[308]P2_21!Y57+[308]P3_21!Y57+[308]P4_21!Y57+[308]P5_21!Y57+[308]ĐT_21!Y58+[308]ĐG_21!Y57+[308]ĐLE_21!Y58+[308]ĐL_21!Y58+'[308]G.Sơn 2016'!Y57+'[308]G.Thanh 2016'!Y58+'[308]G.Việt 2016'!Y58+'[308]H.Thái 2016'!Y58+'[308]L.Hải 2016'!Y58+'[308]L.Thượng 2016'!Y58+'[308]T.Giang 2016'!Y58+'[308]T.Hải 2016'!Y58+'[308]T.Sơn 2016'!Y58+'[308]V.Trường 2016'!Y58+'[308]TT.Cửa Việt 2016'!Y58+'[308]TT Gio Linh 2016'!Y58</f>
        <v>0</v>
      </c>
      <c r="Z57" s="167">
        <f>[308]P1_21!Z58+[308]P2_21!Z57+[308]P3_21!Z57+[308]P4_21!Z57+[308]P5_21!Z57+[308]ĐT_21!Z58+[308]ĐG_21!Z57+[308]ĐLE_21!Z58+[308]ĐL_21!Z58+'[308]G.Sơn 2016'!Z57+'[308]G.Thanh 2016'!Z58+'[308]G.Việt 2016'!Z58+'[308]H.Thái 2016'!Z58+'[308]L.Hải 2016'!Z58+'[308]L.Thượng 2016'!Z58+'[308]T.Giang 2016'!Z58+'[308]T.Hải 2016'!Z58+'[308]T.Sơn 2016'!Z58+'[308]V.Trường 2016'!Z58+'[308]TT.Cửa Việt 2016'!Z58+'[308]TT Gio Linh 2016'!Z58</f>
        <v>0</v>
      </c>
      <c r="AA57" s="167">
        <f>[308]P1_21!AA58+[308]P2_21!AA57+[308]P3_21!AA57+[308]P4_21!AA57+[308]P5_21!AA57+[308]ĐT_21!AA58+[308]ĐG_21!AA57+[308]ĐLE_21!AA58+[308]ĐL_21!AA58+'[308]G.Sơn 2016'!AA57+'[308]G.Thanh 2016'!AA58+'[308]G.Việt 2016'!AA58+'[308]H.Thái 2016'!AA58+'[308]L.Hải 2016'!AA58+'[308]L.Thượng 2016'!AA58+'[308]T.Giang 2016'!AA58+'[308]T.Hải 2016'!AA58+'[308]T.Sơn 2016'!AA58+'[308]V.Trường 2016'!AA58+'[308]TT.Cửa Việt 2016'!AA58+'[308]TT Gio Linh 2016'!AA58</f>
        <v>0</v>
      </c>
      <c r="AB57" s="167">
        <f>[308]P1_21!AB58+[308]P2_21!AB57+[308]P3_21!AB57+[308]P4_21!AB57+[308]P5_21!AB57+[308]ĐT_21!AB58+[308]ĐG_21!AB57+[308]ĐLE_21!AB58+[308]ĐL_21!AB58+'[308]G.Sơn 2016'!AB57+'[308]G.Thanh 2016'!AB58+'[308]G.Việt 2016'!AB58+'[308]H.Thái 2016'!AB58+'[308]L.Hải 2016'!AB58+'[308]L.Thượng 2016'!AB58+'[308]T.Giang 2016'!AB58+'[308]T.Hải 2016'!AB58+'[308]T.Sơn 2016'!AB58+'[308]V.Trường 2016'!AB58+'[308]TT.Cửa Việt 2016'!AB58+'[308]TT Gio Linh 2016'!AB58</f>
        <v>0</v>
      </c>
      <c r="AC57" s="167">
        <f>[308]P1_21!AC58+[308]P2_21!AC57+[308]P3_21!AC57+[308]P4_21!AC57+[308]P5_21!AC57+[308]ĐT_21!AC58+[308]ĐG_21!AC57+[308]ĐLE_21!AC58+[308]ĐL_21!AC58+'[308]G.Sơn 2016'!AC57+'[308]G.Thanh 2016'!AC58+'[308]G.Việt 2016'!AC58+'[308]H.Thái 2016'!AC58+'[308]L.Hải 2016'!AC58+'[308]L.Thượng 2016'!AC58+'[308]T.Giang 2016'!AC58+'[308]T.Hải 2016'!AC58+'[308]T.Sơn 2016'!AC58+'[308]V.Trường 2016'!AC58+'[308]TT.Cửa Việt 2016'!AC58+'[308]TT Gio Linh 2016'!AC58</f>
        <v>0</v>
      </c>
      <c r="AD57" s="167">
        <f>[308]P1_21!AD58+[308]P2_21!AD57+[308]P3_21!AD57+[308]P4_21!AD57+[308]P5_21!AD57+[308]ĐT_21!AD58+[308]ĐG_21!AD57+[308]ĐLE_21!AD58+[308]ĐL_21!AD58+'[308]G.Sơn 2016'!AD57+'[308]G.Thanh 2016'!AD58+'[308]G.Việt 2016'!AD58+'[308]H.Thái 2016'!AD58+'[308]L.Hải 2016'!AD58+'[308]L.Thượng 2016'!AD58+'[308]T.Giang 2016'!AD58+'[308]T.Hải 2016'!AD58+'[308]T.Sơn 2016'!AD58+'[308]V.Trường 2016'!AD58+'[308]TT.Cửa Việt 2016'!AD58+'[308]TT Gio Linh 2016'!AD58</f>
        <v>0</v>
      </c>
      <c r="AE57" s="167">
        <f>[308]P1_21!AE58+[308]P2_21!AE57+[308]P3_21!AE57+[308]P4_21!AE57+[308]P5_21!AE57+[308]ĐT_21!AE58+[308]ĐG_21!AE57+[308]ĐLE_21!AE58+[308]ĐL_21!AE58+'[308]G.Sơn 2016'!AE57+'[308]G.Thanh 2016'!AE58+'[308]G.Việt 2016'!AE58+'[308]H.Thái 2016'!AE58+'[308]L.Hải 2016'!AE58+'[308]L.Thượng 2016'!AE58+'[308]T.Giang 2016'!AE58+'[308]T.Hải 2016'!AE58+'[308]T.Sơn 2016'!AE58+'[308]V.Trường 2016'!AE58+'[308]TT.Cửa Việt 2016'!AE58+'[308]TT Gio Linh 2016'!AE58</f>
        <v>0</v>
      </c>
      <c r="AF57" s="167">
        <f>[308]P1_21!AF58+[308]P2_21!AF57+[308]P3_21!AF57+[308]P4_21!AF57+[308]P5_21!AF57+[308]ĐT_21!AF58+[308]ĐG_21!AF57+[308]ĐLE_21!AF58+[308]ĐL_21!AF58+'[308]G.Sơn 2016'!AF57+'[308]G.Thanh 2016'!AF58+'[308]G.Việt 2016'!AF58+'[308]H.Thái 2016'!AF58+'[308]L.Hải 2016'!AF58+'[308]L.Thượng 2016'!AF58+'[308]T.Giang 2016'!AF58+'[308]T.Hải 2016'!AF58+'[308]T.Sơn 2016'!AF58+'[308]V.Trường 2016'!AF58+'[308]TT.Cửa Việt 2016'!AF58+'[308]TT Gio Linh 2016'!AF58</f>
        <v>0</v>
      </c>
      <c r="AG57" s="167">
        <f>[308]P1_21!AG58+[308]P2_21!AG57+[308]P3_21!AG57+[308]P4_21!AG57+[308]P5_21!AG57+[308]ĐT_21!AG58+[308]ĐG_21!AG57+[308]ĐLE_21!AG58+[308]ĐL_21!AG58+'[308]G.Sơn 2016'!AG57+'[308]G.Thanh 2016'!AG58+'[308]G.Việt 2016'!AG58+'[308]H.Thái 2016'!AG58+'[308]L.Hải 2016'!AG58+'[308]L.Thượng 2016'!AG58+'[308]T.Giang 2016'!AG58+'[308]T.Hải 2016'!AG58+'[308]T.Sơn 2016'!AG58+'[308]V.Trường 2016'!AG58+'[308]TT.Cửa Việt 2016'!AG58+'[308]TT Gio Linh 2016'!AG58</f>
        <v>0</v>
      </c>
      <c r="AH57" s="167">
        <f>[308]P1_21!AH58+[308]P2_21!AH57+[308]P3_21!AH57+[308]P4_21!AH57+[308]P5_21!AH57+[308]ĐT_21!AH58+[308]ĐG_21!AH57+[308]ĐLE_21!AH58+[308]ĐL_21!AH58+'[308]G.Sơn 2016'!AH57+'[308]G.Thanh 2016'!AH58+'[308]G.Việt 2016'!AH58+'[308]H.Thái 2016'!AH58+'[308]L.Hải 2016'!AH58+'[308]L.Thượng 2016'!AH58+'[308]T.Giang 2016'!AH58+'[308]T.Hải 2016'!AH58+'[308]T.Sơn 2016'!AH58+'[308]V.Trường 2016'!AH58+'[308]TT.Cửa Việt 2016'!AH58+'[308]TT Gio Linh 2016'!AH58</f>
        <v>0</v>
      </c>
      <c r="AI57" s="167">
        <f>[308]P1_21!AI58+[308]P2_21!AI57+[308]P3_21!AI57+[308]P4_21!AI57+[308]P5_21!AI57+[308]ĐT_21!AI58+[308]ĐG_21!AI57+[308]ĐLE_21!AI58+[308]ĐL_21!AI58+'[308]G.Sơn 2016'!AI57+'[308]G.Thanh 2016'!AI58+'[308]G.Việt 2016'!AI58+'[308]H.Thái 2016'!AI58+'[308]L.Hải 2016'!AI58+'[308]L.Thượng 2016'!AI58+'[308]T.Giang 2016'!AI58+'[308]T.Hải 2016'!AI58+'[308]T.Sơn 2016'!AI58+'[308]V.Trường 2016'!AI58+'[308]TT.Cửa Việt 2016'!AI58+'[308]TT Gio Linh 2016'!AI58</f>
        <v>0</v>
      </c>
      <c r="AJ57" s="167">
        <f>[308]P1_21!AJ58+[308]P2_21!AJ57+[308]P3_21!AJ57+[308]P4_21!AJ57+[308]P5_21!AJ57+[308]ĐT_21!AJ58+[308]ĐG_21!AJ57+[308]ĐLE_21!AJ58+[308]ĐL_21!AJ58+'[308]G.Sơn 2016'!AJ57+'[308]G.Thanh 2016'!AJ58+'[308]G.Việt 2016'!AJ58+'[308]H.Thái 2016'!AJ58+'[308]L.Hải 2016'!AJ58+'[308]L.Thượng 2016'!AJ58+'[308]T.Giang 2016'!AJ58+'[308]T.Hải 2016'!AJ58+'[308]T.Sơn 2016'!AJ58+'[308]V.Trường 2016'!AJ58+'[308]TT.Cửa Việt 2016'!AJ58+'[308]TT Gio Linh 2016'!AJ58</f>
        <v>0</v>
      </c>
      <c r="AK57" s="167">
        <f>[308]P1_21!AK58+[308]P2_21!AK57+[308]P3_21!AK57+[308]P4_21!AK57+[308]P5_21!AK57+[308]ĐT_21!AK58+[308]ĐG_21!AK57+[308]ĐLE_21!AK58+[308]ĐL_21!AK58+'[308]G.Sơn 2016'!AK57+'[308]G.Thanh 2016'!AK58+'[308]G.Việt 2016'!AK58+'[308]H.Thái 2016'!AK58+'[308]L.Hải 2016'!AK58+'[308]L.Thượng 2016'!AK58+'[308]T.Giang 2016'!AK58+'[308]T.Hải 2016'!AK58+'[308]T.Sơn 2016'!AK58+'[308]V.Trường 2016'!AK58+'[308]TT.Cửa Việt 2016'!AK58+'[308]TT Gio Linh 2016'!AK58</f>
        <v>0</v>
      </c>
      <c r="AL57" s="167">
        <f>[308]P1_21!AL58+[308]P2_21!AL57+[308]P3_21!AL57+[308]P4_21!AL57+[308]P5_21!AL57+[308]ĐT_21!AL58+[308]ĐG_21!AL57+[308]ĐLE_21!AL58+[308]ĐL_21!AL58+'[308]G.Sơn 2016'!AL57+'[308]G.Thanh 2016'!AL58+'[308]G.Việt 2016'!AL58+'[308]H.Thái 2016'!AL58+'[308]L.Hải 2016'!AL58+'[308]L.Thượng 2016'!AL58+'[308]T.Giang 2016'!AL58+'[308]T.Hải 2016'!AL58+'[308]T.Sơn 2016'!AL58+'[308]V.Trường 2016'!AL58+'[308]TT.Cửa Việt 2016'!AL58+'[308]TT Gio Linh 2016'!AL58</f>
        <v>0</v>
      </c>
      <c r="AM57" s="167">
        <f>[308]P1_21!AM58+[308]P2_21!AM57+[308]P3_21!AM57+[308]P4_21!AM57+[308]P5_21!AM57+[308]ĐT_21!AM58+[308]ĐG_21!AM57+[308]ĐLE_21!AM58+[308]ĐL_21!AM58+'[308]G.Sơn 2016'!AM57+'[308]G.Thanh 2016'!AM58+'[308]G.Việt 2016'!AM58+'[308]H.Thái 2016'!AM58+'[308]L.Hải 2016'!AM58+'[308]L.Thượng 2016'!AM58+'[308]T.Giang 2016'!AM58+'[308]T.Hải 2016'!AM58+'[308]T.Sơn 2016'!AM58+'[308]V.Trường 2016'!AM58+'[308]TT.Cửa Việt 2016'!AM58+'[308]TT Gio Linh 2016'!AM58</f>
        <v>0</v>
      </c>
      <c r="AN57" s="167">
        <f>[308]P1_21!AN58+[308]P2_21!AN57+[308]P3_21!AN57+[308]P4_21!AN57+[308]P5_21!AN57+[308]ĐT_21!AN58+[308]ĐG_21!AN57+[308]ĐLE_21!AN58+[308]ĐL_21!AN58+'[308]G.Sơn 2016'!AN57+'[308]G.Thanh 2016'!AN58+'[308]G.Việt 2016'!AN58+'[308]H.Thái 2016'!AN58+'[308]L.Hải 2016'!AN58+'[308]L.Thượng 2016'!AN58+'[308]T.Giang 2016'!AN58+'[308]T.Hải 2016'!AN58+'[308]T.Sơn 2016'!AN58+'[308]V.Trường 2016'!AN58+'[308]TT.Cửa Việt 2016'!AN58+'[308]TT Gio Linh 2016'!AN58</f>
        <v>0</v>
      </c>
      <c r="AO57" s="167">
        <f>[308]P1_21!AO58+[308]P2_21!AO57+[308]P3_21!AO57+[308]P4_21!AO57+[308]P5_21!AO57+[308]ĐT_21!AO58+[308]ĐG_21!AO57+[308]ĐLE_21!AO58+[308]ĐL_21!AO58+'[308]G.Sơn 2016'!AO57+'[308]G.Thanh 2016'!AO58+'[308]G.Việt 2016'!AO58+'[308]H.Thái 2016'!AO58+'[308]L.Hải 2016'!AO58+'[308]L.Thượng 2016'!AO58+'[308]T.Giang 2016'!AO58+'[308]T.Hải 2016'!AO58+'[308]T.Sơn 2016'!AO58+'[308]V.Trường 2016'!AO58+'[308]TT.Cửa Việt 2016'!AO58+'[308]TT Gio Linh 2016'!AO58</f>
        <v>0</v>
      </c>
      <c r="AP57" s="167">
        <f>[308]P1_21!AP58+[308]P2_21!AP57+[308]P3_21!AP57+[308]P4_21!AP57+[308]P5_21!AP57+[308]ĐT_21!AP58+[308]ĐG_21!AP57+[308]ĐLE_21!AP58+[308]ĐL_21!AP58+'[308]G.Sơn 2016'!AP57+'[308]G.Thanh 2016'!AP58+'[308]G.Việt 2016'!AP58+'[308]H.Thái 2016'!AP58+'[308]L.Hải 2016'!AP58+'[308]L.Thượng 2016'!AP58+'[308]T.Giang 2016'!AP58+'[308]T.Hải 2016'!AP58+'[308]T.Sơn 2016'!AP58+'[308]V.Trường 2016'!AP58+'[308]TT.Cửa Việt 2016'!AP58+'[308]TT Gio Linh 2016'!AP58</f>
        <v>0</v>
      </c>
      <c r="AQ57" s="167">
        <f>[308]P1_21!AQ58+[308]P2_21!AQ57+[308]P3_21!AQ57+[308]P4_21!AQ57+[308]P5_21!AQ57+[308]ĐT_21!AQ58+[308]ĐG_21!AQ57+[308]ĐLE_21!AQ58+[308]ĐL_21!AQ58+'[308]G.Sơn 2016'!AQ57+'[308]G.Thanh 2016'!AQ58+'[308]G.Việt 2016'!AQ58+'[308]H.Thái 2016'!AQ58+'[308]L.Hải 2016'!AQ58+'[308]L.Thượng 2016'!AQ58+'[308]T.Giang 2016'!AQ58+'[308]T.Hải 2016'!AQ58+'[308]T.Sơn 2016'!AQ58+'[308]V.Trường 2016'!AQ58+'[308]TT.Cửa Việt 2016'!AQ58+'[308]TT Gio Linh 2016'!AQ58</f>
        <v>0</v>
      </c>
      <c r="AR57" s="167">
        <f>[308]P1_21!AR58+[308]P2_21!AR57+[308]P3_21!AR57+[308]P4_21!AR57+[308]P5_21!AR57+[308]ĐT_21!AR58+[308]ĐG_21!AR57+[308]ĐLE_21!AR58+[308]ĐL_21!AR58+'[308]G.Sơn 2016'!AR57+'[308]G.Thanh 2016'!AR58+'[308]G.Việt 2016'!AR58+'[308]H.Thái 2016'!AR58+'[308]L.Hải 2016'!AR58+'[308]L.Thượng 2016'!AR58+'[308]T.Giang 2016'!AR58+'[308]T.Hải 2016'!AR58+'[308]T.Sơn 2016'!AR58+'[308]V.Trường 2016'!AR58+'[308]TT.Cửa Việt 2016'!AR58+'[308]TT Gio Linh 2016'!AR58</f>
        <v>0</v>
      </c>
      <c r="AS57" s="167">
        <f>[308]P1_21!AS58+[308]P2_21!AS57+[308]P3_21!AS57+[308]P4_21!AS57+[308]P5_21!AS57+[308]ĐT_21!AS58+[308]ĐG_21!AS57+[308]ĐLE_21!AS58+[308]ĐL_21!AS58+'[308]G.Sơn 2016'!AS57+'[308]G.Thanh 2016'!AS58+'[308]G.Việt 2016'!AS58+'[308]H.Thái 2016'!AS58+'[308]L.Hải 2016'!AS58+'[308]L.Thượng 2016'!AS58+'[308]T.Giang 2016'!AS58+'[308]T.Hải 2016'!AS58+'[308]T.Sơn 2016'!AS58+'[308]V.Trường 2016'!AS58+'[308]TT.Cửa Việt 2016'!AS58+'[308]TT Gio Linh 2016'!AS58</f>
        <v>0</v>
      </c>
      <c r="AT57" s="167">
        <f>[308]P1_21!AT58+[308]P2_21!AT57+[308]P3_21!AT57+[308]P4_21!AT57+[308]P5_21!AT57+[308]ĐT_21!AT58+[308]ĐG_21!AT57+[308]ĐLE_21!AT58+[308]ĐL_21!AT58+'[308]G.Sơn 2016'!AT57+'[308]G.Thanh 2016'!AT58+'[308]G.Việt 2016'!AT58+'[308]H.Thái 2016'!AT58+'[308]L.Hải 2016'!AT58+'[308]L.Thượng 2016'!AT58+'[308]T.Giang 2016'!AT58+'[308]T.Hải 2016'!AT58+'[308]T.Sơn 2016'!AT58+'[308]V.Trường 2016'!AT58+'[308]TT.Cửa Việt 2016'!AT58+'[308]TT Gio Linh 2016'!AT58</f>
        <v>0</v>
      </c>
      <c r="AU57" s="167">
        <f>[308]P1_21!AU58+[308]P2_21!AU57+[308]P3_21!AU57+[308]P4_21!AU57+[308]P5_21!AU57+[308]ĐT_21!AU58+[308]ĐG_21!AU57+[308]ĐLE_21!AU58+[308]ĐL_21!AU58+'[308]G.Sơn 2016'!AU57+'[308]G.Thanh 2016'!AU58+'[308]G.Việt 2016'!AU58+'[308]H.Thái 2016'!AU58+'[308]L.Hải 2016'!AU58+'[308]L.Thượng 2016'!AU58+'[308]T.Giang 2016'!AU58+'[308]T.Hải 2016'!AU58+'[308]T.Sơn 2016'!AU58+'[308]V.Trường 2016'!AU58+'[308]TT.Cửa Việt 2016'!AU58+'[308]TT Gio Linh 2016'!AU58</f>
        <v>0</v>
      </c>
      <c r="AV57" s="167">
        <f>[308]P1_21!AV58+[308]P2_21!AV57+[308]P3_21!AV57+[308]P4_21!AV57+[308]P5_21!AV57+[308]ĐT_21!AV58+[308]ĐG_21!AV57+[308]ĐLE_21!AV58+[308]ĐL_21!AV58+'[308]G.Sơn 2016'!AV57+'[308]G.Thanh 2016'!AV58+'[308]G.Việt 2016'!AV58+'[308]H.Thái 2016'!AV58+'[308]L.Hải 2016'!AV58+'[308]L.Thượng 2016'!AV58+'[308]T.Giang 2016'!AV58+'[308]T.Hải 2016'!AV58+'[308]T.Sơn 2016'!AV58+'[308]V.Trường 2016'!AV58+'[308]TT.Cửa Việt 2016'!AV58+'[308]TT Gio Linh 2016'!AV58</f>
        <v>0</v>
      </c>
      <c r="AW57" s="167">
        <f>[308]P1_21!AW58+[308]P2_21!AW57+[308]P3_21!AW57+[308]P4_21!AW57+[308]P5_21!AW57+[308]ĐT_21!AW58+[308]ĐG_21!AW57+[308]ĐLE_21!AW58+[308]ĐL_21!AW58+'[308]G.Sơn 2016'!AW57+'[308]G.Thanh 2016'!AW58+'[308]G.Việt 2016'!AW58+'[308]H.Thái 2016'!AW58+'[308]L.Hải 2016'!AW58+'[308]L.Thượng 2016'!AW58+'[308]T.Giang 2016'!AW58+'[308]T.Hải 2016'!AW58+'[308]T.Sơn 2016'!AW58+'[308]V.Trường 2016'!AW58+'[308]TT.Cửa Việt 2016'!AW58+'[308]TT Gio Linh 2016'!AW58</f>
        <v>0</v>
      </c>
      <c r="AX57" s="167">
        <f>[308]P1_21!AX58+[308]P2_21!AX57+[308]P3_21!AX57+[308]P4_21!AX57+[308]P5_21!AX57+[308]ĐT_21!AX58+[308]ĐG_21!AX57+[308]ĐLE_21!AX58+[308]ĐL_21!AX58+'[308]G.Sơn 2016'!AX57+'[308]G.Thanh 2016'!AX58+'[308]G.Việt 2016'!AX58+'[308]H.Thái 2016'!AX58+'[308]L.Hải 2016'!AX58+'[308]L.Thượng 2016'!AX58+'[308]T.Giang 2016'!AX58+'[308]T.Hải 2016'!AX58+'[308]T.Sơn 2016'!AX58+'[308]V.Trường 2016'!AX58+'[308]TT.Cửa Việt 2016'!AX58+'[308]TT Gio Linh 2016'!AX58</f>
        <v>0</v>
      </c>
      <c r="AY57" s="167">
        <f>[308]P1_21!AY58+[308]P2_21!AY57+[308]P3_21!AY57+[308]P4_21!AY57+[308]P5_21!AY57+[308]ĐT_21!AY58+[308]ĐG_21!AY57+[308]ĐLE_21!AY58+[308]ĐL_21!AY58+'[308]G.Sơn 2016'!AY57+'[308]G.Thanh 2016'!AY58+'[308]G.Việt 2016'!AY58+'[308]H.Thái 2016'!AY58+'[308]L.Hải 2016'!AY58+'[308]L.Thượng 2016'!AY58+'[308]T.Giang 2016'!AY58+'[308]T.Hải 2016'!AY58+'[308]T.Sơn 2016'!AY58+'[308]V.Trường 2016'!AY58+'[308]TT.Cửa Việt 2016'!AY58+'[308]TT Gio Linh 2016'!AY58</f>
        <v>0</v>
      </c>
      <c r="AZ57" s="167">
        <f>[308]P1_21!AZ58+[308]P2_21!AZ57+[308]P3_21!AZ57+[308]P4_21!AZ57+[308]P5_21!AZ57+[308]ĐT_21!AZ58+[308]ĐG_21!AZ57+[308]ĐLE_21!AZ58+[308]ĐL_21!AZ58+'[308]G.Sơn 2016'!AZ57+'[308]G.Thanh 2016'!AZ58+'[308]G.Việt 2016'!AZ58+'[308]H.Thái 2016'!AZ58+'[308]L.Hải 2016'!AZ58+'[308]L.Thượng 2016'!AZ58+'[308]T.Giang 2016'!AZ58+'[308]T.Hải 2016'!AZ58+'[308]T.Sơn 2016'!AZ58+'[308]V.Trường 2016'!AZ58+'[308]TT.Cửa Việt 2016'!AZ58+'[308]TT Gio Linh 2016'!AZ58</f>
        <v>0</v>
      </c>
      <c r="BA57" s="167">
        <f>[308]P1_21!BA58+[308]P2_21!BA57+[308]P3_21!BA57+[308]P4_21!BA57+[308]P5_21!BA57+[308]ĐT_21!BA58+[308]ĐG_21!BA57+[308]ĐLE_21!BA58+[308]ĐL_21!BA58+'[308]G.Sơn 2016'!BA57+'[308]G.Thanh 2016'!BA58+'[308]G.Việt 2016'!BA58+'[308]H.Thái 2016'!BA58+'[308]L.Hải 2016'!BA58+'[308]L.Thượng 2016'!BA58+'[308]T.Giang 2016'!BA58+'[308]T.Hải 2016'!BA58+'[308]T.Sơn 2016'!BA58+'[308]V.Trường 2016'!BA58+'[308]TT.Cửa Việt 2016'!BA58+'[308]TT Gio Linh 2016'!BA58</f>
        <v>0</v>
      </c>
      <c r="BB57" s="167">
        <f>[308]P1_21!BB58+[308]P2_21!BB57+[308]P3_21!BB57+[308]P4_21!BB57+[308]P5_21!BB57+[308]ĐT_21!BB58+[308]ĐG_21!BB57+[308]ĐLE_21!BB58+[308]ĐL_21!BB58+'[308]G.Sơn 2016'!BB57+'[308]G.Thanh 2016'!BB58+'[308]G.Việt 2016'!BB58+'[308]H.Thái 2016'!BB58+'[308]L.Hải 2016'!BB58+'[308]L.Thượng 2016'!BB58+'[308]T.Giang 2016'!BB58+'[308]T.Hải 2016'!BB58+'[308]T.Sơn 2016'!BB58+'[308]V.Trường 2016'!BB58+'[308]TT.Cửa Việt 2016'!BB58+'[308]TT Gio Linh 2016'!BB58</f>
        <v>0</v>
      </c>
      <c r="BC57" s="167">
        <f>[308]P1_21!BC58+[308]P2_21!BC57+[308]P3_21!BC57+[308]P4_21!BC57+[308]P5_21!BC57+[308]ĐT_21!BC58+[308]ĐG_21!BC57+[308]ĐLE_21!BC58+[308]ĐL_21!BC58+'[308]G.Sơn 2016'!BC57+'[308]G.Thanh 2016'!BC58+'[308]G.Việt 2016'!BC58+'[308]H.Thái 2016'!BC58+'[308]L.Hải 2016'!BC58+'[308]L.Thượng 2016'!BC58+'[308]T.Giang 2016'!BC58+'[308]T.Hải 2016'!BC58+'[308]T.Sơn 2016'!BC58+'[308]V.Trường 2016'!BC58+'[308]TT.Cửa Việt 2016'!BC58+'[308]TT Gio Linh 2016'!BC58</f>
        <v>0.31774999999999998</v>
      </c>
      <c r="BD57" s="167">
        <f>[308]P1_21!BD58+[308]P2_21!BD57+[308]P3_21!BD57+[308]P4_21!BD57+[308]P5_21!BD57+[308]ĐT_21!BD58+[308]ĐG_21!BD57+[308]ĐLE_21!BD58+[308]ĐL_21!BD58+'[308]G.Sơn 2016'!BD57+'[308]G.Thanh 2016'!BD58+'[308]G.Việt 2016'!BD58+'[308]H.Thái 2016'!BD58+'[308]L.Hải 2016'!BD58+'[308]L.Thượng 2016'!BD58+'[308]T.Giang 2016'!BD58+'[308]T.Hải 2016'!BD58+'[308]T.Sơn 2016'!BD58+'[308]V.Trường 2016'!BD58+'[308]TT.Cửa Việt 2016'!BD58+'[308]TT Gio Linh 2016'!BD58</f>
        <v>0</v>
      </c>
      <c r="BE57" s="167">
        <f>[308]P1_21!BE58+[308]P2_21!BE57+[308]P3_21!BE57+[308]P4_21!BE57+[308]P5_21!BE57+[308]ĐT_21!BE58+[308]ĐG_21!BE57+[308]ĐLE_21!BE58+[308]ĐL_21!BE58+'[308]G.Sơn 2016'!BE57+'[308]G.Thanh 2016'!BE58+'[308]G.Việt 2016'!BE58+'[308]H.Thái 2016'!BE58+'[308]L.Hải 2016'!BE58+'[308]L.Thượng 2016'!BE58+'[308]T.Giang 2016'!BE58+'[308]T.Hải 2016'!BE58+'[308]T.Sơn 2016'!BE58+'[308]V.Trường 2016'!BE58+'[308]TT.Cửa Việt 2016'!BE58+'[308]TT Gio Linh 2016'!BE58</f>
        <v>0</v>
      </c>
      <c r="BF57" s="167">
        <f>[308]P1_21!BF58+[308]P2_21!BF57+[308]P3_21!BF57+[308]P4_21!BF57+[308]P5_21!BF57+[308]ĐT_21!BF58+[308]ĐG_21!BF57+[308]ĐLE_21!BF58+[308]ĐL_21!BF58+'[308]G.Sơn 2016'!BF57+'[308]G.Thanh 2016'!BF58+'[308]G.Việt 2016'!BF58+'[308]H.Thái 2016'!BF58+'[308]L.Hải 2016'!BF58+'[308]L.Thượng 2016'!BF58+'[308]T.Giang 2016'!BF58+'[308]T.Hải 2016'!BF58+'[308]T.Sơn 2016'!BF58+'[308]V.Trường 2016'!BF58+'[308]TT.Cửa Việt 2016'!BF58+'[308]TT Gio Linh 2016'!BF58</f>
        <v>0</v>
      </c>
      <c r="BG57" s="167">
        <f>[308]P1_21!BG58+[308]P2_21!BG57+[308]P3_21!BG57+[308]P4_21!BG57+[308]P5_21!BG57+[308]ĐT_21!BG58+[308]ĐG_21!BG57+[308]ĐLE_21!BG58+[308]ĐL_21!BG58+'[308]G.Sơn 2016'!BG57+'[308]G.Thanh 2016'!BG58+'[308]G.Việt 2016'!BG58+'[308]H.Thái 2016'!BG58+'[308]L.Hải 2016'!BG58+'[308]L.Thượng 2016'!BG58+'[308]T.Giang 2016'!BG58+'[308]T.Hải 2016'!BG58+'[308]T.Sơn 2016'!BG58+'[308]V.Trường 2016'!BG58+'[308]TT.Cửa Việt 2016'!BG58+'[308]TT Gio Linh 2016'!BG58</f>
        <v>0</v>
      </c>
      <c r="BH57" s="167">
        <f>[308]P1_21!BH58+[308]P2_21!BH57+[308]P3_21!BH57+[308]P4_21!BH57+[308]P5_21!BH57+[308]ĐT_21!BH58+[308]ĐG_21!BH57+[308]ĐLE_21!BH58+[308]ĐL_21!BH58+'[308]G.Sơn 2016'!BH57+'[308]G.Thanh 2016'!BH58+'[308]G.Việt 2016'!BH58+'[308]H.Thái 2016'!BH58+'[308]L.Hải 2016'!BH58+'[308]L.Thượng 2016'!BH58+'[308]T.Giang 2016'!BH58+'[308]T.Hải 2016'!BH58+'[308]T.Sơn 2016'!BH58+'[308]V.Trường 2016'!BH58+'[308]TT.Cửa Việt 2016'!BH58+'[308]TT Gio Linh 2016'!BH58</f>
        <v>0</v>
      </c>
      <c r="BI57" s="167">
        <f>[308]P1_21!BI58+[308]P2_21!BI57+[308]P3_21!BI57+[308]P4_21!BI57+[308]P5_21!BI57+[308]ĐT_21!BI58+[308]ĐG_21!BI57+[308]ĐLE_21!BI58+[308]ĐL_21!BI58+'[308]G.Sơn 2016'!BI57+'[308]G.Thanh 2016'!BI58+'[308]G.Việt 2016'!BI58+'[308]H.Thái 2016'!BI58+'[308]L.Hải 2016'!BI58+'[308]L.Thượng 2016'!BI58+'[308]T.Giang 2016'!BI58+'[308]T.Hải 2016'!BI58+'[308]T.Sơn 2016'!BI58+'[308]V.Trường 2016'!BI58+'[308]TT.Cửa Việt 2016'!BI58+'[308]TT Gio Linh 2016'!BI58</f>
        <v>0.31774999999999998</v>
      </c>
    </row>
    <row r="58" spans="1:61" s="150" customFormat="1" ht="15.75" customHeight="1">
      <c r="A58" s="183">
        <v>3</v>
      </c>
      <c r="B58" s="184" t="s">
        <v>176</v>
      </c>
      <c r="C58" s="185" t="s">
        <v>177</v>
      </c>
      <c r="D58" s="186">
        <f>'[308]01 CH'!D56</f>
        <v>269.88462000000004</v>
      </c>
      <c r="E58" s="187">
        <f>F58+SUM(J58:Q58)</f>
        <v>5.5699999999999994</v>
      </c>
      <c r="F58" s="187">
        <f>[308]P1_21!F59+[308]P2_21!F58+[308]P3_21!F58+[308]P4_21!F58+[308]P5_21!F58+[308]ĐT_21!F59+[308]ĐG_21!F58+[308]ĐLE_21!F59+[308]ĐL_21!F59+'[308]G.Sơn 2016'!F58+'[308]G.Thanh 2016'!F59+'[308]G.Việt 2016'!F59+'[308]H.Thái 2016'!F59+'[308]L.Hải 2016'!F59+'[308]L.Thượng 2016'!F59+'[308]T.Giang 2016'!F59+'[308]T.Hải 2016'!F59+'[308]T.Sơn 2016'!F59+'[308]V.Trường 2016'!F59+'[308]TT.Cửa Việt 2016'!F59+'[308]TT Gio Linh 2016'!F59</f>
        <v>0</v>
      </c>
      <c r="G58" s="187">
        <f>[308]P1_21!G59+[308]P2_21!G58+[308]P3_21!G58+[308]P4_21!G58+[308]P5_21!G58+[308]ĐT_21!G59+[308]ĐG_21!G58+[308]ĐLE_21!G59+[308]ĐL_21!G59+'[308]G.Sơn 2016'!G58+'[308]G.Thanh 2016'!G59+'[308]G.Việt 2016'!G59+'[308]H.Thái 2016'!G59+'[308]L.Hải 2016'!G59+'[308]L.Thượng 2016'!G59+'[308]T.Giang 2016'!G59+'[308]T.Hải 2016'!G59+'[308]T.Sơn 2016'!G59+'[308]V.Trường 2016'!G59+'[308]TT.Cửa Việt 2016'!G59+'[308]TT Gio Linh 2016'!G59</f>
        <v>0</v>
      </c>
      <c r="H58" s="187">
        <f>[308]P1_21!H59+[308]P2_21!H58+[308]P3_21!H58+[308]P4_21!H58+[308]P5_21!H58+[308]ĐT_21!H59+[308]ĐG_21!H58+[308]ĐLE_21!H59+[308]ĐL_21!H59+'[308]G.Sơn 2016'!H58+'[308]G.Thanh 2016'!H59+'[308]G.Việt 2016'!H59+'[308]H.Thái 2016'!H59+'[308]L.Hải 2016'!H59+'[308]L.Thượng 2016'!H59+'[308]T.Giang 2016'!H59+'[308]T.Hải 2016'!H59+'[308]T.Sơn 2016'!H59+'[308]V.Trường 2016'!H59+'[308]TT.Cửa Việt 2016'!H59+'[308]TT Gio Linh 2016'!H59</f>
        <v>0</v>
      </c>
      <c r="I58" s="187">
        <f>[308]P1_21!I59+[308]P2_21!I58+[308]P3_21!I58+[308]P4_21!I58+[308]P5_21!I58+[308]ĐT_21!I59+[308]ĐG_21!I58+[308]ĐLE_21!I59+[308]ĐL_21!I59+'[308]G.Sơn 2016'!I58+'[308]G.Thanh 2016'!I59+'[308]G.Việt 2016'!I59+'[308]H.Thái 2016'!I59+'[308]L.Hải 2016'!I59+'[308]L.Thượng 2016'!I59+'[308]T.Giang 2016'!I59+'[308]T.Hải 2016'!I59+'[308]T.Sơn 2016'!I59+'[308]V.Trường 2016'!I59+'[308]TT.Cửa Việt 2016'!I59+'[308]TT Gio Linh 2016'!I59</f>
        <v>0</v>
      </c>
      <c r="J58" s="187">
        <f>[308]P1_21!J59+[308]P2_21!J58+[308]P3_21!J58+[308]P4_21!J58+[308]P5_21!J58+[308]ĐT_21!J59+[308]ĐG_21!J58+[308]ĐLE_21!J59+[308]ĐL_21!J59+'[308]G.Sơn 2016'!J58+'[308]G.Thanh 2016'!J59+'[308]G.Việt 2016'!J59+'[308]H.Thái 2016'!J59+'[308]L.Hải 2016'!J59+'[308]L.Thượng 2016'!J59+'[308]T.Giang 2016'!J59+'[308]T.Hải 2016'!J59+'[308]T.Sơn 2016'!J59+'[308]V.Trường 2016'!J59+'[308]TT.Cửa Việt 2016'!J59+'[308]TT Gio Linh 2016'!J59</f>
        <v>1.08</v>
      </c>
      <c r="K58" s="187">
        <f>[308]P1_21!K59+[308]P2_21!K58+[308]P3_21!K58+[308]P4_21!K58+[308]P5_21!K58+[308]ĐT_21!K59+[308]ĐG_21!K58+[308]ĐLE_21!K59+[308]ĐL_21!K59+'[308]G.Sơn 2016'!K58+'[308]G.Thanh 2016'!K59+'[308]G.Việt 2016'!K59+'[308]H.Thái 2016'!K59+'[308]L.Hải 2016'!K59+'[308]L.Thượng 2016'!K59+'[308]T.Giang 2016'!K59+'[308]T.Hải 2016'!K59+'[308]T.Sơn 2016'!K59+'[308]V.Trường 2016'!K59+'[308]TT.Cửa Việt 2016'!K59+'[308]TT Gio Linh 2016'!K59</f>
        <v>0</v>
      </c>
      <c r="L58" s="187">
        <f>[308]P1_21!L59+[308]P2_21!L58+[308]P3_21!L58+[308]P4_21!L58+[308]P5_21!L58+[308]ĐT_21!L59+[308]ĐG_21!L58+[308]ĐLE_21!L59+[308]ĐL_21!L59+'[308]G.Sơn 2016'!L58+'[308]G.Thanh 2016'!L59+'[308]G.Việt 2016'!L59+'[308]H.Thái 2016'!L59+'[308]L.Hải 2016'!L59+'[308]L.Thượng 2016'!L59+'[308]T.Giang 2016'!L59+'[308]T.Hải 2016'!L59+'[308]T.Sơn 2016'!L59+'[308]V.Trường 2016'!L59+'[308]TT.Cửa Việt 2016'!L59+'[308]TT Gio Linh 2016'!L59</f>
        <v>0</v>
      </c>
      <c r="M58" s="187">
        <f>[308]P1_21!M59+[308]P2_21!M58+[308]P3_21!M58+[308]P4_21!M58+[308]P5_21!M58+[308]ĐT_21!M59+[308]ĐG_21!M58+[308]ĐLE_21!M59+[308]ĐL_21!M59+'[308]G.Sơn 2016'!M58+'[308]G.Thanh 2016'!M59+'[308]G.Việt 2016'!M59+'[308]H.Thái 2016'!M59+'[308]L.Hải 2016'!M59+'[308]L.Thượng 2016'!M59+'[308]T.Giang 2016'!M59+'[308]T.Hải 2016'!M59+'[308]T.Sơn 2016'!M59+'[308]V.Trường 2016'!M59+'[308]TT.Cửa Việt 2016'!M59+'[308]TT Gio Linh 2016'!M59</f>
        <v>0</v>
      </c>
      <c r="N58" s="187">
        <f>[308]P1_21!N59+[308]P2_21!N58+[308]P3_21!N58+[308]P4_21!N58+[308]P5_21!N58+[308]ĐT_21!N59+[308]ĐG_21!N58+[308]ĐLE_21!N59+[308]ĐL_21!N59+'[308]G.Sơn 2016'!N58+'[308]G.Thanh 2016'!N59+'[308]G.Việt 2016'!N59+'[308]H.Thái 2016'!N59+'[308]L.Hải 2016'!N59+'[308]L.Thượng 2016'!N59+'[308]T.Giang 2016'!N59+'[308]T.Hải 2016'!N59+'[308]T.Sơn 2016'!N59+'[308]V.Trường 2016'!N59+'[308]TT.Cửa Việt 2016'!N59+'[308]TT Gio Linh 2016'!N59</f>
        <v>0</v>
      </c>
      <c r="O58" s="187">
        <f>[308]P1_21!O59+[308]P2_21!O58+[308]P3_21!O58+[308]P4_21!O58+[308]P5_21!O58+[308]ĐT_21!O59+[308]ĐG_21!O58+[308]ĐLE_21!O59+[308]ĐL_21!O59+'[308]G.Sơn 2016'!O58+'[308]G.Thanh 2016'!O59+'[308]G.Việt 2016'!O59+'[308]H.Thái 2016'!O59+'[308]L.Hải 2016'!O59+'[308]L.Thượng 2016'!O59+'[308]T.Giang 2016'!O59+'[308]T.Hải 2016'!O59+'[308]T.Sơn 2016'!O59+'[308]V.Trường 2016'!O59+'[308]TT.Cửa Việt 2016'!O59+'[308]TT Gio Linh 2016'!O59</f>
        <v>3.3699999999999997</v>
      </c>
      <c r="P58" s="187">
        <f>[308]P1_21!P59+[308]P2_21!P58+[308]P3_21!P58+[308]P4_21!P58+[308]P5_21!P58+[308]ĐT_21!P59+[308]ĐG_21!P58+[308]ĐLE_21!P59+[308]ĐL_21!P59+'[308]G.Sơn 2016'!P58+'[308]G.Thanh 2016'!P59+'[308]G.Việt 2016'!P59+'[308]H.Thái 2016'!P59+'[308]L.Hải 2016'!P59+'[308]L.Thượng 2016'!P59+'[308]T.Giang 2016'!P59+'[308]T.Hải 2016'!P59+'[308]T.Sơn 2016'!P59+'[308]V.Trường 2016'!P59+'[308]TT.Cửa Việt 2016'!P59+'[308]TT Gio Linh 2016'!P59</f>
        <v>0</v>
      </c>
      <c r="Q58" s="187">
        <f>[308]P1_21!Q59+[308]P2_21!Q58+[308]P3_21!Q58+[308]P4_21!Q58+[308]P5_21!Q58+[308]ĐT_21!Q59+[308]ĐG_21!Q58+[308]ĐLE_21!Q59+[308]ĐL_21!Q59+'[308]G.Sơn 2016'!Q58+'[308]G.Thanh 2016'!Q59+'[308]G.Việt 2016'!Q59+'[308]H.Thái 2016'!Q59+'[308]L.Hải 2016'!Q59+'[308]L.Thượng 2016'!Q59+'[308]T.Giang 2016'!Q59+'[308]T.Hải 2016'!Q59+'[308]T.Sơn 2016'!Q59+'[308]V.Trường 2016'!Q59+'[308]TT.Cửa Việt 2016'!Q59+'[308]TT Gio Linh 2016'!Q59</f>
        <v>1.1200000000000001</v>
      </c>
      <c r="R58" s="187">
        <f>SUM(S58:AA58)+SUM(AM58:BB58)</f>
        <v>82.65</v>
      </c>
      <c r="S58" s="187">
        <f>[308]P1_21!S59+[308]P2_21!S58+[308]P3_21!S58+[308]P4_21!S58+[308]P5_21!S58+[308]ĐT_21!S59+[308]ĐG_21!S58+[308]ĐLE_21!S59+[308]ĐL_21!S59+'[308]G.Sơn 2016'!S58+'[308]G.Thanh 2016'!S59+'[308]G.Việt 2016'!S59+'[308]H.Thái 2016'!S59+'[308]L.Hải 2016'!S59+'[308]L.Thượng 2016'!S59+'[308]T.Giang 2016'!S59+'[308]T.Hải 2016'!S59+'[308]T.Sơn 2016'!S59+'[308]V.Trường 2016'!S59+'[308]TT.Cửa Việt 2016'!S59+'[308]TT Gio Linh 2016'!S59</f>
        <v>0</v>
      </c>
      <c r="T58" s="187">
        <f>[308]P1_21!T59+[308]P2_21!T58+[308]P3_21!T58+[308]P4_21!T58+[308]P5_21!T58+[308]ĐT_21!T59+[308]ĐG_21!T58+[308]ĐLE_21!T59+[308]ĐL_21!T59+'[308]G.Sơn 2016'!T58+'[308]G.Thanh 2016'!T59+'[308]G.Việt 2016'!T59+'[308]H.Thái 2016'!T59+'[308]L.Hải 2016'!T59+'[308]L.Thượng 2016'!T59+'[308]T.Giang 2016'!T59+'[308]T.Hải 2016'!T59+'[308]T.Sơn 2016'!T59+'[308]V.Trường 2016'!T59+'[308]TT.Cửa Việt 2016'!T59+'[308]TT Gio Linh 2016'!T59</f>
        <v>0</v>
      </c>
      <c r="U58" s="187">
        <f>[308]P1_21!U59+[308]P2_21!U58+[308]P3_21!U58+[308]P4_21!U58+[308]P5_21!U58+[308]ĐT_21!U59+[308]ĐG_21!U58+[308]ĐLE_21!U59+[308]ĐL_21!U59+'[308]G.Sơn 2016'!U58+'[308]G.Thanh 2016'!U59+'[308]G.Việt 2016'!U59+'[308]H.Thái 2016'!U59+'[308]L.Hải 2016'!U59+'[308]L.Thượng 2016'!U59+'[308]T.Giang 2016'!U59+'[308]T.Hải 2016'!U59+'[308]T.Sơn 2016'!U59+'[308]V.Trường 2016'!U59+'[308]TT.Cửa Việt 2016'!U59+'[308]TT Gio Linh 2016'!U59</f>
        <v>0</v>
      </c>
      <c r="V58" s="187">
        <f>[308]P1_21!V59+[308]P2_21!V58+[308]P3_21!V58+[308]P4_21!V58+[308]P5_21!V58+[308]ĐT_21!V59+[308]ĐG_21!V58+[308]ĐLE_21!V59+[308]ĐL_21!V59+'[308]G.Sơn 2016'!V58+'[308]G.Thanh 2016'!V59+'[308]G.Việt 2016'!V59+'[308]H.Thái 2016'!V59+'[308]L.Hải 2016'!V59+'[308]L.Thượng 2016'!V59+'[308]T.Giang 2016'!V59+'[308]T.Hải 2016'!V59+'[308]T.Sơn 2016'!V59+'[308]V.Trường 2016'!V59+'[308]TT.Cửa Việt 2016'!V59+'[308]TT Gio Linh 2016'!V59</f>
        <v>0</v>
      </c>
      <c r="W58" s="187">
        <f>[308]P1_21!W59+[308]P2_21!W58+[308]P3_21!W58+[308]P4_21!W58+[308]P5_21!W58+[308]ĐT_21!W59+[308]ĐG_21!W58+[308]ĐLE_21!W59+[308]ĐL_21!W59+'[308]G.Sơn 2016'!W58+'[308]G.Thanh 2016'!W59+'[308]G.Việt 2016'!W59+'[308]H.Thái 2016'!W59+'[308]L.Hải 2016'!W59+'[308]L.Thượng 2016'!W59+'[308]T.Giang 2016'!W59+'[308]T.Hải 2016'!W59+'[308]T.Sơn 2016'!W59+'[308]V.Trường 2016'!W59+'[308]TT.Cửa Việt 2016'!W59+'[308]TT Gio Linh 2016'!W59</f>
        <v>0</v>
      </c>
      <c r="X58" s="187">
        <f>[308]P1_21!X59+[308]P2_21!X58+[308]P3_21!X58+[308]P4_21!X58+[308]P5_21!X58+[308]ĐT_21!X59+[308]ĐG_21!X58+[308]ĐLE_21!X59+[308]ĐL_21!X59+'[308]G.Sơn 2016'!X58+'[308]G.Thanh 2016'!X59+'[308]G.Việt 2016'!X59+'[308]H.Thái 2016'!X59+'[308]L.Hải 2016'!X59+'[308]L.Thượng 2016'!X59+'[308]T.Giang 2016'!X59+'[308]T.Hải 2016'!X59+'[308]T.Sơn 2016'!X59+'[308]V.Trường 2016'!X59+'[308]TT.Cửa Việt 2016'!X59+'[308]TT Gio Linh 2016'!X59</f>
        <v>0</v>
      </c>
      <c r="Y58" s="187">
        <f>[308]P1_21!Y59+[308]P2_21!Y58+[308]P3_21!Y58+[308]P4_21!Y58+[308]P5_21!Y58+[308]ĐT_21!Y59+[308]ĐG_21!Y58+[308]ĐLE_21!Y59+[308]ĐL_21!Y59+'[308]G.Sơn 2016'!Y58+'[308]G.Thanh 2016'!Y59+'[308]G.Việt 2016'!Y59+'[308]H.Thái 2016'!Y59+'[308]L.Hải 2016'!Y59+'[308]L.Thượng 2016'!Y59+'[308]T.Giang 2016'!Y59+'[308]T.Hải 2016'!Y59+'[308]T.Sơn 2016'!Y59+'[308]V.Trường 2016'!Y59+'[308]TT.Cửa Việt 2016'!Y59+'[308]TT Gio Linh 2016'!Y59</f>
        <v>0</v>
      </c>
      <c r="Z58" s="187">
        <f>[308]P1_21!Z59+[308]P2_21!Z58+[308]P3_21!Z58+[308]P4_21!Z58+[308]P5_21!Z58+[308]ĐT_21!Z59+[308]ĐG_21!Z58+[308]ĐLE_21!Z59+[308]ĐL_21!Z59+'[308]G.Sơn 2016'!Z58+'[308]G.Thanh 2016'!Z59+'[308]G.Việt 2016'!Z59+'[308]H.Thái 2016'!Z59+'[308]L.Hải 2016'!Z59+'[308]L.Thượng 2016'!Z59+'[308]T.Giang 2016'!Z59+'[308]T.Hải 2016'!Z59+'[308]T.Sơn 2016'!Z59+'[308]V.Trường 2016'!Z59+'[308]TT.Cửa Việt 2016'!Z59+'[308]TT Gio Linh 2016'!Z59</f>
        <v>0</v>
      </c>
      <c r="AA58" s="187">
        <f>[308]P1_21!AA59+[308]P2_21!AA58+[308]P3_21!AA58+[308]P4_21!AA58+[308]P5_21!AA58+[308]ĐT_21!AA59+[308]ĐG_21!AA58+[308]ĐLE_21!AA59+[308]ĐL_21!AA59+'[308]G.Sơn 2016'!AA58+'[308]G.Thanh 2016'!AA59+'[308]G.Việt 2016'!AA59+'[308]H.Thái 2016'!AA59+'[308]L.Hải 2016'!AA59+'[308]L.Thượng 2016'!AA59+'[308]T.Giang 2016'!AA59+'[308]T.Hải 2016'!AA59+'[308]T.Sơn 2016'!AA59+'[308]V.Trường 2016'!AA59+'[308]TT.Cửa Việt 2016'!AA59+'[308]TT Gio Linh 2016'!AA59</f>
        <v>36.450000000000003</v>
      </c>
      <c r="AB58" s="187">
        <f>[308]P1_21!AB59+[308]P2_21!AB58+[308]P3_21!AB58+[308]P4_21!AB58+[308]P5_21!AB58+[308]ĐT_21!AB59+[308]ĐG_21!AB58+[308]ĐLE_21!AB59+[308]ĐL_21!AB59+'[308]G.Sơn 2016'!AB58+'[308]G.Thanh 2016'!AB59+'[308]G.Việt 2016'!AB59+'[308]H.Thái 2016'!AB59+'[308]L.Hải 2016'!AB59+'[308]L.Thượng 2016'!AB59+'[308]T.Giang 2016'!AB59+'[308]T.Hải 2016'!AB59+'[308]T.Sơn 2016'!AB59+'[308]V.Trường 2016'!AB59+'[308]TT.Cửa Việt 2016'!AB59+'[308]TT Gio Linh 2016'!AB59</f>
        <v>21.04</v>
      </c>
      <c r="AC58" s="187">
        <f>[308]P1_21!AC59+[308]P2_21!AC58+[308]P3_21!AC58+[308]P4_21!AC58+[308]P5_21!AC58+[308]ĐT_21!AC59+[308]ĐG_21!AC58+[308]ĐLE_21!AC59+[308]ĐL_21!AC59+'[308]G.Sơn 2016'!AC58+'[308]G.Thanh 2016'!AC59+'[308]G.Việt 2016'!AC59+'[308]H.Thái 2016'!AC59+'[308]L.Hải 2016'!AC59+'[308]L.Thượng 2016'!AC59+'[308]T.Giang 2016'!AC59+'[308]T.Hải 2016'!AC59+'[308]T.Sơn 2016'!AC59+'[308]V.Trường 2016'!AC59+'[308]TT.Cửa Việt 2016'!AC59+'[308]TT Gio Linh 2016'!AC59</f>
        <v>11.15</v>
      </c>
      <c r="AD58" s="187">
        <f>[308]P1_21!AD59+[308]P2_21!AD58+[308]P3_21!AD58+[308]P4_21!AD59+[308]P5_21!AD58+[308]ĐT_21!AD59+[308]ĐG_21!AD58+[308]ĐLE_21!AD59+[308]ĐL_21!AD59+'[308]G.Sơn 2016'!AD58+'[308]G.Thanh 2016'!AD59+'[308]G.Việt 2016'!AD59+'[308]H.Thái 2016'!AD59+'[308]L.Hải 2016'!AD59+'[308]L.Thượng 2016'!AD59+'[308]T.Giang 2016'!AD59+'[308]T.Hải 2016'!AD59+'[308]T.Sơn 2016'!AD59+'[308]V.Trường 2016'!AD59+'[308]TT.Cửa Việt 2016'!AD59+'[308]TT Gio Linh 2016'!AD59</f>
        <v>0</v>
      </c>
      <c r="AE58" s="187">
        <f>[308]P1_21!AE59+[308]P2_21!AE58+[308]P3_21!AE58+[308]P4_21!AE58+[308]P5_21!AE58+[308]ĐT_21!AE59+[308]ĐG_21!AE58+[308]ĐLE_21!AE59+[308]ĐL_21!AE59+'[308]G.Sơn 2016'!AE58+'[308]G.Thanh 2016'!AE59+'[308]G.Việt 2016'!AE59+'[308]H.Thái 2016'!AE59+'[308]L.Hải 2016'!AE59+'[308]L.Thượng 2016'!AE59+'[308]T.Giang 2016'!AE59+'[308]T.Hải 2016'!AE59+'[308]T.Sơn 2016'!AE59+'[308]V.Trường 2016'!AE59+'[308]TT.Cửa Việt 2016'!AE59+'[308]TT Gio Linh 2016'!AE59</f>
        <v>0.02</v>
      </c>
      <c r="AF58" s="187">
        <f>[308]P1_21!AF59+[308]P2_21!AF58+[308]P3_21!AF58+[308]P4_21!AF58+[308]P5_21!AF58+[308]ĐT_21!AF59+[308]ĐG_21!AF58+[308]ĐLE_21!AF59+[308]ĐL_21!AF59+'[308]G.Sơn 2016'!AF58+'[308]G.Thanh 2016'!AF59+'[308]G.Việt 2016'!AF59+'[308]H.Thái 2016'!AF59+'[308]L.Hải 2016'!AF59+'[308]L.Thượng 2016'!AF59+'[308]T.Giang 2016'!AF59+'[308]T.Hải 2016'!AF59+'[308]T.Sơn 2016'!AF59+'[308]V.Trường 2016'!AF59+'[308]TT.Cửa Việt 2016'!AF59+'[308]TT Gio Linh 2016'!AF59</f>
        <v>0.51</v>
      </c>
      <c r="AG58" s="187">
        <f>[308]P1_21!AG59+[308]P2_21!AG58+[308]P3_21!AG58+[308]P4_21!AG58+[308]P5_21!AG58+[308]ĐT_21!AG59+[308]ĐG_21!AG58+[308]ĐLE_21!AG59+[308]ĐL_21!AG59+'[308]G.Sơn 2016'!AG58+'[308]G.Thanh 2016'!AG59+'[308]G.Việt 2016'!AG59+'[308]H.Thái 2016'!AG59+'[308]L.Hải 2016'!AG59+'[308]L.Thượng 2016'!AG59+'[308]T.Giang 2016'!AG59+'[308]T.Hải 2016'!AG59+'[308]T.Sơn 2016'!AG59+'[308]V.Trường 2016'!AG59+'[308]TT.Cửa Việt 2016'!AG59+'[308]TT Gio Linh 2016'!AG59</f>
        <v>0.08</v>
      </c>
      <c r="AH58" s="187">
        <f>[308]P1_21!AH59+[308]P2_21!AH58+[308]P3_21!AH58+[308]P4_21!AH58+[308]P5_21!AH58+[308]ĐT_21!AH59+[308]ĐG_21!AH58+[308]ĐLE_21!AH59+[308]ĐL_21!AH59+'[308]G.Sơn 2016'!AH58+'[308]G.Thanh 2016'!AH59+'[308]G.Việt 2016'!AH59+'[308]H.Thái 2016'!AH59+'[308]L.Hải 2016'!AH59+'[308]L.Thượng 2016'!AH59+'[308]T.Giang 2016'!AH59+'[308]T.Hải 2016'!AH59+'[308]T.Sơn 2016'!AH59+'[308]V.Trường 2016'!AH59+'[308]TT.Cửa Việt 2016'!AH59+'[308]TT Gio Linh 2016'!AH59</f>
        <v>3.21</v>
      </c>
      <c r="AI58" s="187">
        <f>[308]P1_21!AI59+[308]P2_21!AI58+[308]P3_21!AI58+[308]P4_21!AI58+[308]P5_21!AI58+[308]ĐT_21!AI59+[308]ĐG_21!AI58+[308]ĐLE_21!AI59+[308]ĐL_21!AI59+'[308]G.Sơn 2016'!AI58+'[308]G.Thanh 2016'!AI59+'[308]G.Việt 2016'!AI59+'[308]H.Thái 2016'!AI59+'[308]L.Hải 2016'!AI59+'[308]L.Thượng 2016'!AI59+'[308]T.Giang 2016'!AI59+'[308]T.Hải 2016'!AI59+'[308]T.Sơn 2016'!AI59+'[308]V.Trường 2016'!AI59+'[308]TT.Cửa Việt 2016'!AI59+'[308]TT Gio Linh 2016'!AI59</f>
        <v>0.44</v>
      </c>
      <c r="AJ58" s="187">
        <f>[308]P1_21!AJ59+[308]P2_21!AJ58+[308]P3_21!AJ58+[308]P4_21!AJ58+[308]P5_21!AJ58+[308]ĐT_21!AJ59+[308]ĐG_21!AJ58+[308]ĐLE_21!AJ59+[308]ĐL_21!AJ59+'[308]G.Sơn 2016'!AJ58+'[308]G.Thanh 2016'!AJ59+'[308]G.Việt 2016'!AJ59+'[308]H.Thái 2016'!AJ59+'[308]L.Hải 2016'!AJ59+'[308]L.Thượng 2016'!AJ59+'[308]T.Giang 2016'!AJ59+'[308]T.Hải 2016'!AJ59+'[308]T.Sơn 2016'!AJ59+'[308]V.Trường 2016'!AJ59+'[308]TT.Cửa Việt 2016'!AJ59+'[308]TT Gio Linh 2016'!AJ59</f>
        <v>0</v>
      </c>
      <c r="AK58" s="187">
        <f>[308]P1_21!AK59+[308]P2_21!AK58+[308]P3_21!AK58+[308]P4_21!AK58+[308]P5_21!AK58+[308]ĐT_21!AK59+[308]ĐG_21!AK58+[308]ĐLE_21!AK59+[308]ĐL_21!AK59+'[308]G.Sơn 2016'!AK58+'[308]G.Thanh 2016'!AK59+'[308]G.Việt 2016'!AK59+'[308]H.Thái 2016'!AK59+'[308]L.Hải 2016'!AK59+'[308]L.Thượng 2016'!AK59+'[308]T.Giang 2016'!AK59+'[308]T.Hải 2016'!AK59+'[308]T.Sơn 2016'!AK59+'[308]V.Trường 2016'!AK59+'[308]TT.Cửa Việt 2016'!AK59+'[308]TT Gio Linh 2016'!AK59</f>
        <v>0</v>
      </c>
      <c r="AL58" s="187">
        <f>[308]P1_21!AL59+[308]P2_21!AL58+[308]P3_21!AL58+[308]P4_21!AL58+[308]P5_21!AL58+[308]ĐT_21!AL59+[308]ĐG_21!AL58+[308]ĐLE_21!AL59+[308]ĐL_21!AL59+'[308]G.Sơn 2016'!AL58+'[308]G.Thanh 2016'!AL59+'[308]G.Việt 2016'!AL59+'[308]H.Thái 2016'!AL59+'[308]L.Hải 2016'!AL59+'[308]L.Thượng 2016'!AL59+'[308]T.Giang 2016'!AL59+'[308]T.Hải 2016'!AL59+'[308]T.Sơn 2016'!AL59+'[308]V.Trường 2016'!AL59+'[308]TT.Cửa Việt 2016'!AL59+'[308]TT Gio Linh 2016'!AL59</f>
        <v>0</v>
      </c>
      <c r="AM58" s="187">
        <f>[308]P1_21!AM59+[308]P2_21!AM58+[308]P3_21!AM58+[308]P4_21!AM58+[308]P5_21!AM58+[308]ĐT_21!AM59+[308]ĐG_21!AM58+[308]ĐLE_21!AM59+[308]ĐL_21!AM59+'[308]G.Sơn 2016'!AM58+'[308]G.Thanh 2016'!AM59+'[308]G.Việt 2016'!AM59+'[308]H.Thái 2016'!AM59+'[308]L.Hải 2016'!AM59+'[308]L.Thượng 2016'!AM59+'[308]T.Giang 2016'!AM59+'[308]T.Hải 2016'!AM59+'[308]T.Sơn 2016'!AM59+'[308]V.Trường 2016'!AM59+'[308]TT.Cửa Việt 2016'!AM59+'[308]TT Gio Linh 2016'!AM59</f>
        <v>1.08</v>
      </c>
      <c r="AN58" s="187">
        <f>[308]P1_21!AN59+[308]P2_21!AN58+[308]P3_21!AN58+[308]P4_21!AN58+[308]P5_21!AN58+[308]ĐT_21!AN59+[308]ĐG_21!AN58+[308]ĐLE_21!AN59+[308]ĐL_21!AN59+'[308]G.Sơn 2016'!AN58+'[308]G.Thanh 2016'!AN59+'[308]G.Việt 2016'!AN59+'[308]H.Thái 2016'!AN59+'[308]L.Hải 2016'!AN59+'[308]L.Thượng 2016'!AN59+'[308]T.Giang 2016'!AN59+'[308]T.Hải 2016'!AN59+'[308]T.Sơn 2016'!AN59+'[308]V.Trường 2016'!AN59+'[308]TT.Cửa Việt 2016'!AN59+'[308]TT Gio Linh 2016'!AN59</f>
        <v>0</v>
      </c>
      <c r="AO58" s="187">
        <f>[308]P1_21!AO59+[308]P2_21!AO58+[308]P3_21!AO58+[308]P4_21!AO58+[308]P5_21!AO58+[308]ĐT_21!AO59+[308]ĐG_21!AO58+[308]ĐLE_21!AO59+[308]ĐL_21!AO59+'[308]G.Sơn 2016'!AO58+'[308]G.Thanh 2016'!AO59+'[308]G.Việt 2016'!AO59+'[308]H.Thái 2016'!AO59+'[308]L.Hải 2016'!AO59+'[308]L.Thượng 2016'!AO59+'[308]T.Giang 2016'!AO59+'[308]T.Hải 2016'!AO59+'[308]T.Sơn 2016'!AO59+'[308]V.Trường 2016'!AO59+'[308]TT.Cửa Việt 2016'!AO59+'[308]TT Gio Linh 2016'!AO59</f>
        <v>0</v>
      </c>
      <c r="AP58" s="187">
        <f>[308]P1_21!AP59+[308]P2_21!AP58+[308]P3_21!AP58+[308]P4_21!AP58+[308]P5_21!AP58+[308]ĐT_21!AP59+[308]ĐG_21!AP58+[308]ĐLE_21!AP59+[308]ĐL_21!AP59+'[308]G.Sơn 2016'!AP58+'[308]G.Thanh 2016'!AP59+'[308]G.Việt 2016'!AP59+'[308]H.Thái 2016'!AP59+'[308]L.Hải 2016'!AP59+'[308]L.Thượng 2016'!AP59+'[308]T.Giang 2016'!AP59+'[308]T.Hải 2016'!AP59+'[308]T.Sơn 2016'!AP59+'[308]V.Trường 2016'!AP59+'[308]TT.Cửa Việt 2016'!AP59+'[308]TT Gio Linh 2016'!AP59</f>
        <v>0</v>
      </c>
      <c r="AQ58" s="187">
        <f>[308]P1_21!AQ59+[308]P2_21!AQ58+[308]P3_21!AQ58+[308]P4_21!AQ58+[308]P5_21!AQ58+[308]ĐT_21!AQ59+[308]ĐG_21!AQ58+[308]ĐLE_21!AQ59+[308]ĐL_21!AQ59+'[308]G.Sơn 2016'!AQ58+'[308]G.Thanh 2016'!AQ59+'[308]G.Việt 2016'!AQ59+'[308]H.Thái 2016'!AQ59+'[308]L.Hải 2016'!AQ59+'[308]L.Thượng 2016'!AQ59+'[308]T.Giang 2016'!AQ59+'[308]T.Hải 2016'!AQ59+'[308]T.Sơn 2016'!AQ59+'[308]V.Trường 2016'!AQ59+'[308]TT.Cửa Việt 2016'!AQ59+'[308]TT Gio Linh 2016'!AQ59</f>
        <v>27.39</v>
      </c>
      <c r="AR58" s="187">
        <f>[308]P1_21!AR59+[308]P2_21!AR58+[308]P3_21!AR58+[308]P4_21!AR58+[308]P5_21!AR58+[308]ĐT_21!AR59+[308]ĐG_21!AR58+[308]ĐLE_21!AR59+[308]ĐL_21!AR59+'[308]G.Sơn 2016'!AR58+'[308]G.Thanh 2016'!AR59+'[308]G.Việt 2016'!AR59+'[308]H.Thái 2016'!AR59+'[308]L.Hải 2016'!AR59+'[308]L.Thượng 2016'!AR59+'[308]T.Giang 2016'!AR59+'[308]T.Hải 2016'!AR59+'[308]T.Sơn 2016'!AR59+'[308]V.Trường 2016'!AR59+'[308]TT.Cửa Việt 2016'!AR59+'[308]TT Gio Linh 2016'!AR59</f>
        <v>0.05</v>
      </c>
      <c r="AS58" s="187">
        <f>[308]P1_21!AS59+[308]P2_21!AS58+[308]P3_21!AS58+[308]P4_21!AS58+[308]P5_21!AS58+[308]ĐT_21!AS59+[308]ĐG_21!AS58+[308]ĐLE_21!AS59+[308]ĐL_21!AS59+'[308]G.Sơn 2016'!AS58+'[308]G.Thanh 2016'!AS59+'[308]G.Việt 2016'!AS59+'[308]H.Thái 2016'!AS59+'[308]L.Hải 2016'!AS59+'[308]L.Thượng 2016'!AS59+'[308]T.Giang 2016'!AS59+'[308]T.Hải 2016'!AS59+'[308]T.Sơn 2016'!AS59+'[308]V.Trường 2016'!AS59+'[308]TT.Cửa Việt 2016'!AS59+'[308]TT Gio Linh 2016'!AS59</f>
        <v>0</v>
      </c>
      <c r="AT58" s="187">
        <f>[308]P1_21!AT59+[308]P2_21!AT58+[308]P3_21!AT58+[308]P4_21!AT58+[308]P5_21!AT58+[308]ĐT_21!AT59+[308]ĐG_21!AT58+[308]ĐLE_21!AT59+[308]ĐL_21!AT59+'[308]G.Sơn 2016'!AT58+'[308]G.Thanh 2016'!AT59+'[308]G.Việt 2016'!AT59+'[308]H.Thái 2016'!AT59+'[308]L.Hải 2016'!AT59+'[308]L.Thượng 2016'!AT59+'[308]T.Giang 2016'!AT59+'[308]T.Hải 2016'!AT59+'[308]T.Sơn 2016'!AT59+'[308]V.Trường 2016'!AT59+'[308]TT.Cửa Việt 2016'!AT59+'[308]TT Gio Linh 2016'!AT59</f>
        <v>0</v>
      </c>
      <c r="AU58" s="187">
        <f>[308]P1_21!AU59+[308]P2_21!AU58+[308]P3_21!AU58+[308]P4_21!AU58+[308]P5_21!AU58+[308]ĐT_21!AU59+[308]ĐG_21!AU58+[308]ĐLE_21!AU59+[308]ĐL_21!AU59+'[308]G.Sơn 2016'!AU58+'[308]G.Thanh 2016'!AU59+'[308]G.Việt 2016'!AU59+'[308]H.Thái 2016'!AU59+'[308]L.Hải 2016'!AU59+'[308]L.Thượng 2016'!AU59+'[308]T.Giang 2016'!AU59+'[308]T.Hải 2016'!AU59+'[308]T.Sơn 2016'!AU59+'[308]V.Trường 2016'!AU59+'[308]TT.Cửa Việt 2016'!AU59+'[308]TT Gio Linh 2016'!AU59</f>
        <v>0.14000000000000001</v>
      </c>
      <c r="AV58" s="187">
        <f>[308]P1_21!AV59+[308]P2_21!AV58+[308]P3_21!AV58+[308]P4_21!AV58+[308]P5_21!AV58+[308]ĐT_21!AV59+[308]ĐG_21!AV58+[308]ĐLE_21!AV59+[308]ĐL_21!AV59+'[308]G.Sơn 2016'!AV58+'[308]G.Thanh 2016'!AV59+'[308]G.Việt 2016'!AV59+'[308]H.Thái 2016'!AV59+'[308]L.Hải 2016'!AV59+'[308]L.Thượng 2016'!AV59+'[308]T.Giang 2016'!AV59+'[308]T.Hải 2016'!AV59+'[308]T.Sơn 2016'!AV59+'[308]V.Trường 2016'!AV59+'[308]TT.Cửa Việt 2016'!AV59+'[308]TT Gio Linh 2016'!AV59</f>
        <v>3.02</v>
      </c>
      <c r="AW58" s="187">
        <f>[308]P1_21!AW59+[308]P2_21!AW58+[308]P3_21!AW58+[308]P4_21!AW58+[308]P5_21!AW58+[308]ĐT_21!AW59+[308]ĐG_21!AW58+[308]ĐLE_21!AW59+[308]ĐL_21!AW59+'[308]G.Sơn 2016'!AW58+'[308]G.Thanh 2016'!AW59+'[308]G.Việt 2016'!AW59+'[308]H.Thái 2016'!AW59+'[308]L.Hải 2016'!AW59+'[308]L.Thượng 2016'!AW59+'[308]T.Giang 2016'!AW59+'[308]T.Hải 2016'!AW59+'[308]T.Sơn 2016'!AW59+'[308]V.Trường 2016'!AW59+'[308]TT.Cửa Việt 2016'!AW59+'[308]TT Gio Linh 2016'!AW59</f>
        <v>0</v>
      </c>
      <c r="AX58" s="187">
        <f>[308]P1_21!AX59+[308]P2_21!AX58+[308]P3_21!AX58+[308]P4_21!AX58+[308]P5_21!AX58+[308]ĐT_21!AX59+[308]ĐG_21!AX58+[308]ĐLE_21!AX59+[308]ĐL_21!AX59+'[308]G.Sơn 2016'!AX58+'[308]G.Thanh 2016'!AX59+'[308]G.Việt 2016'!AX59+'[308]H.Thái 2016'!AX59+'[308]L.Hải 2016'!AX59+'[308]L.Thượng 2016'!AX59+'[308]T.Giang 2016'!AX59+'[308]T.Hải 2016'!AX59+'[308]T.Sơn 2016'!AX59+'[308]V.Trường 2016'!AX59+'[308]TT.Cửa Việt 2016'!AX59+'[308]TT Gio Linh 2016'!AX59</f>
        <v>0</v>
      </c>
      <c r="AY58" s="187">
        <f>[308]P1_21!AY59+[308]P2_21!AY58+[308]P3_21!AY58+[308]P4_21!AY58+[308]P5_21!AY58+[308]ĐT_21!AY59+[308]ĐG_21!AY58+[308]ĐLE_21!AY59+[308]ĐL_21!AY59+'[308]G.Sơn 2016'!AY58+'[308]G.Thanh 2016'!AY59+'[308]G.Việt 2016'!AY59+'[308]H.Thái 2016'!AY59+'[308]L.Hải 2016'!AY59+'[308]L.Thượng 2016'!AY59+'[308]T.Giang 2016'!AY59+'[308]T.Hải 2016'!AY59+'[308]T.Sơn 2016'!AY59+'[308]V.Trường 2016'!AY59+'[308]TT.Cửa Việt 2016'!AY59+'[308]TT Gio Linh 2016'!AY59</f>
        <v>14.52</v>
      </c>
      <c r="AZ58" s="187">
        <f>[308]P1_21!AZ59+[308]P2_21!AZ58+[308]P3_21!AZ58+[308]P4_21!AZ58+[308]P5_21!AZ58+[308]ĐT_21!AZ59+[308]ĐG_21!AZ58+[308]ĐLE_21!AZ59+[308]ĐL_21!AZ59+'[308]G.Sơn 2016'!AZ58+'[308]G.Thanh 2016'!AZ59+'[308]G.Việt 2016'!AZ59+'[308]H.Thái 2016'!AZ59+'[308]L.Hải 2016'!AZ59+'[308]L.Thượng 2016'!AZ59+'[308]T.Giang 2016'!AZ59+'[308]T.Hải 2016'!AZ59+'[308]T.Sơn 2016'!AZ59+'[308]V.Trường 2016'!AZ59+'[308]TT.Cửa Việt 2016'!AZ59+'[308]TT Gio Linh 2016'!AZ59</f>
        <v>0</v>
      </c>
      <c r="BA58" s="187">
        <f>[308]P1_21!BA59+[308]P2_21!BA58+[308]P3_21!BA58+[308]P4_21!BA58+[308]P5_21!BA58+[308]ĐT_21!BA59+[308]ĐG_21!BA58+[308]ĐLE_21!BA59+[308]ĐL_21!BA59+'[308]G.Sơn 2016'!BA58+'[308]G.Thanh 2016'!BA59+'[308]G.Việt 2016'!BA59+'[308]H.Thái 2016'!BA59+'[308]L.Hải 2016'!BA59+'[308]L.Thượng 2016'!BA59+'[308]T.Giang 2016'!BA59+'[308]T.Hải 2016'!BA59+'[308]T.Sơn 2016'!BA59+'[308]V.Trường 2016'!BA59+'[308]TT.Cửa Việt 2016'!BA59+'[308]TT Gio Linh 2016'!BA59</f>
        <v>0</v>
      </c>
      <c r="BB58" s="187">
        <f>[308]P1_21!BB59+[308]P2_21!BB58+[308]P3_21!BB58+[308]P4_21!BB58+[308]P5_21!BB58+[308]ĐT_21!BB59+[308]ĐG_21!BB58+[308]ĐLE_21!BB59+[308]ĐL_21!BB59+'[308]G.Sơn 2016'!BB58+'[308]G.Thanh 2016'!BB59+'[308]G.Việt 2016'!BB59+'[308]H.Thái 2016'!BB59+'[308]L.Hải 2016'!BB59+'[308]L.Thượng 2016'!BB59+'[308]T.Giang 2016'!BB59+'[308]T.Hải 2016'!BB59+'[308]T.Sơn 2016'!BB59+'[308]V.Trường 2016'!BB59+'[308]TT.Cửa Việt 2016'!BB59+'[308]TT Gio Linh 2016'!BB59</f>
        <v>0</v>
      </c>
      <c r="BC58" s="187">
        <f>[308]P1_21!BC59+[308]P2_21!BC58+[308]P3_21!BC58+[308]P4_21!BC58+[308]P5_21!BC58+[308]ĐT_21!BC59+[308]ĐG_21!BC58+[308]ĐLE_21!BC59+[308]ĐL_21!BC59+'[308]G.Sơn 2016'!BC58+'[308]G.Thanh 2016'!BC59+'[308]G.Việt 2016'!BC59+'[308]H.Thái 2016'!BC59+'[308]L.Hải 2016'!BC59+'[308]L.Thượng 2016'!BC59+'[308]T.Giang 2016'!BC59+'[308]T.Hải 2016'!BC59+'[308]T.Sơn 2016'!BC59+'[308]V.Trường 2016'!BC59+'[308]TT.Cửa Việt 2016'!BC59+'[308]TT Gio Linh 2016'!BC59</f>
        <v>0</v>
      </c>
      <c r="BD58" s="187">
        <f>[308]P1_21!BD59+[308]P2_21!BD58+[308]P3_21!BD58+[308]P4_21!BD58+[308]P5_21!BD58+[308]ĐT_21!BD59+[308]ĐG_21!BD58+[308]ĐLE_21!BD59+[308]ĐL_21!BD59+'[308]G.Sơn 2016'!BD58+'[308]G.Thanh 2016'!BD59+'[308]G.Việt 2016'!BD59+'[308]H.Thái 2016'!BD59+'[308]L.Hải 2016'!BD59+'[308]L.Thượng 2016'!BD59+'[308]T.Giang 2016'!BD59+'[308]T.Hải 2016'!BD59+'[308]T.Sơn 2016'!BD59+'[308]V.Trường 2016'!BD59+'[308]TT.Cửa Việt 2016'!BD59+'[308]TT Gio Linh 2016'!BD59</f>
        <v>181.66462000000001</v>
      </c>
      <c r="BE58" s="187">
        <f>[308]P1_21!BE59+[308]P2_21!BE58+[308]P3_21!BE58+[308]P4_21!BE58+[308]P5_21!BE58+[308]ĐT_21!BE59+[308]ĐG_21!BE58+[308]ĐLE_21!BE59+[308]ĐL_21!BE59+'[308]G.Sơn 2016'!BE58+'[308]G.Thanh 2016'!BE59+'[308]G.Việt 2016'!BE59+'[308]H.Thái 2016'!BE59+'[308]L.Hải 2016'!BE59+'[308]L.Thượng 2016'!BE59+'[308]T.Giang 2016'!BE59+'[308]T.Hải 2016'!BE59+'[308]T.Sơn 2016'!BE59+'[308]V.Trường 2016'!BE59+'[308]TT.Cửa Việt 2016'!BE59+'[308]TT Gio Linh 2016'!BE59</f>
        <v>0</v>
      </c>
      <c r="BF58" s="187">
        <f>[308]P1_21!BF59+[308]P2_21!BF58+[308]P3_21!BF58+[308]P4_21!BF58+[308]P5_21!BF58+[308]ĐT_21!BF59+[308]ĐG_21!BF58+[308]ĐLE_21!BF59+[308]ĐL_21!BF59+'[308]G.Sơn 2016'!BF58+'[308]G.Thanh 2016'!BF59+'[308]G.Việt 2016'!BF59+'[308]H.Thái 2016'!BF59+'[308]L.Hải 2016'!BF59+'[308]L.Thượng 2016'!BF59+'[308]T.Giang 2016'!BF59+'[308]T.Hải 2016'!BF59+'[308]T.Sơn 2016'!BF59+'[308]V.Trường 2016'!BF59+'[308]TT.Cửa Việt 2016'!BF59+'[308]TT Gio Linh 2016'!BF59</f>
        <v>0</v>
      </c>
      <c r="BG58" s="187">
        <f>[308]P1_21!BG59+[308]P2_21!BG58+[308]P3_21!BG58+[308]P4_21!BG58+[308]P5_21!BG58+[308]ĐT_21!BG59+[308]ĐG_21!BG58+[308]ĐLE_21!BG59+[308]ĐL_21!BG59+'[308]G.Sơn 2016'!BG58+'[308]G.Thanh 2016'!BG59+'[308]G.Việt 2016'!BG59+'[308]H.Thái 2016'!BG59+'[308]L.Hải 2016'!BG59+'[308]L.Thượng 2016'!BG59+'[308]T.Giang 2016'!BG59+'[308]T.Hải 2016'!BG59+'[308]T.Sơn 2016'!BG59+'[308]V.Trường 2016'!BG59+'[308]TT.Cửa Việt 2016'!BG59+'[308]TT Gio Linh 2016'!BG59</f>
        <v>0</v>
      </c>
      <c r="BH58" s="187">
        <f>[308]P1_21!BH59+[308]P2_21!BH58+[308]P3_21!BH58+[308]P4_21!BH58+[308]P5_21!BH58+[308]ĐT_21!BH59+[308]ĐG_21!BH58+[308]ĐLE_21!BH59+[308]ĐL_21!BH59+'[308]G.Sơn 2016'!BH58+'[308]G.Thanh 2016'!BH59+'[308]G.Việt 2016'!BH59+'[308]H.Thái 2016'!BH59+'[308]L.Hải 2016'!BH59+'[308]L.Thượng 2016'!BH59+'[308]T.Giang 2016'!BH59+'[308]T.Hải 2016'!BH59+'[308]T.Sơn 2016'!BH59+'[308]V.Trường 2016'!BH59+'[308]TT.Cửa Việt 2016'!BH59+'[308]TT Gio Linh 2016'!BH59</f>
        <v>88.22</v>
      </c>
      <c r="BI58" s="187">
        <f>[308]P1_21!BI59+[308]P2_21!BI58+[308]P3_21!BI58+[308]P4_21!BI58+[308]P5_21!BI58+[308]ĐT_21!BI59+[308]ĐG_21!BI58+[308]ĐLE_21!BI59+[308]ĐL_21!BI59+'[308]G.Sơn 2016'!BI58+'[308]G.Thanh 2016'!BI59+'[308]G.Việt 2016'!BI59+'[308]H.Thái 2016'!BI59+'[308]L.Hải 2016'!BI59+'[308]L.Thượng 2016'!BI59+'[308]T.Giang 2016'!BI59+'[308]T.Hải 2016'!BI59+'[308]T.Sơn 2016'!BI59+'[308]V.Trường 2016'!BI59+'[308]TT.Cửa Việt 2016'!BI59+'[308]TT Gio Linh 2016'!BI59</f>
        <v>181.66462000000001</v>
      </c>
    </row>
    <row r="59" spans="1:61" s="150" customFormat="1" hidden="1">
      <c r="A59" s="188" t="s">
        <v>178</v>
      </c>
      <c r="B59" s="188" t="s">
        <v>179</v>
      </c>
      <c r="C59" s="189" t="s">
        <v>180</v>
      </c>
      <c r="D59" s="190">
        <f>'[308]01 CH'!D57</f>
        <v>250.79462000000001</v>
      </c>
      <c r="E59" s="191">
        <f>[308]P1_21!E60+[308]P2_21!E59+[308]P3_21!E59+[308]P4_21!E59+[308]P5_21!E59+[308]ĐT_21!E60+[308]ĐG_21!E59+[308]ĐLE_21!E60+[308]ĐL_21!E60+'[308]G.Sơn 2016'!E59+'[308]G.Thanh 2016'!E60+'[308]G.Việt 2016'!E60+'[308]H.Thái 2016'!E60+'[308]L.Hải 2016'!E60+'[308]L.Thượng 2016'!E60+'[308]T.Giang 2016'!E60+'[308]T.Hải 2016'!E60+'[308]T.Sơn 2016'!E60+'[308]V.Trường 2016'!E60+'[308]TT.Cửa Việt 2016'!E60+'[308]TT Gio Linh 2016'!E60</f>
        <v>5.5699999999999994</v>
      </c>
      <c r="F59" s="191">
        <f>[308]P1_21!F60+[308]P2_21!F59+[308]P3_21!F59+[308]P4_21!F59+[308]P5_21!F59+[308]ĐT_21!F60+[308]ĐG_21!F59+[308]ĐLE_21!F60+[308]ĐL_21!F60+'[308]G.Sơn 2016'!F59+'[308]G.Thanh 2016'!F60+'[308]G.Việt 2016'!F60+'[308]H.Thái 2016'!F60+'[308]L.Hải 2016'!F60+'[308]L.Thượng 2016'!F60+'[308]T.Giang 2016'!F60+'[308]T.Hải 2016'!F60+'[308]T.Sơn 2016'!F60+'[308]V.Trường 2016'!F60+'[308]TT.Cửa Việt 2016'!F60+'[308]TT Gio Linh 2016'!F60</f>
        <v>0</v>
      </c>
      <c r="G59" s="191">
        <f>[308]P1_21!G60+[308]P2_21!G59+[308]P3_21!G59+[308]P4_21!G59+[308]P5_21!G59+[308]ĐT_21!G60+[308]ĐG_21!G59+[308]ĐLE_21!G60+[308]ĐL_21!G60+'[308]G.Sơn 2016'!G59+'[308]G.Thanh 2016'!G60+'[308]G.Việt 2016'!G60+'[308]H.Thái 2016'!G60+'[308]L.Hải 2016'!G60+'[308]L.Thượng 2016'!G60+'[308]T.Giang 2016'!G60+'[308]T.Hải 2016'!G60+'[308]T.Sơn 2016'!G60+'[308]V.Trường 2016'!G60+'[308]TT.Cửa Việt 2016'!G60+'[308]TT Gio Linh 2016'!G60</f>
        <v>0</v>
      </c>
      <c r="H59" s="191">
        <f>[308]P1_21!H60+[308]P2_21!H59+[308]P3_21!H59+[308]P4_21!H59+[308]P5_21!H59+[308]ĐT_21!H60+[308]ĐG_21!H59+[308]ĐLE_21!H60+[308]ĐL_21!H60+'[308]G.Sơn 2016'!H59+'[308]G.Thanh 2016'!H60+'[308]G.Việt 2016'!H60+'[308]H.Thái 2016'!H60+'[308]L.Hải 2016'!H60+'[308]L.Thượng 2016'!H60+'[308]T.Giang 2016'!H60+'[308]T.Hải 2016'!H60+'[308]T.Sơn 2016'!H60+'[308]V.Trường 2016'!H60+'[308]TT.Cửa Việt 2016'!H60+'[308]TT Gio Linh 2016'!H60</f>
        <v>0</v>
      </c>
      <c r="I59" s="191">
        <f>[308]P1_21!I60+[308]P2_21!I59+[308]P3_21!I59+[308]P4_21!I59+[308]P5_21!I59+[308]ĐT_21!I60+[308]ĐG_21!I59+[308]ĐLE_21!I60+[308]ĐL_21!I60+'[308]G.Sơn 2016'!I59+'[308]G.Thanh 2016'!I60+'[308]G.Việt 2016'!I60+'[308]H.Thái 2016'!I60+'[308]L.Hải 2016'!I60+'[308]L.Thượng 2016'!I60+'[308]T.Giang 2016'!I60+'[308]T.Hải 2016'!I60+'[308]T.Sơn 2016'!I60+'[308]V.Trường 2016'!I60+'[308]TT.Cửa Việt 2016'!I60+'[308]TT Gio Linh 2016'!I60</f>
        <v>0</v>
      </c>
      <c r="J59" s="191">
        <f>[308]P1_21!J60+[308]P2_21!J59+[308]P3_21!J59+[308]P4_21!J59+[308]P5_21!J59+[308]ĐT_21!J60+[308]ĐG_21!J59+[308]ĐLE_21!J60+[308]ĐL_21!J60+'[308]G.Sơn 2016'!J59+'[308]G.Thanh 2016'!J60+'[308]G.Việt 2016'!J60+'[308]H.Thái 2016'!J60+'[308]L.Hải 2016'!J60+'[308]L.Thượng 2016'!J60+'[308]T.Giang 2016'!J60+'[308]T.Hải 2016'!J60+'[308]T.Sơn 2016'!J60+'[308]V.Trường 2016'!J60+'[308]TT.Cửa Việt 2016'!J60+'[308]TT Gio Linh 2016'!J60</f>
        <v>1.08</v>
      </c>
      <c r="K59" s="191">
        <f>[308]P1_21!K60+[308]P2_21!K59+[308]P3_21!K59+[308]P4_21!K59+[308]P5_21!K59+[308]ĐT_21!K60+[308]ĐG_21!K59+[308]ĐLE_21!K60+[308]ĐL_21!K60+'[308]G.Sơn 2016'!K59+'[308]G.Thanh 2016'!K60+'[308]G.Việt 2016'!K60+'[308]H.Thái 2016'!K60+'[308]L.Hải 2016'!K60+'[308]L.Thượng 2016'!K60+'[308]T.Giang 2016'!K60+'[308]T.Hải 2016'!K60+'[308]T.Sơn 2016'!K60+'[308]V.Trường 2016'!K60+'[308]TT.Cửa Việt 2016'!K60+'[308]TT Gio Linh 2016'!K60</f>
        <v>0</v>
      </c>
      <c r="L59" s="191">
        <f>[308]P1_21!L60+[308]P2_21!L59+[308]P3_21!L59+[308]P4_21!L59+[308]P5_21!L59+[308]ĐT_21!L60+[308]ĐG_21!L59+[308]ĐLE_21!L60+[308]ĐL_21!L60+'[308]G.Sơn 2016'!L59+'[308]G.Thanh 2016'!L60+'[308]G.Việt 2016'!L60+'[308]H.Thái 2016'!L60+'[308]L.Hải 2016'!L60+'[308]L.Thượng 2016'!L60+'[308]T.Giang 2016'!L60+'[308]T.Hải 2016'!L60+'[308]T.Sơn 2016'!L60+'[308]V.Trường 2016'!L60+'[308]TT.Cửa Việt 2016'!L60+'[308]TT Gio Linh 2016'!L60</f>
        <v>0</v>
      </c>
      <c r="M59" s="191">
        <f>[308]P1_21!M60+[308]P2_21!M59+[308]P3_21!M59+[308]P4_21!M59+[308]P5_21!M59+[308]ĐT_21!M60+[308]ĐG_21!M59+[308]ĐLE_21!M60+[308]ĐL_21!M60+'[308]G.Sơn 2016'!M59+'[308]G.Thanh 2016'!M60+'[308]G.Việt 2016'!M60+'[308]H.Thái 2016'!M60+'[308]L.Hải 2016'!M60+'[308]L.Thượng 2016'!M60+'[308]T.Giang 2016'!M60+'[308]T.Hải 2016'!M60+'[308]T.Sơn 2016'!M60+'[308]V.Trường 2016'!M60+'[308]TT.Cửa Việt 2016'!M60+'[308]TT Gio Linh 2016'!M60</f>
        <v>0</v>
      </c>
      <c r="N59" s="191">
        <f>[308]P1_21!N60+[308]P2_21!N59+[308]P3_21!N59+[308]P4_21!N59+[308]P5_21!N59+[308]ĐT_21!N60+[308]ĐG_21!N59+[308]ĐLE_21!N60+[308]ĐL_21!N60+'[308]G.Sơn 2016'!N59+'[308]G.Thanh 2016'!N60+'[308]G.Việt 2016'!N60+'[308]H.Thái 2016'!N60+'[308]L.Hải 2016'!N60+'[308]L.Thượng 2016'!N60+'[308]T.Giang 2016'!N60+'[308]T.Hải 2016'!N60+'[308]T.Sơn 2016'!N60+'[308]V.Trường 2016'!N60+'[308]TT.Cửa Việt 2016'!N60+'[308]TT Gio Linh 2016'!N60</f>
        <v>0</v>
      </c>
      <c r="O59" s="191">
        <f>[308]P1_21!O60+[308]P2_21!O59+[308]P3_21!O59+[308]P4_21!O59+[308]P5_21!O59+[308]ĐT_21!O60+[308]ĐG_21!O59+[308]ĐLE_21!O60+[308]ĐL_21!O60+'[308]G.Sơn 2016'!O59+'[308]G.Thanh 2016'!O60+'[308]G.Việt 2016'!O60+'[308]H.Thái 2016'!O60+'[308]L.Hải 2016'!O60+'[308]L.Thượng 2016'!O60+'[308]T.Giang 2016'!O60+'[308]T.Hải 2016'!O60+'[308]T.Sơn 2016'!O60+'[308]V.Trường 2016'!O60+'[308]TT.Cửa Việt 2016'!O60+'[308]TT Gio Linh 2016'!O60</f>
        <v>3.3699999999999997</v>
      </c>
      <c r="P59" s="191">
        <f>[308]P1_21!P60+[308]P2_21!P59+[308]P3_21!P59+[308]P4_21!P59+[308]P5_21!P59+[308]ĐT_21!P60+[308]ĐG_21!P59+[308]ĐLE_21!P60+[308]ĐL_21!P60+'[308]G.Sơn 2016'!P59+'[308]G.Thanh 2016'!P60+'[308]G.Việt 2016'!P60+'[308]H.Thái 2016'!P60+'[308]L.Hải 2016'!P60+'[308]L.Thượng 2016'!P60+'[308]T.Giang 2016'!P60+'[308]T.Hải 2016'!P60+'[308]T.Sơn 2016'!P60+'[308]V.Trường 2016'!P60+'[308]TT.Cửa Việt 2016'!P60+'[308]TT Gio Linh 2016'!P60</f>
        <v>0</v>
      </c>
      <c r="Q59" s="191">
        <f>[308]P1_21!Q60+[308]P2_21!Q59+[308]P3_21!Q59+[308]P4_21!Q59+[308]P5_21!Q59+[308]ĐT_21!Q60+[308]ĐG_21!Q59+[308]ĐLE_21!Q60+[308]ĐL_21!Q60+'[308]G.Sơn 2016'!Q59+'[308]G.Thanh 2016'!Q60+'[308]G.Việt 2016'!Q60+'[308]H.Thái 2016'!Q60+'[308]L.Hải 2016'!Q60+'[308]L.Thượng 2016'!Q60+'[308]T.Giang 2016'!Q60+'[308]T.Hải 2016'!Q60+'[308]T.Sơn 2016'!Q60+'[308]V.Trường 2016'!Q60+'[308]TT.Cửa Việt 2016'!Q60+'[308]TT Gio Linh 2016'!Q60</f>
        <v>1.1200000000000001</v>
      </c>
      <c r="R59" s="191">
        <f>[308]P1_21!R60+[308]P2_21!R59+[308]P3_21!R59+[308]P4_21!R59+[308]P5_21!R59+[308]ĐT_21!R60+[308]ĐG_21!R59+[308]ĐLE_21!R60+[308]ĐL_21!R60+'[308]G.Sơn 2016'!R59+'[308]G.Thanh 2016'!R60+'[308]G.Việt 2016'!R60+'[308]H.Thái 2016'!R60+'[308]L.Hải 2016'!R60+'[308]L.Thượng 2016'!R60+'[308]T.Giang 2016'!R60+'[308]T.Hải 2016'!R60+'[308]T.Sơn 2016'!R60+'[308]V.Trường 2016'!R60+'[308]TT.Cửa Việt 2016'!R60+'[308]TT Gio Linh 2016'!R60</f>
        <v>82.65</v>
      </c>
      <c r="S59" s="191">
        <f>[308]P1_21!S60+[308]P2_21!S59+[308]P3_21!S59+[308]P4_21!S59+[308]P5_21!S59+[308]ĐT_21!S60+[308]ĐG_21!S59+[308]ĐLE_21!S60+[308]ĐL_21!S60+'[308]G.Sơn 2016'!S59+'[308]G.Thanh 2016'!S60+'[308]G.Việt 2016'!S60+'[308]H.Thái 2016'!S60+'[308]L.Hải 2016'!S60+'[308]L.Thượng 2016'!S60+'[308]T.Giang 2016'!S60+'[308]T.Hải 2016'!S60+'[308]T.Sơn 2016'!S60+'[308]V.Trường 2016'!S60+'[308]TT.Cửa Việt 2016'!S60+'[308]TT Gio Linh 2016'!S60</f>
        <v>0</v>
      </c>
      <c r="T59" s="191">
        <f>[308]P1_21!T60+[308]P2_21!T59+[308]P3_21!T59+[308]P4_21!T59+[308]P5_21!T59+[308]ĐT_21!T60+[308]ĐG_21!T59+[308]ĐLE_21!T60+[308]ĐL_21!T60+'[308]G.Sơn 2016'!T59+'[308]G.Thanh 2016'!T60+'[308]G.Việt 2016'!T60+'[308]H.Thái 2016'!T60+'[308]L.Hải 2016'!T60+'[308]L.Thượng 2016'!T60+'[308]T.Giang 2016'!T60+'[308]T.Hải 2016'!T60+'[308]T.Sơn 2016'!T60+'[308]V.Trường 2016'!T60+'[308]TT.Cửa Việt 2016'!T60+'[308]TT Gio Linh 2016'!T60</f>
        <v>0</v>
      </c>
      <c r="U59" s="191">
        <f>[308]P1_21!U60+[308]P2_21!U59+[308]P3_21!U59+[308]P4_21!U59+[308]P5_21!U59+[308]ĐT_21!U60+[308]ĐG_21!U59+[308]ĐLE_21!U60+[308]ĐL_21!U60+'[308]G.Sơn 2016'!U59+'[308]G.Thanh 2016'!U60+'[308]G.Việt 2016'!U60+'[308]H.Thái 2016'!U60+'[308]L.Hải 2016'!U60+'[308]L.Thượng 2016'!U60+'[308]T.Giang 2016'!U60+'[308]T.Hải 2016'!U60+'[308]T.Sơn 2016'!U60+'[308]V.Trường 2016'!U60+'[308]TT.Cửa Việt 2016'!U60+'[308]TT Gio Linh 2016'!U60</f>
        <v>0</v>
      </c>
      <c r="V59" s="191">
        <f>[308]P1_21!V60+[308]P2_21!V59+[308]P3_21!V59+[308]P4_21!V59+[308]P5_21!V59+[308]ĐT_21!V60+[308]ĐG_21!V59+[308]ĐLE_21!V60+[308]ĐL_21!V60+'[308]G.Sơn 2016'!V59+'[308]G.Thanh 2016'!V60+'[308]G.Việt 2016'!V60+'[308]H.Thái 2016'!V60+'[308]L.Hải 2016'!V60+'[308]L.Thượng 2016'!V60+'[308]T.Giang 2016'!V60+'[308]T.Hải 2016'!V60+'[308]T.Sơn 2016'!V60+'[308]V.Trường 2016'!V60+'[308]TT.Cửa Việt 2016'!V60+'[308]TT Gio Linh 2016'!V60</f>
        <v>0</v>
      </c>
      <c r="W59" s="191">
        <f>[308]P1_21!W60+[308]P2_21!W59+[308]P3_21!W59+[308]P4_21!W59+[308]P5_21!W59+[308]ĐT_21!W60+[308]ĐG_21!W59+[308]ĐLE_21!W60+[308]ĐL_21!W60+'[308]G.Sơn 2016'!W59+'[308]G.Thanh 2016'!W60+'[308]G.Việt 2016'!W60+'[308]H.Thái 2016'!W60+'[308]L.Hải 2016'!W60+'[308]L.Thượng 2016'!W60+'[308]T.Giang 2016'!W60+'[308]T.Hải 2016'!W60+'[308]T.Sơn 2016'!W60+'[308]V.Trường 2016'!W60+'[308]TT.Cửa Việt 2016'!W60+'[308]TT Gio Linh 2016'!W60</f>
        <v>0</v>
      </c>
      <c r="X59" s="191">
        <f>[308]P1_21!X60+[308]P2_21!X59+[308]P3_21!X59+[308]P4_21!X59+[308]P5_21!X59+[308]ĐT_21!X60+[308]ĐG_21!X59+[308]ĐLE_21!X60+[308]ĐL_21!X60+'[308]G.Sơn 2016'!X59+'[308]G.Thanh 2016'!X60+'[308]G.Việt 2016'!X60+'[308]H.Thái 2016'!X60+'[308]L.Hải 2016'!X60+'[308]L.Thượng 2016'!X60+'[308]T.Giang 2016'!X60+'[308]T.Hải 2016'!X60+'[308]T.Sơn 2016'!X60+'[308]V.Trường 2016'!X60+'[308]TT.Cửa Việt 2016'!X60+'[308]TT Gio Linh 2016'!X60</f>
        <v>0</v>
      </c>
      <c r="Y59" s="191">
        <f>[308]P1_21!Y60+[308]P2_21!Y59+[308]P3_21!Y59+[308]P4_21!Y59+[308]P5_21!Y59+[308]ĐT_21!Y60+[308]ĐG_21!Y59+[308]ĐLE_21!Y60+[308]ĐL_21!Y60+'[308]G.Sơn 2016'!Y59+'[308]G.Thanh 2016'!Y60+'[308]G.Việt 2016'!Y60+'[308]H.Thái 2016'!Y60+'[308]L.Hải 2016'!Y60+'[308]L.Thượng 2016'!Y60+'[308]T.Giang 2016'!Y60+'[308]T.Hải 2016'!Y60+'[308]T.Sơn 2016'!Y60+'[308]V.Trường 2016'!Y60+'[308]TT.Cửa Việt 2016'!Y60+'[308]TT Gio Linh 2016'!Y60</f>
        <v>0</v>
      </c>
      <c r="Z59" s="191">
        <f>[308]P1_21!Z60+[308]P2_21!Z59+[308]P3_21!Z59+[308]P4_21!Z59+[308]P5_21!Z59+[308]ĐT_21!Z60+[308]ĐG_21!Z59+[308]ĐLE_21!Z60+[308]ĐL_21!Z60+'[308]G.Sơn 2016'!Z59+'[308]G.Thanh 2016'!Z60+'[308]G.Việt 2016'!Z60+'[308]H.Thái 2016'!Z60+'[308]L.Hải 2016'!Z60+'[308]L.Thượng 2016'!Z60+'[308]T.Giang 2016'!Z60+'[308]T.Hải 2016'!Z60+'[308]T.Sơn 2016'!Z60+'[308]V.Trường 2016'!Z60+'[308]TT.Cửa Việt 2016'!Z60+'[308]TT Gio Linh 2016'!Z60</f>
        <v>0</v>
      </c>
      <c r="AA59" s="191">
        <f>[308]P1_21!AA60+[308]P2_21!AA59+[308]P3_21!AA59+[308]P4_21!AA59+[308]P5_21!AA59+[308]ĐT_21!AA60+[308]ĐG_21!AA59+[308]ĐLE_21!AA60+[308]ĐL_21!AA60+'[308]G.Sơn 2016'!AA59+'[308]G.Thanh 2016'!AA60+'[308]G.Việt 2016'!AA60+'[308]H.Thái 2016'!AA60+'[308]L.Hải 2016'!AA60+'[308]L.Thượng 2016'!AA60+'[308]T.Giang 2016'!AA60+'[308]T.Hải 2016'!AA60+'[308]T.Sơn 2016'!AA60+'[308]V.Trường 2016'!AA60+'[308]TT.Cửa Việt 2016'!AA60+'[308]TT Gio Linh 2016'!AA60</f>
        <v>36.450000000000003</v>
      </c>
      <c r="AB59" s="191">
        <f>[308]P1_21!AB60+[308]P2_21!AB59+[308]P3_21!AB59+[308]P4_21!AB59+[308]P5_21!AB59+[308]ĐT_21!AB60+[308]ĐG_21!AB59+[308]ĐLE_21!AB60+[308]ĐL_21!AB60+'[308]G.Sơn 2016'!AB59+'[308]G.Thanh 2016'!AB60+'[308]G.Việt 2016'!AB60+'[308]H.Thái 2016'!AB60+'[308]L.Hải 2016'!AB60+'[308]L.Thượng 2016'!AB60+'[308]T.Giang 2016'!AB60+'[308]T.Hải 2016'!AB60+'[308]T.Sơn 2016'!AB60+'[308]V.Trường 2016'!AB60+'[308]TT.Cửa Việt 2016'!AB60+'[308]TT Gio Linh 2016'!AB60</f>
        <v>21.04</v>
      </c>
      <c r="AC59" s="191">
        <f>[308]P1_21!AC60+[308]P2_21!AC59+[308]P3_21!AC59+[308]P4_21!AC59+[308]P5_21!AC59+[308]ĐT_21!AC60+[308]ĐG_21!AC59+[308]ĐLE_21!AC60+[308]ĐL_21!AC60+'[308]G.Sơn 2016'!AC59+'[308]G.Thanh 2016'!AC60+'[308]G.Việt 2016'!AC60+'[308]H.Thái 2016'!AC60+'[308]L.Hải 2016'!AC60+'[308]L.Thượng 2016'!AC60+'[308]T.Giang 2016'!AC60+'[308]T.Hải 2016'!AC60+'[308]T.Sơn 2016'!AC60+'[308]V.Trường 2016'!AC60+'[308]TT.Cửa Việt 2016'!AC60+'[308]TT Gio Linh 2016'!AC60</f>
        <v>11.15</v>
      </c>
      <c r="AD59" s="191">
        <f>[308]P1_21!AD60+[308]P2_21!AD59+[308]P3_21!AD59+[308]P4_21!AD59+[308]P5_21!AD59+[308]ĐT_21!AD60+[308]ĐG_21!AD59+[308]ĐLE_21!AD60+[308]ĐL_21!AD60+'[308]G.Sơn 2016'!AD59+'[308]G.Thanh 2016'!AD60+'[308]G.Việt 2016'!AD60+'[308]H.Thái 2016'!AD60+'[308]L.Hải 2016'!AD60+'[308]L.Thượng 2016'!AD60+'[308]T.Giang 2016'!AD60+'[308]T.Hải 2016'!AD60+'[308]T.Sơn 2016'!AD60+'[308]V.Trường 2016'!AD60+'[308]TT.Cửa Việt 2016'!AD60+'[308]TT Gio Linh 2016'!AD60</f>
        <v>0</v>
      </c>
      <c r="AE59" s="191">
        <f>[308]P1_21!AE60+[308]P2_21!AE59+[308]P3_21!AE59+[308]P4_21!AE59+[308]P5_21!AE59+[308]ĐT_21!AE60+[308]ĐG_21!AE59+[308]ĐLE_21!AE60+[308]ĐL_21!AE60+'[308]G.Sơn 2016'!AE59+'[308]G.Thanh 2016'!AE60+'[308]G.Việt 2016'!AE60+'[308]H.Thái 2016'!AE60+'[308]L.Hải 2016'!AE60+'[308]L.Thượng 2016'!AE60+'[308]T.Giang 2016'!AE60+'[308]T.Hải 2016'!AE60+'[308]T.Sơn 2016'!AE60+'[308]V.Trường 2016'!AE60+'[308]TT.Cửa Việt 2016'!AE60+'[308]TT Gio Linh 2016'!AE60</f>
        <v>0.02</v>
      </c>
      <c r="AF59" s="191">
        <f>[308]P1_21!AF60+[308]P2_21!AF59+[308]P3_21!AF59+[308]P4_21!AF59+[308]P5_21!AF59+[308]ĐT_21!AF60+[308]ĐG_21!AF59+[308]ĐLE_21!AF60+[308]ĐL_21!AF60+'[308]G.Sơn 2016'!AF59+'[308]G.Thanh 2016'!AF60+'[308]G.Việt 2016'!AF60+'[308]H.Thái 2016'!AF60+'[308]L.Hải 2016'!AF60+'[308]L.Thượng 2016'!AF60+'[308]T.Giang 2016'!AF60+'[308]T.Hải 2016'!AF60+'[308]T.Sơn 2016'!AF60+'[308]V.Trường 2016'!AF60+'[308]TT.Cửa Việt 2016'!AF60+'[308]TT Gio Linh 2016'!AF60</f>
        <v>0.51</v>
      </c>
      <c r="AG59" s="191">
        <f>[308]P1_21!AG60+[308]P2_21!AG59+[308]P3_21!AG59+[308]P4_21!AG59+[308]P5_21!AG59+[308]ĐT_21!AG60+[308]ĐG_21!AG59+[308]ĐLE_21!AG60+[308]ĐL_21!AG60+'[308]G.Sơn 2016'!AG59+'[308]G.Thanh 2016'!AG60+'[308]G.Việt 2016'!AG60+'[308]H.Thái 2016'!AG60+'[308]L.Hải 2016'!AG60+'[308]L.Thượng 2016'!AG60+'[308]T.Giang 2016'!AG60+'[308]T.Hải 2016'!AG60+'[308]T.Sơn 2016'!AG60+'[308]V.Trường 2016'!AG60+'[308]TT.Cửa Việt 2016'!AG60+'[308]TT Gio Linh 2016'!AG60</f>
        <v>0.08</v>
      </c>
      <c r="AH59" s="191">
        <f>[308]P1_21!AH60+[308]P2_21!AH59+[308]P3_21!AH59+[308]P4_21!AH59+[308]P5_21!AH59+[308]ĐT_21!AH60+[308]ĐG_21!AH59+[308]ĐLE_21!AH60+[308]ĐL_21!AH60+'[308]G.Sơn 2016'!AH59+'[308]G.Thanh 2016'!AH60+'[308]G.Việt 2016'!AH60+'[308]H.Thái 2016'!AH60+'[308]L.Hải 2016'!AH60+'[308]L.Thượng 2016'!AH60+'[308]T.Giang 2016'!AH60+'[308]T.Hải 2016'!AH60+'[308]T.Sơn 2016'!AH60+'[308]V.Trường 2016'!AH60+'[308]TT.Cửa Việt 2016'!AH60+'[308]TT Gio Linh 2016'!AH60</f>
        <v>3.21</v>
      </c>
      <c r="AI59" s="191">
        <f>[308]P1_21!AI60+[308]P2_21!AI59+[308]P3_21!AI59+[308]P4_21!AI59+[308]P5_21!AI59+[308]ĐT_21!AI60+[308]ĐG_21!AI59+[308]ĐLE_21!AI60+[308]ĐL_21!AI60+'[308]G.Sơn 2016'!AI59+'[308]G.Thanh 2016'!AI60+'[308]G.Việt 2016'!AI60+'[308]H.Thái 2016'!AI60+'[308]L.Hải 2016'!AI60+'[308]L.Thượng 2016'!AI60+'[308]T.Giang 2016'!AI60+'[308]T.Hải 2016'!AI60+'[308]T.Sơn 2016'!AI60+'[308]V.Trường 2016'!AI60+'[308]TT.Cửa Việt 2016'!AI60+'[308]TT Gio Linh 2016'!AI60</f>
        <v>0.44</v>
      </c>
      <c r="AJ59" s="191">
        <f>[308]P1_21!AJ60+[308]P2_21!AJ59+[308]P3_21!AJ59+[308]P4_21!AJ59+[308]P5_21!AJ59+[308]ĐT_21!AJ60+[308]ĐG_21!AJ59+[308]ĐLE_21!AJ60+[308]ĐL_21!AJ60+'[308]G.Sơn 2016'!AJ59+'[308]G.Thanh 2016'!AJ60+'[308]G.Việt 2016'!AJ60+'[308]H.Thái 2016'!AJ60+'[308]L.Hải 2016'!AJ60+'[308]L.Thượng 2016'!AJ60+'[308]T.Giang 2016'!AJ60+'[308]T.Hải 2016'!AJ60+'[308]T.Sơn 2016'!AJ60+'[308]V.Trường 2016'!AJ60+'[308]TT.Cửa Việt 2016'!AJ60+'[308]TT Gio Linh 2016'!AJ60</f>
        <v>0</v>
      </c>
      <c r="AK59" s="191">
        <f>[308]P1_21!AK60+[308]P2_21!AK59+[308]P3_21!AK59+[308]P4_21!AK59+[308]P5_21!AK59+[308]ĐT_21!AK60+[308]ĐG_21!AK59+[308]ĐLE_21!AK60+[308]ĐL_21!AK60+'[308]G.Sơn 2016'!AK59+'[308]G.Thanh 2016'!AK60+'[308]G.Việt 2016'!AK60+'[308]H.Thái 2016'!AK60+'[308]L.Hải 2016'!AK60+'[308]L.Thượng 2016'!AK60+'[308]T.Giang 2016'!AK60+'[308]T.Hải 2016'!AK60+'[308]T.Sơn 2016'!AK60+'[308]V.Trường 2016'!AK60+'[308]TT.Cửa Việt 2016'!AK60+'[308]TT Gio Linh 2016'!AK60</f>
        <v>0</v>
      </c>
      <c r="AL59" s="191">
        <f>[308]P1_21!AL60+[308]P2_21!AL59+[308]P3_21!AL59+[308]P4_21!AL59+[308]P5_21!AL59+[308]ĐT_21!AL60+[308]ĐG_21!AL59+[308]ĐLE_21!AL60+[308]ĐL_21!AL60+'[308]G.Sơn 2016'!AL59+'[308]G.Thanh 2016'!AL60+'[308]G.Việt 2016'!AL60+'[308]H.Thái 2016'!AL60+'[308]L.Hải 2016'!AL60+'[308]L.Thượng 2016'!AL60+'[308]T.Giang 2016'!AL60+'[308]T.Hải 2016'!AL60+'[308]T.Sơn 2016'!AL60+'[308]V.Trường 2016'!AL60+'[308]TT.Cửa Việt 2016'!AL60+'[308]TT Gio Linh 2016'!AL60</f>
        <v>0</v>
      </c>
      <c r="AM59" s="191">
        <f>[308]P1_21!AM60+[308]P2_21!AM59+[308]P3_21!AM59+[308]P4_21!AM59+[308]P5_21!AM59+[308]ĐT_21!AM60+[308]ĐG_21!AM59+[308]ĐLE_21!AM60+[308]ĐL_21!AM60+'[308]G.Sơn 2016'!AM59+'[308]G.Thanh 2016'!AM60+'[308]G.Việt 2016'!AM60+'[308]H.Thái 2016'!AM60+'[308]L.Hải 2016'!AM60+'[308]L.Thượng 2016'!AM60+'[308]T.Giang 2016'!AM60+'[308]T.Hải 2016'!AM60+'[308]T.Sơn 2016'!AM60+'[308]V.Trường 2016'!AM60+'[308]TT.Cửa Việt 2016'!AM60+'[308]TT Gio Linh 2016'!AM60</f>
        <v>1.08</v>
      </c>
      <c r="AN59" s="191">
        <f>[308]P1_21!AN60+[308]P2_21!AN59+[308]P3_21!AN59+[308]P4_21!AN59+[308]P5_21!AN59+[308]ĐT_21!AN60+[308]ĐG_21!AN59+[308]ĐLE_21!AN60+[308]ĐL_21!AN60+'[308]G.Sơn 2016'!AN59+'[308]G.Thanh 2016'!AN60+'[308]G.Việt 2016'!AN60+'[308]H.Thái 2016'!AN60+'[308]L.Hải 2016'!AN60+'[308]L.Thượng 2016'!AN60+'[308]T.Giang 2016'!AN60+'[308]T.Hải 2016'!AN60+'[308]T.Sơn 2016'!AN60+'[308]V.Trường 2016'!AN60+'[308]TT.Cửa Việt 2016'!AN60+'[308]TT Gio Linh 2016'!AN60</f>
        <v>0</v>
      </c>
      <c r="AO59" s="191">
        <f>[308]P1_21!AO60+[308]P2_21!AO59+[308]P3_21!AO59+[308]P4_21!AO59+[308]P5_21!AO59+[308]ĐT_21!AO60+[308]ĐG_21!AO59+[308]ĐLE_21!AO60+[308]ĐL_21!AO60+'[308]G.Sơn 2016'!AO59+'[308]G.Thanh 2016'!AO60+'[308]G.Việt 2016'!AO60+'[308]H.Thái 2016'!AO60+'[308]L.Hải 2016'!AO60+'[308]L.Thượng 2016'!AO60+'[308]T.Giang 2016'!AO60+'[308]T.Hải 2016'!AO60+'[308]T.Sơn 2016'!AO60+'[308]V.Trường 2016'!AO60+'[308]TT.Cửa Việt 2016'!AO60+'[308]TT Gio Linh 2016'!AO60</f>
        <v>0</v>
      </c>
      <c r="AP59" s="191">
        <f>[308]P1_21!AP60+[308]P2_21!AP59+[308]P3_21!AP59+[308]P4_21!AP59+[308]P5_21!AP59+[308]ĐT_21!AP60+[308]ĐG_21!AP59+[308]ĐLE_21!AP60+[308]ĐL_21!AP60+'[308]G.Sơn 2016'!AP59+'[308]G.Thanh 2016'!AP60+'[308]G.Việt 2016'!AP60+'[308]H.Thái 2016'!AP60+'[308]L.Hải 2016'!AP60+'[308]L.Thượng 2016'!AP60+'[308]T.Giang 2016'!AP60+'[308]T.Hải 2016'!AP60+'[308]T.Sơn 2016'!AP60+'[308]V.Trường 2016'!AP60+'[308]TT.Cửa Việt 2016'!AP60+'[308]TT Gio Linh 2016'!AP60</f>
        <v>0</v>
      </c>
      <c r="AQ59" s="191">
        <f>[308]P1_21!AQ60+[308]P2_21!AQ59+[308]P3_21!AQ59+[308]P4_21!AQ59+[308]P5_21!AQ59+[308]ĐT_21!AQ60+[308]ĐG_21!AQ59+[308]ĐLE_21!AQ60+[308]ĐL_21!AQ60+'[308]G.Sơn 2016'!AQ59+'[308]G.Thanh 2016'!AQ60+'[308]G.Việt 2016'!AQ60+'[308]H.Thái 2016'!AQ60+'[308]L.Hải 2016'!AQ60+'[308]L.Thượng 2016'!AQ60+'[308]T.Giang 2016'!AQ60+'[308]T.Hải 2016'!AQ60+'[308]T.Sơn 2016'!AQ60+'[308]V.Trường 2016'!AQ60+'[308]TT.Cửa Việt 2016'!AQ60+'[308]TT Gio Linh 2016'!AQ60</f>
        <v>27.39</v>
      </c>
      <c r="AR59" s="191">
        <f>[308]P1_21!AR60+[308]P2_21!AR59+[308]P3_21!AR59+[308]P4_21!AR59+[308]P5_21!AR59+[308]ĐT_21!AR60+[308]ĐG_21!AR59+[308]ĐLE_21!AR60+[308]ĐL_21!AR60+'[308]G.Sơn 2016'!AR59+'[308]G.Thanh 2016'!AR60+'[308]G.Việt 2016'!AR60+'[308]H.Thái 2016'!AR60+'[308]L.Hải 2016'!AR60+'[308]L.Thượng 2016'!AR60+'[308]T.Giang 2016'!AR60+'[308]T.Hải 2016'!AR60+'[308]T.Sơn 2016'!AR60+'[308]V.Trường 2016'!AR60+'[308]TT.Cửa Việt 2016'!AR60+'[308]TT Gio Linh 2016'!AR60</f>
        <v>0.05</v>
      </c>
      <c r="AS59" s="191">
        <f>[308]P1_21!AS60+[308]P2_21!AS59+[308]P3_21!AS59+[308]P4_21!AS59+[308]P5_21!AS59+[308]ĐT_21!AS60+[308]ĐG_21!AS59+[308]ĐLE_21!AS60+[308]ĐL_21!AS60+'[308]G.Sơn 2016'!AS59+'[308]G.Thanh 2016'!AS60+'[308]G.Việt 2016'!AS60+'[308]H.Thái 2016'!AS60+'[308]L.Hải 2016'!AS60+'[308]L.Thượng 2016'!AS60+'[308]T.Giang 2016'!AS60+'[308]T.Hải 2016'!AS60+'[308]T.Sơn 2016'!AS60+'[308]V.Trường 2016'!AS60+'[308]TT.Cửa Việt 2016'!AS60+'[308]TT Gio Linh 2016'!AS60</f>
        <v>0</v>
      </c>
      <c r="AT59" s="191">
        <f>[308]P1_21!AT60+[308]P2_21!AT59+[308]P3_21!AT59+[308]P4_21!AT59+[308]P5_21!AT59+[308]ĐT_21!AT60+[308]ĐG_21!AT59+[308]ĐLE_21!AT60+[308]ĐL_21!AT60+'[308]G.Sơn 2016'!AT59+'[308]G.Thanh 2016'!AT60+'[308]G.Việt 2016'!AT60+'[308]H.Thái 2016'!AT60+'[308]L.Hải 2016'!AT60+'[308]L.Thượng 2016'!AT60+'[308]T.Giang 2016'!AT60+'[308]T.Hải 2016'!AT60+'[308]T.Sơn 2016'!AT60+'[308]V.Trường 2016'!AT60+'[308]TT.Cửa Việt 2016'!AT60+'[308]TT Gio Linh 2016'!AT60</f>
        <v>0</v>
      </c>
      <c r="AU59" s="191">
        <f>[308]P1_21!AU60+[308]P2_21!AU59+[308]P3_21!AU59+[308]P4_21!AU59+[308]P5_21!AU59+[308]ĐT_21!AU60+[308]ĐG_21!AU59+[308]ĐLE_21!AU60+[308]ĐL_21!AU60+'[308]G.Sơn 2016'!AU59+'[308]G.Thanh 2016'!AU60+'[308]G.Việt 2016'!AU60+'[308]H.Thái 2016'!AU60+'[308]L.Hải 2016'!AU60+'[308]L.Thượng 2016'!AU60+'[308]T.Giang 2016'!AU60+'[308]T.Hải 2016'!AU60+'[308]T.Sơn 2016'!AU60+'[308]V.Trường 2016'!AU60+'[308]TT.Cửa Việt 2016'!AU60+'[308]TT Gio Linh 2016'!AU60</f>
        <v>0.14000000000000001</v>
      </c>
      <c r="AV59" s="191">
        <f>[308]P1_21!AV60+[308]P2_21!AV59+[308]P3_21!AV59+[308]P4_21!AV59+[308]P5_21!AV59+[308]ĐT_21!AV60+[308]ĐG_21!AV59+[308]ĐLE_21!AV60+[308]ĐL_21!AV60+'[308]G.Sơn 2016'!AV59+'[308]G.Thanh 2016'!AV60+'[308]G.Việt 2016'!AV60+'[308]H.Thái 2016'!AV60+'[308]L.Hải 2016'!AV60+'[308]L.Thượng 2016'!AV60+'[308]T.Giang 2016'!AV60+'[308]T.Hải 2016'!AV60+'[308]T.Sơn 2016'!AV60+'[308]V.Trường 2016'!AV60+'[308]TT.Cửa Việt 2016'!AV60+'[308]TT Gio Linh 2016'!AV60</f>
        <v>3.02</v>
      </c>
      <c r="AW59" s="191">
        <f>[308]P1_21!AW60+[308]P2_21!AW59+[308]P3_21!AW59+[308]P4_21!AW59+[308]P5_21!AW59+[308]ĐT_21!AW60+[308]ĐG_21!AW59+[308]ĐLE_21!AW60+[308]ĐL_21!AW60+'[308]G.Sơn 2016'!AW59+'[308]G.Thanh 2016'!AW60+'[308]G.Việt 2016'!AW60+'[308]H.Thái 2016'!AW60+'[308]L.Hải 2016'!AW60+'[308]L.Thượng 2016'!AW60+'[308]T.Giang 2016'!AW60+'[308]T.Hải 2016'!AW60+'[308]T.Sơn 2016'!AW60+'[308]V.Trường 2016'!AW60+'[308]TT.Cửa Việt 2016'!AW60+'[308]TT Gio Linh 2016'!AW60</f>
        <v>0</v>
      </c>
      <c r="AX59" s="191">
        <f>[308]P1_21!AX60+[308]P2_21!AX59+[308]P3_21!AX59+[308]P4_21!AX59+[308]P5_21!AX59+[308]ĐT_21!AX60+[308]ĐG_21!AX59+[308]ĐLE_21!AX60+[308]ĐL_21!AX60+'[308]G.Sơn 2016'!AX59+'[308]G.Thanh 2016'!AX60+'[308]G.Việt 2016'!AX60+'[308]H.Thái 2016'!AX60+'[308]L.Hải 2016'!AX60+'[308]L.Thượng 2016'!AX60+'[308]T.Giang 2016'!AX60+'[308]T.Hải 2016'!AX60+'[308]T.Sơn 2016'!AX60+'[308]V.Trường 2016'!AX60+'[308]TT.Cửa Việt 2016'!AX60+'[308]TT Gio Linh 2016'!AX60</f>
        <v>0</v>
      </c>
      <c r="AY59" s="191">
        <f>[308]P1_21!AY60+[308]P2_21!AY59+[308]P3_21!AY59+[308]P4_21!AY59+[308]P5_21!AY59+[308]ĐT_21!AY60+[308]ĐG_21!AY59+[308]ĐLE_21!AY60+[308]ĐL_21!AY60+'[308]G.Sơn 2016'!AY59+'[308]G.Thanh 2016'!AY60+'[308]G.Việt 2016'!AY60+'[308]H.Thái 2016'!AY60+'[308]L.Hải 2016'!AY60+'[308]L.Thượng 2016'!AY60+'[308]T.Giang 2016'!AY60+'[308]T.Hải 2016'!AY60+'[308]T.Sơn 2016'!AY60+'[308]V.Trường 2016'!AY60+'[308]TT.Cửa Việt 2016'!AY60+'[308]TT Gio Linh 2016'!AY60</f>
        <v>14.52</v>
      </c>
      <c r="AZ59" s="191">
        <f>[308]P1_21!AZ60+[308]P2_21!AZ59+[308]P3_21!AZ59+[308]P4_21!AZ59+[308]P5_21!AZ59+[308]ĐT_21!AZ60+[308]ĐG_21!AZ59+[308]ĐLE_21!AZ60+[308]ĐL_21!AZ60+'[308]G.Sơn 2016'!AZ59+'[308]G.Thanh 2016'!AZ60+'[308]G.Việt 2016'!AZ60+'[308]H.Thái 2016'!AZ60+'[308]L.Hải 2016'!AZ60+'[308]L.Thượng 2016'!AZ60+'[308]T.Giang 2016'!AZ60+'[308]T.Hải 2016'!AZ60+'[308]T.Sơn 2016'!AZ60+'[308]V.Trường 2016'!AZ60+'[308]TT.Cửa Việt 2016'!AZ60+'[308]TT Gio Linh 2016'!AZ60</f>
        <v>0</v>
      </c>
      <c r="BA59" s="191">
        <f>[308]P1_21!BA60+[308]P2_21!BA59+[308]P3_21!BA59+[308]P4_21!BA59+[308]P5_21!BA59+[308]ĐT_21!BA60+[308]ĐG_21!BA59+[308]ĐLE_21!BA60+[308]ĐL_21!BA60+'[308]G.Sơn 2016'!BA59+'[308]G.Thanh 2016'!BA60+'[308]G.Việt 2016'!BA60+'[308]H.Thái 2016'!BA60+'[308]L.Hải 2016'!BA60+'[308]L.Thượng 2016'!BA60+'[308]T.Giang 2016'!BA60+'[308]T.Hải 2016'!BA60+'[308]T.Sơn 2016'!BA60+'[308]V.Trường 2016'!BA60+'[308]TT.Cửa Việt 2016'!BA60+'[308]TT Gio Linh 2016'!BA60</f>
        <v>0</v>
      </c>
      <c r="BB59" s="191">
        <f>[308]P1_21!BB60+[308]P2_21!BB59+[308]P3_21!BB59+[308]P4_21!BB59+[308]P5_21!BB59+[308]ĐT_21!BB60+[308]ĐG_21!BB59+[308]ĐLE_21!BB60+[308]ĐL_21!BB60+'[308]G.Sơn 2016'!BB59+'[308]G.Thanh 2016'!BB60+'[308]G.Việt 2016'!BB60+'[308]H.Thái 2016'!BB60+'[308]L.Hải 2016'!BB60+'[308]L.Thượng 2016'!BB60+'[308]T.Giang 2016'!BB60+'[308]T.Hải 2016'!BB60+'[308]T.Sơn 2016'!BB60+'[308]V.Trường 2016'!BB60+'[308]TT.Cửa Việt 2016'!BB60+'[308]TT Gio Linh 2016'!BB60</f>
        <v>0</v>
      </c>
      <c r="BC59" s="191">
        <f>[308]P1_21!BC60+[308]P2_21!BC59+[308]P3_21!BC59+[308]P4_21!BC59+[308]P5_21!BC59+[308]ĐT_21!BC60+[308]ĐG_21!BC59+[308]ĐLE_21!BC60+[308]ĐL_21!BC60+'[308]G.Sơn 2016'!BC59+'[308]G.Thanh 2016'!BC60+'[308]G.Việt 2016'!BC60+'[308]H.Thái 2016'!BC60+'[308]L.Hải 2016'!BC60+'[308]L.Thượng 2016'!BC60+'[308]T.Giang 2016'!BC60+'[308]T.Hải 2016'!BC60+'[308]T.Sơn 2016'!BC60+'[308]V.Trường 2016'!BC60+'[308]TT.Cửa Việt 2016'!BC60+'[308]TT Gio Linh 2016'!BC60</f>
        <v>0</v>
      </c>
      <c r="BD59" s="191">
        <f>[308]P1_21!BD60+[308]P2_21!BD59+[308]P3_21!BD59+[308]P4_21!BD59+[308]P5_21!BD59+[308]ĐT_21!BD60+[308]ĐG_21!BD59+[308]ĐLE_21!BD60+[308]ĐL_21!BD60+'[308]G.Sơn 2016'!BD59+'[308]G.Thanh 2016'!BD60+'[308]G.Việt 2016'!BD60+'[308]H.Thái 2016'!BD60+'[308]L.Hải 2016'!BD60+'[308]L.Thượng 2016'!BD60+'[308]T.Giang 2016'!BD60+'[308]T.Hải 2016'!BD60+'[308]T.Sơn 2016'!BD60+'[308]V.Trường 2016'!BD60+'[308]TT.Cửa Việt 2016'!BD60+'[308]TT Gio Linh 2016'!BD60</f>
        <v>0</v>
      </c>
      <c r="BE59" s="191">
        <f>D59-BH59</f>
        <v>162.57462000000001</v>
      </c>
      <c r="BF59" s="191">
        <f>[308]P1_21!BF60+[308]P2_21!BF59+[308]P3_21!BF59+[308]P4_21!BF59+[308]P5_21!BF59+[308]ĐT_21!BF60+[308]ĐG_21!BF59+[308]ĐLE_21!BF60+[308]ĐL_21!BF60+'[308]G.Sơn 2016'!BF59+'[308]G.Thanh 2016'!BF60+'[308]G.Việt 2016'!BF60+'[308]H.Thái 2016'!BF60+'[308]L.Hải 2016'!BF60+'[308]L.Thượng 2016'!BF60+'[308]T.Giang 2016'!BF60+'[308]T.Hải 2016'!BF60+'[308]T.Sơn 2016'!BF60+'[308]V.Trường 2016'!BF60+'[308]TT.Cửa Việt 2016'!BF60+'[308]TT Gio Linh 2016'!BF60</f>
        <v>0</v>
      </c>
      <c r="BG59" s="191">
        <f>[308]P1_21!BG60+[308]P2_21!BG59+[308]P3_21!BG59+[308]P4_21!BG59+[308]P5_21!BG59+[308]ĐT_21!BG60+[308]ĐG_21!BG59+[308]ĐLE_21!BG60+[308]ĐL_21!BG60+'[308]G.Sơn 2016'!BG59+'[308]G.Thanh 2016'!BG60+'[308]G.Việt 2016'!BG60+'[308]H.Thái 2016'!BG60+'[308]L.Hải 2016'!BG60+'[308]L.Thượng 2016'!BG60+'[308]T.Giang 2016'!BG60+'[308]T.Hải 2016'!BG60+'[308]T.Sơn 2016'!BG60+'[308]V.Trường 2016'!BG60+'[308]TT.Cửa Việt 2016'!BG60+'[308]TT Gio Linh 2016'!BG60</f>
        <v>0</v>
      </c>
      <c r="BH59" s="191">
        <f>[308]P1_21!BH60+[308]P2_21!BH59+[308]P3_21!BH59+[308]P4_21!BH59+[308]P5_21!BH59+[308]ĐT_21!BH60+[308]ĐG_21!BH59+[308]ĐLE_21!BH60+[308]ĐL_21!BH60+'[308]G.Sơn 2016'!BH59+'[308]G.Thanh 2016'!BH60+'[308]G.Việt 2016'!BH60+'[308]H.Thái 2016'!BH60+'[308]L.Hải 2016'!BH60+'[308]L.Thượng 2016'!BH60+'[308]T.Giang 2016'!BH60+'[308]T.Hải 2016'!BH60+'[308]T.Sơn 2016'!BH60+'[308]V.Trường 2016'!BH60+'[308]TT.Cửa Việt 2016'!BH60+'[308]TT Gio Linh 2016'!BH60</f>
        <v>88.22</v>
      </c>
      <c r="BI59" s="191">
        <f>D59-BH59</f>
        <v>162.57462000000001</v>
      </c>
    </row>
    <row r="60" spans="1:61" s="150" customFormat="1" hidden="1">
      <c r="A60" s="192" t="s">
        <v>181</v>
      </c>
      <c r="B60" s="192" t="s">
        <v>182</v>
      </c>
      <c r="C60" s="193" t="s">
        <v>183</v>
      </c>
      <c r="D60" s="166">
        <f>'[308]01 CH'!D58</f>
        <v>19.09</v>
      </c>
      <c r="E60" s="163">
        <f>[308]P1_21!E61+[308]P2_21!E60+[308]P3_21!E60+[308]P4_21!E60+[308]P5_21!E60+[308]ĐT_21!E61+[308]ĐG_21!E60+[308]ĐLE_21!E61+[308]ĐL_21!E61+'[308]G.Sơn 2016'!E60+'[308]G.Thanh 2016'!E61+'[308]G.Việt 2016'!E61+'[308]H.Thái 2016'!E61+'[308]L.Hải 2016'!E61+'[308]L.Thượng 2016'!E61+'[308]T.Giang 2016'!E61+'[308]T.Hải 2016'!E61+'[308]T.Sơn 2016'!E61+'[308]V.Trường 2016'!E61+'[308]TT.Cửa Việt 2016'!E61+'[308]TT Gio Linh 2016'!E61</f>
        <v>0</v>
      </c>
      <c r="F60" s="163">
        <f>[308]P1_21!F61+[308]P2_21!F60+[308]P3_21!F60+[308]P4_21!F60+[308]P5_21!F60+[308]ĐT_21!F61+[308]ĐG_21!F60+[308]ĐLE_21!F61+[308]ĐL_21!F61+'[308]G.Sơn 2016'!F60+'[308]G.Thanh 2016'!F61+'[308]G.Việt 2016'!F61+'[308]H.Thái 2016'!F61+'[308]L.Hải 2016'!F61+'[308]L.Thượng 2016'!F61+'[308]T.Giang 2016'!F61+'[308]T.Hải 2016'!F61+'[308]T.Sơn 2016'!F61+'[308]V.Trường 2016'!F61+'[308]TT.Cửa Việt 2016'!F61+'[308]TT Gio Linh 2016'!F61</f>
        <v>0</v>
      </c>
      <c r="G60" s="163">
        <f>[308]P1_21!G61+[308]P2_21!G60+[308]P3_21!G60+[308]P4_21!G60+[308]P5_21!G60+[308]ĐT_21!G61+[308]ĐG_21!G60+[308]ĐLE_21!G61+[308]ĐL_21!G61+'[308]G.Sơn 2016'!G60+'[308]G.Thanh 2016'!G61+'[308]G.Việt 2016'!G61+'[308]H.Thái 2016'!G61+'[308]L.Hải 2016'!G61+'[308]L.Thượng 2016'!G61+'[308]T.Giang 2016'!G61+'[308]T.Hải 2016'!G61+'[308]T.Sơn 2016'!G61+'[308]V.Trường 2016'!G61+'[308]TT.Cửa Việt 2016'!G61+'[308]TT Gio Linh 2016'!G61</f>
        <v>0</v>
      </c>
      <c r="H60" s="163">
        <f>[308]P1_21!H61+[308]P2_21!H60+[308]P3_21!H60+[308]P4_21!H60+[308]P5_21!H60+[308]ĐT_21!H61+[308]ĐG_21!H60+[308]ĐLE_21!H61+[308]ĐL_21!H61+'[308]G.Sơn 2016'!H60+'[308]G.Thanh 2016'!H61+'[308]G.Việt 2016'!H61+'[308]H.Thái 2016'!H61+'[308]L.Hải 2016'!H61+'[308]L.Thượng 2016'!H61+'[308]T.Giang 2016'!H61+'[308]T.Hải 2016'!H61+'[308]T.Sơn 2016'!H61+'[308]V.Trường 2016'!H61+'[308]TT.Cửa Việt 2016'!H61+'[308]TT Gio Linh 2016'!H61</f>
        <v>0</v>
      </c>
      <c r="I60" s="163">
        <f>[308]P1_21!I61+[308]P2_21!I60+[308]P3_21!I60+[308]P4_21!I60+[308]P5_21!I60+[308]ĐT_21!I61+[308]ĐG_21!I60+[308]ĐLE_21!I61+[308]ĐL_21!I61+'[308]G.Sơn 2016'!I60+'[308]G.Thanh 2016'!I61+'[308]G.Việt 2016'!I61+'[308]H.Thái 2016'!I61+'[308]L.Hải 2016'!I61+'[308]L.Thượng 2016'!I61+'[308]T.Giang 2016'!I61+'[308]T.Hải 2016'!I61+'[308]T.Sơn 2016'!I61+'[308]V.Trường 2016'!I61+'[308]TT.Cửa Việt 2016'!I61+'[308]TT Gio Linh 2016'!I61</f>
        <v>0</v>
      </c>
      <c r="J60" s="163">
        <f>[308]P1_21!J61+[308]P2_21!J60+[308]P3_21!J60+[308]P4_21!J60+[308]P5_21!J60+[308]ĐT_21!J61+[308]ĐG_21!J60+[308]ĐLE_21!J61+[308]ĐL_21!J61+'[308]G.Sơn 2016'!J60+'[308]G.Thanh 2016'!J61+'[308]G.Việt 2016'!J61+'[308]H.Thái 2016'!J61+'[308]L.Hải 2016'!J61+'[308]L.Thượng 2016'!J61+'[308]T.Giang 2016'!J61+'[308]T.Hải 2016'!J61+'[308]T.Sơn 2016'!J61+'[308]V.Trường 2016'!J61+'[308]TT.Cửa Việt 2016'!J61+'[308]TT Gio Linh 2016'!J61</f>
        <v>0</v>
      </c>
      <c r="K60" s="163">
        <f>[308]P1_21!K61+[308]P2_21!K60+[308]P3_21!K60+[308]P4_21!K60+[308]P5_21!K60+[308]ĐT_21!K61+[308]ĐG_21!K60+[308]ĐLE_21!K61+[308]ĐL_21!K61+'[308]G.Sơn 2016'!K60+'[308]G.Thanh 2016'!K61+'[308]G.Việt 2016'!K61+'[308]H.Thái 2016'!K61+'[308]L.Hải 2016'!K61+'[308]L.Thượng 2016'!K61+'[308]T.Giang 2016'!K61+'[308]T.Hải 2016'!K61+'[308]T.Sơn 2016'!K61+'[308]V.Trường 2016'!K61+'[308]TT.Cửa Việt 2016'!K61+'[308]TT Gio Linh 2016'!K61</f>
        <v>0</v>
      </c>
      <c r="L60" s="163">
        <f>[308]P1_21!L61+[308]P2_21!L60+[308]P3_21!L60+[308]P4_21!L60+[308]P5_21!L60+[308]ĐT_21!L61+[308]ĐG_21!L60+[308]ĐLE_21!L61+[308]ĐL_21!L61+'[308]G.Sơn 2016'!L60+'[308]G.Thanh 2016'!L61+'[308]G.Việt 2016'!L61+'[308]H.Thái 2016'!L61+'[308]L.Hải 2016'!L61+'[308]L.Thượng 2016'!L61+'[308]T.Giang 2016'!L61+'[308]T.Hải 2016'!L61+'[308]T.Sơn 2016'!L61+'[308]V.Trường 2016'!L61+'[308]TT.Cửa Việt 2016'!L61+'[308]TT Gio Linh 2016'!L61</f>
        <v>0</v>
      </c>
      <c r="M60" s="163">
        <f>[308]P1_21!M61+[308]P2_21!M60+[308]P3_21!M60+[308]P4_21!M60+[308]P5_21!M60+[308]ĐT_21!M61+[308]ĐG_21!M60+[308]ĐLE_21!M61+[308]ĐL_21!M61+'[308]G.Sơn 2016'!M60+'[308]G.Thanh 2016'!M61+'[308]G.Việt 2016'!M61+'[308]H.Thái 2016'!M61+'[308]L.Hải 2016'!M61+'[308]L.Thượng 2016'!M61+'[308]T.Giang 2016'!M61+'[308]T.Hải 2016'!M61+'[308]T.Sơn 2016'!M61+'[308]V.Trường 2016'!M61+'[308]TT.Cửa Việt 2016'!M61+'[308]TT Gio Linh 2016'!M61</f>
        <v>0</v>
      </c>
      <c r="N60" s="163">
        <f>[308]P1_21!N61+[308]P2_21!N60+[308]P3_21!N60+[308]P4_21!N60+[308]P5_21!N60+[308]ĐT_21!N61+[308]ĐG_21!N60+[308]ĐLE_21!N61+[308]ĐL_21!N61+'[308]G.Sơn 2016'!N60+'[308]G.Thanh 2016'!N61+'[308]G.Việt 2016'!N61+'[308]H.Thái 2016'!N61+'[308]L.Hải 2016'!N61+'[308]L.Thượng 2016'!N61+'[308]T.Giang 2016'!N61+'[308]T.Hải 2016'!N61+'[308]T.Sơn 2016'!N61+'[308]V.Trường 2016'!N61+'[308]TT.Cửa Việt 2016'!N61+'[308]TT Gio Linh 2016'!N61</f>
        <v>0</v>
      </c>
      <c r="O60" s="163">
        <f>[308]P1_21!O61+[308]P2_21!O60+[308]P3_21!O60+[308]P4_21!O60+[308]P5_21!O60+[308]ĐT_21!O61+[308]ĐG_21!O60+[308]ĐLE_21!O61+[308]ĐL_21!O61+'[308]G.Sơn 2016'!O60+'[308]G.Thanh 2016'!O61+'[308]G.Việt 2016'!O61+'[308]H.Thái 2016'!O61+'[308]L.Hải 2016'!O61+'[308]L.Thượng 2016'!O61+'[308]T.Giang 2016'!O61+'[308]T.Hải 2016'!O61+'[308]T.Sơn 2016'!O61+'[308]V.Trường 2016'!O61+'[308]TT.Cửa Việt 2016'!O61+'[308]TT Gio Linh 2016'!O61</f>
        <v>0</v>
      </c>
      <c r="P60" s="163">
        <f>[308]P1_21!P61+[308]P2_21!P60+[308]P3_21!P60+[308]P4_21!P60+[308]P5_21!P60+[308]ĐT_21!P61+[308]ĐG_21!P60+[308]ĐLE_21!P61+[308]ĐL_21!P61+'[308]G.Sơn 2016'!P60+'[308]G.Thanh 2016'!P61+'[308]G.Việt 2016'!P61+'[308]H.Thái 2016'!P61+'[308]L.Hải 2016'!P61+'[308]L.Thượng 2016'!P61+'[308]T.Giang 2016'!P61+'[308]T.Hải 2016'!P61+'[308]T.Sơn 2016'!P61+'[308]V.Trường 2016'!P61+'[308]TT.Cửa Việt 2016'!P61+'[308]TT Gio Linh 2016'!P61</f>
        <v>0</v>
      </c>
      <c r="Q60" s="163">
        <f>[308]P1_21!Q61+[308]P2_21!Q60+[308]P3_21!Q60+[308]P4_21!Q60+[308]P5_21!Q60+[308]ĐT_21!Q61+[308]ĐG_21!Q60+[308]ĐLE_21!Q61+[308]ĐL_21!Q61+'[308]G.Sơn 2016'!Q60+'[308]G.Thanh 2016'!Q61+'[308]G.Việt 2016'!Q61+'[308]H.Thái 2016'!Q61+'[308]L.Hải 2016'!Q61+'[308]L.Thượng 2016'!Q61+'[308]T.Giang 2016'!Q61+'[308]T.Hải 2016'!Q61+'[308]T.Sơn 2016'!Q61+'[308]V.Trường 2016'!Q61+'[308]TT.Cửa Việt 2016'!Q61+'[308]TT Gio Linh 2016'!Q61</f>
        <v>0</v>
      </c>
      <c r="R60" s="163">
        <f>[308]P1_21!R61+[308]P2_21!R60+[308]P3_21!R60+[308]P4_21!R60+[308]P5_21!R60+[308]ĐT_21!R61+[308]ĐG_21!R60+[308]ĐLE_21!R61+[308]ĐL_21!R61+'[308]G.Sơn 2016'!R60+'[308]G.Thanh 2016'!R61+'[308]G.Việt 2016'!R61+'[308]H.Thái 2016'!R61+'[308]L.Hải 2016'!R61+'[308]L.Thượng 2016'!R61+'[308]T.Giang 2016'!R61+'[308]T.Hải 2016'!R61+'[308]T.Sơn 2016'!R61+'[308]V.Trường 2016'!R61+'[308]TT.Cửa Việt 2016'!R61+'[308]TT Gio Linh 2016'!R61</f>
        <v>0</v>
      </c>
      <c r="S60" s="163">
        <f>[308]P1_21!S61+[308]P2_21!S60+[308]P3_21!S60+[308]P4_21!S60+[308]P5_21!S60+[308]ĐT_21!S61+[308]ĐG_21!S60+[308]ĐLE_21!S61+[308]ĐL_21!S61+'[308]G.Sơn 2016'!S60+'[308]G.Thanh 2016'!S61+'[308]G.Việt 2016'!S61+'[308]H.Thái 2016'!S61+'[308]L.Hải 2016'!S61+'[308]L.Thượng 2016'!S61+'[308]T.Giang 2016'!S61+'[308]T.Hải 2016'!S61+'[308]T.Sơn 2016'!S61+'[308]V.Trường 2016'!S61+'[308]TT.Cửa Việt 2016'!S61+'[308]TT Gio Linh 2016'!S61</f>
        <v>0</v>
      </c>
      <c r="T60" s="163">
        <f>[308]P1_21!T61+[308]P2_21!T60+[308]P3_21!T60+[308]P4_21!T60+[308]P5_21!T60+[308]ĐT_21!T61+[308]ĐG_21!T60+[308]ĐLE_21!T61+[308]ĐL_21!T61+'[308]G.Sơn 2016'!T60+'[308]G.Thanh 2016'!T61+'[308]G.Việt 2016'!T61+'[308]H.Thái 2016'!T61+'[308]L.Hải 2016'!T61+'[308]L.Thượng 2016'!T61+'[308]T.Giang 2016'!T61+'[308]T.Hải 2016'!T61+'[308]T.Sơn 2016'!T61+'[308]V.Trường 2016'!T61+'[308]TT.Cửa Việt 2016'!T61+'[308]TT Gio Linh 2016'!T61</f>
        <v>0</v>
      </c>
      <c r="U60" s="163">
        <f>[308]P1_21!U61+[308]P2_21!U60+[308]P3_21!U60+[308]P4_21!U60+[308]P5_21!U60+[308]ĐT_21!U61+[308]ĐG_21!U60+[308]ĐLE_21!U61+[308]ĐL_21!U61+'[308]G.Sơn 2016'!U60+'[308]G.Thanh 2016'!U61+'[308]G.Việt 2016'!U61+'[308]H.Thái 2016'!U61+'[308]L.Hải 2016'!U61+'[308]L.Thượng 2016'!U61+'[308]T.Giang 2016'!U61+'[308]T.Hải 2016'!U61+'[308]T.Sơn 2016'!U61+'[308]V.Trường 2016'!U61+'[308]TT.Cửa Việt 2016'!U61+'[308]TT Gio Linh 2016'!U61</f>
        <v>0</v>
      </c>
      <c r="V60" s="163">
        <f>[308]P1_21!V61+[308]P2_21!V60+[308]P3_21!V60+[308]P4_21!V60+[308]P5_21!V60+[308]ĐT_21!V61+[308]ĐG_21!V60+[308]ĐLE_21!V61+[308]ĐL_21!V61+'[308]G.Sơn 2016'!V60+'[308]G.Thanh 2016'!V61+'[308]G.Việt 2016'!V61+'[308]H.Thái 2016'!V61+'[308]L.Hải 2016'!V61+'[308]L.Thượng 2016'!V61+'[308]T.Giang 2016'!V61+'[308]T.Hải 2016'!V61+'[308]T.Sơn 2016'!V61+'[308]V.Trường 2016'!V61+'[308]TT.Cửa Việt 2016'!V61+'[308]TT Gio Linh 2016'!V61</f>
        <v>0</v>
      </c>
      <c r="W60" s="163">
        <f>[308]P1_21!W61+[308]P2_21!W60+[308]P3_21!W60+[308]P4_21!W60+[308]P5_21!W60+[308]ĐT_21!W61+[308]ĐG_21!W60+[308]ĐLE_21!W61+[308]ĐL_21!W61+'[308]G.Sơn 2016'!W60+'[308]G.Thanh 2016'!W61+'[308]G.Việt 2016'!W61+'[308]H.Thái 2016'!W61+'[308]L.Hải 2016'!W61+'[308]L.Thượng 2016'!W61+'[308]T.Giang 2016'!W61+'[308]T.Hải 2016'!W61+'[308]T.Sơn 2016'!W61+'[308]V.Trường 2016'!W61+'[308]TT.Cửa Việt 2016'!W61+'[308]TT Gio Linh 2016'!W61</f>
        <v>0</v>
      </c>
      <c r="X60" s="163">
        <f>[308]P1_21!X61+[308]P2_21!X60+[308]P3_21!X60+[308]P4_21!X60+[308]P5_21!X60+[308]ĐT_21!X61+[308]ĐG_21!X60+[308]ĐLE_21!X61+[308]ĐL_21!X61+'[308]G.Sơn 2016'!X60+'[308]G.Thanh 2016'!X61+'[308]G.Việt 2016'!X61+'[308]H.Thái 2016'!X61+'[308]L.Hải 2016'!X61+'[308]L.Thượng 2016'!X61+'[308]T.Giang 2016'!X61+'[308]T.Hải 2016'!X61+'[308]T.Sơn 2016'!X61+'[308]V.Trường 2016'!X61+'[308]TT.Cửa Việt 2016'!X61+'[308]TT Gio Linh 2016'!X61</f>
        <v>0</v>
      </c>
      <c r="Y60" s="163">
        <f>[308]P1_21!Y61+[308]P2_21!Y60+[308]P3_21!Y60+[308]P4_21!Y60+[308]P5_21!Y60+[308]ĐT_21!Y61+[308]ĐG_21!Y60+[308]ĐLE_21!Y61+[308]ĐL_21!Y61+'[308]G.Sơn 2016'!Y60+'[308]G.Thanh 2016'!Y61+'[308]G.Việt 2016'!Y61+'[308]H.Thái 2016'!Y61+'[308]L.Hải 2016'!Y61+'[308]L.Thượng 2016'!Y61+'[308]T.Giang 2016'!Y61+'[308]T.Hải 2016'!Y61+'[308]T.Sơn 2016'!Y61+'[308]V.Trường 2016'!Y61+'[308]TT.Cửa Việt 2016'!Y61+'[308]TT Gio Linh 2016'!Y61</f>
        <v>0</v>
      </c>
      <c r="Z60" s="163">
        <f>[308]P1_21!Z61+[308]P2_21!Z60+[308]P3_21!Z60+[308]P4_21!Z60+[308]P5_21!Z60+[308]ĐT_21!Z61+[308]ĐG_21!Z60+[308]ĐLE_21!Z61+[308]ĐL_21!Z61+'[308]G.Sơn 2016'!Z60+'[308]G.Thanh 2016'!Z61+'[308]G.Việt 2016'!Z61+'[308]H.Thái 2016'!Z61+'[308]L.Hải 2016'!Z61+'[308]L.Thượng 2016'!Z61+'[308]T.Giang 2016'!Z61+'[308]T.Hải 2016'!Z61+'[308]T.Sơn 2016'!Z61+'[308]V.Trường 2016'!Z61+'[308]TT.Cửa Việt 2016'!Z61+'[308]TT Gio Linh 2016'!Z61</f>
        <v>0</v>
      </c>
      <c r="AA60" s="163">
        <f>[308]P1_21!AA61+[308]P2_21!AA60+[308]P3_21!AA60+[308]P4_21!AA60+[308]P5_21!AA60+[308]ĐT_21!AA61+[308]ĐG_21!AA60+[308]ĐLE_21!AA61+[308]ĐL_21!AA61+'[308]G.Sơn 2016'!AA60+'[308]G.Thanh 2016'!AA61+'[308]G.Việt 2016'!AA61+'[308]H.Thái 2016'!AA61+'[308]L.Hải 2016'!AA61+'[308]L.Thượng 2016'!AA61+'[308]T.Giang 2016'!AA61+'[308]T.Hải 2016'!AA61+'[308]T.Sơn 2016'!AA61+'[308]V.Trường 2016'!AA61+'[308]TT.Cửa Việt 2016'!AA61+'[308]TT Gio Linh 2016'!AA61</f>
        <v>0</v>
      </c>
      <c r="AB60" s="163">
        <f>[308]P1_21!AB61+[308]P2_21!AB60+[308]P3_21!AB60+[308]P4_21!AB60+[308]P5_21!AB60+[308]ĐT_21!AB61+[308]ĐG_21!AB60+[308]ĐLE_21!AB61+[308]ĐL_21!AB61+'[308]G.Sơn 2016'!AB60+'[308]G.Thanh 2016'!AB61+'[308]G.Việt 2016'!AB61+'[308]H.Thái 2016'!AB61+'[308]L.Hải 2016'!AB61+'[308]L.Thượng 2016'!AB61+'[308]T.Giang 2016'!AB61+'[308]T.Hải 2016'!AB61+'[308]T.Sơn 2016'!AB61+'[308]V.Trường 2016'!AB61+'[308]TT.Cửa Việt 2016'!AB61+'[308]TT Gio Linh 2016'!AB61</f>
        <v>0</v>
      </c>
      <c r="AC60" s="163">
        <f>[308]P1_21!AC61+[308]P2_21!AC60+[308]P3_21!AC60+[308]P4_21!AC60+[308]P5_21!AC60+[308]ĐT_21!AC61+[308]ĐG_21!AC60+[308]ĐLE_21!AC61+[308]ĐL_21!AC61+'[308]G.Sơn 2016'!AC60+'[308]G.Thanh 2016'!AC61+'[308]G.Việt 2016'!AC61+'[308]H.Thái 2016'!AC61+'[308]L.Hải 2016'!AC61+'[308]L.Thượng 2016'!AC61+'[308]T.Giang 2016'!AC61+'[308]T.Hải 2016'!AC61+'[308]T.Sơn 2016'!AC61+'[308]V.Trường 2016'!AC61+'[308]TT.Cửa Việt 2016'!AC61+'[308]TT Gio Linh 2016'!AC61</f>
        <v>0</v>
      </c>
      <c r="AD60" s="163">
        <f>[308]P1_21!AD61+[308]P2_21!AD60+[308]P3_21!AD60+[308]P4_21!AD60+[308]P5_21!AD60+[308]ĐT_21!AD61+[308]ĐG_21!AD60+[308]ĐLE_21!AD61+[308]ĐL_21!AD61+'[308]G.Sơn 2016'!AD60+'[308]G.Thanh 2016'!AD61+'[308]G.Việt 2016'!AD61+'[308]H.Thái 2016'!AD61+'[308]L.Hải 2016'!AD61+'[308]L.Thượng 2016'!AD61+'[308]T.Giang 2016'!AD61+'[308]T.Hải 2016'!AD61+'[308]T.Sơn 2016'!AD61+'[308]V.Trường 2016'!AD61+'[308]TT.Cửa Việt 2016'!AD61+'[308]TT Gio Linh 2016'!AD61</f>
        <v>0</v>
      </c>
      <c r="AE60" s="163">
        <f>[308]P1_21!AE61+[308]P2_21!AE60+[308]P3_21!AE60+[308]P4_21!AE60+[308]P5_21!AE60+[308]ĐT_21!AE61+[308]ĐG_21!AE60+[308]ĐLE_21!AE61+[308]ĐL_21!AE61+'[308]G.Sơn 2016'!AE60+'[308]G.Thanh 2016'!AE61+'[308]G.Việt 2016'!AE61+'[308]H.Thái 2016'!AE61+'[308]L.Hải 2016'!AE61+'[308]L.Thượng 2016'!AE61+'[308]T.Giang 2016'!AE61+'[308]T.Hải 2016'!AE61+'[308]T.Sơn 2016'!AE61+'[308]V.Trường 2016'!AE61+'[308]TT.Cửa Việt 2016'!AE61+'[308]TT Gio Linh 2016'!AE61</f>
        <v>0</v>
      </c>
      <c r="AF60" s="163">
        <f>[308]P1_21!AF61+[308]P2_21!AF60+[308]P3_21!AF60+[308]P4_21!AF60+[308]P5_21!AF60+[308]ĐT_21!AF61+[308]ĐG_21!AF60+[308]ĐLE_21!AF61+[308]ĐL_21!AF61+'[308]G.Sơn 2016'!AF60+'[308]G.Thanh 2016'!AF61+'[308]G.Việt 2016'!AF61+'[308]H.Thái 2016'!AF61+'[308]L.Hải 2016'!AF61+'[308]L.Thượng 2016'!AF61+'[308]T.Giang 2016'!AF61+'[308]T.Hải 2016'!AF61+'[308]T.Sơn 2016'!AF61+'[308]V.Trường 2016'!AF61+'[308]TT.Cửa Việt 2016'!AF61+'[308]TT Gio Linh 2016'!AF61</f>
        <v>0</v>
      </c>
      <c r="AG60" s="163">
        <f>[308]P1_21!AG61+[308]P2_21!AG60+[308]P3_21!AG60+[308]P4_21!AG60+[308]P5_21!AG60+[308]ĐT_21!AG61+[308]ĐG_21!AG60+[308]ĐLE_21!AG61+[308]ĐL_21!AG61+'[308]G.Sơn 2016'!AG60+'[308]G.Thanh 2016'!AG61+'[308]G.Việt 2016'!AG61+'[308]H.Thái 2016'!AG61+'[308]L.Hải 2016'!AG61+'[308]L.Thượng 2016'!AG61+'[308]T.Giang 2016'!AG61+'[308]T.Hải 2016'!AG61+'[308]T.Sơn 2016'!AG61+'[308]V.Trường 2016'!AG61+'[308]TT.Cửa Việt 2016'!AG61+'[308]TT Gio Linh 2016'!AG61</f>
        <v>0</v>
      </c>
      <c r="AH60" s="163">
        <f>[308]P1_21!AH61+[308]P2_21!AH60+[308]P3_21!AH60+[308]P4_21!AH60+[308]P5_21!AH60+[308]ĐT_21!AH61+[308]ĐG_21!AH60+[308]ĐLE_21!AH61+[308]ĐL_21!AH61+'[308]G.Sơn 2016'!AH60+'[308]G.Thanh 2016'!AH61+'[308]G.Việt 2016'!AH61+'[308]H.Thái 2016'!AH61+'[308]L.Hải 2016'!AH61+'[308]L.Thượng 2016'!AH61+'[308]T.Giang 2016'!AH61+'[308]T.Hải 2016'!AH61+'[308]T.Sơn 2016'!AH61+'[308]V.Trường 2016'!AH61+'[308]TT.Cửa Việt 2016'!AH61+'[308]TT Gio Linh 2016'!AH61</f>
        <v>0</v>
      </c>
      <c r="AI60" s="163">
        <f>[308]P1_21!AI61+[308]P2_21!AI60+[308]P3_21!AI60+[308]P4_21!AI60+[308]P5_21!AI60+[308]ĐT_21!AI61+[308]ĐG_21!AI60+[308]ĐLE_21!AI61+[308]ĐL_21!AI61+'[308]G.Sơn 2016'!AI60+'[308]G.Thanh 2016'!AI61+'[308]G.Việt 2016'!AI61+'[308]H.Thái 2016'!AI61+'[308]L.Hải 2016'!AI61+'[308]L.Thượng 2016'!AI61+'[308]T.Giang 2016'!AI61+'[308]T.Hải 2016'!AI61+'[308]T.Sơn 2016'!AI61+'[308]V.Trường 2016'!AI61+'[308]TT.Cửa Việt 2016'!AI61+'[308]TT Gio Linh 2016'!AI61</f>
        <v>0</v>
      </c>
      <c r="AJ60" s="163">
        <f>[308]P1_21!AJ61+[308]P2_21!AJ60+[308]P3_21!AJ60+[308]P4_21!AJ60+[308]P5_21!AJ60+[308]ĐT_21!AJ61+[308]ĐG_21!AJ60+[308]ĐLE_21!AJ61+[308]ĐL_21!AJ61+'[308]G.Sơn 2016'!AJ60+'[308]G.Thanh 2016'!AJ61+'[308]G.Việt 2016'!AJ61+'[308]H.Thái 2016'!AJ61+'[308]L.Hải 2016'!AJ61+'[308]L.Thượng 2016'!AJ61+'[308]T.Giang 2016'!AJ61+'[308]T.Hải 2016'!AJ61+'[308]T.Sơn 2016'!AJ61+'[308]V.Trường 2016'!AJ61+'[308]TT.Cửa Việt 2016'!AJ61+'[308]TT Gio Linh 2016'!AJ61</f>
        <v>0</v>
      </c>
      <c r="AK60" s="163">
        <f>[308]P1_21!AK61+[308]P2_21!AK60+[308]P3_21!AK60+[308]P4_21!AK60+[308]P5_21!AK60+[308]ĐT_21!AK61+[308]ĐG_21!AK60+[308]ĐLE_21!AK61+[308]ĐL_21!AK61+'[308]G.Sơn 2016'!AK60+'[308]G.Thanh 2016'!AK61+'[308]G.Việt 2016'!AK61+'[308]H.Thái 2016'!AK61+'[308]L.Hải 2016'!AK61+'[308]L.Thượng 2016'!AK61+'[308]T.Giang 2016'!AK61+'[308]T.Hải 2016'!AK61+'[308]T.Sơn 2016'!AK61+'[308]V.Trường 2016'!AK61+'[308]TT.Cửa Việt 2016'!AK61+'[308]TT Gio Linh 2016'!AK61</f>
        <v>0</v>
      </c>
      <c r="AL60" s="163">
        <f>[308]P1_21!AL61+[308]P2_21!AL60+[308]P3_21!AL60+[308]P4_21!AL60+[308]P5_21!AL60+[308]ĐT_21!AL61+[308]ĐG_21!AL60+[308]ĐLE_21!AL61+[308]ĐL_21!AL61+'[308]G.Sơn 2016'!AL60+'[308]G.Thanh 2016'!AL61+'[308]G.Việt 2016'!AL61+'[308]H.Thái 2016'!AL61+'[308]L.Hải 2016'!AL61+'[308]L.Thượng 2016'!AL61+'[308]T.Giang 2016'!AL61+'[308]T.Hải 2016'!AL61+'[308]T.Sơn 2016'!AL61+'[308]V.Trường 2016'!AL61+'[308]TT.Cửa Việt 2016'!AL61+'[308]TT Gio Linh 2016'!AL61</f>
        <v>0</v>
      </c>
      <c r="AM60" s="163">
        <f>[308]P1_21!AM61+[308]P2_21!AM60+[308]P3_21!AM60+[308]P4_21!AM60+[308]P5_21!AM60+[308]ĐT_21!AM61+[308]ĐG_21!AM60+[308]ĐLE_21!AM61+[308]ĐL_21!AM61+'[308]G.Sơn 2016'!AM60+'[308]G.Thanh 2016'!AM61+'[308]G.Việt 2016'!AM61+'[308]H.Thái 2016'!AM61+'[308]L.Hải 2016'!AM61+'[308]L.Thượng 2016'!AM61+'[308]T.Giang 2016'!AM61+'[308]T.Hải 2016'!AM61+'[308]T.Sơn 2016'!AM61+'[308]V.Trường 2016'!AM61+'[308]TT.Cửa Việt 2016'!AM61+'[308]TT Gio Linh 2016'!AM61</f>
        <v>0</v>
      </c>
      <c r="AN60" s="163">
        <f>[308]P1_21!AN61+[308]P2_21!AN60+[308]P3_21!AN60+[308]P4_21!AN60+[308]P5_21!AN60+[308]ĐT_21!AN61+[308]ĐG_21!AN60+[308]ĐLE_21!AN61+[308]ĐL_21!AN61+'[308]G.Sơn 2016'!AN60+'[308]G.Thanh 2016'!AN61+'[308]G.Việt 2016'!AN61+'[308]H.Thái 2016'!AN61+'[308]L.Hải 2016'!AN61+'[308]L.Thượng 2016'!AN61+'[308]T.Giang 2016'!AN61+'[308]T.Hải 2016'!AN61+'[308]T.Sơn 2016'!AN61+'[308]V.Trường 2016'!AN61+'[308]TT.Cửa Việt 2016'!AN61+'[308]TT Gio Linh 2016'!AN61</f>
        <v>0</v>
      </c>
      <c r="AO60" s="163">
        <f>[308]P1_21!AO61+[308]P2_21!AO60+[308]P3_21!AO60+[308]P4_21!AO60+[308]P5_21!AO60+[308]ĐT_21!AO61+[308]ĐG_21!AO60+[308]ĐLE_21!AO61+[308]ĐL_21!AO61+'[308]G.Sơn 2016'!AO60+'[308]G.Thanh 2016'!AO61+'[308]G.Việt 2016'!AO61+'[308]H.Thái 2016'!AO61+'[308]L.Hải 2016'!AO61+'[308]L.Thượng 2016'!AO61+'[308]T.Giang 2016'!AO61+'[308]T.Hải 2016'!AO61+'[308]T.Sơn 2016'!AO61+'[308]V.Trường 2016'!AO61+'[308]TT.Cửa Việt 2016'!AO61+'[308]TT Gio Linh 2016'!AO61</f>
        <v>0</v>
      </c>
      <c r="AP60" s="163">
        <f>[308]P1_21!AP61+[308]P2_21!AP60+[308]P3_21!AP60+[308]P4_21!AP60+[308]P5_21!AP60+[308]ĐT_21!AP61+[308]ĐG_21!AP60+[308]ĐLE_21!AP61+[308]ĐL_21!AP61+'[308]G.Sơn 2016'!AP60+'[308]G.Thanh 2016'!AP61+'[308]G.Việt 2016'!AP61+'[308]H.Thái 2016'!AP61+'[308]L.Hải 2016'!AP61+'[308]L.Thượng 2016'!AP61+'[308]T.Giang 2016'!AP61+'[308]T.Hải 2016'!AP61+'[308]T.Sơn 2016'!AP61+'[308]V.Trường 2016'!AP61+'[308]TT.Cửa Việt 2016'!AP61+'[308]TT Gio Linh 2016'!AP61</f>
        <v>0</v>
      </c>
      <c r="AQ60" s="163">
        <f>[308]P1_21!AQ61+[308]P2_21!AQ60+[308]P3_21!AQ60+[308]P4_21!AQ60+[308]P5_21!AQ60+[308]ĐT_21!AQ61+[308]ĐG_21!AQ60+[308]ĐLE_21!AQ61+[308]ĐL_21!AQ61+'[308]G.Sơn 2016'!AQ60+'[308]G.Thanh 2016'!AQ61+'[308]G.Việt 2016'!AQ61+'[308]H.Thái 2016'!AQ61+'[308]L.Hải 2016'!AQ61+'[308]L.Thượng 2016'!AQ61+'[308]T.Giang 2016'!AQ61+'[308]T.Hải 2016'!AQ61+'[308]T.Sơn 2016'!AQ61+'[308]V.Trường 2016'!AQ61+'[308]TT.Cửa Việt 2016'!AQ61+'[308]TT Gio Linh 2016'!AQ61</f>
        <v>0</v>
      </c>
      <c r="AR60" s="163">
        <f>[308]P1_21!AR61+[308]P2_21!AR60+[308]P3_21!AR60+[308]P4_21!AR60+[308]P5_21!AR60+[308]ĐT_21!AR61+[308]ĐG_21!AR60+[308]ĐLE_21!AR61+[308]ĐL_21!AR61+'[308]G.Sơn 2016'!AR60+'[308]G.Thanh 2016'!AR61+'[308]G.Việt 2016'!AR61+'[308]H.Thái 2016'!AR61+'[308]L.Hải 2016'!AR61+'[308]L.Thượng 2016'!AR61+'[308]T.Giang 2016'!AR61+'[308]T.Hải 2016'!AR61+'[308]T.Sơn 2016'!AR61+'[308]V.Trường 2016'!AR61+'[308]TT.Cửa Việt 2016'!AR61+'[308]TT Gio Linh 2016'!AR61</f>
        <v>0</v>
      </c>
      <c r="AS60" s="163">
        <f>[308]P1_21!AS61+[308]P2_21!AS60+[308]P3_21!AS60+[308]P4_21!AS60+[308]P5_21!AS60+[308]ĐT_21!AS61+[308]ĐG_21!AS60+[308]ĐLE_21!AS61+[308]ĐL_21!AS61+'[308]G.Sơn 2016'!AS60+'[308]G.Thanh 2016'!AS61+'[308]G.Việt 2016'!AS61+'[308]H.Thái 2016'!AS61+'[308]L.Hải 2016'!AS61+'[308]L.Thượng 2016'!AS61+'[308]T.Giang 2016'!AS61+'[308]T.Hải 2016'!AS61+'[308]T.Sơn 2016'!AS61+'[308]V.Trường 2016'!AS61+'[308]TT.Cửa Việt 2016'!AS61+'[308]TT Gio Linh 2016'!AS61</f>
        <v>0</v>
      </c>
      <c r="AT60" s="163">
        <f>[308]P1_21!AT61+[308]P2_21!AT60+[308]P3_21!AT60+[308]P4_21!AT60+[308]P5_21!AT60+[308]ĐT_21!AT61+[308]ĐG_21!AT60+[308]ĐLE_21!AT61+[308]ĐL_21!AT61+'[308]G.Sơn 2016'!AT60+'[308]G.Thanh 2016'!AT61+'[308]G.Việt 2016'!AT61+'[308]H.Thái 2016'!AT61+'[308]L.Hải 2016'!AT61+'[308]L.Thượng 2016'!AT61+'[308]T.Giang 2016'!AT61+'[308]T.Hải 2016'!AT61+'[308]T.Sơn 2016'!AT61+'[308]V.Trường 2016'!AT61+'[308]TT.Cửa Việt 2016'!AT61+'[308]TT Gio Linh 2016'!AT61</f>
        <v>0</v>
      </c>
      <c r="AU60" s="163">
        <f>[308]P1_21!AU61+[308]P2_21!AU60+[308]P3_21!AU60+[308]P4_21!AU60+[308]P5_21!AU60+[308]ĐT_21!AU61+[308]ĐG_21!AU60+[308]ĐLE_21!AU61+[308]ĐL_21!AU61+'[308]G.Sơn 2016'!AU60+'[308]G.Thanh 2016'!AU61+'[308]G.Việt 2016'!AU61+'[308]H.Thái 2016'!AU61+'[308]L.Hải 2016'!AU61+'[308]L.Thượng 2016'!AU61+'[308]T.Giang 2016'!AU61+'[308]T.Hải 2016'!AU61+'[308]T.Sơn 2016'!AU61+'[308]V.Trường 2016'!AU61+'[308]TT.Cửa Việt 2016'!AU61+'[308]TT Gio Linh 2016'!AU61</f>
        <v>0</v>
      </c>
      <c r="AV60" s="163">
        <f>[308]P1_21!AV61+[308]P2_21!AV60+[308]P3_21!AV60+[308]P4_21!AV60+[308]P5_21!AV60+[308]ĐT_21!AV61+[308]ĐG_21!AV60+[308]ĐLE_21!AV61+[308]ĐL_21!AV61+'[308]G.Sơn 2016'!AV60+'[308]G.Thanh 2016'!AV61+'[308]G.Việt 2016'!AV61+'[308]H.Thái 2016'!AV61+'[308]L.Hải 2016'!AV61+'[308]L.Thượng 2016'!AV61+'[308]T.Giang 2016'!AV61+'[308]T.Hải 2016'!AV61+'[308]T.Sơn 2016'!AV61+'[308]V.Trường 2016'!AV61+'[308]TT.Cửa Việt 2016'!AV61+'[308]TT Gio Linh 2016'!AV61</f>
        <v>0</v>
      </c>
      <c r="AW60" s="163">
        <f>[308]P1_21!AW61+[308]P2_21!AW60+[308]P3_21!AW60+[308]P4_21!AW60+[308]P5_21!AW60+[308]ĐT_21!AW61+[308]ĐG_21!AW60+[308]ĐLE_21!AW61+[308]ĐL_21!AW61+'[308]G.Sơn 2016'!AW60+'[308]G.Thanh 2016'!AW61+'[308]G.Việt 2016'!AW61+'[308]H.Thái 2016'!AW61+'[308]L.Hải 2016'!AW61+'[308]L.Thượng 2016'!AW61+'[308]T.Giang 2016'!AW61+'[308]T.Hải 2016'!AW61+'[308]T.Sơn 2016'!AW61+'[308]V.Trường 2016'!AW61+'[308]TT.Cửa Việt 2016'!AW61+'[308]TT Gio Linh 2016'!AW61</f>
        <v>0</v>
      </c>
      <c r="AX60" s="163">
        <f>[308]P1_21!AX61+[308]P2_21!AX60+[308]P3_21!AX60+[308]P4_21!AX60+[308]P5_21!AX60+[308]ĐT_21!AX61+[308]ĐG_21!AX60+[308]ĐLE_21!AX61+[308]ĐL_21!AX61+'[308]G.Sơn 2016'!AX60+'[308]G.Thanh 2016'!AX61+'[308]G.Việt 2016'!AX61+'[308]H.Thái 2016'!AX61+'[308]L.Hải 2016'!AX61+'[308]L.Thượng 2016'!AX61+'[308]T.Giang 2016'!AX61+'[308]T.Hải 2016'!AX61+'[308]T.Sơn 2016'!AX61+'[308]V.Trường 2016'!AX61+'[308]TT.Cửa Việt 2016'!AX61+'[308]TT Gio Linh 2016'!AX61</f>
        <v>0</v>
      </c>
      <c r="AY60" s="163">
        <f>[308]P1_21!AY61+[308]P2_21!AY60+[308]P3_21!AY60+[308]P4_21!AY60+[308]P5_21!AY60+[308]ĐT_21!AY61+[308]ĐG_21!AY60+[308]ĐLE_21!AY61+[308]ĐL_21!AY61+'[308]G.Sơn 2016'!AY60+'[308]G.Thanh 2016'!AY61+'[308]G.Việt 2016'!AY61+'[308]H.Thái 2016'!AY61+'[308]L.Hải 2016'!AY61+'[308]L.Thượng 2016'!AY61+'[308]T.Giang 2016'!AY61+'[308]T.Hải 2016'!AY61+'[308]T.Sơn 2016'!AY61+'[308]V.Trường 2016'!AY61+'[308]TT.Cửa Việt 2016'!AY61+'[308]TT Gio Linh 2016'!AY61</f>
        <v>0</v>
      </c>
      <c r="AZ60" s="163">
        <f>[308]P1_21!AZ61+[308]P2_21!AZ60+[308]P3_21!AZ60+[308]P4_21!AZ60+[308]P5_21!AZ60+[308]ĐT_21!AZ61+[308]ĐG_21!AZ60+[308]ĐLE_21!AZ61+[308]ĐL_21!AZ61+'[308]G.Sơn 2016'!AZ60+'[308]G.Thanh 2016'!AZ61+'[308]G.Việt 2016'!AZ61+'[308]H.Thái 2016'!AZ61+'[308]L.Hải 2016'!AZ61+'[308]L.Thượng 2016'!AZ61+'[308]T.Giang 2016'!AZ61+'[308]T.Hải 2016'!AZ61+'[308]T.Sơn 2016'!AZ61+'[308]V.Trường 2016'!AZ61+'[308]TT.Cửa Việt 2016'!AZ61+'[308]TT Gio Linh 2016'!AZ61</f>
        <v>0</v>
      </c>
      <c r="BA60" s="163">
        <f>[308]P1_21!BA61+[308]P2_21!BA60+[308]P3_21!BA60+[308]P4_21!BA60+[308]P5_21!BA60+[308]ĐT_21!BA61+[308]ĐG_21!BA60+[308]ĐLE_21!BA61+[308]ĐL_21!BA61+'[308]G.Sơn 2016'!BA60+'[308]G.Thanh 2016'!BA61+'[308]G.Việt 2016'!BA61+'[308]H.Thái 2016'!BA61+'[308]L.Hải 2016'!BA61+'[308]L.Thượng 2016'!BA61+'[308]T.Giang 2016'!BA61+'[308]T.Hải 2016'!BA61+'[308]T.Sơn 2016'!BA61+'[308]V.Trường 2016'!BA61+'[308]TT.Cửa Việt 2016'!BA61+'[308]TT Gio Linh 2016'!BA61</f>
        <v>0</v>
      </c>
      <c r="BB60" s="163">
        <f>[308]P1_21!BB61+[308]P2_21!BB60+[308]P3_21!BB60+[308]P4_21!BB60+[308]P5_21!BB60+[308]ĐT_21!BB61+[308]ĐG_21!BB60+[308]ĐLE_21!BB61+[308]ĐL_21!BB61+'[308]G.Sơn 2016'!BB60+'[308]G.Thanh 2016'!BB61+'[308]G.Việt 2016'!BB61+'[308]H.Thái 2016'!BB61+'[308]L.Hải 2016'!BB61+'[308]L.Thượng 2016'!BB61+'[308]T.Giang 2016'!BB61+'[308]T.Hải 2016'!BB61+'[308]T.Sơn 2016'!BB61+'[308]V.Trường 2016'!BB61+'[308]TT.Cửa Việt 2016'!BB61+'[308]TT Gio Linh 2016'!BB61</f>
        <v>0</v>
      </c>
      <c r="BC60" s="163">
        <f>[308]P1_21!BC61+[308]P2_21!BC60+[308]P3_21!BC60+[308]P4_21!BC60+[308]P5_21!BC60+[308]ĐT_21!BC61+[308]ĐG_21!BC60+[308]ĐLE_21!BC61+[308]ĐL_21!BC61+'[308]G.Sơn 2016'!BC60+'[308]G.Thanh 2016'!BC61+'[308]G.Việt 2016'!BC61+'[308]H.Thái 2016'!BC61+'[308]L.Hải 2016'!BC61+'[308]L.Thượng 2016'!BC61+'[308]T.Giang 2016'!BC61+'[308]T.Hải 2016'!BC61+'[308]T.Sơn 2016'!BC61+'[308]V.Trường 2016'!BC61+'[308]TT.Cửa Việt 2016'!BC61+'[308]TT Gio Linh 2016'!BC61</f>
        <v>0</v>
      </c>
      <c r="BD60" s="163">
        <f>[308]P1_21!BD61+[308]P2_21!BD60+[308]P3_21!BD60+[308]P4_21!BD60+[308]P5_21!BD60+[308]ĐT_21!BD61+[308]ĐG_21!BD60+[308]ĐLE_21!BD61+[308]ĐL_21!BD61+'[308]G.Sơn 2016'!BD60+'[308]G.Thanh 2016'!BD61+'[308]G.Việt 2016'!BD61+'[308]H.Thái 2016'!BD61+'[308]L.Hải 2016'!BD61+'[308]L.Thượng 2016'!BD61+'[308]T.Giang 2016'!BD61+'[308]T.Hải 2016'!BD61+'[308]T.Sơn 2016'!BD61+'[308]V.Trường 2016'!BD61+'[308]TT.Cửa Việt 2016'!BD61+'[308]TT Gio Linh 2016'!BD61</f>
        <v>0</v>
      </c>
      <c r="BE60" s="163">
        <f>[308]P1_21!BE61+[308]P2_21!BE60+[308]P3_21!BE60+[308]P4_21!BE60+[308]P5_21!BE60+[308]ĐT_21!BE61+[308]ĐG_21!BE60+[308]ĐLE_21!BE61+[308]ĐL_21!BE61+'[308]G.Sơn 2016'!BE60+'[308]G.Thanh 2016'!BE61+'[308]G.Việt 2016'!BE61+'[308]H.Thái 2016'!BE61+'[308]L.Hải 2016'!BE61+'[308]L.Thượng 2016'!BE61+'[308]T.Giang 2016'!BE61+'[308]T.Hải 2016'!BE61+'[308]T.Sơn 2016'!BE61+'[308]V.Trường 2016'!BE61+'[308]TT.Cửa Việt 2016'!BE61+'[308]TT Gio Linh 2016'!BE61</f>
        <v>0</v>
      </c>
      <c r="BF60" s="163">
        <f>[308]P1_21!BF61+[308]P2_21!BF60+[308]P3_21!BF60+[308]P4_21!BF60+[308]P5_21!BF60+[308]ĐT_21!BF61+[308]ĐG_21!BF60+[308]ĐLE_21!BF61+[308]ĐL_21!BF61+'[308]G.Sơn 2016'!BF60+'[308]G.Thanh 2016'!BF61+'[308]G.Việt 2016'!BF61+'[308]H.Thái 2016'!BF61+'[308]L.Hải 2016'!BF61+'[308]L.Thượng 2016'!BF61+'[308]T.Giang 2016'!BF61+'[308]T.Hải 2016'!BF61+'[308]T.Sơn 2016'!BF61+'[308]V.Trường 2016'!BF61+'[308]TT.Cửa Việt 2016'!BF61+'[308]TT Gio Linh 2016'!BF61</f>
        <v>2.1800000000000002</v>
      </c>
      <c r="BG60" s="163">
        <f>[308]P1_21!BG61+[308]P2_21!BG60+[308]P3_21!BG60+[308]P4_21!BG60+[308]P5_21!BG60+[308]ĐT_21!BG61+[308]ĐG_21!BG60+[308]ĐLE_21!BG61+[308]ĐL_21!BG61+'[308]G.Sơn 2016'!BG60+'[308]G.Thanh 2016'!BG61+'[308]G.Việt 2016'!BG61+'[308]H.Thái 2016'!BG61+'[308]L.Hải 2016'!BG61+'[308]L.Thượng 2016'!BG61+'[308]T.Giang 2016'!BG61+'[308]T.Hải 2016'!BG61+'[308]T.Sơn 2016'!BG61+'[308]V.Trường 2016'!BG61+'[308]TT.Cửa Việt 2016'!BG61+'[308]TT Gio Linh 2016'!BG61</f>
        <v>0</v>
      </c>
      <c r="BH60" s="163">
        <f>[308]P1_21!BH61+[308]P2_21!BH60+[308]P3_21!BH60+[308]P4_21!BH60+[308]P5_21!BH60+[308]ĐT_21!BH61+[308]ĐG_21!BH60+[308]ĐLE_21!BH61+[308]ĐL_21!BH61+'[308]G.Sơn 2016'!BH60+'[308]G.Thanh 2016'!BH61+'[308]G.Việt 2016'!BH61+'[308]H.Thái 2016'!BH61+'[308]L.Hải 2016'!BH61+'[308]L.Thượng 2016'!BH61+'[308]T.Giang 2016'!BH61+'[308]T.Hải 2016'!BH61+'[308]T.Sơn 2016'!BH61+'[308]V.Trường 2016'!BH61+'[308]TT.Cửa Việt 2016'!BH61+'[308]TT Gio Linh 2016'!BH61</f>
        <v>0</v>
      </c>
      <c r="BI60" s="163">
        <f>[308]P1_21!BI61+[308]P2_21!BI60+[308]P3_21!BI60+[308]P4_21!BI60+[308]P5_21!BI60+[308]ĐT_21!BI61+[308]ĐG_21!BI60+[308]ĐLE_21!BI61+[308]ĐL_21!BI61+'[308]G.Sơn 2016'!BI60+'[308]G.Thanh 2016'!BI61+'[308]G.Việt 2016'!BI61+'[308]H.Thái 2016'!BI61+'[308]L.Hải 2016'!BI61+'[308]L.Thượng 2016'!BI61+'[308]T.Giang 2016'!BI61+'[308]T.Hải 2016'!BI61+'[308]T.Sơn 2016'!BI61+'[308]V.Trường 2016'!BI61+'[308]TT.Cửa Việt 2016'!BI61+'[308]TT Gio Linh 2016'!BI61</f>
        <v>19.09</v>
      </c>
    </row>
    <row r="61" spans="1:61" s="150" customFormat="1" hidden="1">
      <c r="A61" s="192" t="s">
        <v>206</v>
      </c>
      <c r="B61" s="192" t="s">
        <v>293</v>
      </c>
      <c r="C61" s="193" t="s">
        <v>208</v>
      </c>
      <c r="D61" s="166"/>
      <c r="E61" s="163">
        <f>[308]P1_21!E62+[308]P2_21!E61+[308]P3_21!E61+[308]P4_21!E61+[308]P5_21!E61+[308]ĐT_21!E62+[308]ĐG_21!E61+[308]ĐLE_21!E62+[308]ĐL_21!E62+'[308]G.Sơn 2016'!E61+'[308]G.Thanh 2016'!E62+'[308]G.Việt 2016'!E62+'[308]H.Thái 2016'!E62+'[308]L.Hải 2016'!E62+'[308]L.Thượng 2016'!E62+'[308]T.Giang 2016'!E62+'[308]T.Hải 2016'!E62+'[308]T.Sơn 2016'!E62+'[308]V.Trường 2016'!E62+'[308]TT.Cửa Việt 2016'!E62+'[308]TT Gio Linh 2016'!E62</f>
        <v>0</v>
      </c>
      <c r="F61" s="163">
        <f>[308]P1_21!F62+[308]P2_21!F61+[308]P3_21!F61+[308]P4_21!F61+[308]P5_21!F61+[308]ĐT_21!F62+[308]ĐG_21!F61+[308]ĐLE_21!F62+[308]ĐL_21!F62+'[308]G.Sơn 2016'!F61+'[308]G.Thanh 2016'!F62+'[308]G.Việt 2016'!F62+'[308]H.Thái 2016'!F62+'[308]L.Hải 2016'!F62+'[308]L.Thượng 2016'!F62+'[308]T.Giang 2016'!F62+'[308]T.Hải 2016'!F62+'[308]T.Sơn 2016'!F62+'[308]V.Trường 2016'!F62+'[308]TT.Cửa Việt 2016'!F62+'[308]TT Gio Linh 2016'!F62</f>
        <v>0</v>
      </c>
      <c r="G61" s="163">
        <f>[308]P1_21!G62+[308]P2_21!G61+[308]P3_21!G61+[308]P4_21!G61+[308]P5_21!G61+[308]ĐT_21!G62+[308]ĐG_21!G61+[308]ĐLE_21!G62+[308]ĐL_21!G62+'[308]G.Sơn 2016'!G61+'[308]G.Thanh 2016'!G62+'[308]G.Việt 2016'!G62+'[308]H.Thái 2016'!G62+'[308]L.Hải 2016'!G62+'[308]L.Thượng 2016'!G62+'[308]T.Giang 2016'!G62+'[308]T.Hải 2016'!G62+'[308]T.Sơn 2016'!G62+'[308]V.Trường 2016'!G62+'[308]TT.Cửa Việt 2016'!G62+'[308]TT Gio Linh 2016'!G62</f>
        <v>0</v>
      </c>
      <c r="H61" s="163">
        <f>[308]P1_21!H62+[308]P2_21!H61+[308]P3_21!H61+[308]P4_21!H61+[308]P5_21!H61+[308]ĐT_21!H62+[308]ĐG_21!H61+[308]ĐLE_21!H62+[308]ĐL_21!H62+'[308]G.Sơn 2016'!H61+'[308]G.Thanh 2016'!H62+'[308]G.Việt 2016'!H62+'[308]H.Thái 2016'!H62+'[308]L.Hải 2016'!H62+'[308]L.Thượng 2016'!H62+'[308]T.Giang 2016'!H62+'[308]T.Hải 2016'!H62+'[308]T.Sơn 2016'!H62+'[308]V.Trường 2016'!H62+'[308]TT.Cửa Việt 2016'!H62+'[308]TT Gio Linh 2016'!H62</f>
        <v>0</v>
      </c>
      <c r="I61" s="163">
        <f>[308]P1_21!I62+[308]P2_21!I61+[308]P3_21!I61+[308]P4_21!I61+[308]P5_21!I61+[308]ĐT_21!I62+[308]ĐG_21!I61+[308]ĐLE_21!I62+[308]ĐL_21!I62+'[308]G.Sơn 2016'!I61+'[308]G.Thanh 2016'!I62+'[308]G.Việt 2016'!I62+'[308]H.Thái 2016'!I62+'[308]L.Hải 2016'!I62+'[308]L.Thượng 2016'!I62+'[308]T.Giang 2016'!I62+'[308]T.Hải 2016'!I62+'[308]T.Sơn 2016'!I62+'[308]V.Trường 2016'!I62+'[308]TT.Cửa Việt 2016'!I62+'[308]TT Gio Linh 2016'!I62</f>
        <v>0</v>
      </c>
      <c r="J61" s="163">
        <f>[308]P1_21!J62+[308]P2_21!J61+[308]P3_21!J61+[308]P4_21!J61+[308]P5_21!J61+[308]ĐT_21!J62+[308]ĐG_21!J61+[308]ĐLE_21!J62+[308]ĐL_21!J62+'[308]G.Sơn 2016'!J61+'[308]G.Thanh 2016'!J62+'[308]G.Việt 2016'!J62+'[308]H.Thái 2016'!J62+'[308]L.Hải 2016'!J62+'[308]L.Thượng 2016'!J62+'[308]T.Giang 2016'!J62+'[308]T.Hải 2016'!J62+'[308]T.Sơn 2016'!J62+'[308]V.Trường 2016'!J62+'[308]TT.Cửa Việt 2016'!J62+'[308]TT Gio Linh 2016'!J62</f>
        <v>0</v>
      </c>
      <c r="K61" s="163">
        <f>[308]P1_21!K62+[308]P2_21!K61+[308]P3_21!K61+[308]P4_21!K61+[308]P5_21!K61+[308]ĐT_21!K62+[308]ĐG_21!K61+[308]ĐLE_21!K62+[308]ĐL_21!K62+'[308]G.Sơn 2016'!K61+'[308]G.Thanh 2016'!K62+'[308]G.Việt 2016'!K62+'[308]H.Thái 2016'!K62+'[308]L.Hải 2016'!K62+'[308]L.Thượng 2016'!K62+'[308]T.Giang 2016'!K62+'[308]T.Hải 2016'!K62+'[308]T.Sơn 2016'!K62+'[308]V.Trường 2016'!K62+'[308]TT.Cửa Việt 2016'!K62+'[308]TT Gio Linh 2016'!K62</f>
        <v>0</v>
      </c>
      <c r="L61" s="163">
        <f>[308]P1_21!L62+[308]P2_21!L61+[308]P3_21!L61+[308]P4_21!L61+[308]P5_21!L61+[308]ĐT_21!L62+[308]ĐG_21!L61+[308]ĐLE_21!L62+[308]ĐL_21!L62+'[308]G.Sơn 2016'!L61+'[308]G.Thanh 2016'!L62+'[308]G.Việt 2016'!L62+'[308]H.Thái 2016'!L62+'[308]L.Hải 2016'!L62+'[308]L.Thượng 2016'!L62+'[308]T.Giang 2016'!L62+'[308]T.Hải 2016'!L62+'[308]T.Sơn 2016'!L62+'[308]V.Trường 2016'!L62+'[308]TT.Cửa Việt 2016'!L62+'[308]TT Gio Linh 2016'!L62</f>
        <v>0</v>
      </c>
      <c r="M61" s="163">
        <f>[308]P1_21!M62+[308]P2_21!M61+[308]P3_21!M61+[308]P4_21!M61+[308]P5_21!M61+[308]ĐT_21!M62+[308]ĐG_21!M61+[308]ĐLE_21!M62+[308]ĐL_21!M62+'[308]G.Sơn 2016'!M61+'[308]G.Thanh 2016'!M62+'[308]G.Việt 2016'!M62+'[308]H.Thái 2016'!M62+'[308]L.Hải 2016'!M62+'[308]L.Thượng 2016'!M62+'[308]T.Giang 2016'!M62+'[308]T.Hải 2016'!M62+'[308]T.Sơn 2016'!M62+'[308]V.Trường 2016'!M62+'[308]TT.Cửa Việt 2016'!M62+'[308]TT Gio Linh 2016'!M62</f>
        <v>0</v>
      </c>
      <c r="N61" s="163">
        <f>[308]P1_21!N62+[308]P2_21!N61+[308]P3_21!N61+[308]P4_21!N61+[308]P5_21!N61+[308]ĐT_21!N62+[308]ĐG_21!N61+[308]ĐLE_21!N62+[308]ĐL_21!N62+'[308]G.Sơn 2016'!N61+'[308]G.Thanh 2016'!N62+'[308]G.Việt 2016'!N62+'[308]H.Thái 2016'!N62+'[308]L.Hải 2016'!N62+'[308]L.Thượng 2016'!N62+'[308]T.Giang 2016'!N62+'[308]T.Hải 2016'!N62+'[308]T.Sơn 2016'!N62+'[308]V.Trường 2016'!N62+'[308]TT.Cửa Việt 2016'!N62+'[308]TT Gio Linh 2016'!N62</f>
        <v>0</v>
      </c>
      <c r="O61" s="163">
        <f>[308]P1_21!O62+[308]P2_21!O61+[308]P3_21!O61+[308]P4_21!O61+[308]P5_21!O61+[308]ĐT_21!O62+[308]ĐG_21!O61+[308]ĐLE_21!O62+[308]ĐL_21!O62+'[308]G.Sơn 2016'!O61+'[308]G.Thanh 2016'!O62+'[308]G.Việt 2016'!O62+'[308]H.Thái 2016'!O62+'[308]L.Hải 2016'!O62+'[308]L.Thượng 2016'!O62+'[308]T.Giang 2016'!O62+'[308]T.Hải 2016'!O62+'[308]T.Sơn 2016'!O62+'[308]V.Trường 2016'!O62+'[308]TT.Cửa Việt 2016'!O62+'[308]TT Gio Linh 2016'!O62</f>
        <v>0</v>
      </c>
      <c r="P61" s="163">
        <f>[308]P1_21!P62+[308]P2_21!P61+[308]P3_21!P61+[308]P4_21!P61+[308]P5_21!P61+[308]ĐT_21!P62+[308]ĐG_21!P61+[308]ĐLE_21!P62+[308]ĐL_21!P62+'[308]G.Sơn 2016'!P61+'[308]G.Thanh 2016'!P62+'[308]G.Việt 2016'!P62+'[308]H.Thái 2016'!P62+'[308]L.Hải 2016'!P62+'[308]L.Thượng 2016'!P62+'[308]T.Giang 2016'!P62+'[308]T.Hải 2016'!P62+'[308]T.Sơn 2016'!P62+'[308]V.Trường 2016'!P62+'[308]TT.Cửa Việt 2016'!P62+'[308]TT Gio Linh 2016'!P62</f>
        <v>0</v>
      </c>
      <c r="Q61" s="163">
        <f>[308]P1_21!Q62+[308]P2_21!Q61+[308]P3_21!Q61+[308]P4_21!Q61+[308]P5_21!Q61+[308]ĐT_21!Q62+[308]ĐG_21!Q61+[308]ĐLE_21!Q62+[308]ĐL_21!Q62+'[308]G.Sơn 2016'!Q61+'[308]G.Thanh 2016'!Q62+'[308]G.Việt 2016'!Q62+'[308]H.Thái 2016'!Q62+'[308]L.Hải 2016'!Q62+'[308]L.Thượng 2016'!Q62+'[308]T.Giang 2016'!Q62+'[308]T.Hải 2016'!Q62+'[308]T.Sơn 2016'!Q62+'[308]V.Trường 2016'!Q62+'[308]TT.Cửa Việt 2016'!Q62+'[308]TT Gio Linh 2016'!Q62</f>
        <v>0</v>
      </c>
      <c r="R61" s="163">
        <f>[308]P1_21!R62+[308]P2_21!R61+[308]P3_21!R61+[308]P4_21!R61+[308]P5_21!R61+[308]ĐT_21!R62+[308]ĐG_21!R61+[308]ĐLE_21!R62+[308]ĐL_21!R62+'[308]G.Sơn 2016'!R61+'[308]G.Thanh 2016'!R62+'[308]G.Việt 2016'!R62+'[308]H.Thái 2016'!R62+'[308]L.Hải 2016'!R62+'[308]L.Thượng 2016'!R62+'[308]T.Giang 2016'!R62+'[308]T.Hải 2016'!R62+'[308]T.Sơn 2016'!R62+'[308]V.Trường 2016'!R62+'[308]TT.Cửa Việt 2016'!R62+'[308]TT Gio Linh 2016'!R62</f>
        <v>0</v>
      </c>
      <c r="S61" s="163">
        <f>[308]P1_21!S62+[308]P2_21!S61+[308]P3_21!S61+[308]P4_21!S61+[308]P5_21!S61+[308]ĐT_21!S62+[308]ĐG_21!S61+[308]ĐLE_21!S62+[308]ĐL_21!S62+'[308]G.Sơn 2016'!S61+'[308]G.Thanh 2016'!S62+'[308]G.Việt 2016'!S62+'[308]H.Thái 2016'!S62+'[308]L.Hải 2016'!S62+'[308]L.Thượng 2016'!S62+'[308]T.Giang 2016'!S62+'[308]T.Hải 2016'!S62+'[308]T.Sơn 2016'!S62+'[308]V.Trường 2016'!S62+'[308]TT.Cửa Việt 2016'!S62+'[308]TT Gio Linh 2016'!S62</f>
        <v>0</v>
      </c>
      <c r="T61" s="163">
        <f>[308]P1_21!T62+[308]P2_21!T61+[308]P3_21!T61+[308]P4_21!T61+[308]P5_21!T61+[308]ĐT_21!T62+[308]ĐG_21!T61+[308]ĐLE_21!T62+[308]ĐL_21!T62+'[308]G.Sơn 2016'!T61+'[308]G.Thanh 2016'!T62+'[308]G.Việt 2016'!T62+'[308]H.Thái 2016'!T62+'[308]L.Hải 2016'!T62+'[308]L.Thượng 2016'!T62+'[308]T.Giang 2016'!T62+'[308]T.Hải 2016'!T62+'[308]T.Sơn 2016'!T62+'[308]V.Trường 2016'!T62+'[308]TT.Cửa Việt 2016'!T62+'[308]TT Gio Linh 2016'!T62</f>
        <v>0</v>
      </c>
      <c r="U61" s="163">
        <f>[308]P1_21!U62+[308]P2_21!U61+[308]P3_21!U61+[308]P4_21!U61+[308]P5_21!U61+[308]ĐT_21!U62+[308]ĐG_21!U61+[308]ĐLE_21!U62+[308]ĐL_21!U62+'[308]G.Sơn 2016'!U61+'[308]G.Thanh 2016'!U62+'[308]G.Việt 2016'!U62+'[308]H.Thái 2016'!U62+'[308]L.Hải 2016'!U62+'[308]L.Thượng 2016'!U62+'[308]T.Giang 2016'!U62+'[308]T.Hải 2016'!U62+'[308]T.Sơn 2016'!U62+'[308]V.Trường 2016'!U62+'[308]TT.Cửa Việt 2016'!U62+'[308]TT Gio Linh 2016'!U62</f>
        <v>0</v>
      </c>
      <c r="V61" s="163">
        <f>[308]P1_21!V62+[308]P2_21!V61+[308]P3_21!V61+[308]P4_21!V61+[308]P5_21!V61+[308]ĐT_21!V62+[308]ĐG_21!V61+[308]ĐLE_21!V62+[308]ĐL_21!V62+'[308]G.Sơn 2016'!V61+'[308]G.Thanh 2016'!V62+'[308]G.Việt 2016'!V62+'[308]H.Thái 2016'!V62+'[308]L.Hải 2016'!V62+'[308]L.Thượng 2016'!V62+'[308]T.Giang 2016'!V62+'[308]T.Hải 2016'!V62+'[308]T.Sơn 2016'!V62+'[308]V.Trường 2016'!V62+'[308]TT.Cửa Việt 2016'!V62+'[308]TT Gio Linh 2016'!V62</f>
        <v>0</v>
      </c>
      <c r="W61" s="163">
        <f>[308]P1_21!W62+[308]P2_21!W61+[308]P3_21!W61+[308]P4_21!W61+[308]P5_21!W61+[308]ĐT_21!W62+[308]ĐG_21!W61+[308]ĐLE_21!W62+[308]ĐL_21!W62+'[308]G.Sơn 2016'!W61+'[308]G.Thanh 2016'!W62+'[308]G.Việt 2016'!W62+'[308]H.Thái 2016'!W62+'[308]L.Hải 2016'!W62+'[308]L.Thượng 2016'!W62+'[308]T.Giang 2016'!W62+'[308]T.Hải 2016'!W62+'[308]T.Sơn 2016'!W62+'[308]V.Trường 2016'!W62+'[308]TT.Cửa Việt 2016'!W62+'[308]TT Gio Linh 2016'!W62</f>
        <v>0</v>
      </c>
      <c r="X61" s="163">
        <f>[308]P1_21!X62+[308]P2_21!X61+[308]P3_21!X61+[308]P4_21!X61+[308]P5_21!X61+[308]ĐT_21!X62+[308]ĐG_21!X61+[308]ĐLE_21!X62+[308]ĐL_21!X62+'[308]G.Sơn 2016'!X61+'[308]G.Thanh 2016'!X62+'[308]G.Việt 2016'!X62+'[308]H.Thái 2016'!X62+'[308]L.Hải 2016'!X62+'[308]L.Thượng 2016'!X62+'[308]T.Giang 2016'!X62+'[308]T.Hải 2016'!X62+'[308]T.Sơn 2016'!X62+'[308]V.Trường 2016'!X62+'[308]TT.Cửa Việt 2016'!X62+'[308]TT Gio Linh 2016'!X62</f>
        <v>0</v>
      </c>
      <c r="Y61" s="163">
        <f>[308]P1_21!Y62+[308]P2_21!Y61+[308]P3_21!Y61+[308]P4_21!Y61+[308]P5_21!Y61+[308]ĐT_21!Y62+[308]ĐG_21!Y61+[308]ĐLE_21!Y62+[308]ĐL_21!Y62+'[308]G.Sơn 2016'!Y61+'[308]G.Thanh 2016'!Y62+'[308]G.Việt 2016'!Y62+'[308]H.Thái 2016'!Y62+'[308]L.Hải 2016'!Y62+'[308]L.Thượng 2016'!Y62+'[308]T.Giang 2016'!Y62+'[308]T.Hải 2016'!Y62+'[308]T.Sơn 2016'!Y62+'[308]V.Trường 2016'!Y62+'[308]TT.Cửa Việt 2016'!Y62+'[308]TT Gio Linh 2016'!Y62</f>
        <v>0</v>
      </c>
      <c r="Z61" s="163">
        <f>[308]P1_21!Z62+[308]P2_21!Z61+[308]P3_21!Z61+[308]P4_21!Z61+[308]P5_21!Z61+[308]ĐT_21!Z62+[308]ĐG_21!Z61+[308]ĐLE_21!Z62+[308]ĐL_21!Z62+'[308]G.Sơn 2016'!Z61+'[308]G.Thanh 2016'!Z62+'[308]G.Việt 2016'!Z62+'[308]H.Thái 2016'!Z62+'[308]L.Hải 2016'!Z62+'[308]L.Thượng 2016'!Z62+'[308]T.Giang 2016'!Z62+'[308]T.Hải 2016'!Z62+'[308]T.Sơn 2016'!Z62+'[308]V.Trường 2016'!Z62+'[308]TT.Cửa Việt 2016'!Z62+'[308]TT Gio Linh 2016'!Z62</f>
        <v>0</v>
      </c>
      <c r="AA61" s="163">
        <f>[308]P1_21!AA62+[308]P2_21!AA61+[308]P3_21!AA61+[308]P4_21!AA61+[308]P5_21!AA61+[308]ĐT_21!AA62+[308]ĐG_21!AA61+[308]ĐLE_21!AA62+[308]ĐL_21!AA62+'[308]G.Sơn 2016'!AA61+'[308]G.Thanh 2016'!AA62+'[308]G.Việt 2016'!AA62+'[308]H.Thái 2016'!AA62+'[308]L.Hải 2016'!AA62+'[308]L.Thượng 2016'!AA62+'[308]T.Giang 2016'!AA62+'[308]T.Hải 2016'!AA62+'[308]T.Sơn 2016'!AA62+'[308]V.Trường 2016'!AA62+'[308]TT.Cửa Việt 2016'!AA62+'[308]TT Gio Linh 2016'!AA62</f>
        <v>0</v>
      </c>
      <c r="AB61" s="163">
        <f>[308]P1_21!AB62+[308]P2_21!AB61+[308]P3_21!AB61+[308]P4_21!AB61+[308]P5_21!AB61+[308]ĐT_21!AB62+[308]ĐG_21!AB61+[308]ĐLE_21!AB62+[308]ĐL_21!AB62+'[308]G.Sơn 2016'!AB61+'[308]G.Thanh 2016'!AB62+'[308]G.Việt 2016'!AB62+'[308]H.Thái 2016'!AB62+'[308]L.Hải 2016'!AB62+'[308]L.Thượng 2016'!AB62+'[308]T.Giang 2016'!AB62+'[308]T.Hải 2016'!AB62+'[308]T.Sơn 2016'!AB62+'[308]V.Trường 2016'!AB62+'[308]TT.Cửa Việt 2016'!AB62+'[308]TT Gio Linh 2016'!AB62</f>
        <v>0</v>
      </c>
      <c r="AC61" s="163">
        <f>[308]P1_21!AC62+[308]P2_21!AC61+[308]P3_21!AC61+[308]P4_21!AC61+[308]P5_21!AC61+[308]ĐT_21!AC62+[308]ĐG_21!AC61+[308]ĐLE_21!AC62+[308]ĐL_21!AC62+'[308]G.Sơn 2016'!AC61+'[308]G.Thanh 2016'!AC62+'[308]G.Việt 2016'!AC62+'[308]H.Thái 2016'!AC62+'[308]L.Hải 2016'!AC62+'[308]L.Thượng 2016'!AC62+'[308]T.Giang 2016'!AC62+'[308]T.Hải 2016'!AC62+'[308]T.Sơn 2016'!AC62+'[308]V.Trường 2016'!AC62+'[308]TT.Cửa Việt 2016'!AC62+'[308]TT Gio Linh 2016'!AC62</f>
        <v>0</v>
      </c>
      <c r="AD61" s="163">
        <f>[308]P1_21!AD62+[308]P2_21!AD61+[308]P3_21!AD61+[308]P4_21!AD61+[308]P5_21!AD61+[308]ĐT_21!AD62+[308]ĐG_21!AD61+[308]ĐLE_21!AD62+[308]ĐL_21!AD62+'[308]G.Sơn 2016'!AD61+'[308]G.Thanh 2016'!AD62+'[308]G.Việt 2016'!AD62+'[308]H.Thái 2016'!AD62+'[308]L.Hải 2016'!AD62+'[308]L.Thượng 2016'!AD62+'[308]T.Giang 2016'!AD62+'[308]T.Hải 2016'!AD62+'[308]T.Sơn 2016'!AD62+'[308]V.Trường 2016'!AD62+'[308]TT.Cửa Việt 2016'!AD62+'[308]TT Gio Linh 2016'!AD62</f>
        <v>0</v>
      </c>
      <c r="AE61" s="163">
        <f>[308]P1_21!AE62+[308]P2_21!AE61+[308]P3_21!AE61+[308]P4_21!AE61+[308]P5_21!AE61+[308]ĐT_21!AE62+[308]ĐG_21!AE61+[308]ĐLE_21!AE62+[308]ĐL_21!AE62+'[308]G.Sơn 2016'!AE61+'[308]G.Thanh 2016'!AE62+'[308]G.Việt 2016'!AE62+'[308]H.Thái 2016'!AE62+'[308]L.Hải 2016'!AE62+'[308]L.Thượng 2016'!AE62+'[308]T.Giang 2016'!AE62+'[308]T.Hải 2016'!AE62+'[308]T.Sơn 2016'!AE62+'[308]V.Trường 2016'!AE62+'[308]TT.Cửa Việt 2016'!AE62+'[308]TT Gio Linh 2016'!AE62</f>
        <v>0</v>
      </c>
      <c r="AF61" s="163">
        <f>[308]P1_21!AF62+[308]P2_21!AF61+[308]P3_21!AF61+[308]P4_21!AF61+[308]P5_21!AF61+[308]ĐT_21!AF62+[308]ĐG_21!AF61+[308]ĐLE_21!AF62+[308]ĐL_21!AF62+'[308]G.Sơn 2016'!AF61+'[308]G.Thanh 2016'!AF62+'[308]G.Việt 2016'!AF62+'[308]H.Thái 2016'!AF62+'[308]L.Hải 2016'!AF62+'[308]L.Thượng 2016'!AF62+'[308]T.Giang 2016'!AF62+'[308]T.Hải 2016'!AF62+'[308]T.Sơn 2016'!AF62+'[308]V.Trường 2016'!AF62+'[308]TT.Cửa Việt 2016'!AF62+'[308]TT Gio Linh 2016'!AF62</f>
        <v>0</v>
      </c>
      <c r="AG61" s="163">
        <f>[308]P1_21!AG62+[308]P2_21!AG61+[308]P3_21!AG61+[308]P4_21!AG61+[308]P5_21!AG61+[308]ĐT_21!AG62+[308]ĐG_21!AG61+[308]ĐLE_21!AG62+[308]ĐL_21!AG62+'[308]G.Sơn 2016'!AG61+'[308]G.Thanh 2016'!AG62+'[308]G.Việt 2016'!AG62+'[308]H.Thái 2016'!AG62+'[308]L.Hải 2016'!AG62+'[308]L.Thượng 2016'!AG62+'[308]T.Giang 2016'!AG62+'[308]T.Hải 2016'!AG62+'[308]T.Sơn 2016'!AG62+'[308]V.Trường 2016'!AG62+'[308]TT.Cửa Việt 2016'!AG62+'[308]TT Gio Linh 2016'!AG62</f>
        <v>0</v>
      </c>
      <c r="AH61" s="163">
        <f>[308]P1_21!AH62+[308]P2_21!AH61+[308]P3_21!AH61+[308]P4_21!AH61+[308]P5_21!AH61+[308]ĐT_21!AH62+[308]ĐG_21!AH61+[308]ĐLE_21!AH62+[308]ĐL_21!AH62+'[308]G.Sơn 2016'!AH61+'[308]G.Thanh 2016'!AH62+'[308]G.Việt 2016'!AH62+'[308]H.Thái 2016'!AH62+'[308]L.Hải 2016'!AH62+'[308]L.Thượng 2016'!AH62+'[308]T.Giang 2016'!AH62+'[308]T.Hải 2016'!AH62+'[308]T.Sơn 2016'!AH62+'[308]V.Trường 2016'!AH62+'[308]TT.Cửa Việt 2016'!AH62+'[308]TT Gio Linh 2016'!AH62</f>
        <v>0</v>
      </c>
      <c r="AI61" s="163">
        <f>[308]P1_21!AI62+[308]P2_21!AI61+[308]P3_21!AI61+[308]P4_21!AI61+[308]P5_21!AI61+[308]ĐT_21!AI62+[308]ĐG_21!AI61+[308]ĐLE_21!AI62+[308]ĐL_21!AI62+'[308]G.Sơn 2016'!AI61+'[308]G.Thanh 2016'!AI62+'[308]G.Việt 2016'!AI62+'[308]H.Thái 2016'!AI62+'[308]L.Hải 2016'!AI62+'[308]L.Thượng 2016'!AI62+'[308]T.Giang 2016'!AI62+'[308]T.Hải 2016'!AI62+'[308]T.Sơn 2016'!AI62+'[308]V.Trường 2016'!AI62+'[308]TT.Cửa Việt 2016'!AI62+'[308]TT Gio Linh 2016'!AI62</f>
        <v>0</v>
      </c>
      <c r="AJ61" s="163">
        <f>[308]P1_21!AJ62+[308]P2_21!AJ61+[308]P3_21!AJ61+[308]P4_21!AJ61+[308]P5_21!AJ61+[308]ĐT_21!AJ62+[308]ĐG_21!AJ61+[308]ĐLE_21!AJ62+[308]ĐL_21!AJ62+'[308]G.Sơn 2016'!AJ61+'[308]G.Thanh 2016'!AJ62+'[308]G.Việt 2016'!AJ62+'[308]H.Thái 2016'!AJ62+'[308]L.Hải 2016'!AJ62+'[308]L.Thượng 2016'!AJ62+'[308]T.Giang 2016'!AJ62+'[308]T.Hải 2016'!AJ62+'[308]T.Sơn 2016'!AJ62+'[308]V.Trường 2016'!AJ62+'[308]TT.Cửa Việt 2016'!AJ62+'[308]TT Gio Linh 2016'!AJ62</f>
        <v>0</v>
      </c>
      <c r="AK61" s="163">
        <f>[308]P1_21!AK62+[308]P2_21!AK61+[308]P3_21!AK61+[308]P4_21!AK61+[308]P5_21!AK61+[308]ĐT_21!AK62+[308]ĐG_21!AK61+[308]ĐLE_21!AK62+[308]ĐL_21!AK62+'[308]G.Sơn 2016'!AK61+'[308]G.Thanh 2016'!AK62+'[308]G.Việt 2016'!AK62+'[308]H.Thái 2016'!AK62+'[308]L.Hải 2016'!AK62+'[308]L.Thượng 2016'!AK62+'[308]T.Giang 2016'!AK62+'[308]T.Hải 2016'!AK62+'[308]T.Sơn 2016'!AK62+'[308]V.Trường 2016'!AK62+'[308]TT.Cửa Việt 2016'!AK62+'[308]TT Gio Linh 2016'!AK62</f>
        <v>0</v>
      </c>
      <c r="AL61" s="163">
        <f>[308]P1_21!AL62+[308]P2_21!AL61+[308]P3_21!AL61+[308]P4_21!AL61+[308]P5_21!AL61+[308]ĐT_21!AL62+[308]ĐG_21!AL61+[308]ĐLE_21!AL62+[308]ĐL_21!AL62+'[308]G.Sơn 2016'!AL61+'[308]G.Thanh 2016'!AL62+'[308]G.Việt 2016'!AL62+'[308]H.Thái 2016'!AL62+'[308]L.Hải 2016'!AL62+'[308]L.Thượng 2016'!AL62+'[308]T.Giang 2016'!AL62+'[308]T.Hải 2016'!AL62+'[308]T.Sơn 2016'!AL62+'[308]V.Trường 2016'!AL62+'[308]TT.Cửa Việt 2016'!AL62+'[308]TT Gio Linh 2016'!AL62</f>
        <v>0</v>
      </c>
      <c r="AM61" s="163">
        <f>[308]P1_21!AM62+[308]P2_21!AM61+[308]P3_21!AM61+[308]P4_21!AM61+[308]P5_21!AM61+[308]ĐT_21!AM62+[308]ĐG_21!AM61+[308]ĐLE_21!AM62+[308]ĐL_21!AM62+'[308]G.Sơn 2016'!AM61+'[308]G.Thanh 2016'!AM62+'[308]G.Việt 2016'!AM62+'[308]H.Thái 2016'!AM62+'[308]L.Hải 2016'!AM62+'[308]L.Thượng 2016'!AM62+'[308]T.Giang 2016'!AM62+'[308]T.Hải 2016'!AM62+'[308]T.Sơn 2016'!AM62+'[308]V.Trường 2016'!AM62+'[308]TT.Cửa Việt 2016'!AM62+'[308]TT Gio Linh 2016'!AM62</f>
        <v>0</v>
      </c>
      <c r="AN61" s="163">
        <f>[308]P1_21!AN62+[308]P2_21!AN61+[308]P3_21!AN61+[308]P4_21!AN61+[308]P5_21!AN61+[308]ĐT_21!AN62+[308]ĐG_21!AN61+[308]ĐLE_21!AN62+[308]ĐL_21!AN62+'[308]G.Sơn 2016'!AN61+'[308]G.Thanh 2016'!AN62+'[308]G.Việt 2016'!AN62+'[308]H.Thái 2016'!AN62+'[308]L.Hải 2016'!AN62+'[308]L.Thượng 2016'!AN62+'[308]T.Giang 2016'!AN62+'[308]T.Hải 2016'!AN62+'[308]T.Sơn 2016'!AN62+'[308]V.Trường 2016'!AN62+'[308]TT.Cửa Việt 2016'!AN62+'[308]TT Gio Linh 2016'!AN62</f>
        <v>0</v>
      </c>
      <c r="AO61" s="163">
        <f>[308]P1_21!AO62+[308]P2_21!AO61+[308]P3_21!AO61+[308]P4_21!AO61+[308]P5_21!AO61+[308]ĐT_21!AO62+[308]ĐG_21!AO61+[308]ĐLE_21!AO62+[308]ĐL_21!AO62+'[308]G.Sơn 2016'!AO61+'[308]G.Thanh 2016'!AO62+'[308]G.Việt 2016'!AO62+'[308]H.Thái 2016'!AO62+'[308]L.Hải 2016'!AO62+'[308]L.Thượng 2016'!AO62+'[308]T.Giang 2016'!AO62+'[308]T.Hải 2016'!AO62+'[308]T.Sơn 2016'!AO62+'[308]V.Trường 2016'!AO62+'[308]TT.Cửa Việt 2016'!AO62+'[308]TT Gio Linh 2016'!AO62</f>
        <v>0</v>
      </c>
      <c r="AP61" s="163">
        <f>[308]P1_21!AP62+[308]P2_21!AP61+[308]P3_21!AP61+[308]P4_21!AP61+[308]P5_21!AP61+[308]ĐT_21!AP62+[308]ĐG_21!AP61+[308]ĐLE_21!AP62+[308]ĐL_21!AP62+'[308]G.Sơn 2016'!AP61+'[308]G.Thanh 2016'!AP62+'[308]G.Việt 2016'!AP62+'[308]H.Thái 2016'!AP62+'[308]L.Hải 2016'!AP62+'[308]L.Thượng 2016'!AP62+'[308]T.Giang 2016'!AP62+'[308]T.Hải 2016'!AP62+'[308]T.Sơn 2016'!AP62+'[308]V.Trường 2016'!AP62+'[308]TT.Cửa Việt 2016'!AP62+'[308]TT Gio Linh 2016'!AP62</f>
        <v>0</v>
      </c>
      <c r="AQ61" s="163">
        <f>[308]P1_21!AQ62+[308]P2_21!AQ61+[308]P3_21!AQ61+[308]P4_21!AQ61+[308]P5_21!AQ61+[308]ĐT_21!AQ62+[308]ĐG_21!AQ61+[308]ĐLE_21!AQ62+[308]ĐL_21!AQ62+'[308]G.Sơn 2016'!AQ61+'[308]G.Thanh 2016'!AQ62+'[308]G.Việt 2016'!AQ62+'[308]H.Thái 2016'!AQ62+'[308]L.Hải 2016'!AQ62+'[308]L.Thượng 2016'!AQ62+'[308]T.Giang 2016'!AQ62+'[308]T.Hải 2016'!AQ62+'[308]T.Sơn 2016'!AQ62+'[308]V.Trường 2016'!AQ62+'[308]TT.Cửa Việt 2016'!AQ62+'[308]TT Gio Linh 2016'!AQ62</f>
        <v>0</v>
      </c>
      <c r="AR61" s="163">
        <f>[308]P1_21!AR62+[308]P2_21!AR61+[308]P3_21!AR61+[308]P4_21!AR61+[308]P5_21!AR61+[308]ĐT_21!AR62+[308]ĐG_21!AR61+[308]ĐLE_21!AR62+[308]ĐL_21!AR62+'[308]G.Sơn 2016'!AR61+'[308]G.Thanh 2016'!AR62+'[308]G.Việt 2016'!AR62+'[308]H.Thái 2016'!AR62+'[308]L.Hải 2016'!AR62+'[308]L.Thượng 2016'!AR62+'[308]T.Giang 2016'!AR62+'[308]T.Hải 2016'!AR62+'[308]T.Sơn 2016'!AR62+'[308]V.Trường 2016'!AR62+'[308]TT.Cửa Việt 2016'!AR62+'[308]TT Gio Linh 2016'!AR62</f>
        <v>0</v>
      </c>
      <c r="AS61" s="163">
        <f>[308]P1_21!AS62+[308]P2_21!AS61+[308]P3_21!AS61+[308]P4_21!AS61+[308]P5_21!AS61+[308]ĐT_21!AS62+[308]ĐG_21!AS61+[308]ĐLE_21!AS62+[308]ĐL_21!AS62+'[308]G.Sơn 2016'!AS61+'[308]G.Thanh 2016'!AS62+'[308]G.Việt 2016'!AS62+'[308]H.Thái 2016'!AS62+'[308]L.Hải 2016'!AS62+'[308]L.Thượng 2016'!AS62+'[308]T.Giang 2016'!AS62+'[308]T.Hải 2016'!AS62+'[308]T.Sơn 2016'!AS62+'[308]V.Trường 2016'!AS62+'[308]TT.Cửa Việt 2016'!AS62+'[308]TT Gio Linh 2016'!AS62</f>
        <v>0</v>
      </c>
      <c r="AT61" s="163">
        <f>[308]P1_21!AT62+[308]P2_21!AT61+[308]P3_21!AT61+[308]P4_21!AT61+[308]P5_21!AT61+[308]ĐT_21!AT62+[308]ĐG_21!AT61+[308]ĐLE_21!AT62+[308]ĐL_21!AT62+'[308]G.Sơn 2016'!AT61+'[308]G.Thanh 2016'!AT62+'[308]G.Việt 2016'!AT62+'[308]H.Thái 2016'!AT62+'[308]L.Hải 2016'!AT62+'[308]L.Thượng 2016'!AT62+'[308]T.Giang 2016'!AT62+'[308]T.Hải 2016'!AT62+'[308]T.Sơn 2016'!AT62+'[308]V.Trường 2016'!AT62+'[308]TT.Cửa Việt 2016'!AT62+'[308]TT Gio Linh 2016'!AT62</f>
        <v>0</v>
      </c>
      <c r="AU61" s="163">
        <f>[308]P1_21!AU62+[308]P2_21!AU61+[308]P3_21!AU61+[308]P4_21!AU61+[308]P5_21!AU61+[308]ĐT_21!AU62+[308]ĐG_21!AU61+[308]ĐLE_21!AU62+[308]ĐL_21!AU62+'[308]G.Sơn 2016'!AU61+'[308]G.Thanh 2016'!AU62+'[308]G.Việt 2016'!AU62+'[308]H.Thái 2016'!AU62+'[308]L.Hải 2016'!AU62+'[308]L.Thượng 2016'!AU62+'[308]T.Giang 2016'!AU62+'[308]T.Hải 2016'!AU62+'[308]T.Sơn 2016'!AU62+'[308]V.Trường 2016'!AU62+'[308]TT.Cửa Việt 2016'!AU62+'[308]TT Gio Linh 2016'!AU62</f>
        <v>0</v>
      </c>
      <c r="AV61" s="163">
        <f>[308]P1_21!AV62+[308]P2_21!AV61+[308]P3_21!AV61+[308]P4_21!AV61+[308]P5_21!AV61+[308]ĐT_21!AV62+[308]ĐG_21!AV61+[308]ĐLE_21!AV62+[308]ĐL_21!AV62+'[308]G.Sơn 2016'!AV61+'[308]G.Thanh 2016'!AV62+'[308]G.Việt 2016'!AV62+'[308]H.Thái 2016'!AV62+'[308]L.Hải 2016'!AV62+'[308]L.Thượng 2016'!AV62+'[308]T.Giang 2016'!AV62+'[308]T.Hải 2016'!AV62+'[308]T.Sơn 2016'!AV62+'[308]V.Trường 2016'!AV62+'[308]TT.Cửa Việt 2016'!AV62+'[308]TT Gio Linh 2016'!AV62</f>
        <v>0</v>
      </c>
      <c r="AW61" s="163">
        <f>[308]P1_21!AW62+[308]P2_21!AW61+[308]P3_21!AW61+[308]P4_21!AW61+[308]P5_21!AW61+[308]ĐT_21!AW62+[308]ĐG_21!AW61+[308]ĐLE_21!AW62+[308]ĐL_21!AW62+'[308]G.Sơn 2016'!AW61+'[308]G.Thanh 2016'!AW62+'[308]G.Việt 2016'!AW62+'[308]H.Thái 2016'!AW62+'[308]L.Hải 2016'!AW62+'[308]L.Thượng 2016'!AW62+'[308]T.Giang 2016'!AW62+'[308]T.Hải 2016'!AW62+'[308]T.Sơn 2016'!AW62+'[308]V.Trường 2016'!AW62+'[308]TT.Cửa Việt 2016'!AW62+'[308]TT Gio Linh 2016'!AW62</f>
        <v>0</v>
      </c>
      <c r="AX61" s="163">
        <f>[308]P1_21!AX62+[308]P2_21!AX61+[308]P3_21!AX61+[308]P4_21!AX61+[308]P5_21!AX61+[308]ĐT_21!AX62+[308]ĐG_21!AX61+[308]ĐLE_21!AX62+[308]ĐL_21!AX62+'[308]G.Sơn 2016'!AX61+'[308]G.Thanh 2016'!AX62+'[308]G.Việt 2016'!AX62+'[308]H.Thái 2016'!AX62+'[308]L.Hải 2016'!AX62+'[308]L.Thượng 2016'!AX62+'[308]T.Giang 2016'!AX62+'[308]T.Hải 2016'!AX62+'[308]T.Sơn 2016'!AX62+'[308]V.Trường 2016'!AX62+'[308]TT.Cửa Việt 2016'!AX62+'[308]TT Gio Linh 2016'!AX62</f>
        <v>0</v>
      </c>
      <c r="AY61" s="163">
        <f>[308]P1_21!AY62+[308]P2_21!AY61+[308]P3_21!AY61+[308]P4_21!AY61+[308]P5_21!AY61+[308]ĐT_21!AY62+[308]ĐG_21!AY61+[308]ĐLE_21!AY62+[308]ĐL_21!AY62+'[308]G.Sơn 2016'!AY61+'[308]G.Thanh 2016'!AY62+'[308]G.Việt 2016'!AY62+'[308]H.Thái 2016'!AY62+'[308]L.Hải 2016'!AY62+'[308]L.Thượng 2016'!AY62+'[308]T.Giang 2016'!AY62+'[308]T.Hải 2016'!AY62+'[308]T.Sơn 2016'!AY62+'[308]V.Trường 2016'!AY62+'[308]TT.Cửa Việt 2016'!AY62+'[308]TT Gio Linh 2016'!AY62</f>
        <v>0</v>
      </c>
      <c r="AZ61" s="163">
        <f>[308]P1_21!AZ62+[308]P2_21!AZ61+[308]P3_21!AZ61+[308]P4_21!AZ61+[308]P5_21!AZ61+[308]ĐT_21!AZ62+[308]ĐG_21!AZ61+[308]ĐLE_21!AZ62+[308]ĐL_21!AZ62+'[308]G.Sơn 2016'!AZ61+'[308]G.Thanh 2016'!AZ62+'[308]G.Việt 2016'!AZ62+'[308]H.Thái 2016'!AZ62+'[308]L.Hải 2016'!AZ62+'[308]L.Thượng 2016'!AZ62+'[308]T.Giang 2016'!AZ62+'[308]T.Hải 2016'!AZ62+'[308]T.Sơn 2016'!AZ62+'[308]V.Trường 2016'!AZ62+'[308]TT.Cửa Việt 2016'!AZ62+'[308]TT Gio Linh 2016'!AZ62</f>
        <v>0</v>
      </c>
      <c r="BA61" s="163">
        <f>[308]P1_21!BA62+[308]P2_21!BA61+[308]P3_21!BA61+[308]P4_21!BA61+[308]P5_21!BA61+[308]ĐT_21!BA62+[308]ĐG_21!BA61+[308]ĐLE_21!BA62+[308]ĐL_21!BA62+'[308]G.Sơn 2016'!BA61+'[308]G.Thanh 2016'!BA62+'[308]G.Việt 2016'!BA62+'[308]H.Thái 2016'!BA62+'[308]L.Hải 2016'!BA62+'[308]L.Thượng 2016'!BA62+'[308]T.Giang 2016'!BA62+'[308]T.Hải 2016'!BA62+'[308]T.Sơn 2016'!BA62+'[308]V.Trường 2016'!BA62+'[308]TT.Cửa Việt 2016'!BA62+'[308]TT Gio Linh 2016'!BA62</f>
        <v>0</v>
      </c>
      <c r="BB61" s="163">
        <f>[308]P1_21!BB62+[308]P2_21!BB61+[308]P3_21!BB61+[308]P4_21!BB61+[308]P5_21!BB61+[308]ĐT_21!BB62+[308]ĐG_21!BB61+[308]ĐLE_21!BB62+[308]ĐL_21!BB62+'[308]G.Sơn 2016'!BB61+'[308]G.Thanh 2016'!BB62+'[308]G.Việt 2016'!BB62+'[308]H.Thái 2016'!BB62+'[308]L.Hải 2016'!BB62+'[308]L.Thượng 2016'!BB62+'[308]T.Giang 2016'!BB62+'[308]T.Hải 2016'!BB62+'[308]T.Sơn 2016'!BB62+'[308]V.Trường 2016'!BB62+'[308]TT.Cửa Việt 2016'!BB62+'[308]TT Gio Linh 2016'!BB62</f>
        <v>0</v>
      </c>
      <c r="BC61" s="163">
        <f>[308]P1_21!BC62+[308]P2_21!BC61+[308]P3_21!BC61+[308]P4_21!BC61+[308]P5_21!BC61+[308]ĐT_21!BC62+[308]ĐG_21!BC61+[308]ĐLE_21!BC62+[308]ĐL_21!BC62+'[308]G.Sơn 2016'!BC61+'[308]G.Thanh 2016'!BC62+'[308]G.Việt 2016'!BC62+'[308]H.Thái 2016'!BC62+'[308]L.Hải 2016'!BC62+'[308]L.Thượng 2016'!BC62+'[308]T.Giang 2016'!BC62+'[308]T.Hải 2016'!BC62+'[308]T.Sơn 2016'!BC62+'[308]V.Trường 2016'!BC62+'[308]TT.Cửa Việt 2016'!BC62+'[308]TT Gio Linh 2016'!BC62</f>
        <v>0</v>
      </c>
      <c r="BD61" s="163">
        <f>[308]P1_21!BD62+[308]P2_21!BD61+[308]P3_21!BD61+[308]P4_21!BD61+[308]P5_21!BD61+[308]ĐT_21!BD62+[308]ĐG_21!BD61+[308]ĐLE_21!BD62+[308]ĐL_21!BD62+'[308]G.Sơn 2016'!BD61+'[308]G.Thanh 2016'!BD62+'[308]G.Việt 2016'!BD62+'[308]H.Thái 2016'!BD62+'[308]L.Hải 2016'!BD62+'[308]L.Thượng 2016'!BD62+'[308]T.Giang 2016'!BD62+'[308]T.Hải 2016'!BD62+'[308]T.Sơn 2016'!BD62+'[308]V.Trường 2016'!BD62+'[308]TT.Cửa Việt 2016'!BD62+'[308]TT Gio Linh 2016'!BD62</f>
        <v>0</v>
      </c>
      <c r="BE61" s="163">
        <f>[308]P1_21!BE62+[308]P2_21!BE61+[308]P3_21!BE61+[308]P4_21!BE61+[308]P5_21!BE61+[308]ĐT_21!BE62+[308]ĐG_21!BE61+[308]ĐLE_21!BE62+[308]ĐL_21!BE62+'[308]G.Sơn 2016'!BE61+'[308]G.Thanh 2016'!BE62+'[308]G.Việt 2016'!BE62+'[308]H.Thái 2016'!BE62+'[308]L.Hải 2016'!BE62+'[308]L.Thượng 2016'!BE62+'[308]T.Giang 2016'!BE62+'[308]T.Hải 2016'!BE62+'[308]T.Sơn 2016'!BE62+'[308]V.Trường 2016'!BE62+'[308]TT.Cửa Việt 2016'!BE62+'[308]TT Gio Linh 2016'!BE62</f>
        <v>0</v>
      </c>
      <c r="BF61" s="163">
        <f>[308]P1_21!BF62+[308]P2_21!BF61+[308]P3_21!BF61+[308]P4_21!BF61+[308]P5_21!BF61+[308]ĐT_21!BF62+[308]ĐG_21!BF61+[308]ĐLE_21!BF62+[308]ĐL_21!BF62+'[308]G.Sơn 2016'!BF61+'[308]G.Thanh 2016'!BF62+'[308]G.Việt 2016'!BF62+'[308]H.Thái 2016'!BF62+'[308]L.Hải 2016'!BF62+'[308]L.Thượng 2016'!BF62+'[308]T.Giang 2016'!BF62+'[308]T.Hải 2016'!BF62+'[308]T.Sơn 2016'!BF62+'[308]V.Trường 2016'!BF62+'[308]TT.Cửa Việt 2016'!BF62+'[308]TT Gio Linh 2016'!BF62</f>
        <v>0</v>
      </c>
      <c r="BG61" s="163" t="e">
        <f>[308]P1_21!BG62+[308]P2_21!BG61+[308]P3_21!BG61+[308]P4_21!BG61+[308]P5_21!BG61+[308]ĐT_21!BG62+[308]ĐG_21!BG61+[308]ĐLE_21!BG62+[308]ĐL_21!BG62+'[308]G.Sơn 2016'!BG61+'[308]G.Thanh 2016'!BG62+'[308]G.Việt 2016'!BG62+'[308]H.Thái 2016'!BG62+'[308]L.Hải 2016'!BG62+'[308]L.Thượng 2016'!BG62+'[308]T.Giang 2016'!BG62+'[308]T.Hải 2016'!BG62+'[308]T.Sơn 2016'!BG62+'[308]V.Trường 2016'!BG62+'[308]TT.Cửa Việt 2016'!BG62+'[308]TT Gio Linh 2016'!BG62</f>
        <v>#REF!</v>
      </c>
      <c r="BH61" s="163">
        <f>[308]P1_21!BH62+[308]P2_21!BH61+[308]P3_21!BH61+[308]P4_21!BH61+[308]P5_21!BH61+[308]ĐT_21!BH62+[308]ĐG_21!BH61+[308]ĐLE_21!BH62+[308]ĐL_21!BH62+'[308]G.Sơn 2016'!BH61+'[308]G.Thanh 2016'!BH62+'[308]G.Việt 2016'!BH62+'[308]H.Thái 2016'!BH62+'[308]L.Hải 2016'!BH62+'[308]L.Thượng 2016'!BH62+'[308]T.Giang 2016'!BH62+'[308]T.Hải 2016'!BH62+'[308]T.Sơn 2016'!BH62+'[308]V.Trường 2016'!BH62+'[308]TT.Cửa Việt 2016'!BH62+'[308]TT Gio Linh 2016'!BH62</f>
        <v>0</v>
      </c>
      <c r="BI61" s="163" t="e">
        <f>[308]P1_21!BI62+[308]P2_21!BI61+[308]P3_21!BI61+[308]P4_21!BI61+[308]P5_21!BI61+[308]ĐT_21!BI62+[308]ĐG_21!BI61+[308]ĐLE_21!BI62+[308]ĐL_21!BI62+'[308]G.Sơn 2016'!BI61+'[308]G.Thanh 2016'!BI62+'[308]G.Việt 2016'!BI62+'[308]H.Thái 2016'!BI62+'[308]L.Hải 2016'!BI62+'[308]L.Thượng 2016'!BI62+'[308]T.Giang 2016'!BI62+'[308]T.Hải 2016'!BI62+'[308]T.Sơn 2016'!BI62+'[308]V.Trường 2016'!BI62+'[308]TT.Cửa Việt 2016'!BI62+'[308]TT Gio Linh 2016'!BI62</f>
        <v>#REF!</v>
      </c>
    </row>
    <row r="62" spans="1:61" s="150" customFormat="1" ht="15.75" customHeight="1">
      <c r="A62" s="194"/>
      <c r="B62" s="195" t="s">
        <v>294</v>
      </c>
      <c r="C62" s="195"/>
      <c r="D62" s="196"/>
      <c r="E62" s="187">
        <f>[308]P1_21!E63+[308]P2_21!E62+[308]P3_21!E62+[308]P4_21!E62+[308]P5_21!E62+[308]ĐT_21!E63+[308]ĐG_21!E62+[308]ĐLE_21!E63+[308]ĐL_21!E63+'[308]G.Sơn 2016'!E62+'[308]G.Thanh 2016'!E63+'[308]G.Việt 2016'!E63+'[308]H.Thái 2016'!E63+'[308]L.Hải 2016'!E63+'[308]L.Thượng 2016'!E63+'[308]T.Giang 2016'!E63+'[308]T.Hải 2016'!E63+'[308]T.Sơn 2016'!E63+'[308]V.Trường 2016'!E63+'[308]TT.Cửa Việt 2016'!E63+'[308]TT Gio Linh 2016'!E63</f>
        <v>45.89</v>
      </c>
      <c r="F62" s="187">
        <f>[308]P1_21!F63+[308]P2_21!F62+[308]P3_21!F62+[308]P4_21!F62+[308]P5_21!F62+[308]ĐT_21!F63+[308]ĐG_21!F62+[308]ĐLE_21!F63+[308]ĐL_21!F63+'[308]G.Sơn 2016'!F62+'[308]G.Thanh 2016'!F63+'[308]G.Việt 2016'!F63+'[308]H.Thái 2016'!F63+'[308]L.Hải 2016'!F63+'[308]L.Thượng 2016'!F63+'[308]T.Giang 2016'!F63+'[308]T.Hải 2016'!F63+'[308]T.Sơn 2016'!F63+'[308]V.Trường 2016'!F63+'[308]TT.Cửa Việt 2016'!F63+'[308]TT Gio Linh 2016'!F63</f>
        <v>0</v>
      </c>
      <c r="G62" s="187">
        <f>[308]P1_21!G63+[308]P2_21!G62+[308]P3_21!G62+[308]P4_21!G62+[308]P5_21!G62+[308]ĐT_21!G63+[308]ĐG_21!G62+[308]ĐLE_21!G63+[308]ĐL_21!G63+'[308]G.Sơn 2016'!G62+'[308]G.Thanh 2016'!G63+'[308]G.Việt 2016'!G63+'[308]H.Thái 2016'!G63+'[308]L.Hải 2016'!G63+'[308]L.Thượng 2016'!G63+'[308]T.Giang 2016'!G63+'[308]T.Hải 2016'!G63+'[308]T.Sơn 2016'!G63+'[308]V.Trường 2016'!G63+'[308]TT.Cửa Việt 2016'!G63+'[308]TT Gio Linh 2016'!G63</f>
        <v>0</v>
      </c>
      <c r="H62" s="187">
        <f>[308]P1_21!H63+[308]P2_21!H62+[308]P3_21!H62+[308]P4_21!H62+[308]P5_21!H62+[308]ĐT_21!H63+[308]ĐG_21!H62+[308]ĐLE_21!H63+[308]ĐL_21!H63+'[308]G.Sơn 2016'!H62+'[308]G.Thanh 2016'!H63+'[308]G.Việt 2016'!H63+'[308]H.Thái 2016'!H63+'[308]L.Hải 2016'!H63+'[308]L.Thượng 2016'!H63+'[308]T.Giang 2016'!H63+'[308]T.Hải 2016'!H63+'[308]T.Sơn 2016'!H63+'[308]V.Trường 2016'!H63+'[308]TT.Cửa Việt 2016'!H63+'[308]TT Gio Linh 2016'!H63</f>
        <v>0</v>
      </c>
      <c r="I62" s="187">
        <f>[308]P1_21!I63+[308]P2_21!I62+[308]P3_21!I62+[308]P4_21!I62+[308]P5_21!I62+[308]ĐT_21!I63+[308]ĐG_21!I62+[308]ĐLE_21!I63+[308]ĐL_21!I63+'[308]G.Sơn 2016'!I62+'[308]G.Thanh 2016'!I63+'[308]G.Việt 2016'!I63+'[308]H.Thái 2016'!I63+'[308]L.Hải 2016'!I63+'[308]L.Thượng 2016'!I63+'[308]T.Giang 2016'!I63+'[308]T.Hải 2016'!I63+'[308]T.Sơn 2016'!I63+'[308]V.Trường 2016'!I63+'[308]TT.Cửa Việt 2016'!I63+'[308]TT Gio Linh 2016'!I63</f>
        <v>0</v>
      </c>
      <c r="J62" s="187">
        <f>[308]P1_21!J63+[308]P2_21!J62+[308]P3_21!J62+[308]P4_21!J62+[308]P5_21!J62+[308]ĐT_21!J63+[308]ĐG_21!J62+[308]ĐLE_21!J63+[308]ĐL_21!J63+'[308]G.Sơn 2016'!J62+'[308]G.Thanh 2016'!J63+'[308]G.Việt 2016'!J63+'[308]H.Thái 2016'!J63+'[308]L.Hải 2016'!J63+'[308]L.Thượng 2016'!J63+'[308]T.Giang 2016'!J63+'[308]T.Hải 2016'!J63+'[308]T.Sơn 2016'!J63+'[308]V.Trường 2016'!J63+'[308]TT.Cửa Việt 2016'!J63+'[308]TT Gio Linh 2016'!J63</f>
        <v>13.75</v>
      </c>
      <c r="K62" s="187">
        <f>[308]P1_21!K63+[308]P2_21!K62+[308]P3_21!K62+[308]P4_21!K62+[308]P5_21!K62+[308]ĐT_21!K63+[308]ĐG_21!K62+[308]ĐLE_21!K63+[308]ĐL_21!K63+'[308]G.Sơn 2016'!K62+'[308]G.Thanh 2016'!K63+'[308]G.Việt 2016'!K63+'[308]H.Thái 2016'!K63+'[308]L.Hải 2016'!K63+'[308]L.Thượng 2016'!K63+'[308]T.Giang 2016'!K63+'[308]T.Hải 2016'!K63+'[308]T.Sơn 2016'!K63+'[308]V.Trường 2016'!K63+'[308]TT.Cửa Việt 2016'!K63+'[308]TT Gio Linh 2016'!K63</f>
        <v>0</v>
      </c>
      <c r="L62" s="187">
        <f>[308]P1_21!L63+[308]P2_21!L62+[308]P3_21!L62+[308]P4_21!L62+[308]P5_21!L62+[308]ĐT_21!L63+[308]ĐG_21!L62+[308]ĐLE_21!L63+[308]ĐL_21!L63+'[308]G.Sơn 2016'!L62+'[308]G.Thanh 2016'!L63+'[308]G.Việt 2016'!L63+'[308]H.Thái 2016'!L63+'[308]L.Hải 2016'!L63+'[308]L.Thượng 2016'!L63+'[308]T.Giang 2016'!L63+'[308]T.Hải 2016'!L63+'[308]T.Sơn 2016'!L63+'[308]V.Trường 2016'!L63+'[308]TT.Cửa Việt 2016'!L63+'[308]TT Gio Linh 2016'!L63</f>
        <v>0</v>
      </c>
      <c r="M62" s="187">
        <f>[308]P1_21!M63+[308]P2_21!M62+[308]P3_21!M62+[308]P4_21!M62+[308]P5_21!M62+[308]ĐT_21!M63+[308]ĐG_21!M62+[308]ĐLE_21!M63+[308]ĐL_21!M63+'[308]G.Sơn 2016'!M62+'[308]G.Thanh 2016'!M63+'[308]G.Việt 2016'!M63+'[308]H.Thái 2016'!M63+'[308]L.Hải 2016'!M63+'[308]L.Thượng 2016'!M63+'[308]T.Giang 2016'!M63+'[308]T.Hải 2016'!M63+'[308]T.Sơn 2016'!M63+'[308]V.Trường 2016'!M63+'[308]TT.Cửa Việt 2016'!M63+'[308]TT Gio Linh 2016'!M63</f>
        <v>0</v>
      </c>
      <c r="N62" s="187">
        <f>[308]P1_21!N63+[308]P2_21!N62+[308]P3_21!N62+[308]P4_21!N62+[308]P5_21!N62+[308]ĐT_21!N63+[308]ĐG_21!N62+[308]ĐLE_21!N63+[308]ĐL_21!N63+'[308]G.Sơn 2016'!N62+'[308]G.Thanh 2016'!N63+'[308]G.Việt 2016'!N63+'[308]H.Thái 2016'!N63+'[308]L.Hải 2016'!N63+'[308]L.Thượng 2016'!N63+'[308]T.Giang 2016'!N63+'[308]T.Hải 2016'!N63+'[308]T.Sơn 2016'!N63+'[308]V.Trường 2016'!N63+'[308]TT.Cửa Việt 2016'!N63+'[308]TT Gio Linh 2016'!N63</f>
        <v>0</v>
      </c>
      <c r="O62" s="187">
        <f>[308]P1_21!O63+[308]P2_21!O62+[308]P3_21!O62+[308]P4_21!O62+[308]P5_21!O62+[308]ĐT_21!O63+[308]ĐG_21!O62+[308]ĐLE_21!O63+[308]ĐL_21!O63+'[308]G.Sơn 2016'!O62+'[308]G.Thanh 2016'!O63+'[308]G.Việt 2016'!O63+'[308]H.Thái 2016'!O63+'[308]L.Hải 2016'!O63+'[308]L.Thượng 2016'!O63+'[308]T.Giang 2016'!O63+'[308]T.Hải 2016'!O63+'[308]T.Sơn 2016'!O63+'[308]V.Trường 2016'!O63+'[308]TT.Cửa Việt 2016'!O63+'[308]TT Gio Linh 2016'!O63</f>
        <v>34.5</v>
      </c>
      <c r="P62" s="187">
        <f>[308]P1_21!P63+[308]P2_21!P62+[308]P3_21!P62+[308]P4_21!P62+[308]P5_21!P62+[308]ĐT_21!P63+[308]ĐG_21!P62+[308]ĐLE_21!P63+[308]ĐL_21!P63+'[308]G.Sơn 2016'!P62+'[308]G.Thanh 2016'!P63+'[308]G.Việt 2016'!P63+'[308]H.Thái 2016'!P63+'[308]L.Hải 2016'!P63+'[308]L.Thượng 2016'!P63+'[308]T.Giang 2016'!P63+'[308]T.Hải 2016'!P63+'[308]T.Sơn 2016'!P63+'[308]V.Trường 2016'!P63+'[308]TT.Cửa Việt 2016'!P63+'[308]TT Gio Linh 2016'!P63</f>
        <v>0</v>
      </c>
      <c r="Q62" s="187">
        <f>[308]P1_21!Q63+[308]P2_21!Q62+[308]P3_21!Q62+[308]P4_21!Q62+[308]P5_21!Q62+[308]ĐT_21!Q63+[308]ĐG_21!Q62+[308]ĐLE_21!Q63+[308]ĐL_21!Q63+'[308]G.Sơn 2016'!Q62+'[308]G.Thanh 2016'!Q63+'[308]G.Việt 2016'!Q63+'[308]H.Thái 2016'!Q63+'[308]L.Hải 2016'!Q63+'[308]L.Thượng 2016'!Q63+'[308]T.Giang 2016'!Q63+'[308]T.Hải 2016'!Q63+'[308]T.Sơn 2016'!Q63+'[308]V.Trường 2016'!Q63+'[308]TT.Cửa Việt 2016'!Q63+'[308]TT Gio Linh 2016'!Q63</f>
        <v>45.43</v>
      </c>
      <c r="R62" s="187">
        <f>[308]P1_21!R63+[308]P2_21!R62+[308]P3_21!R62+[308]P4_21!R62+[308]P5_21!R62+[308]ĐT_21!R63+[308]ĐG_21!R62+[308]ĐLE_21!R63+[308]ĐL_21!R63+'[308]G.Sơn 2016'!R62+'[308]G.Thanh 2016'!R63+'[308]G.Việt 2016'!R63+'[308]H.Thái 2016'!R63+'[308]L.Hải 2016'!R63+'[308]L.Thượng 2016'!R63+'[308]T.Giang 2016'!R63+'[308]T.Hải 2016'!R63+'[308]T.Sơn 2016'!R63+'[308]V.Trường 2016'!R63+'[308]TT.Cửa Việt 2016'!R63+'[308]TT Gio Linh 2016'!R63</f>
        <v>1136.1300000000001</v>
      </c>
      <c r="S62" s="187">
        <f>[308]P1_21!S63+[308]P2_21!S62+[308]P3_21!S62+[308]P4_21!S62+[308]P5_21!S62+[308]ĐT_21!S63+[308]ĐG_21!S62+[308]ĐLE_21!S63+[308]ĐL_21!S63+'[308]G.Sơn 2016'!S62+'[308]G.Thanh 2016'!S63+'[308]G.Việt 2016'!S63+'[308]H.Thái 2016'!S63+'[308]L.Hải 2016'!S63+'[308]L.Thượng 2016'!S63+'[308]T.Giang 2016'!S63+'[308]T.Hải 2016'!S63+'[308]T.Sơn 2016'!S63+'[308]V.Trường 2016'!S63+'[308]TT.Cửa Việt 2016'!S63+'[308]TT Gio Linh 2016'!S63</f>
        <v>36.5</v>
      </c>
      <c r="T62" s="187">
        <f>[308]P1_21!T63+[308]P2_21!T62+[308]P3_21!T62+[308]P4_21!T62+[308]P5_21!T62+[308]ĐT_21!T63+[308]ĐG_21!T62+[308]ĐLE_21!T63+[308]ĐL_21!T63+'[308]G.Sơn 2016'!T62+'[308]G.Thanh 2016'!T63+'[308]G.Việt 2016'!T63+'[308]H.Thái 2016'!T63+'[308]L.Hải 2016'!T63+'[308]L.Thượng 2016'!T63+'[308]T.Giang 2016'!T63+'[308]T.Hải 2016'!T63+'[308]T.Sơn 2016'!T63+'[308]V.Trường 2016'!T63+'[308]TT.Cửa Việt 2016'!T63+'[308]TT Gio Linh 2016'!T63</f>
        <v>0</v>
      </c>
      <c r="U62" s="187">
        <f>[308]P1_21!U63+[308]P2_21!U62+[308]P3_21!U62+[308]P4_21!U62+[308]P5_21!U62+[308]ĐT_21!U63+[308]ĐG_21!U62+[308]ĐLE_21!U63+[308]ĐL_21!U63+'[308]G.Sơn 2016'!U62+'[308]G.Thanh 2016'!U63+'[308]G.Việt 2016'!U63+'[308]H.Thái 2016'!U63+'[308]L.Hải 2016'!U63+'[308]L.Thượng 2016'!U63+'[308]T.Giang 2016'!U63+'[308]T.Hải 2016'!U63+'[308]T.Sơn 2016'!U63+'[308]V.Trường 2016'!U63+'[308]TT.Cửa Việt 2016'!U63+'[308]TT Gio Linh 2016'!U63</f>
        <v>0</v>
      </c>
      <c r="V62" s="187">
        <f>[308]P1_21!V63+[308]P2_21!V62+[308]P3_21!V62+[308]P4_21!V62+[308]P5_21!V62+[308]ĐT_21!V63+[308]ĐG_21!V62+[308]ĐLE_21!V63+[308]ĐL_21!V63+'[308]G.Sơn 2016'!V62+'[308]G.Thanh 2016'!V63+'[308]G.Việt 2016'!V63+'[308]H.Thái 2016'!V63+'[308]L.Hải 2016'!V63+'[308]L.Thượng 2016'!V63+'[308]T.Giang 2016'!V63+'[308]T.Hải 2016'!V63+'[308]T.Sơn 2016'!V63+'[308]V.Trường 2016'!V63+'[308]TT.Cửa Việt 2016'!V63+'[308]TT Gio Linh 2016'!V63</f>
        <v>0</v>
      </c>
      <c r="W62" s="187">
        <f>[308]P1_21!W63+[308]P2_21!W62+[308]P3_21!W62+[308]P4_21!W62+[308]P5_21!W62+[308]ĐT_21!W63+[308]ĐG_21!W62+[308]ĐLE_21!W63+[308]ĐL_21!W63+'[308]G.Sơn 2016'!W62+'[308]G.Thanh 2016'!W63+'[308]G.Việt 2016'!W63+'[308]H.Thái 2016'!W63+'[308]L.Hải 2016'!W63+'[308]L.Thượng 2016'!W63+'[308]T.Giang 2016'!W63+'[308]T.Hải 2016'!W63+'[308]T.Sơn 2016'!W63+'[308]V.Trường 2016'!W63+'[308]TT.Cửa Việt 2016'!W63+'[308]TT Gio Linh 2016'!W63</f>
        <v>30.830000000000002</v>
      </c>
      <c r="X62" s="187">
        <f>[308]P1_21!X63+[308]P2_21!X62+[308]P3_21!X62+[308]P4_21!X62+[308]P5_21!X62+[308]ĐT_21!X63+[308]ĐG_21!X62+[308]ĐLE_21!X63+[308]ĐL_21!X63+'[308]G.Sơn 2016'!X62+'[308]G.Thanh 2016'!X63+'[308]G.Việt 2016'!X63+'[308]H.Thái 2016'!X63+'[308]L.Hải 2016'!X63+'[308]L.Thượng 2016'!X63+'[308]T.Giang 2016'!X63+'[308]T.Hải 2016'!X63+'[308]T.Sơn 2016'!X63+'[308]V.Trường 2016'!X63+'[308]TT.Cửa Việt 2016'!X63+'[308]TT Gio Linh 2016'!X63</f>
        <v>98.529999999999987</v>
      </c>
      <c r="Y62" s="187">
        <f>[308]P1_21!Y63+[308]P2_21!Y62+[308]P3_21!Y62+[308]P4_21!Y62+[308]P5_21!Y62+[308]ĐT_21!Y63+[308]ĐG_21!Y62+[308]ĐLE_21!Y63+[308]ĐL_21!Y63+'[308]G.Sơn 2016'!Y62+'[308]G.Thanh 2016'!Y63+'[308]G.Việt 2016'!Y63+'[308]H.Thái 2016'!Y63+'[308]L.Hải 2016'!Y63+'[308]L.Thượng 2016'!Y63+'[308]T.Giang 2016'!Y63+'[308]T.Hải 2016'!Y63+'[308]T.Sơn 2016'!Y63+'[308]V.Trường 2016'!Y63+'[308]TT.Cửa Việt 2016'!Y63+'[308]TT Gio Linh 2016'!Y63</f>
        <v>34.83</v>
      </c>
      <c r="Z62" s="187">
        <f>[308]P1_21!Z63+[308]P2_21!Z62+[308]P3_21!Z62+[308]P4_21!Z62+[308]P5_21!Z62+[308]ĐT_21!Z63+[308]ĐG_21!Z62+[308]ĐLE_21!Z63+[308]ĐL_21!Z63+'[308]G.Sơn 2016'!Z62+'[308]G.Thanh 2016'!Z63+'[308]G.Việt 2016'!Z63+'[308]H.Thái 2016'!Z63+'[308]L.Hải 2016'!Z63+'[308]L.Thượng 2016'!Z63+'[308]T.Giang 2016'!Z63+'[308]T.Hải 2016'!Z63+'[308]T.Sơn 2016'!Z63+'[308]V.Trường 2016'!Z63+'[308]TT.Cửa Việt 2016'!Z63+'[308]TT Gio Linh 2016'!Z63</f>
        <v>0</v>
      </c>
      <c r="AA62" s="187">
        <f>[308]P1_21!AA63+[308]P2_21!AA62+[308]P3_21!AA62+[308]P4_21!AA62+[308]P5_21!AA62+[308]ĐT_21!AA63+[308]ĐG_21!AA62+[308]ĐLE_21!AA63+[308]ĐL_21!AA63+'[308]G.Sơn 2016'!AA62+'[308]G.Thanh 2016'!AA63+'[308]G.Việt 2016'!AA63+'[308]H.Thái 2016'!AA63+'[308]L.Hải 2016'!AA63+'[308]L.Thượng 2016'!AA63+'[308]T.Giang 2016'!AA63+'[308]T.Hải 2016'!AA63+'[308]T.Sơn 2016'!AA63+'[308]V.Trường 2016'!AA63+'[308]TT.Cửa Việt 2016'!AA63+'[308]TT Gio Linh 2016'!AA63</f>
        <v>303.28000000000003</v>
      </c>
      <c r="AB62" s="187">
        <f>[308]P1_21!AB63+[308]P2_21!AB62+[308]P3_21!AB62+[308]P4_21!AB62+[308]P5_21!AB62+[308]ĐT_21!AB63+[308]ĐG_21!AB62+[308]ĐLE_21!AB63+[308]ĐL_21!AB63+'[308]G.Sơn 2016'!AB62+'[308]G.Thanh 2016'!AB63+'[308]G.Việt 2016'!AB63+'[308]H.Thái 2016'!AB63+'[308]L.Hải 2016'!AB63+'[308]L.Thượng 2016'!AB63+'[308]T.Giang 2016'!AB63+'[308]T.Hải 2016'!AB63+'[308]T.Sơn 2016'!AB63+'[308]V.Trường 2016'!AB63+'[308]TT.Cửa Việt 2016'!AB63+'[308]TT Gio Linh 2016'!AB63</f>
        <v>219.51999999999998</v>
      </c>
      <c r="AC62" s="187">
        <f>[308]P1_21!AC63+[308]P2_21!AC62+[308]P3_21!AC62+[308]P4_21!AC62+[308]P5_21!AC62+[308]ĐT_21!AC63+[308]ĐG_21!AC62+[308]ĐLE_21!AC63+[308]ĐL_21!AC63+'[308]G.Sơn 2016'!AC62+'[308]G.Thanh 2016'!AC63+'[308]G.Việt 2016'!AC63+'[308]H.Thái 2016'!AC63+'[308]L.Hải 2016'!AC63+'[308]L.Thượng 2016'!AC63+'[308]T.Giang 2016'!AC63+'[308]T.Hải 2016'!AC63+'[308]T.Sơn 2016'!AC63+'[308]V.Trường 2016'!AC63+'[308]TT.Cửa Việt 2016'!AC63+'[308]TT Gio Linh 2016'!AC63</f>
        <v>33.090000000000003</v>
      </c>
      <c r="AD62" s="187">
        <f>[308]P1_21!AD63+[308]P2_21!AD62+[308]P3_21!AD62+[308]P4_21!AD62+[308]P5_21!AD62+[308]ĐT_21!AD63+[308]ĐG_21!AD62+[308]ĐLE_21!AD63+[308]ĐL_21!AD63+'[308]G.Sơn 2016'!AD62+'[308]G.Thanh 2016'!AD63+'[308]G.Việt 2016'!AD63+'[308]H.Thái 2016'!AD63+'[308]L.Hải 2016'!AD63+'[308]L.Thượng 2016'!AD63+'[308]T.Giang 2016'!AD63+'[308]T.Hải 2016'!AD63+'[308]T.Sơn 2016'!AD63+'[308]V.Trường 2016'!AD63+'[308]TT.Cửa Việt 2016'!AD63+'[308]TT Gio Linh 2016'!AD63</f>
        <v>1.51</v>
      </c>
      <c r="AE62" s="187">
        <f>[308]P1_21!AE63+[308]P2_21!AE62+[308]P3_21!AE62+[308]P4_21!AE62+[308]P5_21!AE62+[308]ĐT_21!AE63+[308]ĐG_21!AE62+[308]ĐLE_21!AE63+[308]ĐL_21!AE63+'[308]G.Sơn 2016'!AE62+'[308]G.Thanh 2016'!AE63+'[308]G.Việt 2016'!AE63+'[308]H.Thái 2016'!AE63+'[308]L.Hải 2016'!AE63+'[308]L.Thượng 2016'!AE63+'[308]T.Giang 2016'!AE63+'[308]T.Hải 2016'!AE63+'[308]T.Sơn 2016'!AE63+'[308]V.Trường 2016'!AE63+'[308]TT.Cửa Việt 2016'!AE63+'[308]TT Gio Linh 2016'!AE63</f>
        <v>0.12</v>
      </c>
      <c r="AF62" s="187">
        <f>[308]P1_21!AF63+[308]P2_21!AF62+[308]P3_21!AF62+[308]P4_21!AF62+[308]P5_21!AF62+[308]ĐT_21!AF63+[308]ĐG_21!AF62+[308]ĐLE_21!AF63+[308]ĐL_21!AF63+'[308]G.Sơn 2016'!AF62+'[308]G.Thanh 2016'!AF63+'[308]G.Việt 2016'!AF63+'[308]H.Thái 2016'!AF63+'[308]L.Hải 2016'!AF63+'[308]L.Thượng 2016'!AF63+'[308]T.Giang 2016'!AF63+'[308]T.Hải 2016'!AF63+'[308]T.Sơn 2016'!AF63+'[308]V.Trường 2016'!AF63+'[308]TT.Cửa Việt 2016'!AF63+'[308]TT Gio Linh 2016'!AF63</f>
        <v>4.8</v>
      </c>
      <c r="AG62" s="187">
        <f>[308]P1_21!AG63+[308]P2_21!AG62+[308]P3_21!AG62+[308]P4_21!AG62+[308]P5_21!AG62+[308]ĐT_21!AG63+[308]ĐG_21!AG62+[308]ĐLE_21!AG63+[308]ĐL_21!AG63+'[308]G.Sơn 2016'!AG62+'[308]G.Thanh 2016'!AG63+'[308]G.Việt 2016'!AG63+'[308]H.Thái 2016'!AG63+'[308]L.Hải 2016'!AG63+'[308]L.Thượng 2016'!AG63+'[308]T.Giang 2016'!AG63+'[308]T.Hải 2016'!AG63+'[308]T.Sơn 2016'!AG63+'[308]V.Trường 2016'!AG63+'[308]TT.Cửa Việt 2016'!AG63+'[308]TT Gio Linh 2016'!AG63</f>
        <v>5.6899999999999995</v>
      </c>
      <c r="AH62" s="187">
        <f>[308]P1_21!AH63+[308]P2_21!AH62+[308]P3_21!AH62+[308]P4_21!AH62+[308]P5_21!AH62+[308]ĐT_21!AH63+[308]ĐG_21!AH62+[308]ĐLE_21!AH63+[308]ĐL_21!AH63+'[308]G.Sơn 2016'!AH62+'[308]G.Thanh 2016'!AH63+'[308]G.Việt 2016'!AH63+'[308]H.Thái 2016'!AH63+'[308]L.Hải 2016'!AH63+'[308]L.Thượng 2016'!AH63+'[308]T.Giang 2016'!AH63+'[308]T.Hải 2016'!AH63+'[308]T.Sơn 2016'!AH63+'[308]V.Trường 2016'!AH63+'[308]TT.Cửa Việt 2016'!AH63+'[308]TT Gio Linh 2016'!AH63</f>
        <v>21.490000000000002</v>
      </c>
      <c r="AI62" s="187">
        <f>[308]P1_21!AI63+[308]P2_21!AI62+[308]P3_21!AI62+[308]P4_21!AI62+[308]P5_21!AI62+[308]ĐT_21!AI63+[308]ĐG_21!AI62+[308]ĐLE_21!AI63+[308]ĐL_21!AI63+'[308]G.Sơn 2016'!AI62+'[308]G.Thanh 2016'!AI63+'[308]G.Việt 2016'!AI63+'[308]H.Thái 2016'!AI63+'[308]L.Hải 2016'!AI63+'[308]L.Thượng 2016'!AI63+'[308]T.Giang 2016'!AI63+'[308]T.Hải 2016'!AI63+'[308]T.Sơn 2016'!AI63+'[308]V.Trường 2016'!AI63+'[308]TT.Cửa Việt 2016'!AI63+'[308]TT Gio Linh 2016'!AI63</f>
        <v>12.1</v>
      </c>
      <c r="AJ62" s="187">
        <f>[308]P1_21!AJ63+[308]P2_21!AJ62+[308]P3_21!AJ62+[308]P4_21!AJ62+[308]P5_21!AJ62+[308]ĐT_21!AJ63+[308]ĐG_21!AJ62+[308]ĐLE_21!AJ63+[308]ĐL_21!AJ63+'[308]G.Sơn 2016'!AJ62+'[308]G.Thanh 2016'!AJ63+'[308]G.Việt 2016'!AJ63+'[308]H.Thái 2016'!AJ63+'[308]L.Hải 2016'!AJ63+'[308]L.Thượng 2016'!AJ63+'[308]T.Giang 2016'!AJ63+'[308]T.Hải 2016'!AJ63+'[308]T.Sơn 2016'!AJ63+'[308]V.Trường 2016'!AJ63+'[308]TT.Cửa Việt 2016'!AJ63+'[308]TT Gio Linh 2016'!AJ63</f>
        <v>0</v>
      </c>
      <c r="AK62" s="187">
        <f>[308]P1_21!AK63+[308]P2_21!AK62+[308]P3_21!AK62+[308]P4_21!AK62+[308]P5_21!AK62+[308]ĐT_21!AK63+[308]ĐG_21!AK62+[308]ĐLE_21!AK63+[308]ĐL_21!AK63+'[308]G.Sơn 2016'!AK62+'[308]G.Thanh 2016'!AK63+'[308]G.Việt 2016'!AK63+'[308]H.Thái 2016'!AK63+'[308]L.Hải 2016'!AK63+'[308]L.Thượng 2016'!AK63+'[308]T.Giang 2016'!AK63+'[308]T.Hải 2016'!AK63+'[308]T.Sơn 2016'!AK63+'[308]V.Trường 2016'!AK63+'[308]TT.Cửa Việt 2016'!AK63+'[308]TT Gio Linh 2016'!AK63</f>
        <v>0</v>
      </c>
      <c r="AL62" s="187">
        <f>[308]P1_21!AL63+[308]P2_21!AL62+[308]P3_21!AL62+[308]P4_21!AL62+[308]P5_21!AL62+[308]ĐT_21!AL63+[308]ĐG_21!AL62+[308]ĐLE_21!AL63+[308]ĐL_21!AL63+'[308]G.Sơn 2016'!AL62+'[308]G.Thanh 2016'!AL63+'[308]G.Việt 2016'!AL63+'[308]H.Thái 2016'!AL63+'[308]L.Hải 2016'!AL63+'[308]L.Thượng 2016'!AL63+'[308]T.Giang 2016'!AL63+'[308]T.Hải 2016'!AL63+'[308]T.Sơn 2016'!AL63+'[308]V.Trường 2016'!AL63+'[308]TT.Cửa Việt 2016'!AL63+'[308]TT Gio Linh 2016'!AL63</f>
        <v>6.37</v>
      </c>
      <c r="AM62" s="187">
        <f>[308]P1_21!AM63+[308]P2_21!AM62+[308]P3_21!AM62+[308]P4_21!AM62+[308]P5_21!AM62+[308]ĐT_21!AM63+[308]ĐG_21!AM62+[308]ĐLE_21!AM63+[308]ĐL_21!AM63+'[308]G.Sơn 2016'!AM62+'[308]G.Thanh 2016'!AM63+'[308]G.Việt 2016'!AM63+'[308]H.Thái 2016'!AM63+'[308]L.Hải 2016'!AM63+'[308]L.Thượng 2016'!AM63+'[308]T.Giang 2016'!AM63+'[308]T.Hải 2016'!AM63+'[308]T.Sơn 2016'!AM63+'[308]V.Trường 2016'!AM63+'[308]TT.Cửa Việt 2016'!AM63+'[308]TT Gio Linh 2016'!AM63</f>
        <v>3.82</v>
      </c>
      <c r="AN62" s="187">
        <f>[308]P1_21!AN63+[308]P2_21!AN62+[308]P3_21!AN62+[308]P4_21!AN62+[308]P5_21!AN62+[308]ĐT_21!AN63+[308]ĐG_21!AN62+[308]ĐLE_21!AN63+[308]ĐL_21!AN63+'[308]G.Sơn 2016'!AN62+'[308]G.Thanh 2016'!AN63+'[308]G.Việt 2016'!AN63+'[308]H.Thái 2016'!AN63+'[308]L.Hải 2016'!AN63+'[308]L.Thượng 2016'!AN63+'[308]T.Giang 2016'!AN63+'[308]T.Hải 2016'!AN63+'[308]T.Sơn 2016'!AN63+'[308]V.Trường 2016'!AN63+'[308]TT.Cửa Việt 2016'!AN63+'[308]TT Gio Linh 2016'!AN63</f>
        <v>0</v>
      </c>
      <c r="AO62" s="187">
        <f>[308]P1_21!AO63+[308]P2_21!AO62+[308]P3_21!AO62+[308]P4_21!AO62+[308]P5_21!AO62+[308]ĐT_21!AO63+[308]ĐG_21!AO62+[308]ĐLE_21!AO63+[308]ĐL_21!AO63+'[308]G.Sơn 2016'!AO62+'[308]G.Thanh 2016'!AO63+'[308]G.Việt 2016'!AO63+'[308]H.Thái 2016'!AO63+'[308]L.Hải 2016'!AO63+'[308]L.Thượng 2016'!AO63+'[308]T.Giang 2016'!AO63+'[308]T.Hải 2016'!AO63+'[308]T.Sơn 2016'!AO63+'[308]V.Trường 2016'!AO63+'[308]TT.Cửa Việt 2016'!AO63+'[308]TT Gio Linh 2016'!AO63</f>
        <v>1.48</v>
      </c>
      <c r="AP62" s="187">
        <f>[308]P1_21!AP63+[308]P2_21!AP62+[308]P3_21!AP62+[308]P4_21!AP62+[308]P5_21!AP62+[308]ĐT_21!AP63+[308]ĐG_21!AP62+[308]ĐLE_21!AP63+[308]ĐL_21!AP63+'[308]G.Sơn 2016'!AP62+'[308]G.Thanh 2016'!AP63+'[308]G.Việt 2016'!AP63+'[308]H.Thái 2016'!AP63+'[308]L.Hải 2016'!AP63+'[308]L.Thượng 2016'!AP63+'[308]T.Giang 2016'!AP63+'[308]T.Hải 2016'!AP63+'[308]T.Sơn 2016'!AP63+'[308]V.Trường 2016'!AP63+'[308]TT.Cửa Việt 2016'!AP63+'[308]TT Gio Linh 2016'!AP63</f>
        <v>0</v>
      </c>
      <c r="AQ62" s="187">
        <f>[308]P1_21!AQ63+[308]P2_21!AQ62+[308]P3_21!AQ62+[308]P4_21!AQ62+[308]P5_21!AQ62+[308]ĐT_21!AQ63+[308]ĐG_21!AQ62+[308]ĐLE_21!AQ63+[308]ĐL_21!AQ63+'[308]G.Sơn 2016'!AQ62+'[308]G.Thanh 2016'!AQ63+'[308]G.Việt 2016'!AQ63+'[308]H.Thái 2016'!AQ63+'[308]L.Hải 2016'!AQ63+'[308]L.Thượng 2016'!AQ63+'[308]T.Giang 2016'!AQ63+'[308]T.Hải 2016'!AQ63+'[308]T.Sơn 2016'!AQ63+'[308]V.Trường 2016'!AQ63+'[308]TT.Cửa Việt 2016'!AQ63+'[308]TT Gio Linh 2016'!AQ63</f>
        <v>468.22</v>
      </c>
      <c r="AR62" s="187">
        <f>[308]P1_21!AR63+[308]P2_21!AR62+[308]P3_21!AR62+[308]P4_21!AR62+[308]P5_21!AR62+[308]ĐT_21!AR63+[308]ĐG_21!AR62+[308]ĐLE_21!AR63+[308]ĐL_21!AR63+'[308]G.Sơn 2016'!AR62+'[308]G.Thanh 2016'!AR63+'[308]G.Việt 2016'!AR63+'[308]H.Thái 2016'!AR63+'[308]L.Hải 2016'!AR63+'[308]L.Thượng 2016'!AR63+'[308]T.Giang 2016'!AR63+'[308]T.Hải 2016'!AR63+'[308]T.Sơn 2016'!AR63+'[308]V.Trường 2016'!AR63+'[308]TT.Cửa Việt 2016'!AR63+'[308]TT Gio Linh 2016'!AR63</f>
        <v>6.6</v>
      </c>
      <c r="AS62" s="187">
        <f>[308]P1_21!AS63+[308]P2_21!AS62+[308]P3_21!AS62+[308]P4_21!AS62+[308]P5_21!AS62+[308]ĐT_21!AS63+[308]ĐG_21!AS62+[308]ĐLE_21!AS63+[308]ĐL_21!AS63+'[308]G.Sơn 2016'!AS62+'[308]G.Thanh 2016'!AS63+'[308]G.Việt 2016'!AS63+'[308]H.Thái 2016'!AS63+'[308]L.Hải 2016'!AS63+'[308]L.Thượng 2016'!AS63+'[308]T.Giang 2016'!AS63+'[308]T.Hải 2016'!AS63+'[308]T.Sơn 2016'!AS63+'[308]V.Trường 2016'!AS63+'[308]TT.Cửa Việt 2016'!AS63+'[308]TT Gio Linh 2016'!AS63</f>
        <v>0</v>
      </c>
      <c r="AT62" s="187">
        <f>[308]P1_21!AT63+[308]P2_21!AT62+[308]P3_21!AT62+[308]P4_21!AT62+[308]P5_21!AT62+[308]ĐT_21!AT63+[308]ĐG_21!AT62+[308]ĐLE_21!AT63+[308]ĐL_21!AT63+'[308]G.Sơn 2016'!AT62+'[308]G.Thanh 2016'!AT63+'[308]G.Việt 2016'!AT63+'[308]H.Thái 2016'!AT63+'[308]L.Hải 2016'!AT63+'[308]L.Thượng 2016'!AT63+'[308]T.Giang 2016'!AT63+'[308]T.Hải 2016'!AT63+'[308]T.Sơn 2016'!AT63+'[308]V.Trường 2016'!AT63+'[308]TT.Cửa Việt 2016'!AT63+'[308]TT Gio Linh 2016'!AT63</f>
        <v>0</v>
      </c>
      <c r="AU62" s="187">
        <f>[308]P1_21!AU63+[308]P2_21!AU62+[308]P3_21!AU62+[308]P4_21!AU62+[308]P5_21!AU62+[308]ĐT_21!AU63+[308]ĐG_21!AU62+[308]ĐLE_21!AU63+[308]ĐL_21!AU63+'[308]G.Sơn 2016'!AU62+'[308]G.Thanh 2016'!AU63+'[308]G.Việt 2016'!AU63+'[308]H.Thái 2016'!AU63+'[308]L.Hải 2016'!AU63+'[308]L.Thượng 2016'!AU63+'[308]T.Giang 2016'!AU63+'[308]T.Hải 2016'!AU63+'[308]T.Sơn 2016'!AU63+'[308]V.Trường 2016'!AU63+'[308]TT.Cửa Việt 2016'!AU63+'[308]TT Gio Linh 2016'!AU63</f>
        <v>0.74</v>
      </c>
      <c r="AV62" s="187">
        <f>[308]P1_21!AV63+[308]P2_21!AV62+[308]P3_21!AV62+[308]P4_21!AV62+[308]P5_21!AV62+[308]ĐT_21!AV63+[308]ĐG_21!AV62+[308]ĐLE_21!AV63+[308]ĐL_21!AV63+'[308]G.Sơn 2016'!AV62+'[308]G.Thanh 2016'!AV63+'[308]G.Việt 2016'!AV63+'[308]H.Thái 2016'!AV63+'[308]L.Hải 2016'!AV63+'[308]L.Thượng 2016'!AV63+'[308]T.Giang 2016'!AV63+'[308]T.Hải 2016'!AV63+'[308]T.Sơn 2016'!AV63+'[308]V.Trường 2016'!AV63+'[308]TT.Cửa Việt 2016'!AV63+'[308]TT Gio Linh 2016'!AV63</f>
        <v>32.96</v>
      </c>
      <c r="AW62" s="187">
        <f>[308]P1_21!AW63+[308]P2_21!AW62+[308]P3_21!AW62+[308]P4_21!AW62+[308]P5_21!AW62+[308]ĐT_21!AW63+[308]ĐG_21!AW62+[308]ĐLE_21!AW63+[308]ĐL_21!AW63+'[308]G.Sơn 2016'!AW62+'[308]G.Thanh 2016'!AW63+'[308]G.Việt 2016'!AW63+'[308]H.Thái 2016'!AW63+'[308]L.Hải 2016'!AW63+'[308]L.Thượng 2016'!AW63+'[308]T.Giang 2016'!AW63+'[308]T.Hải 2016'!AW63+'[308]T.Sơn 2016'!AW63+'[308]V.Trường 2016'!AW63+'[308]TT.Cửa Việt 2016'!AW63+'[308]TT Gio Linh 2016'!AW63</f>
        <v>0</v>
      </c>
      <c r="AX62" s="187">
        <f>[308]P1_21!AX63+[308]P2_21!AX62+[308]P3_21!AX62+[308]P4_21!AX62+[308]P5_21!AX62+[308]ĐT_21!AX63+[308]ĐG_21!AX62+[308]ĐLE_21!AX63+[308]ĐL_21!AX63+'[308]G.Sơn 2016'!AX62+'[308]G.Thanh 2016'!AX63+'[308]G.Việt 2016'!AX63+'[308]H.Thái 2016'!AX63+'[308]L.Hải 2016'!AX63+'[308]L.Thượng 2016'!AX63+'[308]T.Giang 2016'!AX63+'[308]T.Hải 2016'!AX63+'[308]T.Sơn 2016'!AX63+'[308]V.Trường 2016'!AX63+'[308]TT.Cửa Việt 2016'!AX63+'[308]TT Gio Linh 2016'!AX63</f>
        <v>0</v>
      </c>
      <c r="AY62" s="187">
        <f>[308]P1_21!AY63+[308]P2_21!AY62+[308]P3_21!AY62+[308]P4_21!AY62+[308]P5_21!AY62+[308]ĐT_21!AY63+[308]ĐG_21!AY62+[308]ĐLE_21!AY63+[308]ĐL_21!AY63+'[308]G.Sơn 2016'!AY62+'[308]G.Thanh 2016'!AY63+'[308]G.Việt 2016'!AY63+'[308]H.Thái 2016'!AY63+'[308]L.Hải 2016'!AY63+'[308]L.Thượng 2016'!AY63+'[308]T.Giang 2016'!AY63+'[308]T.Hải 2016'!AY63+'[308]T.Sơn 2016'!AY63+'[308]V.Trường 2016'!AY63+'[308]TT.Cửa Việt 2016'!AY63+'[308]TT Gio Linh 2016'!AY63</f>
        <v>125.80999999999999</v>
      </c>
      <c r="AZ62" s="187">
        <f>[308]P1_21!AZ63+[308]P2_21!AZ62+[308]P3_21!AZ62+[308]P4_21!AZ62+[308]P5_21!AZ62+[308]ĐT_21!AZ63+[308]ĐG_21!AZ62+[308]ĐLE_21!AZ63+[308]ĐL_21!AZ63+'[308]G.Sơn 2016'!AZ62+'[308]G.Thanh 2016'!AZ63+'[308]G.Việt 2016'!AZ63+'[308]H.Thái 2016'!AZ63+'[308]L.Hải 2016'!AZ63+'[308]L.Thượng 2016'!AZ63+'[308]T.Giang 2016'!AZ63+'[308]T.Hải 2016'!AZ63+'[308]T.Sơn 2016'!AZ63+'[308]V.Trường 2016'!AZ63+'[308]TT.Cửa Việt 2016'!AZ63+'[308]TT Gio Linh 2016'!AZ63</f>
        <v>0</v>
      </c>
      <c r="BA62" s="187">
        <f>[308]P1_21!BA63+[308]P2_21!BA62+[308]P3_21!BA62+[308]P4_21!BA62+[308]P5_21!BA62+[308]ĐT_21!BA63+[308]ĐG_21!BA62+[308]ĐLE_21!BA63+[308]ĐL_21!BA63+'[308]G.Sơn 2016'!BA62+'[308]G.Thanh 2016'!BA63+'[308]G.Việt 2016'!BA63+'[308]H.Thái 2016'!BA63+'[308]L.Hải 2016'!BA63+'[308]L.Thượng 2016'!BA63+'[308]T.Giang 2016'!BA63+'[308]T.Hải 2016'!BA63+'[308]T.Sơn 2016'!BA63+'[308]V.Trường 2016'!BA63+'[308]TT.Cửa Việt 2016'!BA63+'[308]TT Gio Linh 2016'!BA63</f>
        <v>0</v>
      </c>
      <c r="BB62" s="187">
        <f>[308]P1_21!BB63+[308]P2_21!BB62+[308]P3_21!BB62+[308]P4_21!BB62+[308]P5_21!BB62+[308]ĐT_21!BB63+[308]ĐG_21!BB62+[308]ĐLE_21!BB63+[308]ĐL_21!BB63+'[308]G.Sơn 2016'!BB62+'[308]G.Thanh 2016'!BB63+'[308]G.Việt 2016'!BB63+'[308]H.Thái 2016'!BB63+'[308]L.Hải 2016'!BB63+'[308]L.Thượng 2016'!BB63+'[308]T.Giang 2016'!BB63+'[308]T.Hải 2016'!BB63+'[308]T.Sơn 2016'!BB63+'[308]V.Trường 2016'!BB63+'[308]TT.Cửa Việt 2016'!BB63+'[308]TT Gio Linh 2016'!BB63</f>
        <v>0</v>
      </c>
      <c r="BC62" s="187">
        <f>[308]P1_21!BC63+[308]P2_21!BC62+[308]P3_21!BC62+[308]P4_21!BC62+[308]P5_21!BC62+[308]ĐT_21!BC63+[308]ĐG_21!BC62+[308]ĐLE_21!BC63+[308]ĐL_21!BC63+'[308]G.Sơn 2016'!BC62+'[308]G.Thanh 2016'!BC63+'[308]G.Việt 2016'!BC63+'[308]H.Thái 2016'!BC63+'[308]L.Hải 2016'!BC63+'[308]L.Thượng 2016'!BC63+'[308]T.Giang 2016'!BC63+'[308]T.Hải 2016'!BC63+'[308]T.Sơn 2016'!BC63+'[308]V.Trường 2016'!BC63+'[308]TT.Cửa Việt 2016'!BC63+'[308]TT Gio Linh 2016'!BC63</f>
        <v>0</v>
      </c>
      <c r="BD62" s="187">
        <f>[308]P1_21!BD63+[308]P2_21!BD62+[308]P3_21!BD62+[308]P4_21!BD62+[308]P5_21!BD62+[308]ĐT_21!BD63+[308]ĐG_21!BD62+[308]ĐLE_21!BD63+[308]ĐL_21!BD63+'[308]G.Sơn 2016'!BD62+'[308]G.Thanh 2016'!BD63+'[308]G.Việt 2016'!BD63+'[308]H.Thái 2016'!BD63+'[308]L.Hải 2016'!BD63+'[308]L.Thượng 2016'!BD63+'[308]T.Giang 2016'!BD63+'[308]T.Hải 2016'!BD63+'[308]T.Sơn 2016'!BD63+'[308]V.Trường 2016'!BD63+'[308]TT.Cửa Việt 2016'!BD63+'[308]TT Gio Linh 2016'!BD63</f>
        <v>0</v>
      </c>
      <c r="BE62" s="187">
        <f>[308]P1_21!BE63+[308]P2_21!BE62+[308]P3_21!BE62+[308]P4_21!BE62+[308]P5_21!BE62+[308]ĐT_21!BE63+[308]ĐG_21!BE62+[308]ĐLE_21!BE63+[308]ĐL_21!BE63+'[308]G.Sơn 2016'!BE62+'[308]G.Thanh 2016'!BE63+'[308]G.Việt 2016'!BE63+'[308]H.Thái 2016'!BE63+'[308]L.Hải 2016'!BE63+'[308]L.Thượng 2016'!BE63+'[308]T.Giang 2016'!BE63+'[308]T.Hải 2016'!BE63+'[308]T.Sơn 2016'!BE63+'[308]V.Trường 2016'!BE63+'[308]TT.Cửa Việt 2016'!BE63+'[308]TT Gio Linh 2016'!BE63</f>
        <v>0</v>
      </c>
      <c r="BF62" s="187">
        <f>[308]P1_21!BF63+[308]P2_21!BF62+[308]P3_21!BF62+[308]P4_21!BF62+[308]P5_21!BF62+[308]ĐT_21!BF63+[308]ĐG_21!BF62+[308]ĐLE_21!BF63+[308]ĐL_21!BF63+'[308]G.Sơn 2016'!BF62+'[308]G.Thanh 2016'!BF63+'[308]G.Việt 2016'!BF63+'[308]H.Thái 2016'!BF63+'[308]L.Hải 2016'!BF63+'[308]L.Thượng 2016'!BF63+'[308]T.Giang 2016'!BF63+'[308]T.Hải 2016'!BF63+'[308]T.Sơn 2016'!BF63+'[308]V.Trường 2016'!BF63+'[308]TT.Cửa Việt 2016'!BF63+'[308]TT Gio Linh 2016'!BF63</f>
        <v>0</v>
      </c>
      <c r="BG62" s="187">
        <f>[308]P1_21!BG63+[308]P2_21!BG62+[308]P3_21!BG62+[308]P4_21!BG62+[308]P5_21!BG62+[308]ĐT_21!BG63+[308]ĐG_21!BG62+[308]ĐLE_21!BG63+[308]ĐL_21!BG63+'[308]G.Sơn 2016'!BG62+'[308]G.Thanh 2016'!BG63+'[308]G.Việt 2016'!BG63+'[308]H.Thái 2016'!BG63+'[308]L.Hải 2016'!BG63+'[308]L.Thượng 2016'!BG63+'[308]T.Giang 2016'!BG63+'[308]T.Hải 2016'!BG63+'[308]T.Sơn 2016'!BG63+'[308]V.Trường 2016'!BG63+'[308]TT.Cửa Việt 2016'!BG63+'[308]TT Gio Linh 2016'!BG63</f>
        <v>0</v>
      </c>
      <c r="BH62" s="187">
        <f>[308]P1_21!BH63+[308]P2_21!BH62+[308]P3_21!BH62+[308]P4_21!BH62+[308]P5_21!BH62+[308]ĐT_21!BH63+[308]ĐG_21!BH62+[308]ĐLE_21!BH63+[308]ĐL_21!BH63+'[308]G.Sơn 2016'!BH62+'[308]G.Thanh 2016'!BH63+'[308]G.Việt 2016'!BH63+'[308]H.Thái 2016'!BH63+'[308]L.Hải 2016'!BH63+'[308]L.Thượng 2016'!BH63+'[308]T.Giang 2016'!BH63+'[308]T.Hải 2016'!BH63+'[308]T.Sơn 2016'!BH63+'[308]V.Trường 2016'!BH63+'[308]TT.Cửa Việt 2016'!BH63+'[308]TT Gio Linh 2016'!BH63</f>
        <v>105.27000000000001</v>
      </c>
      <c r="BI62" s="187">
        <f>[308]P1_21!BI63+[308]P2_21!BI62+[308]P3_21!BI62+[308]P4_21!BI62+[308]P5_21!BI62+[308]ĐT_21!BI63+[308]ĐG_21!BI62+[308]ĐLE_21!BI63+[308]ĐL_21!BI63+'[308]G.Sơn 2016'!BI62+'[308]G.Thanh 2016'!BI63+'[308]G.Việt 2016'!BI63+'[308]H.Thái 2016'!BI63+'[308]L.Hải 2016'!BI63+'[308]L.Thượng 2016'!BI63+'[308]T.Giang 2016'!BI63+'[308]T.Hải 2016'!BI63+'[308]T.Sơn 2016'!BI63+'[308]V.Trường 2016'!BI63+'[308]TT.Cửa Việt 2016'!BI63+'[308]TT Gio Linh 2016'!BI63</f>
        <v>0</v>
      </c>
    </row>
    <row r="63" spans="1:61" s="150" customFormat="1" ht="13.5" hidden="1" customHeight="1">
      <c r="A63" s="197"/>
      <c r="B63" s="198" t="s">
        <v>295</v>
      </c>
      <c r="C63" s="198"/>
      <c r="D63" s="199"/>
      <c r="E63" s="199">
        <f>BI7</f>
        <v>3110.5356799999995</v>
      </c>
      <c r="F63" s="199">
        <f>BI8</f>
        <v>555.08163999999999</v>
      </c>
      <c r="G63" s="199">
        <f>BI9</f>
        <v>548.95974999999999</v>
      </c>
      <c r="H63" s="199">
        <f>BI10</f>
        <v>6.1218900000000005</v>
      </c>
      <c r="I63" s="199">
        <f>BI11</f>
        <v>0</v>
      </c>
      <c r="J63" s="199">
        <f>BI12</f>
        <v>328.72584000000001</v>
      </c>
      <c r="K63" s="199">
        <f>BI13</f>
        <v>14.12635</v>
      </c>
      <c r="L63" s="199">
        <f>BI14</f>
        <v>71.66</v>
      </c>
      <c r="M63" s="199">
        <f>BI15</f>
        <v>0</v>
      </c>
      <c r="N63" s="199">
        <f>BI16</f>
        <v>1939.2575099999999</v>
      </c>
      <c r="O63" s="199">
        <f>BI17</f>
        <v>133.89413999999999</v>
      </c>
      <c r="P63" s="199">
        <f>BI18</f>
        <v>0</v>
      </c>
      <c r="Q63" s="199">
        <f>BI19</f>
        <v>67.790199999999999</v>
      </c>
      <c r="R63" s="199">
        <f>BI20</f>
        <v>4085.5731679999999</v>
      </c>
      <c r="S63" s="199">
        <f>BI21</f>
        <v>195.83529999999999</v>
      </c>
      <c r="T63" s="199">
        <f>BI22</f>
        <v>27.01661</v>
      </c>
      <c r="U63" s="199">
        <f>BI23</f>
        <v>84.143209999999996</v>
      </c>
      <c r="V63" s="199">
        <f>BI24</f>
        <v>0</v>
      </c>
      <c r="W63" s="199">
        <f>BI25</f>
        <v>48.770460000000007</v>
      </c>
      <c r="X63" s="199">
        <f>BI26</f>
        <v>173.05098999999998</v>
      </c>
      <c r="Y63" s="199">
        <f>BI27</f>
        <v>46.89752</v>
      </c>
      <c r="Z63" s="199">
        <f>BI28</f>
        <v>0</v>
      </c>
      <c r="AA63" s="199">
        <f>BI29</f>
        <v>1160.29341</v>
      </c>
      <c r="AB63" s="199">
        <f>BI30</f>
        <v>868.80471</v>
      </c>
      <c r="AC63" s="199">
        <f>BI31</f>
        <v>94.89242999999999</v>
      </c>
      <c r="AD63" s="199">
        <f>BI32</f>
        <v>6.063740000000001</v>
      </c>
      <c r="AE63" s="199">
        <f>BI33</f>
        <v>1.4184000000000001</v>
      </c>
      <c r="AF63" s="199">
        <f>BI34</f>
        <v>8.7778999999999989</v>
      </c>
      <c r="AG63" s="199">
        <f>BI35</f>
        <v>33.608369999999994</v>
      </c>
      <c r="AH63" s="199">
        <f>BI36</f>
        <v>104.50467</v>
      </c>
      <c r="AI63" s="199">
        <f>BI37</f>
        <v>28.08548</v>
      </c>
      <c r="AJ63" s="199">
        <f>BI38</f>
        <v>0</v>
      </c>
      <c r="AK63" s="199">
        <f>BI39</f>
        <v>7.0889999999999995E-2</v>
      </c>
      <c r="AL63" s="199">
        <f>BI40</f>
        <v>14.06682</v>
      </c>
      <c r="AM63" s="199">
        <f>BI41</f>
        <v>4.1691799999999999</v>
      </c>
      <c r="AN63" s="199">
        <f>BI42</f>
        <v>0</v>
      </c>
      <c r="AO63" s="199">
        <f>BI43</f>
        <v>31.283090000000001</v>
      </c>
      <c r="AP63" s="199">
        <f>BI44</f>
        <v>0</v>
      </c>
      <c r="AQ63" s="199">
        <f>BI45</f>
        <v>1187.571831</v>
      </c>
      <c r="AR63" s="199">
        <f>BI46</f>
        <v>44.259719999999994</v>
      </c>
      <c r="AS63" s="199">
        <f>BI47</f>
        <v>16.838440000000002</v>
      </c>
      <c r="AT63" s="199">
        <f>BI48</f>
        <v>0</v>
      </c>
      <c r="AU63" s="199">
        <f>BI49</f>
        <v>14.736450000000001</v>
      </c>
      <c r="AV63" s="199">
        <f>BI50</f>
        <v>335.06511999999998</v>
      </c>
      <c r="AW63" s="199">
        <f>BI51</f>
        <v>0.52676999999999996</v>
      </c>
      <c r="AX63" s="199">
        <f>BI52</f>
        <v>12.447850000000001</v>
      </c>
      <c r="AY63" s="199">
        <f>BI53</f>
        <v>169.33896999999999</v>
      </c>
      <c r="AZ63" s="199">
        <f>BI54</f>
        <v>15.6053</v>
      </c>
      <c r="BA63" s="199">
        <f>BI55</f>
        <v>359.99951700000003</v>
      </c>
      <c r="BB63" s="199">
        <f>BI56</f>
        <v>157.40568000000002</v>
      </c>
      <c r="BC63" s="199">
        <f>BI57</f>
        <v>0.31774999999999998</v>
      </c>
      <c r="BD63" s="199">
        <f>BI58</f>
        <v>181.66462000000001</v>
      </c>
      <c r="BE63" s="199">
        <f>BI59</f>
        <v>162.57462000000001</v>
      </c>
      <c r="BF63" s="199">
        <f>BI60</f>
        <v>19.09</v>
      </c>
      <c r="BG63" s="199" t="e">
        <f>BI61</f>
        <v>#REF!</v>
      </c>
      <c r="BH63" s="199"/>
      <c r="BI63" s="199"/>
    </row>
    <row r="66" spans="37:37">
      <c r="AK66" s="148"/>
    </row>
  </sheetData>
  <mergeCells count="10">
    <mergeCell ref="A1:B1"/>
    <mergeCell ref="A2:BI2"/>
    <mergeCell ref="A3:BI3"/>
    <mergeCell ref="A4:A5"/>
    <mergeCell ref="B4:B5"/>
    <mergeCell ref="C4:C5"/>
    <mergeCell ref="D4:D5"/>
    <mergeCell ref="E4:BG4"/>
    <mergeCell ref="BH4:BH5"/>
    <mergeCell ref="BI4:BI5"/>
  </mergeCells>
  <pageMargins left="0.7" right="0" top="0.5" bottom="0.25" header="0.5" footer="0.2"/>
  <pageSetup paperSize="8" scale="8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10"/>
  </sheetPr>
  <dimension ref="A1:AP422"/>
  <sheetViews>
    <sheetView tabSelected="1" topLeftCell="A382" zoomScale="130" zoomScaleNormal="130" workbookViewId="0">
      <selection activeCell="O419" sqref="O419"/>
    </sheetView>
  </sheetViews>
  <sheetFormatPr defaultColWidth="8.7109375" defaultRowHeight="9"/>
  <cols>
    <col min="1" max="1" width="4" style="201" customWidth="1"/>
    <col min="2" max="2" width="22.7109375" style="251" hidden="1" customWidth="1"/>
    <col min="3" max="3" width="17.42578125" style="251" customWidth="1"/>
    <col min="4" max="4" width="8.140625" style="201" customWidth="1"/>
    <col min="5" max="5" width="19.28515625" style="201" hidden="1" customWidth="1"/>
    <col min="6" max="6" width="5" style="201" customWidth="1"/>
    <col min="7" max="7" width="5.28515625" style="201" customWidth="1"/>
    <col min="8" max="8" width="4.85546875" style="201" customWidth="1"/>
    <col min="9" max="9" width="7.28515625" style="201" hidden="1" customWidth="1"/>
    <col min="10" max="10" width="5.140625" style="201" bestFit="1" customWidth="1"/>
    <col min="11" max="11" width="4.140625" style="201" bestFit="1" customWidth="1"/>
    <col min="12" max="12" width="4.5703125" style="201" bestFit="1" customWidth="1"/>
    <col min="13" max="14" width="4.42578125" style="201" bestFit="1" customWidth="1"/>
    <col min="15" max="15" width="4.28515625" style="201" bestFit="1" customWidth="1"/>
    <col min="16" max="16" width="5.42578125" style="201" customWidth="1"/>
    <col min="17" max="17" width="4.5703125" style="201" bestFit="1" customWidth="1"/>
    <col min="18" max="18" width="6.5703125" style="201" bestFit="1" customWidth="1"/>
    <col min="19" max="19" width="5" style="201" bestFit="1" customWidth="1"/>
    <col min="20" max="20" width="5.140625" style="201" bestFit="1" customWidth="1"/>
    <col min="21" max="21" width="4.7109375" style="201" bestFit="1" customWidth="1"/>
    <col min="22" max="22" width="4.28515625" style="201" bestFit="1" customWidth="1"/>
    <col min="23" max="23" width="3.85546875" style="201" customWidth="1"/>
    <col min="24" max="24" width="4.28515625" style="201" customWidth="1"/>
    <col min="25" max="25" width="4" style="201" customWidth="1"/>
    <col min="26" max="26" width="4.140625" style="201" customWidth="1"/>
    <col min="27" max="27" width="5.42578125" style="201" hidden="1" customWidth="1"/>
    <col min="28" max="28" width="4.7109375" style="201" bestFit="1" customWidth="1"/>
    <col min="29" max="29" width="4.42578125" style="201" bestFit="1" customWidth="1"/>
    <col min="30" max="30" width="4.5703125" style="201" bestFit="1" customWidth="1"/>
    <col min="31" max="31" width="4.42578125" style="201" bestFit="1" customWidth="1"/>
    <col min="32" max="32" width="4.5703125" style="201" customWidth="1"/>
    <col min="33" max="33" width="3.85546875" style="201" bestFit="1" customWidth="1"/>
    <col min="34" max="34" width="4.7109375" style="201" bestFit="1" customWidth="1"/>
    <col min="35" max="35" width="5" style="201" customWidth="1"/>
    <col min="36" max="36" width="4.5703125" style="201" bestFit="1" customWidth="1"/>
    <col min="37" max="37" width="7" style="201" customWidth="1"/>
    <col min="38" max="38" width="0.140625" style="251" customWidth="1"/>
    <col min="39" max="16384" width="8.7109375" style="201"/>
  </cols>
  <sheetData>
    <row r="1" spans="1:42" ht="18" customHeight="1">
      <c r="A1" s="282" t="s">
        <v>296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2"/>
      <c r="AJ1" s="282"/>
      <c r="AK1" s="282"/>
      <c r="AL1" s="282"/>
    </row>
    <row r="2" spans="1:42" ht="14.25" customHeight="1">
      <c r="A2" s="283" t="s">
        <v>297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3"/>
      <c r="AL2" s="283"/>
    </row>
    <row r="3" spans="1:42">
      <c r="A3" s="202"/>
      <c r="B3" s="203"/>
      <c r="C3" s="203"/>
      <c r="D3" s="202"/>
      <c r="E3" s="202"/>
      <c r="F3" s="202"/>
      <c r="G3" s="202"/>
      <c r="H3" s="202"/>
      <c r="I3" s="202"/>
      <c r="J3" s="204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3"/>
    </row>
    <row r="4" spans="1:42" ht="30.75" customHeight="1">
      <c r="A4" s="284" t="s">
        <v>216</v>
      </c>
      <c r="B4" s="284" t="s">
        <v>298</v>
      </c>
      <c r="C4" s="284" t="s">
        <v>299</v>
      </c>
      <c r="D4" s="284" t="s">
        <v>300</v>
      </c>
      <c r="E4" s="284" t="s">
        <v>301</v>
      </c>
      <c r="F4" s="284" t="s">
        <v>302</v>
      </c>
      <c r="G4" s="284" t="s">
        <v>303</v>
      </c>
      <c r="H4" s="284" t="s">
        <v>304</v>
      </c>
      <c r="I4" s="284" t="s">
        <v>305</v>
      </c>
      <c r="J4" s="284" t="s">
        <v>306</v>
      </c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84" t="s">
        <v>307</v>
      </c>
      <c r="AL4" s="284" t="s">
        <v>308</v>
      </c>
    </row>
    <row r="5" spans="1:42" ht="18">
      <c r="A5" s="284"/>
      <c r="B5" s="285"/>
      <c r="C5" s="284"/>
      <c r="D5" s="284"/>
      <c r="E5" s="284"/>
      <c r="F5" s="284"/>
      <c r="G5" s="284"/>
      <c r="H5" s="284"/>
      <c r="I5" s="284"/>
      <c r="J5" s="205" t="s">
        <v>32</v>
      </c>
      <c r="K5" s="205" t="s">
        <v>36</v>
      </c>
      <c r="L5" s="205" t="s">
        <v>41</v>
      </c>
      <c r="M5" s="205" t="s">
        <v>44</v>
      </c>
      <c r="N5" s="205" t="s">
        <v>53</v>
      </c>
      <c r="O5" s="205" t="s">
        <v>309</v>
      </c>
      <c r="P5" s="205" t="s">
        <v>310</v>
      </c>
      <c r="Q5" s="205" t="s">
        <v>139</v>
      </c>
      <c r="R5" s="205" t="s">
        <v>142</v>
      </c>
      <c r="S5" s="205" t="s">
        <v>82</v>
      </c>
      <c r="T5" s="205" t="s">
        <v>85</v>
      </c>
      <c r="U5" s="205" t="s">
        <v>94</v>
      </c>
      <c r="V5" s="205" t="s">
        <v>97</v>
      </c>
      <c r="W5" s="205" t="s">
        <v>106</v>
      </c>
      <c r="X5" s="205" t="s">
        <v>112</v>
      </c>
      <c r="Y5" s="205" t="s">
        <v>109</v>
      </c>
      <c r="Z5" s="205" t="s">
        <v>115</v>
      </c>
      <c r="AA5" s="205"/>
      <c r="AB5" s="205" t="s">
        <v>124</v>
      </c>
      <c r="AC5" s="205" t="s">
        <v>142</v>
      </c>
      <c r="AD5" s="205" t="s">
        <v>160</v>
      </c>
      <c r="AE5" s="205" t="s">
        <v>163</v>
      </c>
      <c r="AF5" s="205" t="s">
        <v>151</v>
      </c>
      <c r="AG5" s="205" t="s">
        <v>166</v>
      </c>
      <c r="AH5" s="205" t="s">
        <v>154</v>
      </c>
      <c r="AI5" s="205" t="s">
        <v>311</v>
      </c>
      <c r="AJ5" s="205" t="s">
        <v>177</v>
      </c>
      <c r="AK5" s="284"/>
      <c r="AL5" s="284"/>
    </row>
    <row r="6" spans="1:42" ht="15" customHeight="1">
      <c r="A6" s="205" t="s">
        <v>312</v>
      </c>
      <c r="B6" s="206"/>
      <c r="C6" s="206" t="s">
        <v>66</v>
      </c>
      <c r="D6" s="205"/>
      <c r="E6" s="205"/>
      <c r="F6" s="205"/>
      <c r="G6" s="207">
        <f t="shared" ref="G6:G12" si="0">F6+H6</f>
        <v>0</v>
      </c>
      <c r="H6" s="208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9"/>
    </row>
    <row r="7" spans="1:42" ht="27">
      <c r="A7" s="205">
        <v>1</v>
      </c>
      <c r="B7" s="206" t="s">
        <v>313</v>
      </c>
      <c r="C7" s="206" t="s">
        <v>314</v>
      </c>
      <c r="D7" s="205" t="s">
        <v>315</v>
      </c>
      <c r="E7" s="205"/>
      <c r="F7" s="205"/>
      <c r="G7" s="207">
        <f t="shared" si="0"/>
        <v>2</v>
      </c>
      <c r="H7" s="208">
        <f t="shared" ref="H7:H12" si="1">SUM(J7:AJ7)</f>
        <v>2</v>
      </c>
      <c r="I7" s="208"/>
      <c r="J7" s="208"/>
      <c r="K7" s="208"/>
      <c r="L7" s="208"/>
      <c r="M7" s="208"/>
      <c r="N7" s="208">
        <v>2</v>
      </c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10">
        <v>2021</v>
      </c>
      <c r="AL7" s="209"/>
    </row>
    <row r="8" spans="1:42" ht="27">
      <c r="A8" s="205">
        <v>2</v>
      </c>
      <c r="B8" s="206" t="s">
        <v>316</v>
      </c>
      <c r="C8" s="206" t="s">
        <v>317</v>
      </c>
      <c r="D8" s="205" t="s">
        <v>318</v>
      </c>
      <c r="E8" s="205"/>
      <c r="F8" s="205"/>
      <c r="G8" s="207">
        <f t="shared" si="0"/>
        <v>3</v>
      </c>
      <c r="H8" s="208">
        <f t="shared" si="1"/>
        <v>3</v>
      </c>
      <c r="I8" s="208"/>
      <c r="J8" s="208"/>
      <c r="K8" s="208"/>
      <c r="L8" s="208"/>
      <c r="M8" s="208"/>
      <c r="N8" s="208">
        <v>3</v>
      </c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10">
        <v>2021</v>
      </c>
      <c r="AL8" s="209"/>
    </row>
    <row r="9" spans="1:42" ht="18">
      <c r="A9" s="205">
        <v>3</v>
      </c>
      <c r="B9" s="206" t="s">
        <v>313</v>
      </c>
      <c r="C9" s="206" t="s">
        <v>319</v>
      </c>
      <c r="D9" s="205" t="s">
        <v>315</v>
      </c>
      <c r="E9" s="205"/>
      <c r="F9" s="205"/>
      <c r="G9" s="207">
        <f t="shared" si="0"/>
        <v>5.5</v>
      </c>
      <c r="H9" s="208">
        <f t="shared" si="1"/>
        <v>5.5</v>
      </c>
      <c r="I9" s="208"/>
      <c r="J9" s="208"/>
      <c r="K9" s="208"/>
      <c r="L9" s="208"/>
      <c r="M9" s="208"/>
      <c r="N9" s="208">
        <v>5.5</v>
      </c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10">
        <v>2021</v>
      </c>
      <c r="AL9" s="209"/>
    </row>
    <row r="10" spans="1:42" ht="15" customHeight="1">
      <c r="A10" s="205" t="s">
        <v>320</v>
      </c>
      <c r="B10" s="206"/>
      <c r="C10" s="206" t="s">
        <v>78</v>
      </c>
      <c r="D10" s="205"/>
      <c r="E10" s="205"/>
      <c r="F10" s="205"/>
      <c r="G10" s="207">
        <f t="shared" si="0"/>
        <v>0</v>
      </c>
      <c r="H10" s="208">
        <f t="shared" si="1"/>
        <v>0</v>
      </c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11"/>
    </row>
    <row r="11" spans="1:42" ht="18">
      <c r="A11" s="205">
        <v>1</v>
      </c>
      <c r="B11" s="206"/>
      <c r="C11" s="206" t="s">
        <v>321</v>
      </c>
      <c r="D11" s="205" t="s">
        <v>9</v>
      </c>
      <c r="E11" s="205"/>
      <c r="F11" s="205">
        <v>1.86</v>
      </c>
      <c r="G11" s="207">
        <f t="shared" si="0"/>
        <v>10</v>
      </c>
      <c r="H11" s="208">
        <f t="shared" si="1"/>
        <v>8.14</v>
      </c>
      <c r="I11" s="208"/>
      <c r="J11" s="208"/>
      <c r="K11" s="208"/>
      <c r="L11" s="208">
        <v>1.1000000000000001</v>
      </c>
      <c r="M11" s="208"/>
      <c r="N11" s="208">
        <v>4.91</v>
      </c>
      <c r="O11" s="208"/>
      <c r="P11" s="208"/>
      <c r="Q11" s="208">
        <v>2.13</v>
      </c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 t="s">
        <v>322</v>
      </c>
      <c r="AL11" s="211"/>
    </row>
    <row r="12" spans="1:42" ht="18">
      <c r="A12" s="205">
        <v>2</v>
      </c>
      <c r="B12" s="206"/>
      <c r="C12" s="206" t="s">
        <v>323</v>
      </c>
      <c r="D12" s="205" t="s">
        <v>9</v>
      </c>
      <c r="E12" s="205"/>
      <c r="F12" s="205">
        <v>10.71</v>
      </c>
      <c r="G12" s="207">
        <f t="shared" si="0"/>
        <v>33.400000000000006</v>
      </c>
      <c r="H12" s="208">
        <f t="shared" si="1"/>
        <v>22.69</v>
      </c>
      <c r="I12" s="208"/>
      <c r="J12" s="208"/>
      <c r="K12" s="208"/>
      <c r="L12" s="208"/>
      <c r="M12" s="208"/>
      <c r="N12" s="208">
        <v>22.69</v>
      </c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 t="s">
        <v>322</v>
      </c>
      <c r="AL12" s="211"/>
      <c r="AM12" s="212"/>
      <c r="AN12" s="212"/>
      <c r="AP12" s="212"/>
    </row>
    <row r="13" spans="1:42" ht="15" customHeight="1">
      <c r="A13" s="205" t="s">
        <v>324</v>
      </c>
      <c r="B13" s="206"/>
      <c r="C13" s="206" t="s">
        <v>325</v>
      </c>
      <c r="D13" s="205"/>
      <c r="E13" s="205"/>
      <c r="F13" s="205"/>
      <c r="G13" s="207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11"/>
    </row>
    <row r="14" spans="1:42" ht="16.899999999999999" customHeight="1">
      <c r="A14" s="284">
        <v>1</v>
      </c>
      <c r="B14" s="206"/>
      <c r="C14" s="286" t="s">
        <v>326</v>
      </c>
      <c r="D14" s="205" t="s">
        <v>8</v>
      </c>
      <c r="E14" s="205"/>
      <c r="F14" s="205"/>
      <c r="G14" s="207">
        <f t="shared" ref="G14:G19" si="2">F14+H14</f>
        <v>7</v>
      </c>
      <c r="H14" s="208">
        <f>SUM(J14:AJ14)</f>
        <v>7</v>
      </c>
      <c r="I14" s="208"/>
      <c r="J14" s="208"/>
      <c r="K14" s="208"/>
      <c r="L14" s="208"/>
      <c r="M14" s="208"/>
      <c r="N14" s="208">
        <v>7</v>
      </c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 t="s">
        <v>322</v>
      </c>
      <c r="AL14" s="211"/>
    </row>
    <row r="15" spans="1:42" ht="16.149999999999999" customHeight="1">
      <c r="A15" s="285"/>
      <c r="B15" s="206"/>
      <c r="C15" s="287"/>
      <c r="D15" s="205" t="s">
        <v>9</v>
      </c>
      <c r="E15" s="205"/>
      <c r="F15" s="205"/>
      <c r="G15" s="207">
        <f t="shared" si="2"/>
        <v>9</v>
      </c>
      <c r="H15" s="208">
        <f>SUM(J15:AJ15)</f>
        <v>9</v>
      </c>
      <c r="I15" s="208"/>
      <c r="J15" s="208"/>
      <c r="K15" s="208"/>
      <c r="L15" s="208"/>
      <c r="M15" s="208"/>
      <c r="N15" s="208">
        <v>9</v>
      </c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208"/>
      <c r="AG15" s="208"/>
      <c r="AH15" s="208"/>
      <c r="AI15" s="208"/>
      <c r="AJ15" s="208"/>
      <c r="AK15" s="208" t="s">
        <v>322</v>
      </c>
      <c r="AL15" s="211"/>
    </row>
    <row r="16" spans="1:42" ht="27">
      <c r="A16" s="285"/>
      <c r="B16" s="206"/>
      <c r="C16" s="287"/>
      <c r="D16" s="205" t="s">
        <v>327</v>
      </c>
      <c r="E16" s="205"/>
      <c r="F16" s="205"/>
      <c r="G16" s="207">
        <f t="shared" si="2"/>
        <v>10.7</v>
      </c>
      <c r="H16" s="208">
        <f>SUM(J16:AJ16)</f>
        <v>10.7</v>
      </c>
      <c r="I16" s="208"/>
      <c r="J16" s="208"/>
      <c r="K16" s="208"/>
      <c r="L16" s="208"/>
      <c r="M16" s="208"/>
      <c r="N16" s="208">
        <v>10.7</v>
      </c>
      <c r="O16" s="208"/>
      <c r="P16" s="208"/>
      <c r="Q16" s="208"/>
      <c r="R16" s="208"/>
      <c r="S16" s="208"/>
      <c r="T16" s="208"/>
      <c r="U16" s="208"/>
      <c r="V16" s="208"/>
      <c r="W16" s="208"/>
      <c r="X16" s="208"/>
      <c r="Y16" s="208"/>
      <c r="Z16" s="208"/>
      <c r="AA16" s="208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 t="s">
        <v>322</v>
      </c>
      <c r="AL16" s="211"/>
    </row>
    <row r="17" spans="1:40" ht="27">
      <c r="A17" s="205">
        <v>2</v>
      </c>
      <c r="B17" s="206"/>
      <c r="C17" s="206" t="s">
        <v>328</v>
      </c>
      <c r="D17" s="205" t="s">
        <v>6</v>
      </c>
      <c r="E17" s="205"/>
      <c r="F17" s="205"/>
      <c r="G17" s="207">
        <f t="shared" si="2"/>
        <v>2</v>
      </c>
      <c r="H17" s="208">
        <f t="shared" ref="H17:H23" si="3">SUM(J17:AJ17)</f>
        <v>2</v>
      </c>
      <c r="I17" s="208"/>
      <c r="J17" s="208"/>
      <c r="K17" s="208"/>
      <c r="L17" s="208"/>
      <c r="M17" s="208">
        <v>0.5</v>
      </c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  <c r="AA17" s="208"/>
      <c r="AB17" s="208"/>
      <c r="AC17" s="208"/>
      <c r="AD17" s="208"/>
      <c r="AE17" s="208"/>
      <c r="AF17" s="208"/>
      <c r="AG17" s="208"/>
      <c r="AH17" s="208"/>
      <c r="AI17" s="208"/>
      <c r="AJ17" s="208">
        <v>1.5</v>
      </c>
      <c r="AK17" s="208" t="s">
        <v>322</v>
      </c>
      <c r="AL17" s="211"/>
    </row>
    <row r="18" spans="1:40" ht="18" customHeight="1">
      <c r="A18" s="205">
        <v>3</v>
      </c>
      <c r="B18" s="206"/>
      <c r="C18" s="206" t="s">
        <v>329</v>
      </c>
      <c r="D18" s="205" t="s">
        <v>6</v>
      </c>
      <c r="E18" s="205"/>
      <c r="F18" s="205"/>
      <c r="G18" s="207">
        <f t="shared" si="2"/>
        <v>0.78</v>
      </c>
      <c r="H18" s="208">
        <f t="shared" si="3"/>
        <v>0.78</v>
      </c>
      <c r="I18" s="208"/>
      <c r="J18" s="208">
        <v>0.16</v>
      </c>
      <c r="K18" s="208"/>
      <c r="L18" s="208">
        <v>0.62</v>
      </c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 t="s">
        <v>330</v>
      </c>
      <c r="AL18" s="211"/>
    </row>
    <row r="19" spans="1:40" ht="27">
      <c r="A19" s="205">
        <v>4</v>
      </c>
      <c r="B19" s="206"/>
      <c r="C19" s="206" t="s">
        <v>331</v>
      </c>
      <c r="D19" s="205" t="s">
        <v>6</v>
      </c>
      <c r="E19" s="205"/>
      <c r="F19" s="205"/>
      <c r="G19" s="207">
        <f t="shared" si="2"/>
        <v>0.2</v>
      </c>
      <c r="H19" s="208">
        <f t="shared" si="3"/>
        <v>0.2</v>
      </c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  <c r="AB19" s="208"/>
      <c r="AC19" s="208"/>
      <c r="AD19" s="208"/>
      <c r="AE19" s="208"/>
      <c r="AF19" s="208"/>
      <c r="AG19" s="208"/>
      <c r="AH19" s="208"/>
      <c r="AI19" s="208"/>
      <c r="AJ19" s="208">
        <v>0.2</v>
      </c>
      <c r="AK19" s="208" t="s">
        <v>322</v>
      </c>
      <c r="AL19" s="211"/>
    </row>
    <row r="20" spans="1:40" ht="18">
      <c r="A20" s="205">
        <v>5</v>
      </c>
      <c r="B20" s="206"/>
      <c r="C20" s="213" t="s">
        <v>332</v>
      </c>
      <c r="D20" s="207" t="s">
        <v>7</v>
      </c>
      <c r="E20" s="205"/>
      <c r="F20" s="205"/>
      <c r="G20" s="207">
        <f>F20+H20</f>
        <v>12.28</v>
      </c>
      <c r="H20" s="208">
        <f t="shared" si="3"/>
        <v>12.28</v>
      </c>
      <c r="I20" s="208"/>
      <c r="J20" s="208">
        <v>3.8</v>
      </c>
      <c r="K20" s="208"/>
      <c r="L20" s="208">
        <v>0.4</v>
      </c>
      <c r="M20" s="208"/>
      <c r="N20" s="208"/>
      <c r="O20" s="208"/>
      <c r="P20" s="208">
        <v>7.88</v>
      </c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>
        <v>0.1</v>
      </c>
      <c r="AJ20" s="208">
        <v>0.1</v>
      </c>
      <c r="AK20" s="208" t="s">
        <v>322</v>
      </c>
      <c r="AL20" s="211"/>
    </row>
    <row r="21" spans="1:40" ht="18">
      <c r="A21" s="205">
        <v>6</v>
      </c>
      <c r="B21" s="206"/>
      <c r="C21" s="206" t="s">
        <v>333</v>
      </c>
      <c r="D21" s="205" t="s">
        <v>7</v>
      </c>
      <c r="E21" s="205"/>
      <c r="F21" s="205"/>
      <c r="G21" s="207">
        <f>F21+H21</f>
        <v>0.06</v>
      </c>
      <c r="H21" s="208">
        <f t="shared" si="3"/>
        <v>0.06</v>
      </c>
      <c r="I21" s="208"/>
      <c r="J21" s="208">
        <v>0.06</v>
      </c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10">
        <v>2021</v>
      </c>
      <c r="AL21" s="211"/>
    </row>
    <row r="22" spans="1:40" ht="15.75" customHeight="1">
      <c r="A22" s="284">
        <v>7</v>
      </c>
      <c r="B22" s="206"/>
      <c r="C22" s="286" t="s">
        <v>334</v>
      </c>
      <c r="D22" s="205" t="s">
        <v>8</v>
      </c>
      <c r="E22" s="205"/>
      <c r="F22" s="205"/>
      <c r="G22" s="207">
        <f t="shared" ref="G22:G39" si="4">F22+H22</f>
        <v>1.5</v>
      </c>
      <c r="H22" s="208">
        <f t="shared" si="3"/>
        <v>1.5</v>
      </c>
      <c r="I22" s="208"/>
      <c r="J22" s="208">
        <v>0.05</v>
      </c>
      <c r="K22" s="208"/>
      <c r="L22" s="208">
        <v>1.45</v>
      </c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 t="s">
        <v>322</v>
      </c>
      <c r="AL22" s="211"/>
    </row>
    <row r="23" spans="1:40" ht="15.75" customHeight="1">
      <c r="A23" s="285"/>
      <c r="B23" s="206"/>
      <c r="C23" s="287"/>
      <c r="D23" s="205" t="s">
        <v>9</v>
      </c>
      <c r="E23" s="205"/>
      <c r="F23" s="205"/>
      <c r="G23" s="207">
        <f t="shared" si="4"/>
        <v>2.5599999999999996</v>
      </c>
      <c r="H23" s="208">
        <f t="shared" si="3"/>
        <v>2.5599999999999996</v>
      </c>
      <c r="I23" s="208"/>
      <c r="J23" s="208">
        <v>0.3</v>
      </c>
      <c r="K23" s="208"/>
      <c r="L23" s="208">
        <v>2.2599999999999998</v>
      </c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 t="s">
        <v>322</v>
      </c>
      <c r="AL23" s="211"/>
    </row>
    <row r="24" spans="1:40" ht="15.75" customHeight="1">
      <c r="A24" s="285"/>
      <c r="B24" s="206"/>
      <c r="C24" s="287"/>
      <c r="D24" s="205" t="s">
        <v>335</v>
      </c>
      <c r="E24" s="205"/>
      <c r="F24" s="205"/>
      <c r="G24" s="207">
        <f t="shared" si="4"/>
        <v>1.5</v>
      </c>
      <c r="H24" s="208">
        <f>SUM(J24:AJ24)</f>
        <v>1.5</v>
      </c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>
        <v>1.5</v>
      </c>
      <c r="AK24" s="208" t="s">
        <v>322</v>
      </c>
      <c r="AL24" s="211"/>
    </row>
    <row r="25" spans="1:40" ht="27">
      <c r="A25" s="214">
        <v>8</v>
      </c>
      <c r="B25" s="206"/>
      <c r="C25" s="206" t="s">
        <v>336</v>
      </c>
      <c r="D25" s="205" t="s">
        <v>8</v>
      </c>
      <c r="E25" s="205"/>
      <c r="F25" s="205"/>
      <c r="G25" s="207">
        <f t="shared" si="4"/>
        <v>1</v>
      </c>
      <c r="H25" s="208">
        <f t="shared" ref="H25:H38" si="5">SUM(J25:AJ25)</f>
        <v>1</v>
      </c>
      <c r="I25" s="208"/>
      <c r="J25" s="208"/>
      <c r="K25" s="208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08"/>
      <c r="AD25" s="208"/>
      <c r="AE25" s="208"/>
      <c r="AF25" s="208"/>
      <c r="AG25" s="208"/>
      <c r="AH25" s="208"/>
      <c r="AI25" s="208"/>
      <c r="AJ25" s="208">
        <v>1</v>
      </c>
      <c r="AK25" s="208" t="s">
        <v>322</v>
      </c>
      <c r="AL25" s="211"/>
    </row>
    <row r="26" spans="1:40" ht="27">
      <c r="A26" s="214">
        <v>9</v>
      </c>
      <c r="B26" s="206"/>
      <c r="C26" s="206" t="s">
        <v>337</v>
      </c>
      <c r="D26" s="205" t="s">
        <v>8</v>
      </c>
      <c r="E26" s="205"/>
      <c r="F26" s="205"/>
      <c r="G26" s="207">
        <f t="shared" si="4"/>
        <v>1</v>
      </c>
      <c r="H26" s="208">
        <f t="shared" si="5"/>
        <v>1</v>
      </c>
      <c r="I26" s="208"/>
      <c r="J26" s="208"/>
      <c r="K26" s="208"/>
      <c r="L26" s="208"/>
      <c r="M26" s="208"/>
      <c r="N26" s="208">
        <v>1</v>
      </c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 t="s">
        <v>322</v>
      </c>
      <c r="AL26" s="211"/>
    </row>
    <row r="27" spans="1:40" ht="22.5" customHeight="1">
      <c r="A27" s="214"/>
      <c r="B27" s="206"/>
      <c r="C27" s="206" t="s">
        <v>338</v>
      </c>
      <c r="D27" s="205" t="s">
        <v>8</v>
      </c>
      <c r="E27" s="205"/>
      <c r="F27" s="205">
        <v>0.18</v>
      </c>
      <c r="G27" s="207">
        <f>F27+H27</f>
        <v>1.65</v>
      </c>
      <c r="H27" s="208">
        <f>SUM(J27:AJ27)</f>
        <v>1.47</v>
      </c>
      <c r="I27" s="208"/>
      <c r="J27" s="208">
        <v>1.3</v>
      </c>
      <c r="K27" s="208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>
        <v>0.17</v>
      </c>
      <c r="W27" s="208"/>
      <c r="X27" s="208"/>
      <c r="Y27" s="208"/>
      <c r="Z27" s="208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 t="s">
        <v>322</v>
      </c>
      <c r="AL27" s="215"/>
      <c r="AN27" s="212"/>
    </row>
    <row r="28" spans="1:40" ht="27">
      <c r="A28" s="214"/>
      <c r="B28" s="206"/>
      <c r="C28" s="206" t="s">
        <v>339</v>
      </c>
      <c r="D28" s="205" t="s">
        <v>8</v>
      </c>
      <c r="E28" s="205"/>
      <c r="F28" s="205"/>
      <c r="G28" s="207">
        <f>F28+H28</f>
        <v>0.37</v>
      </c>
      <c r="H28" s="208">
        <f>SUM(J28:AJ28)</f>
        <v>0.37</v>
      </c>
      <c r="I28" s="208"/>
      <c r="J28" s="208">
        <v>0.37</v>
      </c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 t="s">
        <v>322</v>
      </c>
      <c r="AL28" s="215"/>
    </row>
    <row r="29" spans="1:40" s="216" customFormat="1" ht="18">
      <c r="A29" s="205">
        <v>10</v>
      </c>
      <c r="B29" s="206"/>
      <c r="C29" s="206" t="s">
        <v>340</v>
      </c>
      <c r="D29" s="205" t="s">
        <v>9</v>
      </c>
      <c r="E29" s="206"/>
      <c r="F29" s="206"/>
      <c r="G29" s="207">
        <f>F29+H29</f>
        <v>5.0999999999999996</v>
      </c>
      <c r="H29" s="208">
        <f>SUM(J29:AJ29)</f>
        <v>5.0999999999999996</v>
      </c>
      <c r="I29" s="206"/>
      <c r="J29" s="206"/>
      <c r="K29" s="206"/>
      <c r="L29" s="206"/>
      <c r="M29" s="206"/>
      <c r="N29" s="208">
        <v>5.0999999999999996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 t="s">
        <v>322</v>
      </c>
    </row>
    <row r="30" spans="1:40" ht="18.600000000000001" customHeight="1">
      <c r="A30" s="284">
        <v>11</v>
      </c>
      <c r="B30" s="206"/>
      <c r="C30" s="286" t="s">
        <v>341</v>
      </c>
      <c r="D30" s="205" t="s">
        <v>10</v>
      </c>
      <c r="E30" s="205"/>
      <c r="F30" s="205"/>
      <c r="G30" s="207">
        <f t="shared" si="4"/>
        <v>0.5</v>
      </c>
      <c r="H30" s="208">
        <f t="shared" si="5"/>
        <v>0.5</v>
      </c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>
        <v>0.5</v>
      </c>
      <c r="AK30" s="208" t="s">
        <v>322</v>
      </c>
      <c r="AL30" s="211"/>
    </row>
    <row r="31" spans="1:40" ht="18">
      <c r="A31" s="285">
        <v>13</v>
      </c>
      <c r="B31" s="206"/>
      <c r="C31" s="287"/>
      <c r="D31" s="205" t="s">
        <v>342</v>
      </c>
      <c r="E31" s="205"/>
      <c r="F31" s="205"/>
      <c r="G31" s="207">
        <f t="shared" si="4"/>
        <v>10.5</v>
      </c>
      <c r="H31" s="208">
        <f t="shared" si="5"/>
        <v>10.5</v>
      </c>
      <c r="I31" s="208"/>
      <c r="J31" s="208"/>
      <c r="K31" s="208"/>
      <c r="L31" s="208"/>
      <c r="M31" s="208"/>
      <c r="N31" s="208">
        <v>10.5</v>
      </c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 t="s">
        <v>322</v>
      </c>
      <c r="AL31" s="211"/>
    </row>
    <row r="32" spans="1:40" ht="27">
      <c r="A32" s="214">
        <v>12</v>
      </c>
      <c r="B32" s="206"/>
      <c r="C32" s="206" t="s">
        <v>343</v>
      </c>
      <c r="D32" s="205" t="s">
        <v>342</v>
      </c>
      <c r="E32" s="205"/>
      <c r="F32" s="205"/>
      <c r="G32" s="207">
        <f t="shared" si="4"/>
        <v>2.11</v>
      </c>
      <c r="H32" s="208">
        <f>SUM(J32:AJ32)</f>
        <v>2.11</v>
      </c>
      <c r="I32" s="208"/>
      <c r="J32" s="208"/>
      <c r="K32" s="208"/>
      <c r="L32" s="208">
        <v>0.19</v>
      </c>
      <c r="M32" s="208"/>
      <c r="N32" s="208"/>
      <c r="O32" s="208"/>
      <c r="P32" s="208"/>
      <c r="Q32" s="208">
        <v>0.16</v>
      </c>
      <c r="R32" s="208"/>
      <c r="S32" s="208"/>
      <c r="T32" s="208"/>
      <c r="U32" s="208">
        <v>1.03</v>
      </c>
      <c r="V32" s="208">
        <v>0.73</v>
      </c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11"/>
    </row>
    <row r="33" spans="1:40" ht="27">
      <c r="A33" s="214"/>
      <c r="B33" s="206"/>
      <c r="C33" s="206" t="s">
        <v>344</v>
      </c>
      <c r="D33" s="205" t="s">
        <v>345</v>
      </c>
      <c r="E33" s="205"/>
      <c r="F33" s="205"/>
      <c r="G33" s="207">
        <f>F33+H33</f>
        <v>1.25</v>
      </c>
      <c r="H33" s="208">
        <f>SUM(J33:AJ33)</f>
        <v>1.25</v>
      </c>
      <c r="I33" s="208"/>
      <c r="J33" s="208">
        <v>1.25</v>
      </c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6" t="s">
        <v>322</v>
      </c>
      <c r="AL33" s="211"/>
    </row>
    <row r="34" spans="1:40" ht="27">
      <c r="A34" s="214"/>
      <c r="B34" s="206"/>
      <c r="C34" s="206" t="s">
        <v>346</v>
      </c>
      <c r="D34" s="205" t="s">
        <v>345</v>
      </c>
      <c r="E34" s="217"/>
      <c r="F34" s="205"/>
      <c r="G34" s="207">
        <f>F34+H34</f>
        <v>1.8</v>
      </c>
      <c r="H34" s="208">
        <f>SUM(J34:AJ34)</f>
        <v>1.8</v>
      </c>
      <c r="I34" s="208"/>
      <c r="J34" s="208">
        <v>1.62</v>
      </c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>
        <v>0.18</v>
      </c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 t="s">
        <v>322</v>
      </c>
      <c r="AL34" s="211"/>
    </row>
    <row r="35" spans="1:40" ht="45">
      <c r="A35" s="214"/>
      <c r="B35" s="206"/>
      <c r="C35" s="206" t="s">
        <v>347</v>
      </c>
      <c r="D35" s="205" t="s">
        <v>348</v>
      </c>
      <c r="E35" s="217"/>
      <c r="F35" s="205">
        <v>0.3</v>
      </c>
      <c r="G35" s="207">
        <f>F35+H35</f>
        <v>4.54</v>
      </c>
      <c r="H35" s="208">
        <f>SUM(J35:AJ35)</f>
        <v>4.24</v>
      </c>
      <c r="I35" s="208"/>
      <c r="J35" s="208">
        <v>3.99</v>
      </c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>
        <v>0.25</v>
      </c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 t="s">
        <v>322</v>
      </c>
      <c r="AL35" s="211"/>
      <c r="AM35" s="212"/>
    </row>
    <row r="36" spans="1:40" ht="18">
      <c r="A36" s="214">
        <v>13</v>
      </c>
      <c r="B36" s="206"/>
      <c r="C36" s="206" t="s">
        <v>349</v>
      </c>
      <c r="D36" s="205" t="s">
        <v>350</v>
      </c>
      <c r="E36" s="217"/>
      <c r="F36" s="205"/>
      <c r="G36" s="207">
        <f t="shared" si="4"/>
        <v>20</v>
      </c>
      <c r="H36" s="208">
        <f t="shared" si="5"/>
        <v>20</v>
      </c>
      <c r="I36" s="208"/>
      <c r="J36" s="208">
        <f>0.06+1.46</f>
        <v>1.52</v>
      </c>
      <c r="K36" s="208"/>
      <c r="L36" s="208">
        <f>1.1+0.13</f>
        <v>1.23</v>
      </c>
      <c r="M36" s="208"/>
      <c r="N36" s="208"/>
      <c r="O36" s="208"/>
      <c r="P36" s="208"/>
      <c r="Q36" s="208">
        <f>2.44+0.59</f>
        <v>3.03</v>
      </c>
      <c r="R36" s="208"/>
      <c r="S36" s="208"/>
      <c r="T36" s="208"/>
      <c r="U36" s="208">
        <f>0.46+0.17</f>
        <v>0.63</v>
      </c>
      <c r="V36" s="208">
        <v>0.1</v>
      </c>
      <c r="W36" s="208"/>
      <c r="X36" s="208"/>
      <c r="Y36" s="208"/>
      <c r="Z36" s="208"/>
      <c r="AA36" s="208"/>
      <c r="AB36" s="208"/>
      <c r="AC36" s="208"/>
      <c r="AD36" s="208"/>
      <c r="AE36" s="208"/>
      <c r="AF36" s="208">
        <v>0.03</v>
      </c>
      <c r="AG36" s="208"/>
      <c r="AH36" s="208">
        <f>0.07+0.26</f>
        <v>0.33</v>
      </c>
      <c r="AI36" s="208">
        <f>0.14+0.26+2.03+0.04+2.25</f>
        <v>4.72</v>
      </c>
      <c r="AJ36" s="208">
        <f>7.65+0.76</f>
        <v>8.41</v>
      </c>
      <c r="AK36" s="208" t="s">
        <v>322</v>
      </c>
      <c r="AL36" s="211"/>
    </row>
    <row r="37" spans="1:40" ht="27">
      <c r="A37" s="214">
        <v>14</v>
      </c>
      <c r="B37" s="206"/>
      <c r="C37" s="206" t="s">
        <v>351</v>
      </c>
      <c r="D37" s="205" t="s">
        <v>327</v>
      </c>
      <c r="E37" s="205"/>
      <c r="F37" s="205"/>
      <c r="G37" s="207">
        <f t="shared" si="4"/>
        <v>1.57</v>
      </c>
      <c r="H37" s="208">
        <f t="shared" si="5"/>
        <v>1.57</v>
      </c>
      <c r="I37" s="208"/>
      <c r="J37" s="208"/>
      <c r="K37" s="208"/>
      <c r="L37" s="208"/>
      <c r="M37" s="208"/>
      <c r="N37" s="208"/>
      <c r="O37" s="208"/>
      <c r="P37" s="208"/>
      <c r="Q37" s="208">
        <v>0.2</v>
      </c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>
        <v>1.04</v>
      </c>
      <c r="AI37" s="208"/>
      <c r="AJ37" s="208">
        <v>0.33</v>
      </c>
      <c r="AK37" s="208" t="s">
        <v>322</v>
      </c>
      <c r="AL37" s="211"/>
    </row>
    <row r="38" spans="1:40" ht="27">
      <c r="A38" s="214">
        <v>15</v>
      </c>
      <c r="B38" s="206"/>
      <c r="C38" s="206" t="s">
        <v>352</v>
      </c>
      <c r="D38" s="205" t="s">
        <v>327</v>
      </c>
      <c r="E38" s="205"/>
      <c r="F38" s="205"/>
      <c r="G38" s="207">
        <f t="shared" si="4"/>
        <v>2.6199999999999997</v>
      </c>
      <c r="H38" s="208">
        <f t="shared" si="5"/>
        <v>2.6199999999999997</v>
      </c>
      <c r="I38" s="208"/>
      <c r="J38" s="208">
        <v>1.64</v>
      </c>
      <c r="K38" s="208"/>
      <c r="L38" s="208">
        <v>0.37</v>
      </c>
      <c r="M38" s="208"/>
      <c r="N38" s="208"/>
      <c r="O38" s="208"/>
      <c r="P38" s="208"/>
      <c r="Q38" s="208"/>
      <c r="R38" s="208"/>
      <c r="S38" s="208"/>
      <c r="T38" s="208"/>
      <c r="U38" s="208"/>
      <c r="V38" s="208">
        <v>0.11</v>
      </c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>
        <v>0.5</v>
      </c>
      <c r="AK38" s="208" t="s">
        <v>322</v>
      </c>
      <c r="AL38" s="211"/>
    </row>
    <row r="39" spans="1:40" ht="27">
      <c r="A39" s="214">
        <v>16</v>
      </c>
      <c r="B39" s="206"/>
      <c r="C39" s="206" t="s">
        <v>353</v>
      </c>
      <c r="D39" s="205" t="s">
        <v>327</v>
      </c>
      <c r="E39" s="205"/>
      <c r="F39" s="205"/>
      <c r="G39" s="207">
        <f t="shared" si="4"/>
        <v>7</v>
      </c>
      <c r="H39" s="208">
        <f>SUM(J39:AJ39)</f>
        <v>7</v>
      </c>
      <c r="I39" s="208"/>
      <c r="J39" s="208">
        <v>3.07</v>
      </c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>
        <v>0.56999999999999995</v>
      </c>
      <c r="AI39" s="208">
        <v>1.8</v>
      </c>
      <c r="AJ39" s="208">
        <v>1.56</v>
      </c>
      <c r="AK39" s="208" t="s">
        <v>322</v>
      </c>
      <c r="AL39" s="211"/>
      <c r="AN39" s="212"/>
    </row>
    <row r="40" spans="1:40" ht="27">
      <c r="A40" s="214"/>
      <c r="B40" s="206"/>
      <c r="C40" s="206" t="s">
        <v>354</v>
      </c>
      <c r="D40" s="205" t="s">
        <v>327</v>
      </c>
      <c r="E40" s="205"/>
      <c r="F40" s="205">
        <v>0.25</v>
      </c>
      <c r="G40" s="207">
        <f>F40+H40</f>
        <v>2.2000000000000002</v>
      </c>
      <c r="H40" s="208">
        <f>SUM(J40:AJ40)</f>
        <v>1.95</v>
      </c>
      <c r="I40" s="208"/>
      <c r="J40" s="208">
        <v>1.75</v>
      </c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>
        <v>0.2</v>
      </c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6" t="s">
        <v>322</v>
      </c>
      <c r="AL40" s="211"/>
      <c r="AM40" s="212"/>
      <c r="AN40" s="212"/>
    </row>
    <row r="41" spans="1:40" ht="27">
      <c r="A41" s="214"/>
      <c r="B41" s="206"/>
      <c r="C41" s="206" t="s">
        <v>355</v>
      </c>
      <c r="D41" s="205" t="s">
        <v>327</v>
      </c>
      <c r="E41" s="205"/>
      <c r="F41" s="205">
        <v>0.1</v>
      </c>
      <c r="G41" s="207">
        <f>F41+H41</f>
        <v>0.82</v>
      </c>
      <c r="H41" s="208">
        <f>SUM(J41:AJ41)</f>
        <v>0.72</v>
      </c>
      <c r="I41" s="208"/>
      <c r="J41" s="208">
        <v>0.64</v>
      </c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>
        <v>0.08</v>
      </c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 t="s">
        <v>322</v>
      </c>
      <c r="AL41" s="211"/>
      <c r="AM41" s="212"/>
      <c r="AN41" s="212"/>
    </row>
    <row r="42" spans="1:40" ht="27">
      <c r="A42" s="214"/>
      <c r="B42" s="206"/>
      <c r="C42" s="206" t="s">
        <v>356</v>
      </c>
      <c r="D42" s="205" t="s">
        <v>327</v>
      </c>
      <c r="E42" s="205"/>
      <c r="F42" s="205">
        <v>0.4</v>
      </c>
      <c r="G42" s="207">
        <f>F42+H42</f>
        <v>3.1999999999999997</v>
      </c>
      <c r="H42" s="208">
        <f>SUM(J42:AJ42)</f>
        <v>2.8</v>
      </c>
      <c r="I42" s="208"/>
      <c r="J42" s="208">
        <v>2.42</v>
      </c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>
        <v>0.38</v>
      </c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 t="s">
        <v>322</v>
      </c>
      <c r="AL42" s="211"/>
      <c r="AM42" s="212"/>
      <c r="AN42" s="212"/>
    </row>
    <row r="43" spans="1:40" ht="15" customHeight="1">
      <c r="A43" s="205" t="s">
        <v>357</v>
      </c>
      <c r="B43" s="206"/>
      <c r="C43" s="206" t="s">
        <v>358</v>
      </c>
      <c r="D43" s="205"/>
      <c r="E43" s="205"/>
      <c r="F43" s="205"/>
      <c r="G43" s="207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11"/>
    </row>
    <row r="44" spans="1:40" ht="15" customHeight="1">
      <c r="A44" s="284">
        <v>1</v>
      </c>
      <c r="B44" s="206"/>
      <c r="C44" s="286" t="s">
        <v>359</v>
      </c>
      <c r="D44" s="205" t="s">
        <v>8</v>
      </c>
      <c r="E44" s="205"/>
      <c r="F44" s="205"/>
      <c r="G44" s="207">
        <f>F44+H44</f>
        <v>7.1999999999999993</v>
      </c>
      <c r="H44" s="208">
        <f>SUM(J44:AJ44)</f>
        <v>7.1999999999999993</v>
      </c>
      <c r="I44" s="208"/>
      <c r="J44" s="208"/>
      <c r="K44" s="208"/>
      <c r="L44" s="208"/>
      <c r="M44" s="208"/>
      <c r="N44" s="208">
        <v>6.1</v>
      </c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>
        <v>1.1000000000000001</v>
      </c>
      <c r="AI44" s="208"/>
      <c r="AJ44" s="208"/>
      <c r="AK44" s="208" t="s">
        <v>322</v>
      </c>
      <c r="AL44" s="211"/>
    </row>
    <row r="45" spans="1:40" ht="15" customHeight="1">
      <c r="A45" s="285"/>
      <c r="B45" s="206"/>
      <c r="C45" s="287"/>
      <c r="D45" s="205" t="s">
        <v>360</v>
      </c>
      <c r="E45" s="205"/>
      <c r="F45" s="205"/>
      <c r="G45" s="207">
        <f>F45+H45</f>
        <v>9</v>
      </c>
      <c r="H45" s="208">
        <f>SUM(J45:AJ45)</f>
        <v>9</v>
      </c>
      <c r="I45" s="208"/>
      <c r="J45" s="208"/>
      <c r="K45" s="208"/>
      <c r="L45" s="208"/>
      <c r="M45" s="208"/>
      <c r="N45" s="208">
        <v>9</v>
      </c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 t="s">
        <v>322</v>
      </c>
      <c r="AL45" s="211"/>
    </row>
    <row r="46" spans="1:40" ht="27">
      <c r="A46" s="285"/>
      <c r="B46" s="206"/>
      <c r="C46" s="287"/>
      <c r="D46" s="205" t="s">
        <v>327</v>
      </c>
      <c r="E46" s="205"/>
      <c r="F46" s="205"/>
      <c r="G46" s="207">
        <f>F46+H46</f>
        <v>12.7</v>
      </c>
      <c r="H46" s="208">
        <f>SUM(J46:AJ46)</f>
        <v>12.7</v>
      </c>
      <c r="I46" s="208"/>
      <c r="J46" s="208"/>
      <c r="K46" s="208"/>
      <c r="L46" s="208"/>
      <c r="M46" s="208"/>
      <c r="N46" s="208">
        <v>12.7</v>
      </c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 t="s">
        <v>322</v>
      </c>
      <c r="AL46" s="211"/>
    </row>
    <row r="47" spans="1:40" ht="45">
      <c r="A47" s="205">
        <v>2</v>
      </c>
      <c r="B47" s="206"/>
      <c r="C47" s="206" t="s">
        <v>361</v>
      </c>
      <c r="D47" s="205" t="s">
        <v>9</v>
      </c>
      <c r="E47" s="205"/>
      <c r="F47" s="205"/>
      <c r="G47" s="207">
        <f>F47+H47</f>
        <v>3.8</v>
      </c>
      <c r="H47" s="208">
        <f>SUM(J47:AJ47)</f>
        <v>3.8</v>
      </c>
      <c r="I47" s="208"/>
      <c r="J47" s="208"/>
      <c r="K47" s="208"/>
      <c r="L47" s="208"/>
      <c r="M47" s="208"/>
      <c r="N47" s="208">
        <v>3.8</v>
      </c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 t="s">
        <v>322</v>
      </c>
      <c r="AL47" s="211"/>
    </row>
    <row r="48" spans="1:40" ht="15" customHeight="1">
      <c r="A48" s="205" t="s">
        <v>362</v>
      </c>
      <c r="B48" s="206"/>
      <c r="C48" s="206" t="s">
        <v>363</v>
      </c>
      <c r="D48" s="205"/>
      <c r="E48" s="205"/>
      <c r="F48" s="205"/>
      <c r="G48" s="207">
        <f>F48+H48</f>
        <v>0</v>
      </c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11"/>
    </row>
    <row r="49" spans="1:38" ht="15" customHeight="1">
      <c r="A49" s="218">
        <v>1</v>
      </c>
      <c r="B49" s="219"/>
      <c r="C49" s="219" t="s">
        <v>364</v>
      </c>
      <c r="D49" s="205"/>
      <c r="E49" s="205"/>
      <c r="F49" s="205"/>
      <c r="G49" s="207"/>
      <c r="H49" s="220"/>
      <c r="I49" s="220" t="e">
        <f>#REF!+#REF!+#REF!+#REF!+#REF!+#REF!+#REF!+#REF!+#REF!+#REF!+#REF!+#REF!+#REF!+#REF!+#REF!+#REF!+#REF!</f>
        <v>#REF!</v>
      </c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11"/>
    </row>
    <row r="50" spans="1:38" ht="27">
      <c r="A50" s="205">
        <v>1.1000000000000001</v>
      </c>
      <c r="B50" s="206"/>
      <c r="C50" s="206" t="s">
        <v>365</v>
      </c>
      <c r="D50" s="205" t="s">
        <v>366</v>
      </c>
      <c r="E50" s="205"/>
      <c r="F50" s="205"/>
      <c r="G50" s="207">
        <f t="shared" ref="G50:G84" si="6">F50+H50</f>
        <v>5.71</v>
      </c>
      <c r="H50" s="208">
        <f t="shared" ref="H50:H72" si="7">SUM(J50:AJ50)</f>
        <v>5.71</v>
      </c>
      <c r="I50" s="208"/>
      <c r="J50" s="208"/>
      <c r="K50" s="208"/>
      <c r="L50" s="208"/>
      <c r="M50" s="208"/>
      <c r="N50" s="208">
        <v>5.71</v>
      </c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 t="s">
        <v>322</v>
      </c>
      <c r="AL50" s="211"/>
    </row>
    <row r="51" spans="1:38" ht="27">
      <c r="A51" s="205">
        <v>1.2</v>
      </c>
      <c r="B51" s="206"/>
      <c r="C51" s="206" t="s">
        <v>367</v>
      </c>
      <c r="D51" s="205" t="s">
        <v>368</v>
      </c>
      <c r="E51" s="217"/>
      <c r="F51" s="205">
        <v>2.77</v>
      </c>
      <c r="G51" s="207">
        <f t="shared" si="6"/>
        <v>19.8</v>
      </c>
      <c r="H51" s="208">
        <f t="shared" si="7"/>
        <v>17.03</v>
      </c>
      <c r="I51" s="208"/>
      <c r="J51" s="208">
        <v>13.87</v>
      </c>
      <c r="K51" s="208"/>
      <c r="L51" s="208"/>
      <c r="M51" s="208"/>
      <c r="N51" s="208"/>
      <c r="O51" s="208"/>
      <c r="P51" s="208"/>
      <c r="Q51" s="208">
        <v>1.32</v>
      </c>
      <c r="R51" s="208"/>
      <c r="S51" s="208"/>
      <c r="T51" s="208"/>
      <c r="U51" s="208"/>
      <c r="V51" s="208">
        <v>1.84</v>
      </c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 t="s">
        <v>322</v>
      </c>
      <c r="AL51" s="211"/>
    </row>
    <row r="52" spans="1:38" ht="36">
      <c r="A52" s="205">
        <v>1.3</v>
      </c>
      <c r="B52" s="206"/>
      <c r="C52" s="206" t="s">
        <v>369</v>
      </c>
      <c r="D52" s="205" t="s">
        <v>370</v>
      </c>
      <c r="E52" s="205"/>
      <c r="F52" s="205">
        <v>3.6</v>
      </c>
      <c r="G52" s="207">
        <f t="shared" si="6"/>
        <v>24</v>
      </c>
      <c r="H52" s="208">
        <f t="shared" si="7"/>
        <v>20.399999999999999</v>
      </c>
      <c r="I52" s="208"/>
      <c r="J52" s="208">
        <v>16.2</v>
      </c>
      <c r="K52" s="208"/>
      <c r="L52" s="208"/>
      <c r="M52" s="208"/>
      <c r="N52" s="208"/>
      <c r="O52" s="208"/>
      <c r="P52" s="208">
        <v>1.8</v>
      </c>
      <c r="Q52" s="208"/>
      <c r="R52" s="208"/>
      <c r="S52" s="208"/>
      <c r="T52" s="208"/>
      <c r="U52" s="208"/>
      <c r="V52" s="208">
        <v>2.4</v>
      </c>
      <c r="W52" s="208"/>
      <c r="X52" s="208"/>
      <c r="Y52" s="208"/>
      <c r="Z52" s="208"/>
      <c r="AA52" s="208"/>
      <c r="AB52" s="208"/>
      <c r="AC52" s="208"/>
      <c r="AD52" s="208"/>
      <c r="AE52" s="208"/>
      <c r="AF52" s="208"/>
      <c r="AG52" s="208"/>
      <c r="AH52" s="208"/>
      <c r="AI52" s="208"/>
      <c r="AJ52" s="208"/>
      <c r="AK52" s="208" t="s">
        <v>322</v>
      </c>
      <c r="AL52" s="211"/>
    </row>
    <row r="53" spans="1:38" ht="27">
      <c r="A53" s="205">
        <v>1.4</v>
      </c>
      <c r="B53" s="206"/>
      <c r="C53" s="206" t="s">
        <v>371</v>
      </c>
      <c r="D53" s="205" t="s">
        <v>342</v>
      </c>
      <c r="E53" s="205"/>
      <c r="F53" s="205"/>
      <c r="G53" s="207">
        <f>F53+H53</f>
        <v>13.9</v>
      </c>
      <c r="H53" s="208">
        <f t="shared" si="7"/>
        <v>13.9</v>
      </c>
      <c r="I53" s="208"/>
      <c r="J53" s="208">
        <v>10.3</v>
      </c>
      <c r="K53" s="208"/>
      <c r="L53" s="208">
        <v>2.1</v>
      </c>
      <c r="M53" s="208"/>
      <c r="N53" s="208"/>
      <c r="O53" s="208"/>
      <c r="P53" s="208">
        <v>0.8</v>
      </c>
      <c r="Q53" s="208">
        <v>0.7</v>
      </c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 t="s">
        <v>322</v>
      </c>
      <c r="AL53" s="211"/>
    </row>
    <row r="54" spans="1:38" ht="36">
      <c r="A54" s="205">
        <v>1.5</v>
      </c>
      <c r="B54" s="206"/>
      <c r="C54" s="206" t="s">
        <v>372</v>
      </c>
      <c r="D54" s="205" t="s">
        <v>373</v>
      </c>
      <c r="E54" s="205"/>
      <c r="F54" s="205"/>
      <c r="G54" s="207">
        <f t="shared" si="6"/>
        <v>6.1000000000000005</v>
      </c>
      <c r="H54" s="208">
        <f t="shared" si="7"/>
        <v>6.1000000000000005</v>
      </c>
      <c r="I54" s="208"/>
      <c r="J54" s="208">
        <v>1.32</v>
      </c>
      <c r="K54" s="208"/>
      <c r="L54" s="208">
        <v>4.78</v>
      </c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 t="s">
        <v>322</v>
      </c>
      <c r="AL54" s="211"/>
    </row>
    <row r="55" spans="1:38" ht="27">
      <c r="A55" s="205">
        <v>1.6</v>
      </c>
      <c r="B55" s="206"/>
      <c r="C55" s="221" t="s">
        <v>374</v>
      </c>
      <c r="D55" s="207" t="s">
        <v>6</v>
      </c>
      <c r="E55" s="207" t="s">
        <v>375</v>
      </c>
      <c r="F55" s="207">
        <v>0.05</v>
      </c>
      <c r="G55" s="207">
        <f>F55+H55</f>
        <v>0.43</v>
      </c>
      <c r="H55" s="208">
        <f t="shared" si="7"/>
        <v>0.38</v>
      </c>
      <c r="I55" s="208"/>
      <c r="J55" s="208"/>
      <c r="K55" s="208"/>
      <c r="L55" s="208">
        <v>0.2</v>
      </c>
      <c r="M55" s="208"/>
      <c r="N55" s="208"/>
      <c r="O55" s="208"/>
      <c r="P55" s="208"/>
      <c r="Q55" s="208">
        <v>0.18</v>
      </c>
      <c r="R55" s="208"/>
      <c r="S55" s="208"/>
      <c r="T55" s="208"/>
      <c r="U55" s="207"/>
      <c r="V55" s="207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10">
        <v>2021</v>
      </c>
      <c r="AL55" s="211"/>
    </row>
    <row r="56" spans="1:38" ht="27">
      <c r="A56" s="205">
        <v>1.7</v>
      </c>
      <c r="B56" s="206"/>
      <c r="C56" s="222" t="s">
        <v>376</v>
      </c>
      <c r="D56" s="223" t="s">
        <v>6</v>
      </c>
      <c r="E56" s="207" t="s">
        <v>377</v>
      </c>
      <c r="F56" s="205">
        <v>0.05</v>
      </c>
      <c r="G56" s="207">
        <f>F56+H56</f>
        <v>0.15000000000000002</v>
      </c>
      <c r="H56" s="208">
        <f t="shared" si="7"/>
        <v>0.1</v>
      </c>
      <c r="I56" s="208"/>
      <c r="J56" s="208"/>
      <c r="K56" s="208"/>
      <c r="L56" s="208">
        <v>0.03</v>
      </c>
      <c r="M56" s="208"/>
      <c r="N56" s="208"/>
      <c r="O56" s="208"/>
      <c r="P56" s="208"/>
      <c r="Q56" s="208">
        <v>0.05</v>
      </c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>
        <v>0.02</v>
      </c>
      <c r="AK56" s="210">
        <v>2021</v>
      </c>
      <c r="AL56" s="211"/>
    </row>
    <row r="57" spans="1:38" ht="27">
      <c r="A57" s="205">
        <v>1.8</v>
      </c>
      <c r="B57" s="206"/>
      <c r="C57" s="222" t="s">
        <v>378</v>
      </c>
      <c r="D57" s="223" t="s">
        <v>6</v>
      </c>
      <c r="E57" s="205"/>
      <c r="F57" s="205"/>
      <c r="G57" s="207">
        <f>F57+H57</f>
        <v>0.24999999999999997</v>
      </c>
      <c r="H57" s="208">
        <f t="shared" si="7"/>
        <v>0.24999999999999997</v>
      </c>
      <c r="I57" s="208"/>
      <c r="J57" s="208"/>
      <c r="K57" s="208"/>
      <c r="L57" s="208">
        <v>0.02</v>
      </c>
      <c r="M57" s="208"/>
      <c r="N57" s="208"/>
      <c r="O57" s="208"/>
      <c r="P57" s="208">
        <v>0.16</v>
      </c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>
        <v>0.05</v>
      </c>
      <c r="AJ57" s="208">
        <v>0.02</v>
      </c>
      <c r="AK57" s="210">
        <v>2021</v>
      </c>
      <c r="AL57" s="211"/>
    </row>
    <row r="58" spans="1:38" ht="27">
      <c r="A58" s="205">
        <v>1.9</v>
      </c>
      <c r="B58" s="206"/>
      <c r="C58" s="222" t="s">
        <v>379</v>
      </c>
      <c r="D58" s="223" t="s">
        <v>6</v>
      </c>
      <c r="E58" s="205"/>
      <c r="F58" s="205"/>
      <c r="G58" s="207">
        <f>F58+H58</f>
        <v>0.01</v>
      </c>
      <c r="H58" s="208">
        <f t="shared" si="7"/>
        <v>0.01</v>
      </c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/>
      <c r="AI58" s="208"/>
      <c r="AJ58" s="208">
        <v>0.01</v>
      </c>
      <c r="AK58" s="210">
        <v>2021</v>
      </c>
      <c r="AL58" s="211"/>
    </row>
    <row r="59" spans="1:38" ht="18">
      <c r="A59" s="217">
        <v>1.1000000000000001</v>
      </c>
      <c r="B59" s="206"/>
      <c r="C59" s="222" t="s">
        <v>380</v>
      </c>
      <c r="D59" s="223" t="s">
        <v>6</v>
      </c>
      <c r="E59" s="205"/>
      <c r="F59" s="205"/>
      <c r="G59" s="207">
        <f t="shared" si="6"/>
        <v>0.7</v>
      </c>
      <c r="H59" s="208">
        <f t="shared" si="7"/>
        <v>0.7</v>
      </c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>
        <v>0.7</v>
      </c>
      <c r="AC59" s="208"/>
      <c r="AD59" s="208"/>
      <c r="AE59" s="208"/>
      <c r="AF59" s="208"/>
      <c r="AG59" s="208"/>
      <c r="AH59" s="208"/>
      <c r="AI59" s="208"/>
      <c r="AJ59" s="208"/>
      <c r="AK59" s="210" t="s">
        <v>322</v>
      </c>
      <c r="AL59" s="211"/>
    </row>
    <row r="60" spans="1:38" ht="27">
      <c r="A60" s="217">
        <v>1.1100000000000001</v>
      </c>
      <c r="B60" s="206"/>
      <c r="C60" s="222" t="s">
        <v>381</v>
      </c>
      <c r="D60" s="223" t="s">
        <v>7</v>
      </c>
      <c r="E60" s="205"/>
      <c r="F60" s="205"/>
      <c r="G60" s="207">
        <f t="shared" si="6"/>
        <v>0.34</v>
      </c>
      <c r="H60" s="208">
        <f t="shared" si="7"/>
        <v>0.34</v>
      </c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>
        <v>0.34</v>
      </c>
      <c r="AJ60" s="208"/>
      <c r="AK60" s="210" t="s">
        <v>322</v>
      </c>
      <c r="AL60" s="211"/>
    </row>
    <row r="61" spans="1:38" ht="18">
      <c r="A61" s="217">
        <v>1.1200000000000001</v>
      </c>
      <c r="B61" s="206"/>
      <c r="C61" s="222" t="s">
        <v>382</v>
      </c>
      <c r="D61" s="223" t="s">
        <v>7</v>
      </c>
      <c r="E61" s="205"/>
      <c r="F61" s="205">
        <v>0.67</v>
      </c>
      <c r="G61" s="207">
        <f t="shared" si="6"/>
        <v>2.87</v>
      </c>
      <c r="H61" s="208">
        <f t="shared" si="7"/>
        <v>2.2000000000000002</v>
      </c>
      <c r="I61" s="208"/>
      <c r="J61" s="208">
        <v>0.55000000000000004</v>
      </c>
      <c r="K61" s="208"/>
      <c r="L61" s="208"/>
      <c r="M61" s="208"/>
      <c r="N61" s="208"/>
      <c r="O61" s="208"/>
      <c r="P61" s="208"/>
      <c r="Q61" s="208">
        <v>0.05</v>
      </c>
      <c r="R61" s="208"/>
      <c r="S61" s="208"/>
      <c r="T61" s="208"/>
      <c r="U61" s="208"/>
      <c r="V61" s="208">
        <v>0.49</v>
      </c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>
        <v>0.15</v>
      </c>
      <c r="AH61" s="208"/>
      <c r="AI61" s="208"/>
      <c r="AJ61" s="208">
        <v>0.96</v>
      </c>
      <c r="AK61" s="210" t="s">
        <v>322</v>
      </c>
      <c r="AL61" s="211"/>
    </row>
    <row r="62" spans="1:38" ht="15" customHeight="1">
      <c r="A62" s="217">
        <v>1.1299999999999999</v>
      </c>
      <c r="B62" s="206"/>
      <c r="C62" s="222" t="s">
        <v>383</v>
      </c>
      <c r="D62" s="223" t="s">
        <v>7</v>
      </c>
      <c r="E62" s="205"/>
      <c r="F62" s="205"/>
      <c r="G62" s="207">
        <f t="shared" si="6"/>
        <v>1.5</v>
      </c>
      <c r="H62" s="208">
        <f t="shared" si="7"/>
        <v>1.5</v>
      </c>
      <c r="I62" s="208"/>
      <c r="J62" s="208">
        <v>1.45</v>
      </c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>
        <v>0.05</v>
      </c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10" t="s">
        <v>322</v>
      </c>
      <c r="AL62" s="211"/>
    </row>
    <row r="63" spans="1:38" ht="15" customHeight="1">
      <c r="A63" s="288">
        <v>1.1399999999999999</v>
      </c>
      <c r="B63" s="206"/>
      <c r="C63" s="290" t="s">
        <v>384</v>
      </c>
      <c r="D63" s="207" t="s">
        <v>8</v>
      </c>
      <c r="E63" s="207" t="s">
        <v>385</v>
      </c>
      <c r="F63" s="207"/>
      <c r="G63" s="207">
        <f t="shared" si="6"/>
        <v>0.25</v>
      </c>
      <c r="H63" s="208">
        <f t="shared" si="7"/>
        <v>0.25</v>
      </c>
      <c r="I63" s="208"/>
      <c r="J63" s="208"/>
      <c r="K63" s="208"/>
      <c r="L63" s="208">
        <v>0.05</v>
      </c>
      <c r="M63" s="208"/>
      <c r="N63" s="208"/>
      <c r="O63" s="208"/>
      <c r="P63" s="208"/>
      <c r="Q63" s="208">
        <v>0.2</v>
      </c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10">
        <v>2021</v>
      </c>
      <c r="AL63" s="211"/>
    </row>
    <row r="64" spans="1:38" ht="15" customHeight="1">
      <c r="A64" s="289"/>
      <c r="B64" s="206"/>
      <c r="C64" s="290"/>
      <c r="D64" s="207" t="s">
        <v>10</v>
      </c>
      <c r="E64" s="207" t="s">
        <v>386</v>
      </c>
      <c r="F64" s="207"/>
      <c r="G64" s="207">
        <f t="shared" si="6"/>
        <v>0.32999999999999996</v>
      </c>
      <c r="H64" s="208">
        <f t="shared" si="7"/>
        <v>0.32999999999999996</v>
      </c>
      <c r="I64" s="208"/>
      <c r="J64" s="208"/>
      <c r="K64" s="208"/>
      <c r="L64" s="208">
        <v>0.03</v>
      </c>
      <c r="M64" s="208"/>
      <c r="N64" s="208"/>
      <c r="O64" s="208"/>
      <c r="P64" s="208"/>
      <c r="Q64" s="208">
        <v>0.3</v>
      </c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10">
        <v>2021</v>
      </c>
      <c r="AL64" s="211"/>
    </row>
    <row r="65" spans="1:38" ht="27">
      <c r="A65" s="217">
        <v>1.1499999999999999</v>
      </c>
      <c r="B65" s="206"/>
      <c r="C65" s="222" t="s">
        <v>387</v>
      </c>
      <c r="D65" s="223" t="s">
        <v>8</v>
      </c>
      <c r="E65" s="205" t="s">
        <v>388</v>
      </c>
      <c r="F65" s="217">
        <v>0.8</v>
      </c>
      <c r="G65" s="207">
        <f t="shared" si="6"/>
        <v>1.22</v>
      </c>
      <c r="H65" s="208">
        <f t="shared" si="7"/>
        <v>0.42</v>
      </c>
      <c r="I65" s="208"/>
      <c r="J65" s="208"/>
      <c r="K65" s="208"/>
      <c r="L65" s="208">
        <v>0.15</v>
      </c>
      <c r="M65" s="208"/>
      <c r="N65" s="208"/>
      <c r="O65" s="208"/>
      <c r="P65" s="208"/>
      <c r="Q65" s="208">
        <v>0.15</v>
      </c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>
        <v>0.12</v>
      </c>
      <c r="AK65" s="210">
        <v>2021</v>
      </c>
      <c r="AL65" s="211"/>
    </row>
    <row r="66" spans="1:38" ht="27">
      <c r="A66" s="217">
        <v>1.1599999999999999</v>
      </c>
      <c r="B66" s="206"/>
      <c r="C66" s="224" t="s">
        <v>389</v>
      </c>
      <c r="D66" s="225" t="s">
        <v>8</v>
      </c>
      <c r="E66" s="207" t="s">
        <v>390</v>
      </c>
      <c r="F66" s="225"/>
      <c r="G66" s="207">
        <f t="shared" si="6"/>
        <v>1.7</v>
      </c>
      <c r="H66" s="208">
        <f t="shared" si="7"/>
        <v>1.7</v>
      </c>
      <c r="I66" s="208"/>
      <c r="J66" s="208"/>
      <c r="K66" s="208"/>
      <c r="L66" s="208">
        <v>0.2</v>
      </c>
      <c r="M66" s="208"/>
      <c r="N66" s="208">
        <v>1.5</v>
      </c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10">
        <v>2021</v>
      </c>
      <c r="AL66" s="211"/>
    </row>
    <row r="67" spans="1:38" ht="36">
      <c r="A67" s="217">
        <v>1.17</v>
      </c>
      <c r="B67" s="206"/>
      <c r="C67" s="222" t="s">
        <v>391</v>
      </c>
      <c r="D67" s="223" t="s">
        <v>8</v>
      </c>
      <c r="E67" s="205" t="s">
        <v>392</v>
      </c>
      <c r="F67" s="205"/>
      <c r="G67" s="207">
        <f t="shared" si="6"/>
        <v>0.02</v>
      </c>
      <c r="H67" s="208">
        <f t="shared" si="7"/>
        <v>0.02</v>
      </c>
      <c r="I67" s="208"/>
      <c r="J67" s="208"/>
      <c r="K67" s="208"/>
      <c r="L67" s="208">
        <v>0.01</v>
      </c>
      <c r="M67" s="208"/>
      <c r="N67" s="208"/>
      <c r="O67" s="208"/>
      <c r="P67" s="208"/>
      <c r="Q67" s="208">
        <v>0.01</v>
      </c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10">
        <v>2021</v>
      </c>
      <c r="AL67" s="211"/>
    </row>
    <row r="68" spans="1:38" ht="18">
      <c r="A68" s="217">
        <v>1.18</v>
      </c>
      <c r="B68" s="206"/>
      <c r="C68" s="222" t="s">
        <v>393</v>
      </c>
      <c r="D68" s="223" t="s">
        <v>8</v>
      </c>
      <c r="E68" s="205"/>
      <c r="F68" s="205">
        <v>0.08</v>
      </c>
      <c r="G68" s="207">
        <f t="shared" si="6"/>
        <v>2.6500000000000004</v>
      </c>
      <c r="H68" s="208">
        <f t="shared" si="7"/>
        <v>2.5700000000000003</v>
      </c>
      <c r="I68" s="208"/>
      <c r="J68" s="208">
        <v>1.98</v>
      </c>
      <c r="K68" s="208"/>
      <c r="L68" s="208"/>
      <c r="M68" s="208">
        <v>0.2</v>
      </c>
      <c r="N68" s="208"/>
      <c r="O68" s="208"/>
      <c r="P68" s="208"/>
      <c r="Q68" s="208">
        <v>0.08</v>
      </c>
      <c r="R68" s="208"/>
      <c r="S68" s="208"/>
      <c r="T68" s="208"/>
      <c r="U68" s="208"/>
      <c r="V68" s="208">
        <v>0.04</v>
      </c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>
        <v>0.18</v>
      </c>
      <c r="AI68" s="208">
        <v>0.06</v>
      </c>
      <c r="AJ68" s="208">
        <v>0.03</v>
      </c>
      <c r="AK68" s="210">
        <v>2021</v>
      </c>
      <c r="AL68" s="211"/>
    </row>
    <row r="69" spans="1:38" ht="36">
      <c r="A69" s="217">
        <v>1.19</v>
      </c>
      <c r="B69" s="206"/>
      <c r="C69" s="222" t="s">
        <v>394</v>
      </c>
      <c r="D69" s="223" t="s">
        <v>8</v>
      </c>
      <c r="E69" s="205"/>
      <c r="F69" s="205">
        <v>1.1399999999999999</v>
      </c>
      <c r="G69" s="207">
        <f t="shared" si="6"/>
        <v>2.2199999999999998</v>
      </c>
      <c r="H69" s="208">
        <f t="shared" si="7"/>
        <v>1.08</v>
      </c>
      <c r="I69" s="208"/>
      <c r="J69" s="208"/>
      <c r="K69" s="208"/>
      <c r="L69" s="208"/>
      <c r="M69" s="208"/>
      <c r="N69" s="208"/>
      <c r="O69" s="208"/>
      <c r="P69" s="208">
        <v>0.05</v>
      </c>
      <c r="Q69" s="208">
        <v>0.62</v>
      </c>
      <c r="R69" s="208"/>
      <c r="S69" s="208"/>
      <c r="T69" s="208"/>
      <c r="U69" s="208"/>
      <c r="V69" s="208">
        <v>0.08</v>
      </c>
      <c r="W69" s="208"/>
      <c r="X69" s="208"/>
      <c r="Y69" s="208">
        <v>0.05</v>
      </c>
      <c r="Z69" s="208"/>
      <c r="AA69" s="208"/>
      <c r="AB69" s="208"/>
      <c r="AC69" s="208"/>
      <c r="AD69" s="208"/>
      <c r="AE69" s="208"/>
      <c r="AF69" s="208"/>
      <c r="AG69" s="208"/>
      <c r="AH69" s="208"/>
      <c r="AI69" s="208"/>
      <c r="AJ69" s="208">
        <v>0.28000000000000003</v>
      </c>
      <c r="AK69" s="210">
        <v>2021</v>
      </c>
      <c r="AL69" s="211"/>
    </row>
    <row r="70" spans="1:38" ht="15" customHeight="1">
      <c r="A70" s="217">
        <v>1.2</v>
      </c>
      <c r="B70" s="206"/>
      <c r="C70" s="221" t="s">
        <v>395</v>
      </c>
      <c r="D70" s="207" t="s">
        <v>396</v>
      </c>
      <c r="E70" s="207"/>
      <c r="F70" s="207"/>
      <c r="G70" s="207">
        <f>F70+H70</f>
        <v>3.9000000000000004</v>
      </c>
      <c r="H70" s="208">
        <f>SUM(J70:AJ70)</f>
        <v>3.9000000000000004</v>
      </c>
      <c r="I70" s="208"/>
      <c r="J70" s="208"/>
      <c r="K70" s="208"/>
      <c r="L70" s="208">
        <v>3.48</v>
      </c>
      <c r="M70" s="208"/>
      <c r="N70" s="208"/>
      <c r="O70" s="208"/>
      <c r="P70" s="208"/>
      <c r="Q70" s="208">
        <v>0.26</v>
      </c>
      <c r="R70" s="208">
        <v>0.16</v>
      </c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11"/>
    </row>
    <row r="71" spans="1:38" ht="18">
      <c r="A71" s="217">
        <v>1.21</v>
      </c>
      <c r="B71" s="206"/>
      <c r="C71" s="222" t="s">
        <v>397</v>
      </c>
      <c r="D71" s="223" t="s">
        <v>8</v>
      </c>
      <c r="E71" s="205"/>
      <c r="F71" s="205">
        <v>0.15</v>
      </c>
      <c r="G71" s="207">
        <f t="shared" si="6"/>
        <v>3.34</v>
      </c>
      <c r="H71" s="208">
        <f t="shared" si="7"/>
        <v>3.19</v>
      </c>
      <c r="I71" s="208"/>
      <c r="J71" s="208">
        <v>0.05</v>
      </c>
      <c r="K71" s="208"/>
      <c r="L71" s="208"/>
      <c r="M71" s="208"/>
      <c r="N71" s="208">
        <v>2.85</v>
      </c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08"/>
      <c r="AD71" s="208"/>
      <c r="AE71" s="208"/>
      <c r="AF71" s="208"/>
      <c r="AG71" s="208"/>
      <c r="AH71" s="208"/>
      <c r="AI71" s="208">
        <v>0.28999999999999998</v>
      </c>
      <c r="AJ71" s="208"/>
      <c r="AK71" s="210" t="s">
        <v>322</v>
      </c>
      <c r="AL71" s="211"/>
    </row>
    <row r="72" spans="1:38" ht="27">
      <c r="A72" s="217">
        <v>1.22</v>
      </c>
      <c r="B72" s="206"/>
      <c r="C72" s="222" t="s">
        <v>398</v>
      </c>
      <c r="D72" s="223" t="s">
        <v>399</v>
      </c>
      <c r="E72" s="205"/>
      <c r="F72" s="205">
        <v>1.22</v>
      </c>
      <c r="G72" s="207">
        <f t="shared" si="6"/>
        <v>5.7599999999999989</v>
      </c>
      <c r="H72" s="208">
        <f t="shared" si="7"/>
        <v>4.5399999999999991</v>
      </c>
      <c r="I72" s="208"/>
      <c r="J72" s="208"/>
      <c r="K72" s="208"/>
      <c r="L72" s="208">
        <v>0.13</v>
      </c>
      <c r="M72" s="208"/>
      <c r="N72" s="208">
        <v>2.64</v>
      </c>
      <c r="O72" s="208"/>
      <c r="P72" s="208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08"/>
      <c r="AD72" s="208"/>
      <c r="AE72" s="208"/>
      <c r="AF72" s="208"/>
      <c r="AG72" s="208"/>
      <c r="AH72" s="208">
        <v>1.74</v>
      </c>
      <c r="AI72" s="208">
        <v>0.01</v>
      </c>
      <c r="AJ72" s="208">
        <v>0.02</v>
      </c>
      <c r="AK72" s="210" t="s">
        <v>322</v>
      </c>
      <c r="AL72" s="211"/>
    </row>
    <row r="73" spans="1:38" ht="27">
      <c r="A73" s="217">
        <v>1.23</v>
      </c>
      <c r="B73" s="206"/>
      <c r="C73" s="222" t="s">
        <v>400</v>
      </c>
      <c r="D73" s="223" t="s">
        <v>401</v>
      </c>
      <c r="E73" s="205"/>
      <c r="F73" s="205"/>
      <c r="G73" s="207">
        <f t="shared" si="6"/>
        <v>0.03</v>
      </c>
      <c r="H73" s="208">
        <f>SUM(J73:AJ73)</f>
        <v>0.03</v>
      </c>
      <c r="I73" s="208"/>
      <c r="J73" s="208"/>
      <c r="K73" s="208"/>
      <c r="L73" s="208"/>
      <c r="M73" s="208"/>
      <c r="N73" s="208"/>
      <c r="O73" s="208"/>
      <c r="P73" s="208"/>
      <c r="Q73" s="208">
        <v>0.03</v>
      </c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08"/>
      <c r="AD73" s="208"/>
      <c r="AE73" s="208"/>
      <c r="AF73" s="208"/>
      <c r="AG73" s="208"/>
      <c r="AH73" s="208"/>
      <c r="AI73" s="208"/>
      <c r="AJ73" s="208"/>
      <c r="AK73" s="210">
        <v>2021</v>
      </c>
      <c r="AL73" s="211"/>
    </row>
    <row r="74" spans="1:38" ht="18">
      <c r="A74" s="217">
        <v>1.24</v>
      </c>
      <c r="B74" s="206"/>
      <c r="C74" s="221" t="s">
        <v>402</v>
      </c>
      <c r="D74" s="207" t="s">
        <v>9</v>
      </c>
      <c r="E74" s="207" t="s">
        <v>403</v>
      </c>
      <c r="F74" s="207"/>
      <c r="G74" s="207">
        <f t="shared" si="6"/>
        <v>0.54999999999999993</v>
      </c>
      <c r="H74" s="208">
        <f>SUM(J74:AJ74)</f>
        <v>0.54999999999999993</v>
      </c>
      <c r="I74" s="208"/>
      <c r="J74" s="208">
        <v>0.35</v>
      </c>
      <c r="K74" s="208"/>
      <c r="L74" s="208">
        <v>0.1</v>
      </c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>
        <v>0.1</v>
      </c>
      <c r="AK74" s="210">
        <v>2021</v>
      </c>
      <c r="AL74" s="211"/>
    </row>
    <row r="75" spans="1:38" ht="18">
      <c r="A75" s="217">
        <v>1.25</v>
      </c>
      <c r="B75" s="206"/>
      <c r="C75" s="222" t="s">
        <v>404</v>
      </c>
      <c r="D75" s="223" t="s">
        <v>9</v>
      </c>
      <c r="E75" s="205"/>
      <c r="F75" s="205">
        <v>0.35</v>
      </c>
      <c r="G75" s="207">
        <f t="shared" si="6"/>
        <v>0.55999999999999994</v>
      </c>
      <c r="H75" s="208">
        <f>SUM(J75:AJ75)</f>
        <v>0.21</v>
      </c>
      <c r="I75" s="208"/>
      <c r="J75" s="208"/>
      <c r="K75" s="208"/>
      <c r="L75" s="208">
        <v>0.06</v>
      </c>
      <c r="M75" s="208"/>
      <c r="N75" s="208">
        <v>0.15</v>
      </c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08"/>
      <c r="AD75" s="208"/>
      <c r="AE75" s="208"/>
      <c r="AF75" s="208"/>
      <c r="AG75" s="208"/>
      <c r="AH75" s="208"/>
      <c r="AI75" s="208"/>
      <c r="AJ75" s="208"/>
      <c r="AK75" s="210">
        <v>2021</v>
      </c>
      <c r="AL75" s="211"/>
    </row>
    <row r="76" spans="1:38" ht="18">
      <c r="A76" s="217">
        <v>1.26</v>
      </c>
      <c r="B76" s="206"/>
      <c r="C76" s="226" t="s">
        <v>405</v>
      </c>
      <c r="D76" s="207" t="s">
        <v>9</v>
      </c>
      <c r="E76" s="205"/>
      <c r="F76" s="205"/>
      <c r="G76" s="207">
        <f t="shared" si="6"/>
        <v>0.54999999999999993</v>
      </c>
      <c r="H76" s="208">
        <f t="shared" ref="H76:H129" si="8">SUM(J76:AJ76)</f>
        <v>0.54999999999999993</v>
      </c>
      <c r="I76" s="208"/>
      <c r="J76" s="208">
        <v>0.35</v>
      </c>
      <c r="K76" s="208"/>
      <c r="L76" s="208">
        <v>0.1</v>
      </c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>
        <v>0.1</v>
      </c>
      <c r="AK76" s="210">
        <v>2021</v>
      </c>
      <c r="AL76" s="211"/>
    </row>
    <row r="77" spans="1:38" ht="27">
      <c r="A77" s="217">
        <v>1.27</v>
      </c>
      <c r="B77" s="206"/>
      <c r="C77" s="226" t="s">
        <v>406</v>
      </c>
      <c r="D77" s="223" t="s">
        <v>9</v>
      </c>
      <c r="E77" s="205"/>
      <c r="F77" s="205">
        <v>0.01</v>
      </c>
      <c r="G77" s="207">
        <f t="shared" si="6"/>
        <v>0.03</v>
      </c>
      <c r="H77" s="208">
        <f t="shared" si="8"/>
        <v>0.02</v>
      </c>
      <c r="I77" s="208"/>
      <c r="J77" s="208"/>
      <c r="K77" s="208"/>
      <c r="L77" s="208"/>
      <c r="M77" s="208"/>
      <c r="N77" s="208">
        <v>0.02</v>
      </c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10">
        <v>2021</v>
      </c>
      <c r="AL77" s="211"/>
    </row>
    <row r="78" spans="1:38" ht="27">
      <c r="A78" s="217">
        <v>1.28</v>
      </c>
      <c r="B78" s="206"/>
      <c r="C78" s="226" t="s">
        <v>407</v>
      </c>
      <c r="D78" s="207" t="s">
        <v>9</v>
      </c>
      <c r="E78" s="205"/>
      <c r="F78" s="205"/>
      <c r="G78" s="207">
        <f t="shared" si="6"/>
        <v>0.1</v>
      </c>
      <c r="H78" s="208">
        <f t="shared" si="8"/>
        <v>0.1</v>
      </c>
      <c r="I78" s="208"/>
      <c r="J78" s="208"/>
      <c r="K78" s="208"/>
      <c r="L78" s="208"/>
      <c r="M78" s="208"/>
      <c r="N78" s="208">
        <v>0.08</v>
      </c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>
        <v>0.02</v>
      </c>
      <c r="AK78" s="210">
        <v>2021</v>
      </c>
      <c r="AL78" s="211"/>
    </row>
    <row r="79" spans="1:38" ht="18">
      <c r="A79" s="217">
        <v>1.29</v>
      </c>
      <c r="B79" s="206"/>
      <c r="C79" s="226" t="s">
        <v>408</v>
      </c>
      <c r="D79" s="223" t="s">
        <v>9</v>
      </c>
      <c r="E79" s="205"/>
      <c r="F79" s="205">
        <v>1.95</v>
      </c>
      <c r="G79" s="207">
        <f t="shared" si="6"/>
        <v>2.25</v>
      </c>
      <c r="H79" s="208">
        <f t="shared" si="8"/>
        <v>0.30000000000000004</v>
      </c>
      <c r="I79" s="208"/>
      <c r="J79" s="208"/>
      <c r="K79" s="208"/>
      <c r="L79" s="208">
        <v>0.1</v>
      </c>
      <c r="M79" s="208"/>
      <c r="N79" s="208"/>
      <c r="O79" s="208"/>
      <c r="P79" s="208"/>
      <c r="Q79" s="208">
        <v>0.2</v>
      </c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10" t="s">
        <v>322</v>
      </c>
      <c r="AL79" s="211"/>
    </row>
    <row r="80" spans="1:38" ht="18">
      <c r="A80" s="217">
        <v>1.3</v>
      </c>
      <c r="B80" s="206"/>
      <c r="C80" s="226" t="s">
        <v>409</v>
      </c>
      <c r="D80" s="207" t="s">
        <v>9</v>
      </c>
      <c r="E80" s="205"/>
      <c r="F80" s="205">
        <v>1.38</v>
      </c>
      <c r="G80" s="207">
        <f t="shared" si="6"/>
        <v>3.6799999999999997</v>
      </c>
      <c r="H80" s="208">
        <f t="shared" si="8"/>
        <v>2.2999999999999998</v>
      </c>
      <c r="I80" s="208"/>
      <c r="J80" s="208"/>
      <c r="K80" s="208"/>
      <c r="L80" s="208">
        <v>2</v>
      </c>
      <c r="M80" s="208"/>
      <c r="N80" s="208"/>
      <c r="O80" s="208"/>
      <c r="P80" s="208"/>
      <c r="Q80" s="208">
        <v>0.3</v>
      </c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10" t="s">
        <v>322</v>
      </c>
      <c r="AL80" s="211"/>
    </row>
    <row r="81" spans="1:38" ht="18">
      <c r="A81" s="217">
        <v>1.31</v>
      </c>
      <c r="B81" s="206"/>
      <c r="C81" s="226" t="s">
        <v>410</v>
      </c>
      <c r="D81" s="223" t="s">
        <v>9</v>
      </c>
      <c r="E81" s="205"/>
      <c r="F81" s="205"/>
      <c r="G81" s="207">
        <f t="shared" si="6"/>
        <v>1.04</v>
      </c>
      <c r="H81" s="208">
        <f t="shared" si="8"/>
        <v>1.04</v>
      </c>
      <c r="I81" s="208"/>
      <c r="J81" s="208"/>
      <c r="K81" s="208"/>
      <c r="L81" s="208"/>
      <c r="M81" s="208"/>
      <c r="N81" s="208">
        <v>0.6</v>
      </c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>
        <v>0.14000000000000001</v>
      </c>
      <c r="AI81" s="208"/>
      <c r="AJ81" s="208">
        <v>0.3</v>
      </c>
      <c r="AK81" s="210" t="s">
        <v>322</v>
      </c>
      <c r="AL81" s="211"/>
    </row>
    <row r="82" spans="1:38" ht="18">
      <c r="A82" s="217">
        <v>1.32</v>
      </c>
      <c r="B82" s="206"/>
      <c r="C82" s="226" t="s">
        <v>411</v>
      </c>
      <c r="D82" s="207" t="s">
        <v>9</v>
      </c>
      <c r="E82" s="205"/>
      <c r="F82" s="205"/>
      <c r="G82" s="207">
        <f t="shared" si="6"/>
        <v>0.17</v>
      </c>
      <c r="H82" s="208">
        <f t="shared" si="8"/>
        <v>0.17</v>
      </c>
      <c r="I82" s="208"/>
      <c r="J82" s="208"/>
      <c r="K82" s="208"/>
      <c r="L82" s="208">
        <v>0.03</v>
      </c>
      <c r="M82" s="208"/>
      <c r="N82" s="208">
        <v>0.1</v>
      </c>
      <c r="O82" s="208"/>
      <c r="P82" s="208"/>
      <c r="Q82" s="208">
        <v>0.04</v>
      </c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10" t="s">
        <v>322</v>
      </c>
      <c r="AL82" s="211"/>
    </row>
    <row r="83" spans="1:38" ht="18">
      <c r="A83" s="217">
        <v>1.33</v>
      </c>
      <c r="B83" s="206"/>
      <c r="C83" s="226" t="s">
        <v>412</v>
      </c>
      <c r="D83" s="223" t="s">
        <v>9</v>
      </c>
      <c r="E83" s="205"/>
      <c r="F83" s="205"/>
      <c r="G83" s="207">
        <f t="shared" si="6"/>
        <v>0.12</v>
      </c>
      <c r="H83" s="208">
        <f t="shared" si="8"/>
        <v>0.12</v>
      </c>
      <c r="I83" s="208"/>
      <c r="J83" s="208"/>
      <c r="K83" s="208"/>
      <c r="L83" s="208">
        <v>0.01</v>
      </c>
      <c r="M83" s="208"/>
      <c r="N83" s="208"/>
      <c r="O83" s="208"/>
      <c r="P83" s="208"/>
      <c r="Q83" s="208">
        <v>0.03</v>
      </c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>
        <v>0.08</v>
      </c>
      <c r="AK83" s="210" t="s">
        <v>322</v>
      </c>
      <c r="AL83" s="211"/>
    </row>
    <row r="84" spans="1:38" ht="18">
      <c r="A84" s="217">
        <v>1.34</v>
      </c>
      <c r="B84" s="206"/>
      <c r="C84" s="226" t="s">
        <v>413</v>
      </c>
      <c r="D84" s="207" t="s">
        <v>9</v>
      </c>
      <c r="E84" s="205"/>
      <c r="F84" s="205"/>
      <c r="G84" s="207">
        <f t="shared" si="6"/>
        <v>0.21</v>
      </c>
      <c r="H84" s="208">
        <f t="shared" si="8"/>
        <v>0.21</v>
      </c>
      <c r="I84" s="208"/>
      <c r="J84" s="208">
        <v>0.03</v>
      </c>
      <c r="K84" s="208"/>
      <c r="L84" s="208">
        <v>0.1</v>
      </c>
      <c r="M84" s="208"/>
      <c r="N84" s="208"/>
      <c r="O84" s="208"/>
      <c r="P84" s="208"/>
      <c r="Q84" s="208">
        <v>0.05</v>
      </c>
      <c r="R84" s="208"/>
      <c r="S84" s="208"/>
      <c r="T84" s="208"/>
      <c r="U84" s="208"/>
      <c r="V84" s="208">
        <v>0.03</v>
      </c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10" t="s">
        <v>322</v>
      </c>
      <c r="AL84" s="211"/>
    </row>
    <row r="85" spans="1:38" ht="27">
      <c r="A85" s="217">
        <v>1.35</v>
      </c>
      <c r="B85" s="206"/>
      <c r="C85" s="226" t="s">
        <v>414</v>
      </c>
      <c r="D85" s="223" t="s">
        <v>9</v>
      </c>
      <c r="E85" s="205"/>
      <c r="F85" s="205"/>
      <c r="G85" s="207">
        <f>F85+H85</f>
        <v>1.3</v>
      </c>
      <c r="H85" s="208">
        <f t="shared" si="8"/>
        <v>1.3</v>
      </c>
      <c r="I85" s="208"/>
      <c r="J85" s="208"/>
      <c r="K85" s="208"/>
      <c r="L85" s="208"/>
      <c r="M85" s="208"/>
      <c r="N85" s="208">
        <v>1.3</v>
      </c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10" t="s">
        <v>322</v>
      </c>
      <c r="AL85" s="211"/>
    </row>
    <row r="86" spans="1:38" ht="18">
      <c r="A86" s="217">
        <v>1.36</v>
      </c>
      <c r="B86" s="206"/>
      <c r="C86" s="226" t="s">
        <v>415</v>
      </c>
      <c r="D86" s="207" t="s">
        <v>9</v>
      </c>
      <c r="E86" s="205"/>
      <c r="F86" s="205"/>
      <c r="G86" s="207">
        <f>F86+H86</f>
        <v>1.19</v>
      </c>
      <c r="H86" s="208">
        <f t="shared" si="8"/>
        <v>1.19</v>
      </c>
      <c r="I86" s="208"/>
      <c r="J86" s="208"/>
      <c r="K86" s="208"/>
      <c r="L86" s="208"/>
      <c r="M86" s="208"/>
      <c r="N86" s="208">
        <v>1.19</v>
      </c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10" t="s">
        <v>322</v>
      </c>
      <c r="AL86" s="211"/>
    </row>
    <row r="87" spans="1:38" ht="15" customHeight="1">
      <c r="A87" s="217">
        <v>1.37</v>
      </c>
      <c r="B87" s="206"/>
      <c r="C87" s="222" t="s">
        <v>416</v>
      </c>
      <c r="D87" s="223" t="s">
        <v>9</v>
      </c>
      <c r="E87" s="205"/>
      <c r="F87" s="205"/>
      <c r="G87" s="207">
        <f>F87+H87</f>
        <v>0.72</v>
      </c>
      <c r="H87" s="208">
        <f t="shared" si="8"/>
        <v>0.72</v>
      </c>
      <c r="I87" s="208"/>
      <c r="J87" s="208">
        <v>0.26</v>
      </c>
      <c r="K87" s="208"/>
      <c r="L87" s="208">
        <v>0.46</v>
      </c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8"/>
      <c r="AK87" s="210" t="s">
        <v>322</v>
      </c>
      <c r="AL87" s="211"/>
    </row>
    <row r="88" spans="1:38" ht="27">
      <c r="A88" s="217">
        <v>1.38</v>
      </c>
      <c r="B88" s="206"/>
      <c r="C88" s="221" t="s">
        <v>417</v>
      </c>
      <c r="D88" s="207" t="s">
        <v>10</v>
      </c>
      <c r="E88" s="207" t="s">
        <v>418</v>
      </c>
      <c r="F88" s="207">
        <v>0.21</v>
      </c>
      <c r="G88" s="207">
        <f t="shared" ref="G88:G122" si="9">F88+H88</f>
        <v>0.5</v>
      </c>
      <c r="H88" s="208">
        <f t="shared" si="8"/>
        <v>0.28999999999999998</v>
      </c>
      <c r="I88" s="208"/>
      <c r="J88" s="208"/>
      <c r="K88" s="208"/>
      <c r="L88" s="208"/>
      <c r="M88" s="208"/>
      <c r="N88" s="208"/>
      <c r="O88" s="208"/>
      <c r="P88" s="208"/>
      <c r="Q88" s="208">
        <v>0.28999999999999998</v>
      </c>
      <c r="R88" s="208"/>
      <c r="S88" s="208"/>
      <c r="T88" s="208"/>
      <c r="U88" s="208"/>
      <c r="V88" s="208"/>
      <c r="W88" s="208"/>
      <c r="X88" s="208"/>
      <c r="Y88" s="208"/>
      <c r="Z88" s="208"/>
      <c r="AA88" s="208"/>
      <c r="AB88" s="208"/>
      <c r="AC88" s="208"/>
      <c r="AD88" s="208"/>
      <c r="AE88" s="208"/>
      <c r="AF88" s="208"/>
      <c r="AG88" s="208"/>
      <c r="AH88" s="208"/>
      <c r="AI88" s="208"/>
      <c r="AJ88" s="208"/>
      <c r="AK88" s="210">
        <v>2021</v>
      </c>
      <c r="AL88" s="211"/>
    </row>
    <row r="89" spans="1:38" ht="36">
      <c r="A89" s="217">
        <v>1.39</v>
      </c>
      <c r="B89" s="206"/>
      <c r="C89" s="221" t="s">
        <v>419</v>
      </c>
      <c r="D89" s="207" t="s">
        <v>10</v>
      </c>
      <c r="E89" s="207" t="s">
        <v>420</v>
      </c>
      <c r="F89" s="207">
        <v>0.14000000000000001</v>
      </c>
      <c r="G89" s="207">
        <f t="shared" si="9"/>
        <v>0.56000000000000005</v>
      </c>
      <c r="H89" s="208">
        <f t="shared" si="8"/>
        <v>0.42</v>
      </c>
      <c r="I89" s="208"/>
      <c r="J89" s="208"/>
      <c r="K89" s="208"/>
      <c r="L89" s="208">
        <v>0.13</v>
      </c>
      <c r="M89" s="208"/>
      <c r="N89" s="208"/>
      <c r="O89" s="208"/>
      <c r="P89" s="208"/>
      <c r="Q89" s="208">
        <v>0.28999999999999998</v>
      </c>
      <c r="R89" s="208"/>
      <c r="S89" s="208"/>
      <c r="T89" s="208"/>
      <c r="U89" s="208"/>
      <c r="V89" s="208"/>
      <c r="W89" s="208"/>
      <c r="X89" s="208"/>
      <c r="Y89" s="208"/>
      <c r="Z89" s="208"/>
      <c r="AA89" s="208"/>
      <c r="AB89" s="208"/>
      <c r="AC89" s="208"/>
      <c r="AD89" s="208"/>
      <c r="AE89" s="208"/>
      <c r="AF89" s="208"/>
      <c r="AG89" s="208"/>
      <c r="AH89" s="208"/>
      <c r="AI89" s="208"/>
      <c r="AJ89" s="208"/>
      <c r="AK89" s="210">
        <v>2021</v>
      </c>
      <c r="AL89" s="211"/>
    </row>
    <row r="90" spans="1:38" ht="27">
      <c r="A90" s="217">
        <v>1.4</v>
      </c>
      <c r="B90" s="206"/>
      <c r="C90" s="221" t="s">
        <v>421</v>
      </c>
      <c r="D90" s="207" t="s">
        <v>10</v>
      </c>
      <c r="E90" s="207" t="s">
        <v>422</v>
      </c>
      <c r="F90" s="207">
        <v>0.25</v>
      </c>
      <c r="G90" s="207">
        <f t="shared" si="9"/>
        <v>0.74</v>
      </c>
      <c r="H90" s="208">
        <f t="shared" si="8"/>
        <v>0.49</v>
      </c>
      <c r="I90" s="208"/>
      <c r="J90" s="208"/>
      <c r="K90" s="208"/>
      <c r="L90" s="208">
        <v>0.05</v>
      </c>
      <c r="M90" s="208"/>
      <c r="N90" s="208"/>
      <c r="O90" s="208"/>
      <c r="P90" s="208"/>
      <c r="Q90" s="208">
        <v>0.41</v>
      </c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>
        <v>0.03</v>
      </c>
      <c r="AK90" s="210">
        <v>2021</v>
      </c>
      <c r="AL90" s="211"/>
    </row>
    <row r="91" spans="1:38" ht="15" customHeight="1">
      <c r="A91" s="217">
        <v>1.41</v>
      </c>
      <c r="B91" s="206"/>
      <c r="C91" s="221" t="s">
        <v>423</v>
      </c>
      <c r="D91" s="207" t="s">
        <v>10</v>
      </c>
      <c r="E91" s="207" t="s">
        <v>424</v>
      </c>
      <c r="F91" s="207"/>
      <c r="G91" s="207">
        <f t="shared" si="9"/>
        <v>1.3</v>
      </c>
      <c r="H91" s="208">
        <f t="shared" si="8"/>
        <v>1.3</v>
      </c>
      <c r="I91" s="208"/>
      <c r="J91" s="208"/>
      <c r="K91" s="208"/>
      <c r="L91" s="208">
        <v>0.3</v>
      </c>
      <c r="M91" s="208"/>
      <c r="N91" s="208">
        <v>0.7</v>
      </c>
      <c r="O91" s="208"/>
      <c r="P91" s="208"/>
      <c r="Q91" s="208">
        <v>0.1</v>
      </c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>
        <v>0.2</v>
      </c>
      <c r="AK91" s="210">
        <v>2021</v>
      </c>
      <c r="AL91" s="211"/>
    </row>
    <row r="92" spans="1:38" ht="15" customHeight="1">
      <c r="A92" s="217">
        <v>1.42</v>
      </c>
      <c r="B92" s="206"/>
      <c r="C92" s="222" t="s">
        <v>425</v>
      </c>
      <c r="D92" s="223" t="s">
        <v>10</v>
      </c>
      <c r="E92" s="205" t="s">
        <v>388</v>
      </c>
      <c r="F92" s="205">
        <v>0.05</v>
      </c>
      <c r="G92" s="207">
        <f t="shared" si="9"/>
        <v>0.69000000000000006</v>
      </c>
      <c r="H92" s="208">
        <f t="shared" si="8"/>
        <v>0.64</v>
      </c>
      <c r="I92" s="208"/>
      <c r="J92" s="208"/>
      <c r="K92" s="208"/>
      <c r="L92" s="208">
        <v>0.3</v>
      </c>
      <c r="M92" s="208"/>
      <c r="N92" s="208"/>
      <c r="O92" s="208"/>
      <c r="P92" s="208"/>
      <c r="Q92" s="208">
        <v>0.32</v>
      </c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>
        <v>0.02</v>
      </c>
      <c r="AK92" s="210">
        <v>2021</v>
      </c>
      <c r="AL92" s="211"/>
    </row>
    <row r="93" spans="1:38" ht="36">
      <c r="A93" s="217">
        <v>1.43</v>
      </c>
      <c r="B93" s="206"/>
      <c r="C93" s="222" t="s">
        <v>426</v>
      </c>
      <c r="D93" s="223" t="s">
        <v>10</v>
      </c>
      <c r="E93" s="205" t="s">
        <v>427</v>
      </c>
      <c r="F93" s="205">
        <v>0.05</v>
      </c>
      <c r="G93" s="207">
        <f t="shared" si="9"/>
        <v>7.0000000000000007E-2</v>
      </c>
      <c r="H93" s="208">
        <f t="shared" si="8"/>
        <v>0.02</v>
      </c>
      <c r="I93" s="208"/>
      <c r="J93" s="208"/>
      <c r="K93" s="208"/>
      <c r="L93" s="208">
        <v>0.01</v>
      </c>
      <c r="M93" s="208"/>
      <c r="N93" s="208"/>
      <c r="O93" s="208"/>
      <c r="P93" s="208"/>
      <c r="Q93" s="208">
        <v>0.01</v>
      </c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10">
        <v>2021</v>
      </c>
      <c r="AL93" s="211"/>
    </row>
    <row r="94" spans="1:38" ht="27">
      <c r="A94" s="217">
        <v>1.44</v>
      </c>
      <c r="B94" s="206"/>
      <c r="C94" s="222" t="s">
        <v>428</v>
      </c>
      <c r="D94" s="223" t="s">
        <v>10</v>
      </c>
      <c r="E94" s="205"/>
      <c r="F94" s="205">
        <v>0.05</v>
      </c>
      <c r="G94" s="207">
        <f t="shared" si="9"/>
        <v>0.35</v>
      </c>
      <c r="H94" s="208">
        <f t="shared" si="8"/>
        <v>0.3</v>
      </c>
      <c r="I94" s="208"/>
      <c r="J94" s="208"/>
      <c r="K94" s="208"/>
      <c r="L94" s="208">
        <v>0.1</v>
      </c>
      <c r="M94" s="208"/>
      <c r="N94" s="208"/>
      <c r="O94" s="208"/>
      <c r="P94" s="208"/>
      <c r="Q94" s="208">
        <v>0.15</v>
      </c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>
        <v>0.05</v>
      </c>
      <c r="AK94" s="210">
        <v>2021</v>
      </c>
      <c r="AL94" s="211"/>
    </row>
    <row r="95" spans="1:38" ht="18">
      <c r="A95" s="217">
        <v>1.45</v>
      </c>
      <c r="B95" s="206"/>
      <c r="C95" s="222" t="s">
        <v>429</v>
      </c>
      <c r="D95" s="223" t="s">
        <v>10</v>
      </c>
      <c r="E95" s="205"/>
      <c r="F95" s="205"/>
      <c r="G95" s="207">
        <f t="shared" si="9"/>
        <v>0.02</v>
      </c>
      <c r="H95" s="208">
        <f t="shared" si="8"/>
        <v>0.02</v>
      </c>
      <c r="I95" s="208"/>
      <c r="J95" s="208"/>
      <c r="K95" s="208"/>
      <c r="L95" s="208"/>
      <c r="M95" s="208"/>
      <c r="N95" s="208"/>
      <c r="O95" s="208"/>
      <c r="P95" s="208"/>
      <c r="Q95" s="208"/>
      <c r="R95" s="208"/>
      <c r="S95" s="208"/>
      <c r="T95" s="208"/>
      <c r="U95" s="208"/>
      <c r="V95" s="208">
        <v>0.02</v>
      </c>
      <c r="W95" s="208"/>
      <c r="X95" s="208"/>
      <c r="Y95" s="208"/>
      <c r="Z95" s="208"/>
      <c r="AA95" s="208"/>
      <c r="AB95" s="208"/>
      <c r="AC95" s="208"/>
      <c r="AD95" s="208"/>
      <c r="AE95" s="208"/>
      <c r="AF95" s="208"/>
      <c r="AG95" s="208"/>
      <c r="AH95" s="208"/>
      <c r="AI95" s="208"/>
      <c r="AJ95" s="208"/>
      <c r="AK95" s="210">
        <v>2021</v>
      </c>
      <c r="AL95" s="211"/>
    </row>
    <row r="96" spans="1:38" ht="27">
      <c r="A96" s="217">
        <v>1.46</v>
      </c>
      <c r="B96" s="206"/>
      <c r="C96" s="222" t="s">
        <v>430</v>
      </c>
      <c r="D96" s="223" t="s">
        <v>10</v>
      </c>
      <c r="E96" s="205"/>
      <c r="F96" s="205">
        <v>0.14000000000000001</v>
      </c>
      <c r="G96" s="207">
        <f t="shared" si="9"/>
        <v>1.75</v>
      </c>
      <c r="H96" s="208">
        <f t="shared" si="8"/>
        <v>1.6099999999999999</v>
      </c>
      <c r="I96" s="208"/>
      <c r="J96" s="208"/>
      <c r="K96" s="208"/>
      <c r="L96" s="208"/>
      <c r="M96" s="208"/>
      <c r="N96" s="208">
        <v>1.1599999999999999</v>
      </c>
      <c r="O96" s="208"/>
      <c r="P96" s="208"/>
      <c r="Q96" s="208">
        <v>0.18</v>
      </c>
      <c r="R96" s="208"/>
      <c r="S96" s="208">
        <v>0.27</v>
      </c>
      <c r="T96" s="208"/>
      <c r="U96" s="208"/>
      <c r="V96" s="208"/>
      <c r="W96" s="208"/>
      <c r="X96" s="208"/>
      <c r="Y96" s="208"/>
      <c r="Z96" s="208"/>
      <c r="AA96" s="208"/>
      <c r="AB96" s="208"/>
      <c r="AC96" s="208"/>
      <c r="AD96" s="208"/>
      <c r="AE96" s="208"/>
      <c r="AF96" s="208"/>
      <c r="AG96" s="208"/>
      <c r="AH96" s="208"/>
      <c r="AI96" s="208"/>
      <c r="AJ96" s="208"/>
      <c r="AK96" s="210" t="s">
        <v>322</v>
      </c>
      <c r="AL96" s="211"/>
    </row>
    <row r="97" spans="1:38" ht="18">
      <c r="A97" s="217">
        <v>1.47</v>
      </c>
      <c r="B97" s="206"/>
      <c r="C97" s="222" t="s">
        <v>431</v>
      </c>
      <c r="D97" s="223" t="s">
        <v>10</v>
      </c>
      <c r="E97" s="205"/>
      <c r="F97" s="205"/>
      <c r="G97" s="207">
        <f t="shared" si="9"/>
        <v>2</v>
      </c>
      <c r="H97" s="208">
        <f t="shared" si="8"/>
        <v>2</v>
      </c>
      <c r="I97" s="208"/>
      <c r="J97" s="208"/>
      <c r="K97" s="208"/>
      <c r="L97" s="208"/>
      <c r="M97" s="208"/>
      <c r="N97" s="208"/>
      <c r="O97" s="208"/>
      <c r="P97" s="208"/>
      <c r="Q97" s="208">
        <v>2</v>
      </c>
      <c r="R97" s="208"/>
      <c r="S97" s="208"/>
      <c r="T97" s="208"/>
      <c r="U97" s="208"/>
      <c r="V97" s="208"/>
      <c r="W97" s="208"/>
      <c r="X97" s="208"/>
      <c r="Y97" s="208"/>
      <c r="Z97" s="208"/>
      <c r="AA97" s="208"/>
      <c r="AB97" s="208"/>
      <c r="AC97" s="208"/>
      <c r="AD97" s="208"/>
      <c r="AE97" s="208"/>
      <c r="AF97" s="208"/>
      <c r="AG97" s="208"/>
      <c r="AH97" s="208"/>
      <c r="AI97" s="208"/>
      <c r="AJ97" s="208"/>
      <c r="AK97" s="210" t="s">
        <v>322</v>
      </c>
      <c r="AL97" s="211"/>
    </row>
    <row r="98" spans="1:38" ht="21">
      <c r="A98" s="217">
        <v>1.48</v>
      </c>
      <c r="B98" s="206"/>
      <c r="C98" s="227" t="s">
        <v>432</v>
      </c>
      <c r="D98" s="223" t="s">
        <v>10</v>
      </c>
      <c r="E98" s="205"/>
      <c r="F98" s="205">
        <v>0.12</v>
      </c>
      <c r="G98" s="207">
        <f t="shared" si="9"/>
        <v>0.16</v>
      </c>
      <c r="H98" s="208">
        <f t="shared" si="8"/>
        <v>0.04</v>
      </c>
      <c r="I98" s="208"/>
      <c r="J98" s="208"/>
      <c r="K98" s="208"/>
      <c r="L98" s="208"/>
      <c r="M98" s="208"/>
      <c r="N98" s="208"/>
      <c r="O98" s="208"/>
      <c r="P98" s="208"/>
      <c r="Q98" s="208">
        <v>0.04</v>
      </c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08"/>
      <c r="AD98" s="208"/>
      <c r="AE98" s="208"/>
      <c r="AF98" s="208"/>
      <c r="AG98" s="208"/>
      <c r="AH98" s="208"/>
      <c r="AI98" s="208"/>
      <c r="AJ98" s="208"/>
      <c r="AK98" s="210" t="s">
        <v>322</v>
      </c>
      <c r="AL98" s="211"/>
    </row>
    <row r="99" spans="1:38" ht="21">
      <c r="A99" s="217">
        <v>1.49</v>
      </c>
      <c r="B99" s="206"/>
      <c r="C99" s="227" t="s">
        <v>433</v>
      </c>
      <c r="D99" s="223" t="s">
        <v>10</v>
      </c>
      <c r="E99" s="205"/>
      <c r="F99" s="205">
        <v>0.44</v>
      </c>
      <c r="G99" s="207">
        <f t="shared" si="9"/>
        <v>1.9700000000000002</v>
      </c>
      <c r="H99" s="208">
        <f t="shared" si="8"/>
        <v>1.5300000000000002</v>
      </c>
      <c r="I99" s="208"/>
      <c r="J99" s="208"/>
      <c r="K99" s="208"/>
      <c r="L99" s="208"/>
      <c r="M99" s="208"/>
      <c r="N99" s="208">
        <v>7.0000000000000007E-2</v>
      </c>
      <c r="O99" s="208"/>
      <c r="P99" s="208"/>
      <c r="Q99" s="208">
        <v>1.1000000000000001</v>
      </c>
      <c r="R99" s="208"/>
      <c r="S99" s="208"/>
      <c r="T99" s="208"/>
      <c r="U99" s="208"/>
      <c r="V99" s="208">
        <v>0.04</v>
      </c>
      <c r="W99" s="208"/>
      <c r="X99" s="208"/>
      <c r="Y99" s="208"/>
      <c r="Z99" s="208"/>
      <c r="AA99" s="208"/>
      <c r="AB99" s="208"/>
      <c r="AC99" s="208"/>
      <c r="AD99" s="208">
        <v>7.0000000000000007E-2</v>
      </c>
      <c r="AE99" s="208"/>
      <c r="AF99" s="208"/>
      <c r="AG99" s="208"/>
      <c r="AH99" s="208"/>
      <c r="AI99" s="208">
        <v>0.03</v>
      </c>
      <c r="AJ99" s="208">
        <v>0.22</v>
      </c>
      <c r="AK99" s="210" t="s">
        <v>322</v>
      </c>
      <c r="AL99" s="211"/>
    </row>
    <row r="100" spans="1:38" ht="31.5">
      <c r="A100" s="217">
        <v>1.5</v>
      </c>
      <c r="B100" s="206"/>
      <c r="C100" s="227" t="s">
        <v>434</v>
      </c>
      <c r="D100" s="223" t="s">
        <v>10</v>
      </c>
      <c r="E100" s="205"/>
      <c r="F100" s="205"/>
      <c r="G100" s="207">
        <f t="shared" si="9"/>
        <v>2.9</v>
      </c>
      <c r="H100" s="208">
        <f t="shared" si="8"/>
        <v>2.9</v>
      </c>
      <c r="I100" s="208"/>
      <c r="J100" s="208"/>
      <c r="K100" s="208"/>
      <c r="L100" s="208"/>
      <c r="M100" s="208"/>
      <c r="N100" s="208">
        <v>2.87</v>
      </c>
      <c r="O100" s="208"/>
      <c r="P100" s="208"/>
      <c r="Q100" s="208">
        <v>0.03</v>
      </c>
      <c r="R100" s="208"/>
      <c r="S100" s="208"/>
      <c r="T100" s="208"/>
      <c r="U100" s="208"/>
      <c r="V100" s="208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/>
      <c r="AH100" s="208"/>
      <c r="AI100" s="208"/>
      <c r="AJ100" s="208"/>
      <c r="AK100" s="210" t="s">
        <v>322</v>
      </c>
      <c r="AL100" s="211"/>
    </row>
    <row r="101" spans="1:38" ht="21">
      <c r="A101" s="217">
        <v>1.51</v>
      </c>
      <c r="B101" s="206"/>
      <c r="C101" s="227" t="s">
        <v>435</v>
      </c>
      <c r="D101" s="223" t="s">
        <v>10</v>
      </c>
      <c r="E101" s="205"/>
      <c r="F101" s="205">
        <v>0.05</v>
      </c>
      <c r="G101" s="207">
        <f t="shared" si="9"/>
        <v>0.67</v>
      </c>
      <c r="H101" s="208">
        <f t="shared" si="8"/>
        <v>0.62</v>
      </c>
      <c r="I101" s="208"/>
      <c r="J101" s="208"/>
      <c r="K101" s="208"/>
      <c r="L101" s="208"/>
      <c r="M101" s="208"/>
      <c r="N101" s="208">
        <v>0.28999999999999998</v>
      </c>
      <c r="O101" s="208"/>
      <c r="P101" s="208"/>
      <c r="Q101" s="208">
        <v>0.33</v>
      </c>
      <c r="R101" s="208"/>
      <c r="S101" s="208"/>
      <c r="T101" s="208"/>
      <c r="U101" s="208"/>
      <c r="V101" s="208"/>
      <c r="W101" s="208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/>
      <c r="AH101" s="208"/>
      <c r="AI101" s="208"/>
      <c r="AJ101" s="208"/>
      <c r="AK101" s="210" t="s">
        <v>322</v>
      </c>
      <c r="AL101" s="211"/>
    </row>
    <row r="102" spans="1:38" ht="21">
      <c r="A102" s="217">
        <v>1.52</v>
      </c>
      <c r="B102" s="206"/>
      <c r="C102" s="227" t="s">
        <v>436</v>
      </c>
      <c r="D102" s="223" t="s">
        <v>10</v>
      </c>
      <c r="E102" s="205"/>
      <c r="F102" s="205">
        <v>7.0000000000000007E-2</v>
      </c>
      <c r="G102" s="207">
        <f t="shared" si="9"/>
        <v>0.18</v>
      </c>
      <c r="H102" s="208">
        <f t="shared" si="8"/>
        <v>0.11</v>
      </c>
      <c r="I102" s="208"/>
      <c r="J102" s="208"/>
      <c r="K102" s="208"/>
      <c r="L102" s="208"/>
      <c r="M102" s="208"/>
      <c r="N102" s="208"/>
      <c r="O102" s="208"/>
      <c r="P102" s="208"/>
      <c r="Q102" s="208">
        <v>0.11</v>
      </c>
      <c r="R102" s="208"/>
      <c r="S102" s="208"/>
      <c r="T102" s="208"/>
      <c r="U102" s="208"/>
      <c r="V102" s="208"/>
      <c r="W102" s="208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/>
      <c r="AH102" s="208"/>
      <c r="AI102" s="208"/>
      <c r="AJ102" s="208"/>
      <c r="AK102" s="210" t="s">
        <v>322</v>
      </c>
      <c r="AL102" s="211"/>
    </row>
    <row r="103" spans="1:38" ht="21">
      <c r="A103" s="217">
        <v>1.53</v>
      </c>
      <c r="B103" s="206"/>
      <c r="C103" s="227" t="s">
        <v>437</v>
      </c>
      <c r="D103" s="223" t="s">
        <v>10</v>
      </c>
      <c r="E103" s="205"/>
      <c r="F103" s="205">
        <v>0.03</v>
      </c>
      <c r="G103" s="207">
        <f t="shared" si="9"/>
        <v>0.05</v>
      </c>
      <c r="H103" s="208">
        <f t="shared" si="8"/>
        <v>0.02</v>
      </c>
      <c r="I103" s="208"/>
      <c r="J103" s="208"/>
      <c r="K103" s="208"/>
      <c r="L103" s="208"/>
      <c r="M103" s="208"/>
      <c r="N103" s="208"/>
      <c r="O103" s="208"/>
      <c r="P103" s="208"/>
      <c r="Q103" s="208">
        <v>0.02</v>
      </c>
      <c r="R103" s="208"/>
      <c r="S103" s="208"/>
      <c r="T103" s="208"/>
      <c r="U103" s="208"/>
      <c r="V103" s="208"/>
      <c r="W103" s="208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/>
      <c r="AH103" s="208"/>
      <c r="AI103" s="208"/>
      <c r="AJ103" s="208"/>
      <c r="AK103" s="210" t="s">
        <v>322</v>
      </c>
      <c r="AL103" s="211"/>
    </row>
    <row r="104" spans="1:38" ht="27">
      <c r="A104" s="217">
        <v>1.54</v>
      </c>
      <c r="B104" s="206"/>
      <c r="C104" s="227" t="s">
        <v>438</v>
      </c>
      <c r="D104" s="223" t="s">
        <v>345</v>
      </c>
      <c r="E104" s="205"/>
      <c r="F104" s="205">
        <v>0.7</v>
      </c>
      <c r="G104" s="207">
        <f>F104+H104</f>
        <v>1.6</v>
      </c>
      <c r="H104" s="208">
        <f>SUM(J104:AJ104)</f>
        <v>0.9</v>
      </c>
      <c r="I104" s="208"/>
      <c r="J104" s="208">
        <v>0.9</v>
      </c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10" t="s">
        <v>322</v>
      </c>
      <c r="AL104" s="211"/>
    </row>
    <row r="105" spans="1:38" ht="27">
      <c r="A105" s="217">
        <v>1.55</v>
      </c>
      <c r="B105" s="206"/>
      <c r="C105" s="206" t="s">
        <v>439</v>
      </c>
      <c r="D105" s="205" t="s">
        <v>350</v>
      </c>
      <c r="E105" s="206" t="s">
        <v>440</v>
      </c>
      <c r="F105" s="217">
        <v>1</v>
      </c>
      <c r="G105" s="207">
        <f t="shared" si="9"/>
        <v>2.8</v>
      </c>
      <c r="H105" s="208">
        <f>SUM(J105:AJ105)</f>
        <v>1.8</v>
      </c>
      <c r="I105" s="208"/>
      <c r="J105" s="208"/>
      <c r="K105" s="208"/>
      <c r="L105" s="208">
        <v>0.7</v>
      </c>
      <c r="M105" s="208"/>
      <c r="N105" s="208"/>
      <c r="O105" s="208"/>
      <c r="P105" s="208"/>
      <c r="Q105" s="208">
        <v>1</v>
      </c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>
        <v>0.1</v>
      </c>
      <c r="AK105" s="210">
        <v>2021</v>
      </c>
      <c r="AL105" s="211"/>
    </row>
    <row r="106" spans="1:38" ht="18">
      <c r="A106" s="217">
        <v>1.56</v>
      </c>
      <c r="B106" s="206"/>
      <c r="C106" s="221" t="s">
        <v>441</v>
      </c>
      <c r="D106" s="207" t="s">
        <v>350</v>
      </c>
      <c r="E106" s="207" t="s">
        <v>442</v>
      </c>
      <c r="F106" s="207"/>
      <c r="G106" s="207">
        <f t="shared" si="9"/>
        <v>0.1</v>
      </c>
      <c r="H106" s="208">
        <f>SUM(J106:AJ106)</f>
        <v>0.1</v>
      </c>
      <c r="I106" s="208"/>
      <c r="J106" s="208"/>
      <c r="K106" s="208"/>
      <c r="L106" s="208">
        <v>0.05</v>
      </c>
      <c r="M106" s="208"/>
      <c r="N106" s="208"/>
      <c r="O106" s="208"/>
      <c r="P106" s="208"/>
      <c r="Q106" s="208">
        <v>0.05</v>
      </c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10">
        <v>2021</v>
      </c>
      <c r="AL106" s="211"/>
    </row>
    <row r="107" spans="1:38" ht="18">
      <c r="A107" s="217">
        <v>1.57</v>
      </c>
      <c r="B107" s="206"/>
      <c r="C107" s="221" t="s">
        <v>443</v>
      </c>
      <c r="D107" s="207" t="s">
        <v>350</v>
      </c>
      <c r="E107" s="207" t="s">
        <v>444</v>
      </c>
      <c r="F107" s="207"/>
      <c r="G107" s="207">
        <f t="shared" si="9"/>
        <v>0.04</v>
      </c>
      <c r="H107" s="208">
        <f t="shared" si="8"/>
        <v>0.04</v>
      </c>
      <c r="I107" s="208"/>
      <c r="J107" s="208"/>
      <c r="K107" s="208"/>
      <c r="L107" s="208">
        <v>0.02</v>
      </c>
      <c r="M107" s="208"/>
      <c r="N107" s="208"/>
      <c r="O107" s="208"/>
      <c r="P107" s="208"/>
      <c r="Q107" s="208">
        <v>0.02</v>
      </c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10">
        <v>2021</v>
      </c>
      <c r="AL107" s="211"/>
    </row>
    <row r="108" spans="1:38" ht="21">
      <c r="A108" s="217">
        <v>1.58</v>
      </c>
      <c r="B108" s="206"/>
      <c r="C108" s="227" t="s">
        <v>445</v>
      </c>
      <c r="D108" s="207" t="s">
        <v>350</v>
      </c>
      <c r="E108" s="205"/>
      <c r="F108" s="205"/>
      <c r="G108" s="207">
        <f>F108+H108</f>
        <v>15</v>
      </c>
      <c r="H108" s="208">
        <f>SUM(J108:AJ108)</f>
        <v>15</v>
      </c>
      <c r="I108" s="208"/>
      <c r="J108" s="208"/>
      <c r="K108" s="208"/>
      <c r="L108" s="208">
        <v>3.75</v>
      </c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>
        <v>11.25</v>
      </c>
      <c r="AK108" s="210" t="s">
        <v>322</v>
      </c>
      <c r="AL108" s="211"/>
    </row>
    <row r="109" spans="1:38" ht="18">
      <c r="A109" s="217">
        <v>1.59</v>
      </c>
      <c r="B109" s="206"/>
      <c r="C109" s="222" t="s">
        <v>446</v>
      </c>
      <c r="D109" s="223" t="s">
        <v>342</v>
      </c>
      <c r="E109" s="205" t="s">
        <v>388</v>
      </c>
      <c r="F109" s="205"/>
      <c r="G109" s="207">
        <f t="shared" si="9"/>
        <v>1.1500000000000001</v>
      </c>
      <c r="H109" s="208">
        <f>SUM(J109:AJ109)</f>
        <v>1.1500000000000001</v>
      </c>
      <c r="I109" s="208"/>
      <c r="J109" s="208">
        <v>0.1</v>
      </c>
      <c r="K109" s="208"/>
      <c r="L109" s="208">
        <v>0.3</v>
      </c>
      <c r="M109" s="208"/>
      <c r="N109" s="208"/>
      <c r="O109" s="208"/>
      <c r="P109" s="208"/>
      <c r="Q109" s="208">
        <v>0.6</v>
      </c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>
        <v>0.05</v>
      </c>
      <c r="AI109" s="208"/>
      <c r="AJ109" s="208">
        <v>0.1</v>
      </c>
      <c r="AK109" s="210">
        <v>2021</v>
      </c>
      <c r="AL109" s="211"/>
    </row>
    <row r="110" spans="1:38" ht="27">
      <c r="A110" s="217">
        <v>1.6</v>
      </c>
      <c r="B110" s="206"/>
      <c r="C110" s="222" t="s">
        <v>447</v>
      </c>
      <c r="D110" s="223" t="s">
        <v>342</v>
      </c>
      <c r="E110" s="205"/>
      <c r="F110" s="205"/>
      <c r="G110" s="207">
        <f t="shared" si="9"/>
        <v>3.7999999999999999E-2</v>
      </c>
      <c r="H110" s="208">
        <f>SUM(J110:AJ110)</f>
        <v>3.7999999999999999E-2</v>
      </c>
      <c r="I110" s="208"/>
      <c r="J110" s="208"/>
      <c r="K110" s="208"/>
      <c r="L110" s="208"/>
      <c r="M110" s="208"/>
      <c r="N110" s="208"/>
      <c r="O110" s="208"/>
      <c r="P110" s="208"/>
      <c r="Q110" s="208">
        <v>3.7999999999999999E-2</v>
      </c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10">
        <v>2021</v>
      </c>
      <c r="AL110" s="211"/>
    </row>
    <row r="111" spans="1:38" ht="21">
      <c r="A111" s="217">
        <v>1.61</v>
      </c>
      <c r="B111" s="206"/>
      <c r="C111" s="227" t="s">
        <v>448</v>
      </c>
      <c r="D111" s="223" t="s">
        <v>342</v>
      </c>
      <c r="E111" s="205"/>
      <c r="F111" s="205">
        <v>2.66</v>
      </c>
      <c r="G111" s="207">
        <f t="shared" si="9"/>
        <v>3.25</v>
      </c>
      <c r="H111" s="208">
        <f t="shared" si="8"/>
        <v>0.59000000000000008</v>
      </c>
      <c r="I111" s="208"/>
      <c r="J111" s="208">
        <v>0.33</v>
      </c>
      <c r="K111" s="208"/>
      <c r="L111" s="208"/>
      <c r="M111" s="208"/>
      <c r="N111" s="208"/>
      <c r="O111" s="208"/>
      <c r="P111" s="208">
        <v>0.04</v>
      </c>
      <c r="Q111" s="208"/>
      <c r="R111" s="208"/>
      <c r="S111" s="208"/>
      <c r="T111" s="208"/>
      <c r="U111" s="208"/>
      <c r="V111" s="208">
        <v>0.16</v>
      </c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>
        <v>0.06</v>
      </c>
      <c r="AK111" s="210">
        <v>2021</v>
      </c>
      <c r="AL111" s="211"/>
    </row>
    <row r="112" spans="1:38" ht="21">
      <c r="A112" s="217">
        <v>1.62</v>
      </c>
      <c r="B112" s="206"/>
      <c r="C112" s="227" t="s">
        <v>449</v>
      </c>
      <c r="D112" s="223" t="s">
        <v>342</v>
      </c>
      <c r="E112" s="205"/>
      <c r="F112" s="205">
        <v>1.49</v>
      </c>
      <c r="G112" s="207">
        <f t="shared" si="9"/>
        <v>3.21</v>
      </c>
      <c r="H112" s="208">
        <f t="shared" si="8"/>
        <v>1.72</v>
      </c>
      <c r="I112" s="208"/>
      <c r="J112" s="208">
        <v>0.16</v>
      </c>
      <c r="K112" s="208"/>
      <c r="L112" s="208">
        <v>0.05</v>
      </c>
      <c r="M112" s="208"/>
      <c r="N112" s="208"/>
      <c r="O112" s="208"/>
      <c r="P112" s="208">
        <v>0.09</v>
      </c>
      <c r="Q112" s="208">
        <v>0.26</v>
      </c>
      <c r="R112" s="208"/>
      <c r="S112" s="208"/>
      <c r="T112" s="208"/>
      <c r="U112" s="208"/>
      <c r="V112" s="208">
        <v>0.86</v>
      </c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>
        <v>0.25</v>
      </c>
      <c r="AJ112" s="208">
        <v>0.05</v>
      </c>
      <c r="AK112" s="210">
        <v>2021</v>
      </c>
      <c r="AL112" s="211"/>
    </row>
    <row r="113" spans="1:40" ht="21">
      <c r="A113" s="217">
        <v>1.63</v>
      </c>
      <c r="B113" s="206"/>
      <c r="C113" s="227" t="s">
        <v>450</v>
      </c>
      <c r="D113" s="223" t="s">
        <v>342</v>
      </c>
      <c r="E113" s="205"/>
      <c r="F113" s="205">
        <v>0.11</v>
      </c>
      <c r="G113" s="207">
        <f t="shared" si="9"/>
        <v>0.48</v>
      </c>
      <c r="H113" s="208">
        <f t="shared" si="8"/>
        <v>0.37</v>
      </c>
      <c r="I113" s="208"/>
      <c r="J113" s="208"/>
      <c r="K113" s="208"/>
      <c r="L113" s="208"/>
      <c r="M113" s="208"/>
      <c r="N113" s="208"/>
      <c r="O113" s="208"/>
      <c r="P113" s="208"/>
      <c r="Q113" s="208">
        <v>0.35</v>
      </c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>
        <v>0.02</v>
      </c>
      <c r="AH113" s="208"/>
      <c r="AI113" s="208"/>
      <c r="AJ113" s="208"/>
      <c r="AK113" s="208" t="s">
        <v>322</v>
      </c>
      <c r="AL113" s="211"/>
    </row>
    <row r="114" spans="1:40" ht="21">
      <c r="A114" s="217">
        <v>1.64</v>
      </c>
      <c r="B114" s="206"/>
      <c r="C114" s="227" t="s">
        <v>451</v>
      </c>
      <c r="D114" s="223" t="s">
        <v>342</v>
      </c>
      <c r="E114" s="205"/>
      <c r="F114" s="205">
        <v>1.68</v>
      </c>
      <c r="G114" s="207">
        <f t="shared" si="9"/>
        <v>2.83</v>
      </c>
      <c r="H114" s="208">
        <f t="shared" si="8"/>
        <v>1.1500000000000001</v>
      </c>
      <c r="I114" s="208"/>
      <c r="J114" s="208">
        <v>0.46</v>
      </c>
      <c r="K114" s="208"/>
      <c r="L114" s="208">
        <v>0.02</v>
      </c>
      <c r="M114" s="208"/>
      <c r="N114" s="208"/>
      <c r="O114" s="208"/>
      <c r="P114" s="208"/>
      <c r="Q114" s="208">
        <v>0.38</v>
      </c>
      <c r="R114" s="208"/>
      <c r="S114" s="208"/>
      <c r="T114" s="208"/>
      <c r="U114" s="208"/>
      <c r="V114" s="208">
        <v>0.1</v>
      </c>
      <c r="W114" s="208"/>
      <c r="X114" s="208">
        <v>0.02</v>
      </c>
      <c r="Y114" s="208"/>
      <c r="Z114" s="208"/>
      <c r="AA114" s="208"/>
      <c r="AB114" s="208"/>
      <c r="AC114" s="208"/>
      <c r="AD114" s="208">
        <v>0.03</v>
      </c>
      <c r="AE114" s="208"/>
      <c r="AF114" s="208"/>
      <c r="AG114" s="208">
        <v>0.02</v>
      </c>
      <c r="AH114" s="208">
        <v>0.02</v>
      </c>
      <c r="AI114" s="208">
        <v>0.05</v>
      </c>
      <c r="AJ114" s="208">
        <v>0.05</v>
      </c>
      <c r="AK114" s="208" t="s">
        <v>322</v>
      </c>
      <c r="AL114" s="211"/>
    </row>
    <row r="115" spans="1:40" ht="21">
      <c r="A115" s="217">
        <v>1.65</v>
      </c>
      <c r="B115" s="206"/>
      <c r="C115" s="227" t="s">
        <v>452</v>
      </c>
      <c r="D115" s="223" t="s">
        <v>342</v>
      </c>
      <c r="E115" s="205"/>
      <c r="F115" s="205">
        <v>0.08</v>
      </c>
      <c r="G115" s="207">
        <f t="shared" si="9"/>
        <v>0.45000000000000007</v>
      </c>
      <c r="H115" s="208">
        <f t="shared" si="8"/>
        <v>0.37000000000000005</v>
      </c>
      <c r="I115" s="208"/>
      <c r="J115" s="208"/>
      <c r="K115" s="208"/>
      <c r="L115" s="208"/>
      <c r="M115" s="208"/>
      <c r="N115" s="208"/>
      <c r="O115" s="208"/>
      <c r="P115" s="208"/>
      <c r="Q115" s="208">
        <v>0.12</v>
      </c>
      <c r="R115" s="208"/>
      <c r="S115" s="208"/>
      <c r="T115" s="208"/>
      <c r="U115" s="208"/>
      <c r="V115" s="208">
        <v>0.2</v>
      </c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>
        <v>0.01</v>
      </c>
      <c r="AI115" s="208">
        <v>0.02</v>
      </c>
      <c r="AJ115" s="208">
        <v>0.02</v>
      </c>
      <c r="AK115" s="208" t="s">
        <v>322</v>
      </c>
      <c r="AL115" s="211"/>
    </row>
    <row r="116" spans="1:40" ht="18">
      <c r="A116" s="217">
        <v>1.66</v>
      </c>
      <c r="B116" s="206"/>
      <c r="C116" s="222" t="s">
        <v>453</v>
      </c>
      <c r="D116" s="223" t="s">
        <v>342</v>
      </c>
      <c r="E116" s="205"/>
      <c r="F116" s="205"/>
      <c r="G116" s="207">
        <f>F116+H116</f>
        <v>0.25</v>
      </c>
      <c r="H116" s="208">
        <f t="shared" si="8"/>
        <v>0.25</v>
      </c>
      <c r="I116" s="208"/>
      <c r="J116" s="208"/>
      <c r="K116" s="208"/>
      <c r="L116" s="208">
        <v>0.2</v>
      </c>
      <c r="M116" s="208"/>
      <c r="N116" s="208"/>
      <c r="O116" s="208"/>
      <c r="P116" s="208"/>
      <c r="Q116" s="208">
        <v>0.05</v>
      </c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 t="s">
        <v>322</v>
      </c>
      <c r="AL116" s="211"/>
    </row>
    <row r="117" spans="1:40" ht="18">
      <c r="A117" s="217">
        <v>1.67</v>
      </c>
      <c r="B117" s="206"/>
      <c r="C117" s="222" t="s">
        <v>454</v>
      </c>
      <c r="D117" s="223" t="s">
        <v>342</v>
      </c>
      <c r="E117" s="205"/>
      <c r="F117" s="205"/>
      <c r="G117" s="207">
        <f>F117+H117</f>
        <v>0.35</v>
      </c>
      <c r="H117" s="208">
        <f t="shared" si="8"/>
        <v>0.35</v>
      </c>
      <c r="I117" s="208"/>
      <c r="J117" s="208"/>
      <c r="K117" s="208"/>
      <c r="L117" s="208">
        <v>0.35</v>
      </c>
      <c r="M117" s="208"/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/>
      <c r="AH117" s="208"/>
      <c r="AI117" s="208"/>
      <c r="AJ117" s="208"/>
      <c r="AK117" s="208" t="s">
        <v>322</v>
      </c>
      <c r="AL117" s="211"/>
    </row>
    <row r="118" spans="1:40" ht="27">
      <c r="A118" s="217">
        <v>1.68</v>
      </c>
      <c r="B118" s="206"/>
      <c r="C118" s="222" t="s">
        <v>455</v>
      </c>
      <c r="D118" s="223" t="s">
        <v>342</v>
      </c>
      <c r="E118" s="205"/>
      <c r="F118" s="205"/>
      <c r="G118" s="207">
        <f>F118+H118</f>
        <v>0.13</v>
      </c>
      <c r="H118" s="208">
        <f t="shared" si="8"/>
        <v>0.13</v>
      </c>
      <c r="I118" s="208"/>
      <c r="J118" s="208"/>
      <c r="K118" s="208"/>
      <c r="L118" s="208">
        <v>0.1</v>
      </c>
      <c r="M118" s="208"/>
      <c r="N118" s="208"/>
      <c r="O118" s="208"/>
      <c r="P118" s="208"/>
      <c r="Q118" s="208">
        <v>0.03</v>
      </c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 t="s">
        <v>322</v>
      </c>
      <c r="AL118" s="211"/>
    </row>
    <row r="119" spans="1:40" ht="18">
      <c r="A119" s="217">
        <v>1.69</v>
      </c>
      <c r="B119" s="206"/>
      <c r="C119" s="222" t="s">
        <v>456</v>
      </c>
      <c r="D119" s="223" t="s">
        <v>342</v>
      </c>
      <c r="E119" s="205"/>
      <c r="F119" s="205"/>
      <c r="G119" s="207">
        <f>F119+H119</f>
        <v>0.25</v>
      </c>
      <c r="H119" s="208">
        <f t="shared" si="8"/>
        <v>0.25</v>
      </c>
      <c r="I119" s="208"/>
      <c r="J119" s="208"/>
      <c r="K119" s="208"/>
      <c r="L119" s="208">
        <v>0.25</v>
      </c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 t="s">
        <v>322</v>
      </c>
      <c r="AL119" s="211"/>
    </row>
    <row r="120" spans="1:40" ht="27">
      <c r="A120" s="217">
        <v>1.7</v>
      </c>
      <c r="B120" s="206"/>
      <c r="C120" s="222" t="s">
        <v>457</v>
      </c>
      <c r="D120" s="223" t="s">
        <v>342</v>
      </c>
      <c r="E120" s="205"/>
      <c r="F120" s="205"/>
      <c r="G120" s="207">
        <f>F120+H120</f>
        <v>0.18</v>
      </c>
      <c r="H120" s="208">
        <f t="shared" si="8"/>
        <v>0.18</v>
      </c>
      <c r="I120" s="208"/>
      <c r="J120" s="208"/>
      <c r="K120" s="208"/>
      <c r="L120" s="208">
        <v>0.18</v>
      </c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 t="s">
        <v>322</v>
      </c>
      <c r="AL120" s="211"/>
    </row>
    <row r="121" spans="1:40" ht="45">
      <c r="A121" s="217">
        <v>1.71</v>
      </c>
      <c r="B121" s="206"/>
      <c r="C121" s="222" t="s">
        <v>458</v>
      </c>
      <c r="D121" s="223" t="s">
        <v>327</v>
      </c>
      <c r="E121" s="205" t="s">
        <v>388</v>
      </c>
      <c r="F121" s="205"/>
      <c r="G121" s="207">
        <f t="shared" si="9"/>
        <v>0.25</v>
      </c>
      <c r="H121" s="208">
        <f t="shared" si="8"/>
        <v>0.25</v>
      </c>
      <c r="I121" s="208"/>
      <c r="J121" s="208"/>
      <c r="K121" s="208"/>
      <c r="L121" s="208">
        <v>0.05</v>
      </c>
      <c r="M121" s="208"/>
      <c r="N121" s="208"/>
      <c r="O121" s="208"/>
      <c r="P121" s="208"/>
      <c r="Q121" s="208">
        <v>0.15</v>
      </c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>
        <v>0.05</v>
      </c>
      <c r="AK121" s="210">
        <v>2021</v>
      </c>
      <c r="AL121" s="211"/>
    </row>
    <row r="122" spans="1:40" ht="27">
      <c r="A122" s="217">
        <v>1.72</v>
      </c>
      <c r="B122" s="206"/>
      <c r="C122" s="222" t="s">
        <v>459</v>
      </c>
      <c r="D122" s="223" t="s">
        <v>327</v>
      </c>
      <c r="E122" s="205"/>
      <c r="F122" s="205">
        <v>0.15</v>
      </c>
      <c r="G122" s="207">
        <f t="shared" si="9"/>
        <v>0.35</v>
      </c>
      <c r="H122" s="208">
        <f t="shared" si="8"/>
        <v>0.2</v>
      </c>
      <c r="I122" s="208"/>
      <c r="J122" s="208"/>
      <c r="K122" s="208"/>
      <c r="L122" s="208">
        <v>0.1</v>
      </c>
      <c r="M122" s="208"/>
      <c r="N122" s="208"/>
      <c r="O122" s="208"/>
      <c r="P122" s="208"/>
      <c r="Q122" s="208">
        <v>0.05</v>
      </c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>
        <v>0.05</v>
      </c>
      <c r="AK122" s="210">
        <v>2021</v>
      </c>
      <c r="AL122" s="211"/>
    </row>
    <row r="123" spans="1:40" ht="27">
      <c r="A123" s="217">
        <v>1.73</v>
      </c>
      <c r="B123" s="206"/>
      <c r="C123" s="227" t="s">
        <v>460</v>
      </c>
      <c r="D123" s="223" t="s">
        <v>327</v>
      </c>
      <c r="E123" s="205"/>
      <c r="F123" s="205"/>
      <c r="G123" s="207">
        <f>F123+H123</f>
        <v>0.5</v>
      </c>
      <c r="H123" s="208">
        <f t="shared" si="8"/>
        <v>0.5</v>
      </c>
      <c r="I123" s="208"/>
      <c r="J123" s="208"/>
      <c r="K123" s="208"/>
      <c r="L123" s="208"/>
      <c r="M123" s="208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/>
      <c r="AH123" s="208"/>
      <c r="AI123" s="208"/>
      <c r="AJ123" s="208">
        <v>0.5</v>
      </c>
      <c r="AK123" s="210">
        <v>2021</v>
      </c>
      <c r="AL123" s="211"/>
    </row>
    <row r="124" spans="1:40" ht="52.5">
      <c r="A124" s="217">
        <v>1.74</v>
      </c>
      <c r="B124" s="206"/>
      <c r="C124" s="228" t="s">
        <v>461</v>
      </c>
      <c r="D124" s="223" t="s">
        <v>327</v>
      </c>
      <c r="E124" s="205"/>
      <c r="F124" s="205"/>
      <c r="G124" s="207">
        <f>F124+H124</f>
        <v>9</v>
      </c>
      <c r="H124" s="208">
        <f t="shared" si="8"/>
        <v>9</v>
      </c>
      <c r="I124" s="208"/>
      <c r="J124" s="208"/>
      <c r="K124" s="208"/>
      <c r="L124" s="208"/>
      <c r="M124" s="208"/>
      <c r="N124" s="208">
        <v>9</v>
      </c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/>
      <c r="AH124" s="208"/>
      <c r="AI124" s="208"/>
      <c r="AJ124" s="208"/>
      <c r="AK124" s="210">
        <v>2021</v>
      </c>
      <c r="AL124" s="211"/>
    </row>
    <row r="125" spans="1:40" ht="27">
      <c r="A125" s="217">
        <v>1.75</v>
      </c>
      <c r="B125" s="206"/>
      <c r="C125" s="227" t="s">
        <v>462</v>
      </c>
      <c r="D125" s="223" t="s">
        <v>327</v>
      </c>
      <c r="E125" s="205"/>
      <c r="F125" s="205"/>
      <c r="G125" s="207">
        <f>F125+H125</f>
        <v>3</v>
      </c>
      <c r="H125" s="208">
        <f t="shared" si="8"/>
        <v>3</v>
      </c>
      <c r="I125" s="208"/>
      <c r="J125" s="208">
        <v>2.52</v>
      </c>
      <c r="K125" s="208"/>
      <c r="L125" s="208"/>
      <c r="M125" s="208"/>
      <c r="N125" s="208"/>
      <c r="O125" s="208"/>
      <c r="P125" s="208"/>
      <c r="Q125" s="208"/>
      <c r="R125" s="208"/>
      <c r="S125" s="208"/>
      <c r="T125" s="208"/>
      <c r="U125" s="208"/>
      <c r="V125" s="208">
        <v>0.48</v>
      </c>
      <c r="W125" s="208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/>
      <c r="AH125" s="208"/>
      <c r="AI125" s="208"/>
      <c r="AJ125" s="208"/>
      <c r="AK125" s="208" t="s">
        <v>322</v>
      </c>
      <c r="AL125" s="211"/>
    </row>
    <row r="126" spans="1:40" ht="18">
      <c r="A126" s="217">
        <v>1.76</v>
      </c>
      <c r="B126" s="206"/>
      <c r="C126" s="222" t="s">
        <v>463</v>
      </c>
      <c r="D126" s="223" t="s">
        <v>6</v>
      </c>
      <c r="E126" s="205"/>
      <c r="F126" s="205"/>
      <c r="G126" s="207">
        <f t="shared" ref="G126:G189" si="10">F126+H126</f>
        <v>0.17899999999999999</v>
      </c>
      <c r="H126" s="208">
        <f t="shared" si="8"/>
        <v>0.17899999999999999</v>
      </c>
      <c r="I126" s="208"/>
      <c r="J126" s="208">
        <v>7.0000000000000007E-2</v>
      </c>
      <c r="K126" s="208"/>
      <c r="L126" s="208"/>
      <c r="M126" s="208"/>
      <c r="N126" s="208"/>
      <c r="O126" s="208"/>
      <c r="P126" s="208"/>
      <c r="Q126" s="208">
        <v>1.4999999999999999E-2</v>
      </c>
      <c r="R126" s="20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08"/>
      <c r="AC126" s="208"/>
      <c r="AD126" s="208">
        <v>1.4E-2</v>
      </c>
      <c r="AE126" s="208"/>
      <c r="AF126" s="208"/>
      <c r="AG126" s="208"/>
      <c r="AH126" s="208"/>
      <c r="AI126" s="208">
        <v>0.08</v>
      </c>
      <c r="AJ126" s="208"/>
      <c r="AK126" s="210">
        <v>2021</v>
      </c>
      <c r="AL126" s="211"/>
      <c r="AN126" s="212"/>
    </row>
    <row r="127" spans="1:40" ht="15" customHeight="1">
      <c r="A127" s="217">
        <v>1.77</v>
      </c>
      <c r="B127" s="206"/>
      <c r="C127" s="222" t="s">
        <v>464</v>
      </c>
      <c r="D127" s="223" t="s">
        <v>6</v>
      </c>
      <c r="E127" s="205"/>
      <c r="F127" s="208">
        <v>0.1</v>
      </c>
      <c r="G127" s="207">
        <f t="shared" si="10"/>
        <v>2.4900000000000002</v>
      </c>
      <c r="H127" s="208">
        <f t="shared" si="8"/>
        <v>2.39</v>
      </c>
      <c r="I127" s="208"/>
      <c r="J127" s="208">
        <v>1.59</v>
      </c>
      <c r="K127" s="208"/>
      <c r="L127" s="208">
        <v>0.65</v>
      </c>
      <c r="M127" s="208"/>
      <c r="N127" s="208"/>
      <c r="O127" s="208"/>
      <c r="P127" s="208"/>
      <c r="Q127" s="208">
        <v>0.1</v>
      </c>
      <c r="R127" s="208"/>
      <c r="S127" s="208"/>
      <c r="T127" s="208"/>
      <c r="U127" s="208"/>
      <c r="V127" s="208">
        <v>0.05</v>
      </c>
      <c r="W127" s="208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/>
      <c r="AH127" s="208"/>
      <c r="AI127" s="208"/>
      <c r="AJ127" s="208"/>
      <c r="AK127" s="210">
        <v>2021</v>
      </c>
      <c r="AL127" s="211"/>
    </row>
    <row r="128" spans="1:40" ht="18">
      <c r="A128" s="217">
        <v>1.78</v>
      </c>
      <c r="B128" s="206"/>
      <c r="C128" s="222" t="s">
        <v>465</v>
      </c>
      <c r="D128" s="223" t="s">
        <v>7</v>
      </c>
      <c r="E128" s="205"/>
      <c r="F128" s="208">
        <v>0.5</v>
      </c>
      <c r="G128" s="207">
        <f t="shared" si="10"/>
        <v>1.06</v>
      </c>
      <c r="H128" s="208">
        <f t="shared" si="8"/>
        <v>0.56000000000000005</v>
      </c>
      <c r="I128" s="208"/>
      <c r="J128" s="208">
        <v>0.2</v>
      </c>
      <c r="K128" s="208"/>
      <c r="L128" s="208"/>
      <c r="M128" s="208"/>
      <c r="N128" s="208"/>
      <c r="O128" s="208"/>
      <c r="P128" s="208"/>
      <c r="Q128" s="208">
        <v>0.1</v>
      </c>
      <c r="R128" s="208"/>
      <c r="S128" s="208"/>
      <c r="T128" s="208"/>
      <c r="U128" s="208"/>
      <c r="V128" s="208">
        <v>0.2</v>
      </c>
      <c r="W128" s="208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>
        <v>0.03</v>
      </c>
      <c r="AH128" s="208"/>
      <c r="AI128" s="208">
        <v>0.03</v>
      </c>
      <c r="AJ128" s="208"/>
      <c r="AK128" s="208" t="s">
        <v>322</v>
      </c>
      <c r="AL128" s="211"/>
    </row>
    <row r="129" spans="1:39" ht="18">
      <c r="A129" s="217">
        <v>1.79</v>
      </c>
      <c r="B129" s="206"/>
      <c r="C129" s="222" t="s">
        <v>466</v>
      </c>
      <c r="D129" s="223" t="s">
        <v>7</v>
      </c>
      <c r="E129" s="205"/>
      <c r="F129" s="208">
        <v>0.02</v>
      </c>
      <c r="G129" s="207">
        <f t="shared" si="10"/>
        <v>0.86</v>
      </c>
      <c r="H129" s="208">
        <f t="shared" si="8"/>
        <v>0.84</v>
      </c>
      <c r="I129" s="208"/>
      <c r="J129" s="208">
        <v>0.82</v>
      </c>
      <c r="K129" s="208"/>
      <c r="L129" s="208"/>
      <c r="M129" s="208"/>
      <c r="N129" s="208"/>
      <c r="O129" s="208"/>
      <c r="P129" s="208"/>
      <c r="Q129" s="208"/>
      <c r="R129" s="208"/>
      <c r="S129" s="208"/>
      <c r="T129" s="208"/>
      <c r="U129" s="208"/>
      <c r="V129" s="208">
        <v>0.02</v>
      </c>
      <c r="W129" s="208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/>
      <c r="AH129" s="208"/>
      <c r="AI129" s="208"/>
      <c r="AJ129" s="208"/>
      <c r="AK129" s="210">
        <v>2010</v>
      </c>
      <c r="AL129" s="211"/>
    </row>
    <row r="130" spans="1:39" ht="18">
      <c r="A130" s="217">
        <v>1.8</v>
      </c>
      <c r="B130" s="206"/>
      <c r="C130" s="222" t="s">
        <v>467</v>
      </c>
      <c r="D130" s="223" t="s">
        <v>8</v>
      </c>
      <c r="E130" s="205"/>
      <c r="F130" s="208">
        <v>0.12</v>
      </c>
      <c r="G130" s="207">
        <f t="shared" si="10"/>
        <v>0.56000000000000005</v>
      </c>
      <c r="H130" s="208">
        <f>SUM(J130:AJ130)</f>
        <v>0.44</v>
      </c>
      <c r="I130" s="208"/>
      <c r="J130" s="208"/>
      <c r="K130" s="208"/>
      <c r="L130" s="208"/>
      <c r="M130" s="208"/>
      <c r="N130" s="208"/>
      <c r="O130" s="208"/>
      <c r="P130" s="208"/>
      <c r="Q130" s="208">
        <v>0.21</v>
      </c>
      <c r="R130" s="208"/>
      <c r="S130" s="208"/>
      <c r="T130" s="208"/>
      <c r="U130" s="208"/>
      <c r="V130" s="208"/>
      <c r="W130" s="208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/>
      <c r="AH130" s="208"/>
      <c r="AI130" s="208">
        <v>0.17</v>
      </c>
      <c r="AJ130" s="208">
        <v>0.06</v>
      </c>
      <c r="AK130" s="210">
        <v>2021</v>
      </c>
      <c r="AL130" s="211"/>
    </row>
    <row r="131" spans="1:39" ht="27">
      <c r="A131" s="217">
        <v>1.81</v>
      </c>
      <c r="B131" s="206"/>
      <c r="C131" s="222" t="s">
        <v>468</v>
      </c>
      <c r="D131" s="223" t="s">
        <v>8</v>
      </c>
      <c r="E131" s="205"/>
      <c r="F131" s="217"/>
      <c r="G131" s="207">
        <f t="shared" si="10"/>
        <v>1.5</v>
      </c>
      <c r="H131" s="208">
        <f>SUM(J131:AJ131)</f>
        <v>1.5</v>
      </c>
      <c r="I131" s="208"/>
      <c r="J131" s="208">
        <v>1</v>
      </c>
      <c r="K131" s="208"/>
      <c r="L131" s="208">
        <v>0.5</v>
      </c>
      <c r="M131" s="208"/>
      <c r="N131" s="208"/>
      <c r="O131" s="20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/>
      <c r="AH131" s="208"/>
      <c r="AI131" s="208"/>
      <c r="AJ131" s="208"/>
      <c r="AK131" s="208"/>
      <c r="AL131" s="211"/>
    </row>
    <row r="132" spans="1:39" ht="18">
      <c r="A132" s="217"/>
      <c r="B132" s="206"/>
      <c r="C132" s="222" t="s">
        <v>469</v>
      </c>
      <c r="D132" s="223" t="s">
        <v>8</v>
      </c>
      <c r="E132" s="205"/>
      <c r="F132" s="217"/>
      <c r="G132" s="207">
        <f t="shared" si="10"/>
        <v>1.05</v>
      </c>
      <c r="H132" s="208">
        <v>1.05</v>
      </c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11"/>
    </row>
    <row r="133" spans="1:39" ht="18">
      <c r="A133" s="217">
        <v>1.82</v>
      </c>
      <c r="B133" s="206"/>
      <c r="C133" s="222" t="s">
        <v>470</v>
      </c>
      <c r="D133" s="223" t="s">
        <v>8</v>
      </c>
      <c r="E133" s="205"/>
      <c r="F133" s="217"/>
      <c r="G133" s="207">
        <f t="shared" si="10"/>
        <v>0.5</v>
      </c>
      <c r="H133" s="208">
        <f>SUM(J133:AJ133)</f>
        <v>0.5</v>
      </c>
      <c r="I133" s="208"/>
      <c r="J133" s="208">
        <v>0.13</v>
      </c>
      <c r="K133" s="208"/>
      <c r="L133" s="208">
        <v>0.1</v>
      </c>
      <c r="M133" s="208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>
        <v>0.22</v>
      </c>
      <c r="AJ133" s="208">
        <v>0.05</v>
      </c>
      <c r="AK133" s="208"/>
      <c r="AL133" s="211"/>
    </row>
    <row r="134" spans="1:39" ht="18">
      <c r="A134" s="217">
        <v>1.83</v>
      </c>
      <c r="B134" s="206"/>
      <c r="C134" s="222" t="s">
        <v>467</v>
      </c>
      <c r="D134" s="223" t="s">
        <v>9</v>
      </c>
      <c r="E134" s="205"/>
      <c r="F134" s="217"/>
      <c r="G134" s="207">
        <f t="shared" si="10"/>
        <v>0</v>
      </c>
      <c r="H134" s="208">
        <f>SUM(J134:AJ134)</f>
        <v>0</v>
      </c>
      <c r="I134" s="208"/>
      <c r="J134" s="208"/>
      <c r="K134" s="208"/>
      <c r="L134" s="208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11"/>
    </row>
    <row r="135" spans="1:39" ht="27">
      <c r="A135" s="217">
        <v>1.84</v>
      </c>
      <c r="B135" s="206"/>
      <c r="C135" s="222" t="s">
        <v>471</v>
      </c>
      <c r="D135" s="223" t="s">
        <v>345</v>
      </c>
      <c r="E135" s="205"/>
      <c r="F135" s="217">
        <v>0.49</v>
      </c>
      <c r="G135" s="207">
        <f t="shared" si="10"/>
        <v>4.8600000000000003</v>
      </c>
      <c r="H135" s="208">
        <f t="shared" ref="H135:H155" si="11">SUM(J135:AJ135)</f>
        <v>4.37</v>
      </c>
      <c r="I135" s="208"/>
      <c r="J135" s="208">
        <v>1.82</v>
      </c>
      <c r="K135" s="208"/>
      <c r="L135" s="208">
        <v>1.22</v>
      </c>
      <c r="M135" s="208"/>
      <c r="N135" s="208"/>
      <c r="O135" s="208"/>
      <c r="P135" s="208"/>
      <c r="Q135" s="208">
        <v>0.3</v>
      </c>
      <c r="R135" s="208"/>
      <c r="S135" s="208"/>
      <c r="T135" s="208"/>
      <c r="U135" s="208"/>
      <c r="V135" s="208">
        <v>0.43</v>
      </c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>
        <v>0.3</v>
      </c>
      <c r="AI135" s="208">
        <v>0.24</v>
      </c>
      <c r="AJ135" s="208">
        <v>0.06</v>
      </c>
      <c r="AK135" s="210">
        <v>2021</v>
      </c>
      <c r="AL135" s="211"/>
    </row>
    <row r="136" spans="1:39" ht="18">
      <c r="A136" s="217"/>
      <c r="B136" s="206"/>
      <c r="C136" s="222" t="s">
        <v>472</v>
      </c>
      <c r="D136" s="223" t="s">
        <v>8</v>
      </c>
      <c r="E136" s="205"/>
      <c r="F136" s="217">
        <v>2</v>
      </c>
      <c r="G136" s="207">
        <f>F136+H136</f>
        <v>9.4499999999999993</v>
      </c>
      <c r="H136" s="208">
        <f>SUM(J136:AJ136)</f>
        <v>7.45</v>
      </c>
      <c r="I136" s="208"/>
      <c r="J136" s="208">
        <v>6.33</v>
      </c>
      <c r="K136" s="208"/>
      <c r="L136" s="208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>
        <v>1.1200000000000001</v>
      </c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10"/>
      <c r="AL136" s="211"/>
      <c r="AM136" s="212"/>
    </row>
    <row r="137" spans="1:39" ht="27">
      <c r="A137" s="217"/>
      <c r="B137" s="206"/>
      <c r="C137" s="222" t="s">
        <v>473</v>
      </c>
      <c r="D137" s="223" t="s">
        <v>8</v>
      </c>
      <c r="E137" s="205"/>
      <c r="F137" s="217"/>
      <c r="G137" s="207">
        <f>F137+H137</f>
        <v>1.98</v>
      </c>
      <c r="H137" s="208">
        <f>SUM(J137:AJ137)</f>
        <v>1.98</v>
      </c>
      <c r="I137" s="208"/>
      <c r="J137" s="208">
        <v>1.98</v>
      </c>
      <c r="K137" s="208"/>
      <c r="L137" s="208"/>
      <c r="M137" s="208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10"/>
      <c r="AL137" s="211"/>
    </row>
    <row r="138" spans="1:39" ht="36">
      <c r="A138" s="217"/>
      <c r="B138" s="206"/>
      <c r="C138" s="222" t="s">
        <v>474</v>
      </c>
      <c r="D138" s="223" t="s">
        <v>475</v>
      </c>
      <c r="E138" s="205"/>
      <c r="F138" s="217">
        <v>4.41</v>
      </c>
      <c r="G138" s="207">
        <f>F138+H138</f>
        <v>41.010000000000005</v>
      </c>
      <c r="H138" s="208">
        <f>SUM(J138:AJ138)</f>
        <v>36.6</v>
      </c>
      <c r="I138" s="208"/>
      <c r="J138" s="208">
        <v>32.42</v>
      </c>
      <c r="K138" s="208"/>
      <c r="L138" s="208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>
        <v>3.68</v>
      </c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>
        <v>0.2</v>
      </c>
      <c r="AI138" s="208"/>
      <c r="AJ138" s="208">
        <v>0.3</v>
      </c>
      <c r="AK138" s="210"/>
      <c r="AL138" s="211"/>
      <c r="AM138" s="212"/>
    </row>
    <row r="139" spans="1:39" ht="27">
      <c r="A139" s="217">
        <v>1.85</v>
      </c>
      <c r="B139" s="206"/>
      <c r="C139" s="222" t="s">
        <v>476</v>
      </c>
      <c r="D139" s="223" t="s">
        <v>350</v>
      </c>
      <c r="E139" s="205"/>
      <c r="F139" s="217">
        <v>0.04</v>
      </c>
      <c r="G139" s="207">
        <f t="shared" si="10"/>
        <v>2.83</v>
      </c>
      <c r="H139" s="208">
        <f t="shared" si="11"/>
        <v>2.79</v>
      </c>
      <c r="I139" s="208"/>
      <c r="J139" s="208">
        <v>1.83</v>
      </c>
      <c r="K139" s="208"/>
      <c r="L139" s="208">
        <v>0.06</v>
      </c>
      <c r="M139" s="208"/>
      <c r="N139" s="208"/>
      <c r="O139" s="208"/>
      <c r="P139" s="208">
        <v>0.04</v>
      </c>
      <c r="Q139" s="208">
        <v>0.32</v>
      </c>
      <c r="R139" s="208"/>
      <c r="S139" s="208"/>
      <c r="T139" s="208"/>
      <c r="U139" s="208"/>
      <c r="V139" s="208">
        <v>0.22</v>
      </c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/>
      <c r="AH139" s="208">
        <v>0.09</v>
      </c>
      <c r="AI139" s="208">
        <v>0.17</v>
      </c>
      <c r="AJ139" s="208">
        <v>0.06</v>
      </c>
      <c r="AK139" s="210">
        <v>2021</v>
      </c>
      <c r="AL139" s="211"/>
    </row>
    <row r="140" spans="1:39" ht="27">
      <c r="A140" s="217">
        <v>1.86</v>
      </c>
      <c r="B140" s="206"/>
      <c r="C140" s="222" t="s">
        <v>476</v>
      </c>
      <c r="D140" s="223" t="s">
        <v>345</v>
      </c>
      <c r="E140" s="205" t="s">
        <v>477</v>
      </c>
      <c r="F140" s="217">
        <v>10.119999999999999</v>
      </c>
      <c r="G140" s="207">
        <f t="shared" si="10"/>
        <v>11.12</v>
      </c>
      <c r="H140" s="208">
        <f t="shared" si="11"/>
        <v>1</v>
      </c>
      <c r="I140" s="208"/>
      <c r="J140" s="208"/>
      <c r="K140" s="208"/>
      <c r="L140" s="208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>
        <v>1</v>
      </c>
      <c r="AK140" s="210">
        <v>2021</v>
      </c>
      <c r="AL140" s="211"/>
    </row>
    <row r="141" spans="1:39" ht="27">
      <c r="A141" s="217">
        <v>1.87</v>
      </c>
      <c r="B141" s="206"/>
      <c r="C141" s="227" t="s">
        <v>478</v>
      </c>
      <c r="D141" s="223" t="s">
        <v>345</v>
      </c>
      <c r="E141" s="205"/>
      <c r="F141" s="217"/>
      <c r="G141" s="207">
        <f t="shared" si="10"/>
        <v>0.25</v>
      </c>
      <c r="H141" s="208">
        <f t="shared" si="11"/>
        <v>0.25</v>
      </c>
      <c r="I141" s="208"/>
      <c r="J141" s="208">
        <v>0.22</v>
      </c>
      <c r="K141" s="208"/>
      <c r="L141" s="208">
        <v>0.03</v>
      </c>
      <c r="M141" s="208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 t="s">
        <v>322</v>
      </c>
      <c r="AL141" s="211"/>
    </row>
    <row r="142" spans="1:39" ht="27">
      <c r="A142" s="217">
        <v>1.88</v>
      </c>
      <c r="B142" s="206"/>
      <c r="C142" s="227" t="s">
        <v>479</v>
      </c>
      <c r="D142" s="223" t="s">
        <v>345</v>
      </c>
      <c r="E142" s="205"/>
      <c r="F142" s="217"/>
      <c r="G142" s="207">
        <f t="shared" si="10"/>
        <v>0.73</v>
      </c>
      <c r="H142" s="208">
        <f t="shared" si="11"/>
        <v>0.73</v>
      </c>
      <c r="I142" s="208"/>
      <c r="J142" s="208">
        <v>0.73</v>
      </c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 t="s">
        <v>322</v>
      </c>
      <c r="AL142" s="211"/>
    </row>
    <row r="143" spans="1:39" ht="21">
      <c r="A143" s="217">
        <v>1.89</v>
      </c>
      <c r="B143" s="206"/>
      <c r="C143" s="227" t="s">
        <v>480</v>
      </c>
      <c r="D143" s="223" t="s">
        <v>481</v>
      </c>
      <c r="E143" s="205"/>
      <c r="F143" s="217">
        <v>0.06</v>
      </c>
      <c r="G143" s="207">
        <f t="shared" si="10"/>
        <v>1.01</v>
      </c>
      <c r="H143" s="208">
        <f t="shared" si="11"/>
        <v>0.95000000000000007</v>
      </c>
      <c r="I143" s="208"/>
      <c r="J143" s="208">
        <v>0.93</v>
      </c>
      <c r="K143" s="208"/>
      <c r="L143" s="208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>
        <v>0.02</v>
      </c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 t="s">
        <v>322</v>
      </c>
      <c r="AL143" s="211"/>
    </row>
    <row r="144" spans="1:39" ht="21">
      <c r="A144" s="217">
        <v>1.9</v>
      </c>
      <c r="B144" s="206"/>
      <c r="C144" s="227" t="s">
        <v>482</v>
      </c>
      <c r="D144" s="223" t="s">
        <v>481</v>
      </c>
      <c r="E144" s="205"/>
      <c r="F144" s="217"/>
      <c r="G144" s="207">
        <f t="shared" si="10"/>
        <v>0.77</v>
      </c>
      <c r="H144" s="208">
        <f t="shared" si="11"/>
        <v>0.77</v>
      </c>
      <c r="I144" s="208"/>
      <c r="J144" s="208">
        <v>0.73</v>
      </c>
      <c r="K144" s="208"/>
      <c r="L144" s="208"/>
      <c r="M144" s="208"/>
      <c r="N144" s="208"/>
      <c r="O144" s="208"/>
      <c r="P144" s="208"/>
      <c r="Q144" s="208"/>
      <c r="R144" s="208"/>
      <c r="S144" s="208"/>
      <c r="T144" s="208"/>
      <c r="U144" s="208"/>
      <c r="V144" s="208">
        <v>0.04</v>
      </c>
      <c r="W144" s="208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 t="s">
        <v>322</v>
      </c>
      <c r="AL144" s="211"/>
    </row>
    <row r="145" spans="1:38" ht="18">
      <c r="A145" s="217">
        <v>1.91</v>
      </c>
      <c r="B145" s="206"/>
      <c r="C145" s="222" t="s">
        <v>483</v>
      </c>
      <c r="D145" s="223" t="s">
        <v>481</v>
      </c>
      <c r="E145" s="205"/>
      <c r="F145" s="217"/>
      <c r="G145" s="207">
        <f t="shared" si="10"/>
        <v>12</v>
      </c>
      <c r="H145" s="208">
        <f t="shared" si="11"/>
        <v>12</v>
      </c>
      <c r="I145" s="208"/>
      <c r="J145" s="208">
        <v>11.7</v>
      </c>
      <c r="K145" s="208"/>
      <c r="L145" s="208"/>
      <c r="M145" s="208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>
        <v>0.3</v>
      </c>
      <c r="AK145" s="208" t="s">
        <v>322</v>
      </c>
      <c r="AL145" s="211"/>
    </row>
    <row r="146" spans="1:38" ht="24" customHeight="1">
      <c r="A146" s="217"/>
      <c r="B146" s="206"/>
      <c r="C146" s="222" t="s">
        <v>484</v>
      </c>
      <c r="D146" s="223" t="s">
        <v>481</v>
      </c>
      <c r="E146" s="205"/>
      <c r="F146" s="217"/>
      <c r="G146" s="207">
        <v>0.05</v>
      </c>
      <c r="H146" s="208">
        <f t="shared" si="11"/>
        <v>0.05</v>
      </c>
      <c r="I146" s="208"/>
      <c r="J146" s="208">
        <v>0.05</v>
      </c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11"/>
    </row>
    <row r="147" spans="1:38" ht="42">
      <c r="A147" s="217">
        <v>1.92</v>
      </c>
      <c r="B147" s="206"/>
      <c r="C147" s="227" t="s">
        <v>485</v>
      </c>
      <c r="D147" s="223" t="s">
        <v>327</v>
      </c>
      <c r="E147" s="205"/>
      <c r="F147" s="217"/>
      <c r="G147" s="207">
        <f t="shared" si="10"/>
        <v>1.99</v>
      </c>
      <c r="H147" s="208">
        <f t="shared" si="11"/>
        <v>1.99</v>
      </c>
      <c r="I147" s="208"/>
      <c r="J147" s="208">
        <v>0.2</v>
      </c>
      <c r="K147" s="208"/>
      <c r="L147" s="208">
        <v>0.8</v>
      </c>
      <c r="M147" s="208"/>
      <c r="N147" s="208">
        <v>0.69</v>
      </c>
      <c r="O147" s="208"/>
      <c r="P147" s="208"/>
      <c r="Q147" s="208">
        <v>0.3</v>
      </c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 t="s">
        <v>322</v>
      </c>
      <c r="AL147" s="211"/>
    </row>
    <row r="148" spans="1:38" ht="27">
      <c r="A148" s="217">
        <v>1.93</v>
      </c>
      <c r="B148" s="206"/>
      <c r="C148" s="227" t="s">
        <v>486</v>
      </c>
      <c r="D148" s="223" t="s">
        <v>327</v>
      </c>
      <c r="E148" s="205"/>
      <c r="F148" s="217"/>
      <c r="G148" s="207">
        <f t="shared" si="10"/>
        <v>1.8</v>
      </c>
      <c r="H148" s="208">
        <f t="shared" si="11"/>
        <v>1.8</v>
      </c>
      <c r="I148" s="208"/>
      <c r="J148" s="208">
        <v>1.8</v>
      </c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 t="s">
        <v>322</v>
      </c>
      <c r="AL148" s="211"/>
    </row>
    <row r="149" spans="1:38" ht="27">
      <c r="A149" s="217">
        <v>1.94</v>
      </c>
      <c r="B149" s="206"/>
      <c r="C149" s="227" t="s">
        <v>487</v>
      </c>
      <c r="D149" s="223" t="s">
        <v>327</v>
      </c>
      <c r="E149" s="205"/>
      <c r="F149" s="217"/>
      <c r="G149" s="207">
        <f t="shared" si="10"/>
        <v>2.34</v>
      </c>
      <c r="H149" s="208">
        <f t="shared" si="11"/>
        <v>2.34</v>
      </c>
      <c r="I149" s="208"/>
      <c r="J149" s="208"/>
      <c r="K149" s="208"/>
      <c r="L149" s="208"/>
      <c r="M149" s="208"/>
      <c r="N149" s="208"/>
      <c r="O149" s="208"/>
      <c r="P149" s="208"/>
      <c r="Q149" s="208">
        <v>0.6</v>
      </c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>
        <v>0.39</v>
      </c>
      <c r="AI149" s="208"/>
      <c r="AJ149" s="208">
        <v>1.35</v>
      </c>
      <c r="AK149" s="208" t="s">
        <v>322</v>
      </c>
      <c r="AL149" s="211"/>
    </row>
    <row r="150" spans="1:38" ht="27">
      <c r="A150" s="217">
        <v>1.95</v>
      </c>
      <c r="B150" s="206"/>
      <c r="C150" s="222" t="s">
        <v>488</v>
      </c>
      <c r="D150" s="223" t="s">
        <v>327</v>
      </c>
      <c r="E150" s="205"/>
      <c r="F150" s="217"/>
      <c r="G150" s="207">
        <f t="shared" si="10"/>
        <v>10.96</v>
      </c>
      <c r="H150" s="208">
        <f t="shared" si="11"/>
        <v>10.96</v>
      </c>
      <c r="I150" s="208"/>
      <c r="J150" s="208">
        <f>J151+J152</f>
        <v>7.5200000000000005</v>
      </c>
      <c r="K150" s="208"/>
      <c r="L150" s="208">
        <f>L151+L152</f>
        <v>1.05</v>
      </c>
      <c r="M150" s="208"/>
      <c r="N150" s="208"/>
      <c r="O150" s="208"/>
      <c r="P150" s="208"/>
      <c r="Q150" s="208"/>
      <c r="R150" s="208"/>
      <c r="S150" s="208"/>
      <c r="T150" s="208"/>
      <c r="U150" s="208"/>
      <c r="V150" s="208">
        <f>V151+V152</f>
        <v>0.31</v>
      </c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>
        <f>AI151+AI152</f>
        <v>0.13</v>
      </c>
      <c r="AJ150" s="208">
        <f>AJ151+AJ152</f>
        <v>1.95</v>
      </c>
      <c r="AK150" s="208" t="s">
        <v>322</v>
      </c>
      <c r="AL150" s="211"/>
    </row>
    <row r="151" spans="1:38" ht="27">
      <c r="A151" s="217">
        <v>1.96</v>
      </c>
      <c r="B151" s="206"/>
      <c r="C151" s="227" t="s">
        <v>489</v>
      </c>
      <c r="D151" s="223" t="s">
        <v>327</v>
      </c>
      <c r="E151" s="205"/>
      <c r="F151" s="217"/>
      <c r="G151" s="207">
        <f>F151+H151</f>
        <v>0.78</v>
      </c>
      <c r="H151" s="208">
        <f>SUM(J151:AJ151)</f>
        <v>0.78</v>
      </c>
      <c r="I151" s="208"/>
      <c r="J151" s="208">
        <v>0.78</v>
      </c>
      <c r="K151" s="208"/>
      <c r="L151" s="208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 t="s">
        <v>322</v>
      </c>
      <c r="AL151" s="211"/>
    </row>
    <row r="152" spans="1:38" ht="27">
      <c r="A152" s="217">
        <v>1.97</v>
      </c>
      <c r="B152" s="206"/>
      <c r="C152" s="227" t="s">
        <v>490</v>
      </c>
      <c r="D152" s="223" t="s">
        <v>327</v>
      </c>
      <c r="E152" s="205"/>
      <c r="F152" s="217"/>
      <c r="G152" s="207">
        <f>F152+H152</f>
        <v>10.18</v>
      </c>
      <c r="H152" s="208">
        <f>SUM(J152:AJ152)</f>
        <v>10.18</v>
      </c>
      <c r="I152" s="208"/>
      <c r="J152" s="208">
        <v>6.74</v>
      </c>
      <c r="K152" s="208"/>
      <c r="L152" s="208">
        <v>1.05</v>
      </c>
      <c r="M152" s="208"/>
      <c r="N152" s="208"/>
      <c r="O152" s="208"/>
      <c r="P152" s="208"/>
      <c r="Q152" s="208"/>
      <c r="R152" s="208"/>
      <c r="S152" s="208"/>
      <c r="T152" s="208"/>
      <c r="U152" s="208"/>
      <c r="V152" s="208">
        <v>0.31</v>
      </c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>
        <v>0.13</v>
      </c>
      <c r="AJ152" s="208">
        <v>1.95</v>
      </c>
      <c r="AK152" s="208" t="s">
        <v>322</v>
      </c>
      <c r="AL152" s="211"/>
    </row>
    <row r="153" spans="1:38" ht="31.5">
      <c r="A153" s="217">
        <v>1.98</v>
      </c>
      <c r="B153" s="206"/>
      <c r="C153" s="227" t="s">
        <v>491</v>
      </c>
      <c r="D153" s="223" t="s">
        <v>327</v>
      </c>
      <c r="E153" s="205"/>
      <c r="F153" s="217"/>
      <c r="G153" s="207">
        <f t="shared" si="10"/>
        <v>1.9</v>
      </c>
      <c r="H153" s="208">
        <f t="shared" si="11"/>
        <v>1.9</v>
      </c>
      <c r="I153" s="208"/>
      <c r="J153" s="208">
        <v>1.2</v>
      </c>
      <c r="K153" s="208"/>
      <c r="L153" s="208"/>
      <c r="M153" s="208"/>
      <c r="N153" s="208">
        <v>0.5</v>
      </c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>
        <v>0.2</v>
      </c>
      <c r="AK153" s="208" t="s">
        <v>322</v>
      </c>
      <c r="AL153" s="211"/>
    </row>
    <row r="154" spans="1:38" ht="27">
      <c r="A154" s="217"/>
      <c r="B154" s="206"/>
      <c r="C154" s="222" t="s">
        <v>492</v>
      </c>
      <c r="D154" s="223" t="s">
        <v>327</v>
      </c>
      <c r="E154" s="205"/>
      <c r="F154" s="217"/>
      <c r="G154" s="207">
        <f t="shared" si="10"/>
        <v>4.07</v>
      </c>
      <c r="H154" s="208">
        <f t="shared" si="11"/>
        <v>4.07</v>
      </c>
      <c r="I154" s="208"/>
      <c r="J154" s="208">
        <v>4.07</v>
      </c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 t="s">
        <v>322</v>
      </c>
      <c r="AL154" s="211"/>
    </row>
    <row r="155" spans="1:38" ht="27">
      <c r="A155" s="229">
        <v>1.1000000000000001</v>
      </c>
      <c r="B155" s="206"/>
      <c r="C155" s="222" t="s">
        <v>493</v>
      </c>
      <c r="D155" s="223" t="s">
        <v>327</v>
      </c>
      <c r="E155" s="205"/>
      <c r="F155" s="217"/>
      <c r="G155" s="207">
        <f t="shared" si="10"/>
        <v>3.08</v>
      </c>
      <c r="H155" s="208">
        <f t="shared" si="11"/>
        <v>3.08</v>
      </c>
      <c r="I155" s="208"/>
      <c r="J155" s="208">
        <v>0.98</v>
      </c>
      <c r="K155" s="208"/>
      <c r="L155" s="208">
        <v>0.23</v>
      </c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>
        <v>1.87</v>
      </c>
      <c r="AK155" s="208" t="s">
        <v>322</v>
      </c>
      <c r="AL155" s="211"/>
    </row>
    <row r="156" spans="1:38" ht="27">
      <c r="A156" s="229"/>
      <c r="B156" s="206"/>
      <c r="C156" s="222" t="s">
        <v>494</v>
      </c>
      <c r="D156" s="223" t="s">
        <v>327</v>
      </c>
      <c r="E156" s="205"/>
      <c r="F156" s="217"/>
      <c r="G156" s="207"/>
      <c r="H156" s="208">
        <v>36.46</v>
      </c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 t="s">
        <v>322</v>
      </c>
      <c r="AL156" s="211"/>
    </row>
    <row r="157" spans="1:38" ht="18">
      <c r="A157" s="229">
        <v>1.101</v>
      </c>
      <c r="B157" s="206"/>
      <c r="C157" s="222" t="s">
        <v>495</v>
      </c>
      <c r="D157" s="223"/>
      <c r="E157" s="205"/>
      <c r="F157" s="217">
        <v>1.4</v>
      </c>
      <c r="G157" s="207">
        <f>F157+H157</f>
        <v>2</v>
      </c>
      <c r="H157" s="208">
        <f>SUM(J157:AJ157)</f>
        <v>0.60000000000000009</v>
      </c>
      <c r="I157" s="208"/>
      <c r="J157" s="208">
        <v>0.1</v>
      </c>
      <c r="K157" s="208"/>
      <c r="L157" s="208">
        <v>0.45</v>
      </c>
      <c r="M157" s="208"/>
      <c r="N157" s="208"/>
      <c r="O157" s="208"/>
      <c r="P157" s="208"/>
      <c r="Q157" s="208">
        <v>0.05</v>
      </c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 t="s">
        <v>322</v>
      </c>
      <c r="AL157" s="211"/>
    </row>
    <row r="158" spans="1:38">
      <c r="A158" s="218">
        <v>2</v>
      </c>
      <c r="B158" s="219"/>
      <c r="C158" s="219" t="s">
        <v>496</v>
      </c>
      <c r="D158" s="205"/>
      <c r="E158" s="205"/>
      <c r="F158" s="217"/>
      <c r="G158" s="207">
        <f t="shared" si="10"/>
        <v>0</v>
      </c>
      <c r="H158" s="220"/>
      <c r="I158" s="220"/>
      <c r="J158" s="220"/>
      <c r="K158" s="220"/>
      <c r="L158" s="220"/>
      <c r="M158" s="22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220"/>
      <c r="Z158" s="220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11"/>
    </row>
    <row r="159" spans="1:38" ht="63">
      <c r="A159" s="205">
        <v>2.1</v>
      </c>
      <c r="B159" s="219"/>
      <c r="C159" s="221" t="s">
        <v>497</v>
      </c>
      <c r="D159" s="207" t="s">
        <v>6</v>
      </c>
      <c r="E159" s="207" t="s">
        <v>498</v>
      </c>
      <c r="F159" s="207"/>
      <c r="G159" s="207">
        <f t="shared" si="10"/>
        <v>0.48000000000000004</v>
      </c>
      <c r="H159" s="208">
        <f t="shared" ref="H159:H198" si="12">SUM(J159:AJ159)</f>
        <v>0.48000000000000004</v>
      </c>
      <c r="I159" s="208"/>
      <c r="J159" s="208"/>
      <c r="K159" s="208"/>
      <c r="L159" s="208">
        <v>0.08</v>
      </c>
      <c r="M159" s="208"/>
      <c r="N159" s="208"/>
      <c r="O159" s="208"/>
      <c r="P159" s="208"/>
      <c r="Q159" s="208"/>
      <c r="R159" s="208"/>
      <c r="S159" s="208"/>
      <c r="T159" s="208"/>
      <c r="U159" s="208"/>
      <c r="V159" s="208">
        <v>0.2</v>
      </c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>
        <v>0.2</v>
      </c>
      <c r="AK159" s="210">
        <v>2021</v>
      </c>
      <c r="AL159" s="211"/>
    </row>
    <row r="160" spans="1:38">
      <c r="A160" s="205">
        <v>2.2000000000000002</v>
      </c>
      <c r="B160" s="219"/>
      <c r="C160" s="224" t="s">
        <v>499</v>
      </c>
      <c r="D160" s="225" t="s">
        <v>9</v>
      </c>
      <c r="E160" s="225"/>
      <c r="F160" s="225"/>
      <c r="G160" s="207">
        <f t="shared" si="10"/>
        <v>0.8</v>
      </c>
      <c r="H160" s="208">
        <f t="shared" si="12"/>
        <v>0.8</v>
      </c>
      <c r="I160" s="208"/>
      <c r="J160" s="208"/>
      <c r="K160" s="208"/>
      <c r="L160" s="208">
        <v>0.1</v>
      </c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>
        <v>0.2</v>
      </c>
      <c r="AJ160" s="208">
        <v>0.5</v>
      </c>
      <c r="AK160" s="210">
        <v>2021</v>
      </c>
      <c r="AL160" s="211"/>
    </row>
    <row r="161" spans="1:38" ht="36">
      <c r="A161" s="205">
        <v>2.2999999999999998</v>
      </c>
      <c r="B161" s="219"/>
      <c r="C161" s="221" t="s">
        <v>500</v>
      </c>
      <c r="D161" s="207" t="s">
        <v>501</v>
      </c>
      <c r="E161" s="207" t="s">
        <v>502</v>
      </c>
      <c r="F161" s="207"/>
      <c r="G161" s="207">
        <f t="shared" si="10"/>
        <v>0.5</v>
      </c>
      <c r="H161" s="208">
        <f t="shared" si="12"/>
        <v>0.5</v>
      </c>
      <c r="I161" s="208"/>
      <c r="J161" s="207"/>
      <c r="K161" s="208"/>
      <c r="L161" s="207">
        <v>0.2</v>
      </c>
      <c r="M161" s="208"/>
      <c r="N161" s="208"/>
      <c r="O161" s="208"/>
      <c r="P161" s="208"/>
      <c r="Q161" s="207"/>
      <c r="R161" s="208"/>
      <c r="S161" s="208"/>
      <c r="T161" s="208"/>
      <c r="U161" s="207"/>
      <c r="V161" s="207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7">
        <v>0.1</v>
      </c>
      <c r="AJ161" s="207">
        <v>0.2</v>
      </c>
      <c r="AK161" s="210">
        <v>2021</v>
      </c>
      <c r="AL161" s="211"/>
    </row>
    <row r="162" spans="1:38" ht="15" customHeight="1">
      <c r="A162" s="291">
        <v>2.4</v>
      </c>
      <c r="B162" s="219"/>
      <c r="C162" s="290" t="s">
        <v>503</v>
      </c>
      <c r="D162" s="207" t="s">
        <v>7</v>
      </c>
      <c r="E162" s="207" t="s">
        <v>504</v>
      </c>
      <c r="F162" s="207"/>
      <c r="G162" s="207">
        <f t="shared" si="10"/>
        <v>4</v>
      </c>
      <c r="H162" s="208">
        <f t="shared" si="12"/>
        <v>4</v>
      </c>
      <c r="I162" s="208"/>
      <c r="J162" s="207">
        <v>1</v>
      </c>
      <c r="K162" s="208"/>
      <c r="L162" s="207">
        <v>0.5</v>
      </c>
      <c r="M162" s="208"/>
      <c r="N162" s="208"/>
      <c r="O162" s="208"/>
      <c r="P162" s="208"/>
      <c r="Q162" s="207">
        <v>0.5</v>
      </c>
      <c r="R162" s="208"/>
      <c r="S162" s="208"/>
      <c r="T162" s="208"/>
      <c r="U162" s="207">
        <v>0.5</v>
      </c>
      <c r="V162" s="207">
        <v>0.5</v>
      </c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7">
        <v>0.5</v>
      </c>
      <c r="AJ162" s="207">
        <v>0.5</v>
      </c>
      <c r="AK162" s="210">
        <v>2021</v>
      </c>
      <c r="AL162" s="211"/>
    </row>
    <row r="163" spans="1:38" ht="27">
      <c r="A163" s="291"/>
      <c r="B163" s="219"/>
      <c r="C163" s="290"/>
      <c r="D163" s="207" t="s">
        <v>327</v>
      </c>
      <c r="E163" s="207" t="s">
        <v>505</v>
      </c>
      <c r="F163" s="207"/>
      <c r="G163" s="207">
        <f t="shared" si="10"/>
        <v>4</v>
      </c>
      <c r="H163" s="208">
        <f t="shared" si="12"/>
        <v>4</v>
      </c>
      <c r="I163" s="208"/>
      <c r="J163" s="207">
        <v>1</v>
      </c>
      <c r="K163" s="208"/>
      <c r="L163" s="207">
        <v>0.5</v>
      </c>
      <c r="M163" s="208"/>
      <c r="N163" s="208"/>
      <c r="O163" s="208"/>
      <c r="P163" s="208"/>
      <c r="Q163" s="207">
        <v>0.5</v>
      </c>
      <c r="R163" s="208"/>
      <c r="S163" s="208"/>
      <c r="T163" s="208"/>
      <c r="U163" s="207">
        <v>0.5</v>
      </c>
      <c r="V163" s="207">
        <v>0.5</v>
      </c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7">
        <v>0.5</v>
      </c>
      <c r="AJ163" s="207">
        <v>0.5</v>
      </c>
      <c r="AK163" s="210">
        <v>2021</v>
      </c>
      <c r="AL163" s="211"/>
    </row>
    <row r="164" spans="1:38" ht="18">
      <c r="A164" s="291"/>
      <c r="B164" s="219"/>
      <c r="C164" s="290"/>
      <c r="D164" s="207" t="s">
        <v>342</v>
      </c>
      <c r="E164" s="207" t="s">
        <v>506</v>
      </c>
      <c r="F164" s="207"/>
      <c r="G164" s="207">
        <f t="shared" si="10"/>
        <v>4</v>
      </c>
      <c r="H164" s="208">
        <f t="shared" si="12"/>
        <v>4</v>
      </c>
      <c r="I164" s="208"/>
      <c r="J164" s="207"/>
      <c r="K164" s="208"/>
      <c r="L164" s="207"/>
      <c r="M164" s="208"/>
      <c r="N164" s="208"/>
      <c r="O164" s="208"/>
      <c r="P164" s="208">
        <v>0.5</v>
      </c>
      <c r="Q164" s="207"/>
      <c r="R164" s="208"/>
      <c r="S164" s="208"/>
      <c r="T164" s="208"/>
      <c r="U164" s="207">
        <v>0.5</v>
      </c>
      <c r="V164" s="207">
        <v>1</v>
      </c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7">
        <f>0.66+1.08</f>
        <v>1.7400000000000002</v>
      </c>
      <c r="AJ164" s="207">
        <v>0.26</v>
      </c>
      <c r="AK164" s="210">
        <v>2021</v>
      </c>
      <c r="AL164" s="211"/>
    </row>
    <row r="165" spans="1:38" ht="45">
      <c r="A165" s="205">
        <v>2.5</v>
      </c>
      <c r="B165" s="219"/>
      <c r="C165" s="222" t="s">
        <v>507</v>
      </c>
      <c r="D165" s="223" t="s">
        <v>345</v>
      </c>
      <c r="E165" s="223"/>
      <c r="F165" s="223"/>
      <c r="G165" s="207">
        <f t="shared" si="10"/>
        <v>0.5</v>
      </c>
      <c r="H165" s="208">
        <f t="shared" si="12"/>
        <v>0.5</v>
      </c>
      <c r="I165" s="208"/>
      <c r="J165" s="207"/>
      <c r="K165" s="208"/>
      <c r="L165" s="230">
        <v>0.25</v>
      </c>
      <c r="M165" s="208"/>
      <c r="N165" s="208"/>
      <c r="O165" s="208"/>
      <c r="P165" s="208"/>
      <c r="Q165" s="230"/>
      <c r="R165" s="208"/>
      <c r="S165" s="208"/>
      <c r="T165" s="208"/>
      <c r="U165" s="230"/>
      <c r="V165" s="230">
        <v>0.25</v>
      </c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30"/>
      <c r="AJ165" s="230"/>
      <c r="AK165" s="210">
        <v>2021</v>
      </c>
      <c r="AL165" s="211"/>
    </row>
    <row r="166" spans="1:38" ht="27">
      <c r="A166" s="291">
        <v>2.6</v>
      </c>
      <c r="B166" s="219"/>
      <c r="C166" s="292" t="s">
        <v>508</v>
      </c>
      <c r="D166" s="225" t="s">
        <v>345</v>
      </c>
      <c r="E166" s="225"/>
      <c r="F166" s="225"/>
      <c r="G166" s="207">
        <f>F166+H166</f>
        <v>0.6</v>
      </c>
      <c r="H166" s="208">
        <f t="shared" si="12"/>
        <v>0.6</v>
      </c>
      <c r="I166" s="208"/>
      <c r="J166" s="208">
        <v>0.1</v>
      </c>
      <c r="K166" s="208"/>
      <c r="L166" s="208">
        <v>0.2</v>
      </c>
      <c r="M166" s="208"/>
      <c r="N166" s="208"/>
      <c r="O166" s="208"/>
      <c r="P166" s="208"/>
      <c r="Q166" s="208">
        <v>0.2</v>
      </c>
      <c r="R166" s="208"/>
      <c r="S166" s="208"/>
      <c r="T166" s="208"/>
      <c r="U166" s="208">
        <v>0.1</v>
      </c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10">
        <v>2021</v>
      </c>
      <c r="AL166" s="211"/>
    </row>
    <row r="167" spans="1:38" ht="15" customHeight="1">
      <c r="A167" s="291"/>
      <c r="B167" s="219"/>
      <c r="C167" s="292"/>
      <c r="D167" s="225" t="s">
        <v>335</v>
      </c>
      <c r="E167" s="225"/>
      <c r="F167" s="225"/>
      <c r="G167" s="207">
        <f>F167+H167</f>
        <v>0.28000000000000003</v>
      </c>
      <c r="H167" s="208">
        <f t="shared" si="12"/>
        <v>0.28000000000000003</v>
      </c>
      <c r="I167" s="208"/>
      <c r="J167" s="208">
        <v>0.1</v>
      </c>
      <c r="K167" s="208"/>
      <c r="L167" s="208">
        <v>0.13</v>
      </c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>
        <v>0.05</v>
      </c>
      <c r="AK167" s="210">
        <v>2021</v>
      </c>
      <c r="AL167" s="211"/>
    </row>
    <row r="168" spans="1:38" ht="15" customHeight="1">
      <c r="A168" s="296">
        <v>2.7</v>
      </c>
      <c r="B168" s="206"/>
      <c r="C168" s="292" t="s">
        <v>509</v>
      </c>
      <c r="D168" s="225" t="s">
        <v>6</v>
      </c>
      <c r="E168" s="225"/>
      <c r="F168" s="225"/>
      <c r="G168" s="207">
        <f t="shared" si="10"/>
        <v>2</v>
      </c>
      <c r="H168" s="208">
        <f t="shared" si="12"/>
        <v>2</v>
      </c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>
        <v>2</v>
      </c>
      <c r="AJ168" s="208"/>
      <c r="AK168" s="210">
        <v>2021</v>
      </c>
      <c r="AL168" s="225"/>
    </row>
    <row r="169" spans="1:38" ht="15" customHeight="1">
      <c r="A169" s="297"/>
      <c r="B169" s="206"/>
      <c r="C169" s="287"/>
      <c r="D169" s="225" t="s">
        <v>9</v>
      </c>
      <c r="E169" s="225"/>
      <c r="F169" s="225"/>
      <c r="G169" s="207">
        <f t="shared" si="10"/>
        <v>3</v>
      </c>
      <c r="H169" s="208">
        <f t="shared" si="12"/>
        <v>3</v>
      </c>
      <c r="I169" s="208"/>
      <c r="J169" s="208"/>
      <c r="K169" s="208"/>
      <c r="L169" s="208">
        <v>1.2</v>
      </c>
      <c r="M169" s="208"/>
      <c r="N169" s="208"/>
      <c r="O169" s="208"/>
      <c r="P169" s="208"/>
      <c r="Q169" s="208">
        <v>0.7</v>
      </c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>
        <v>0.3</v>
      </c>
      <c r="AI169" s="208"/>
      <c r="AJ169" s="208">
        <v>0.8</v>
      </c>
      <c r="AK169" s="210">
        <v>2021</v>
      </c>
      <c r="AL169" s="225"/>
    </row>
    <row r="170" spans="1:38" ht="18">
      <c r="A170" s="297"/>
      <c r="B170" s="206"/>
      <c r="C170" s="287"/>
      <c r="D170" s="225" t="s">
        <v>350</v>
      </c>
      <c r="E170" s="225"/>
      <c r="F170" s="225"/>
      <c r="G170" s="207">
        <f t="shared" si="10"/>
        <v>0.5</v>
      </c>
      <c r="H170" s="208">
        <f t="shared" si="12"/>
        <v>0.5</v>
      </c>
      <c r="I170" s="208"/>
      <c r="J170" s="208"/>
      <c r="K170" s="208"/>
      <c r="L170" s="208">
        <v>0.2</v>
      </c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>
        <v>0.1</v>
      </c>
      <c r="AJ170" s="208">
        <v>0.2</v>
      </c>
      <c r="AK170" s="210">
        <v>2021</v>
      </c>
      <c r="AL170" s="225"/>
    </row>
    <row r="171" spans="1:38" ht="54">
      <c r="A171" s="231">
        <v>2.8</v>
      </c>
      <c r="B171" s="206"/>
      <c r="C171" s="221" t="s">
        <v>510</v>
      </c>
      <c r="D171" s="207" t="s">
        <v>511</v>
      </c>
      <c r="E171" s="207"/>
      <c r="F171" s="207">
        <v>2</v>
      </c>
      <c r="G171" s="207">
        <f t="shared" si="10"/>
        <v>15.6</v>
      </c>
      <c r="H171" s="208">
        <f t="shared" si="12"/>
        <v>13.6</v>
      </c>
      <c r="I171" s="208"/>
      <c r="J171" s="208"/>
      <c r="K171" s="208"/>
      <c r="L171" s="208">
        <v>4.5</v>
      </c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>
        <v>1.8</v>
      </c>
      <c r="AJ171" s="208">
        <v>7.3</v>
      </c>
      <c r="AK171" s="210" t="s">
        <v>322</v>
      </c>
      <c r="AL171" s="225"/>
    </row>
    <row r="172" spans="1:38" ht="36">
      <c r="A172" s="232">
        <v>2.9</v>
      </c>
      <c r="B172" s="206"/>
      <c r="C172" s="221" t="s">
        <v>512</v>
      </c>
      <c r="D172" s="225" t="s">
        <v>9</v>
      </c>
      <c r="E172" s="225"/>
      <c r="F172" s="225"/>
      <c r="G172" s="207">
        <f t="shared" si="10"/>
        <v>0.2</v>
      </c>
      <c r="H172" s="208">
        <f t="shared" si="12"/>
        <v>0.2</v>
      </c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>
        <v>0.2</v>
      </c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10" t="s">
        <v>322</v>
      </c>
      <c r="AL172" s="225"/>
    </row>
    <row r="173" spans="1:38" ht="27">
      <c r="A173" s="217">
        <v>2.1</v>
      </c>
      <c r="B173" s="206"/>
      <c r="C173" s="221" t="s">
        <v>513</v>
      </c>
      <c r="D173" s="225" t="s">
        <v>327</v>
      </c>
      <c r="E173" s="225"/>
      <c r="F173" s="225"/>
      <c r="G173" s="207">
        <f t="shared" si="10"/>
        <v>2.4000000000000004</v>
      </c>
      <c r="H173" s="208">
        <f t="shared" si="12"/>
        <v>2.4000000000000004</v>
      </c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>
        <v>0.8</v>
      </c>
      <c r="AJ173" s="208">
        <v>1.6</v>
      </c>
      <c r="AK173" s="210" t="s">
        <v>322</v>
      </c>
      <c r="AL173" s="225"/>
    </row>
    <row r="174" spans="1:38" ht="36">
      <c r="A174" s="217">
        <v>2.11</v>
      </c>
      <c r="B174" s="206"/>
      <c r="C174" s="222" t="s">
        <v>514</v>
      </c>
      <c r="D174" s="223" t="s">
        <v>515</v>
      </c>
      <c r="E174" s="223"/>
      <c r="F174" s="223">
        <v>2</v>
      </c>
      <c r="G174" s="207">
        <f t="shared" si="10"/>
        <v>5</v>
      </c>
      <c r="H174" s="208">
        <f t="shared" si="12"/>
        <v>3</v>
      </c>
      <c r="I174" s="208"/>
      <c r="J174" s="207">
        <v>3</v>
      </c>
      <c r="K174" s="208"/>
      <c r="L174" s="230"/>
      <c r="M174" s="208"/>
      <c r="N174" s="208"/>
      <c r="O174" s="208"/>
      <c r="P174" s="208"/>
      <c r="Q174" s="230"/>
      <c r="R174" s="208"/>
      <c r="S174" s="208"/>
      <c r="T174" s="208"/>
      <c r="U174" s="230"/>
      <c r="V174" s="230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30"/>
      <c r="AJ174" s="230"/>
      <c r="AK174" s="230" t="s">
        <v>322</v>
      </c>
      <c r="AL174" s="223"/>
    </row>
    <row r="175" spans="1:38" s="237" customFormat="1">
      <c r="A175" s="218">
        <v>3</v>
      </c>
      <c r="B175" s="219"/>
      <c r="C175" s="233" t="s">
        <v>516</v>
      </c>
      <c r="D175" s="234"/>
      <c r="E175" s="234"/>
      <c r="F175" s="234"/>
      <c r="G175" s="207">
        <f t="shared" si="10"/>
        <v>0</v>
      </c>
      <c r="H175" s="208">
        <f t="shared" si="12"/>
        <v>0</v>
      </c>
      <c r="I175" s="220"/>
      <c r="J175" s="235"/>
      <c r="K175" s="220"/>
      <c r="L175" s="236"/>
      <c r="M175" s="220"/>
      <c r="N175" s="220"/>
      <c r="O175" s="220"/>
      <c r="P175" s="220"/>
      <c r="Q175" s="236"/>
      <c r="R175" s="220"/>
      <c r="S175" s="220"/>
      <c r="T175" s="220"/>
      <c r="U175" s="236"/>
      <c r="V175" s="236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36"/>
      <c r="AJ175" s="236"/>
      <c r="AK175" s="236"/>
      <c r="AL175" s="234"/>
    </row>
    <row r="176" spans="1:38" ht="18">
      <c r="A176" s="205">
        <v>3.1</v>
      </c>
      <c r="B176" s="206"/>
      <c r="C176" s="222" t="s">
        <v>517</v>
      </c>
      <c r="D176" s="223" t="s">
        <v>6</v>
      </c>
      <c r="E176" s="223"/>
      <c r="F176" s="223"/>
      <c r="G176" s="207">
        <f t="shared" si="10"/>
        <v>0.06</v>
      </c>
      <c r="H176" s="208">
        <f t="shared" si="12"/>
        <v>0.06</v>
      </c>
      <c r="I176" s="208"/>
      <c r="J176" s="207"/>
      <c r="K176" s="208"/>
      <c r="L176" s="230"/>
      <c r="M176" s="208"/>
      <c r="N176" s="208"/>
      <c r="O176" s="208"/>
      <c r="P176" s="208"/>
      <c r="Q176" s="230"/>
      <c r="R176" s="208"/>
      <c r="S176" s="208"/>
      <c r="T176" s="208"/>
      <c r="U176" s="230"/>
      <c r="V176" s="230"/>
      <c r="W176" s="208"/>
      <c r="X176" s="208"/>
      <c r="Y176" s="208"/>
      <c r="Z176" s="208"/>
      <c r="AA176" s="208"/>
      <c r="AB176" s="208"/>
      <c r="AC176" s="208"/>
      <c r="AD176" s="208"/>
      <c r="AE176" s="208">
        <v>0.06</v>
      </c>
      <c r="AF176" s="208"/>
      <c r="AG176" s="208"/>
      <c r="AH176" s="208"/>
      <c r="AI176" s="230"/>
      <c r="AJ176" s="230"/>
      <c r="AK176" s="230" t="s">
        <v>518</v>
      </c>
      <c r="AL176" s="223"/>
    </row>
    <row r="177" spans="1:38" ht="18">
      <c r="A177" s="205">
        <v>3.2</v>
      </c>
      <c r="B177" s="206"/>
      <c r="C177" s="222" t="s">
        <v>519</v>
      </c>
      <c r="D177" s="223" t="s">
        <v>6</v>
      </c>
      <c r="E177" s="223"/>
      <c r="F177" s="223"/>
      <c r="G177" s="207">
        <f t="shared" si="10"/>
        <v>0.01</v>
      </c>
      <c r="H177" s="208">
        <f t="shared" si="12"/>
        <v>0.01</v>
      </c>
      <c r="I177" s="208"/>
      <c r="J177" s="207"/>
      <c r="K177" s="208"/>
      <c r="L177" s="230"/>
      <c r="M177" s="208"/>
      <c r="N177" s="208"/>
      <c r="O177" s="208"/>
      <c r="P177" s="208"/>
      <c r="Q177" s="230"/>
      <c r="R177" s="208"/>
      <c r="S177" s="208"/>
      <c r="T177" s="208"/>
      <c r="U177" s="230"/>
      <c r="V177" s="230"/>
      <c r="W177" s="208"/>
      <c r="X177" s="208"/>
      <c r="Y177" s="208"/>
      <c r="Z177" s="208"/>
      <c r="AA177" s="208"/>
      <c r="AB177" s="208"/>
      <c r="AC177" s="208"/>
      <c r="AD177" s="208"/>
      <c r="AE177" s="208">
        <v>0.01</v>
      </c>
      <c r="AF177" s="208"/>
      <c r="AG177" s="208"/>
      <c r="AH177" s="208"/>
      <c r="AI177" s="230"/>
      <c r="AJ177" s="230"/>
      <c r="AK177" s="238" t="s">
        <v>518</v>
      </c>
      <c r="AL177" s="223"/>
    </row>
    <row r="178" spans="1:38" ht="18">
      <c r="A178" s="205">
        <v>3.3</v>
      </c>
      <c r="B178" s="206"/>
      <c r="C178" s="206" t="s">
        <v>520</v>
      </c>
      <c r="D178" s="205" t="s">
        <v>6</v>
      </c>
      <c r="E178" s="205"/>
      <c r="F178" s="217"/>
      <c r="G178" s="207">
        <f t="shared" si="10"/>
        <v>0.05</v>
      </c>
      <c r="H178" s="208">
        <f t="shared" si="12"/>
        <v>0.05</v>
      </c>
      <c r="I178" s="208"/>
      <c r="J178" s="208"/>
      <c r="K178" s="208"/>
      <c r="L178" s="208"/>
      <c r="M178" s="208"/>
      <c r="N178" s="208"/>
      <c r="O178" s="208"/>
      <c r="P178" s="208"/>
      <c r="Q178" s="208"/>
      <c r="R178" s="208"/>
      <c r="S178" s="208"/>
      <c r="T178" s="208"/>
      <c r="U178" s="208"/>
      <c r="V178" s="208"/>
      <c r="W178" s="208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/>
      <c r="AH178" s="208"/>
      <c r="AI178" s="208"/>
      <c r="AJ178" s="208">
        <v>0.05</v>
      </c>
      <c r="AK178" s="210">
        <v>2021</v>
      </c>
      <c r="AL178" s="223"/>
    </row>
    <row r="179" spans="1:38" ht="18">
      <c r="A179" s="205">
        <v>3.4</v>
      </c>
      <c r="B179" s="206"/>
      <c r="C179" s="206" t="s">
        <v>521</v>
      </c>
      <c r="D179" s="205" t="s">
        <v>6</v>
      </c>
      <c r="E179" s="205"/>
      <c r="F179" s="217"/>
      <c r="G179" s="207">
        <f t="shared" si="10"/>
        <v>0.04</v>
      </c>
      <c r="H179" s="208">
        <f t="shared" si="12"/>
        <v>0.04</v>
      </c>
      <c r="I179" s="208"/>
      <c r="J179" s="208"/>
      <c r="K179" s="208"/>
      <c r="L179" s="208"/>
      <c r="M179" s="208"/>
      <c r="N179" s="208"/>
      <c r="O179" s="208"/>
      <c r="P179" s="208"/>
      <c r="Q179" s="208"/>
      <c r="R179" s="208"/>
      <c r="S179" s="208"/>
      <c r="T179" s="208"/>
      <c r="U179" s="208"/>
      <c r="V179" s="208"/>
      <c r="W179" s="208"/>
      <c r="X179" s="208"/>
      <c r="Y179" s="208">
        <v>0.04</v>
      </c>
      <c r="Z179" s="208"/>
      <c r="AA179" s="208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10" t="s">
        <v>322</v>
      </c>
      <c r="AL179" s="223"/>
    </row>
    <row r="180" spans="1:38" ht="18">
      <c r="A180" s="205">
        <v>3.5</v>
      </c>
      <c r="B180" s="206"/>
      <c r="C180" s="222" t="s">
        <v>522</v>
      </c>
      <c r="D180" s="205" t="s">
        <v>8</v>
      </c>
      <c r="E180" s="205"/>
      <c r="F180" s="217"/>
      <c r="G180" s="207">
        <f t="shared" si="10"/>
        <v>0.15</v>
      </c>
      <c r="H180" s="208">
        <f t="shared" si="12"/>
        <v>0.15</v>
      </c>
      <c r="I180" s="208"/>
      <c r="J180" s="208"/>
      <c r="K180" s="208"/>
      <c r="L180" s="208">
        <v>0.15</v>
      </c>
      <c r="M180" s="208"/>
      <c r="N180" s="208"/>
      <c r="O180" s="208"/>
      <c r="P180" s="208"/>
      <c r="Q180" s="208"/>
      <c r="R180" s="208"/>
      <c r="S180" s="208"/>
      <c r="T180" s="208"/>
      <c r="U180" s="208"/>
      <c r="V180" s="208"/>
      <c r="W180" s="208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/>
      <c r="AH180" s="208"/>
      <c r="AI180" s="208"/>
      <c r="AJ180" s="208"/>
      <c r="AK180" s="210" t="s">
        <v>322</v>
      </c>
      <c r="AL180" s="223"/>
    </row>
    <row r="181" spans="1:38" ht="27">
      <c r="A181" s="205"/>
      <c r="B181" s="206"/>
      <c r="C181" s="222" t="s">
        <v>523</v>
      </c>
      <c r="D181" s="205" t="s">
        <v>8</v>
      </c>
      <c r="E181" s="205"/>
      <c r="F181" s="217"/>
      <c r="G181" s="207">
        <f>F181+H181</f>
        <v>0.75</v>
      </c>
      <c r="H181" s="208">
        <f>SUM(J181:AJ181)</f>
        <v>0.75</v>
      </c>
      <c r="I181" s="208"/>
      <c r="J181" s="208">
        <v>0.75</v>
      </c>
      <c r="K181" s="208"/>
      <c r="L181" s="208"/>
      <c r="M181" s="208"/>
      <c r="N181" s="208"/>
      <c r="O181" s="208"/>
      <c r="P181" s="208"/>
      <c r="Q181" s="208"/>
      <c r="R181" s="208"/>
      <c r="S181" s="208"/>
      <c r="T181" s="208"/>
      <c r="U181" s="208"/>
      <c r="V181" s="208"/>
      <c r="W181" s="208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/>
      <c r="AH181" s="208"/>
      <c r="AI181" s="208"/>
      <c r="AJ181" s="208"/>
      <c r="AK181" s="210"/>
      <c r="AL181" s="223"/>
    </row>
    <row r="182" spans="1:38" ht="15" customHeight="1">
      <c r="A182" s="205">
        <v>3.6</v>
      </c>
      <c r="B182" s="206"/>
      <c r="C182" s="206" t="s">
        <v>524</v>
      </c>
      <c r="D182" s="205" t="s">
        <v>9</v>
      </c>
      <c r="E182" s="205"/>
      <c r="F182" s="217"/>
      <c r="G182" s="207">
        <f>F182+H182</f>
        <v>0.21000000000000002</v>
      </c>
      <c r="H182" s="208">
        <f>SUM(J182:AJ182)</f>
        <v>0.21000000000000002</v>
      </c>
      <c r="I182" s="208"/>
      <c r="J182" s="208"/>
      <c r="K182" s="208"/>
      <c r="L182" s="208"/>
      <c r="M182" s="208"/>
      <c r="N182" s="208"/>
      <c r="O182" s="208"/>
      <c r="P182" s="208"/>
      <c r="Q182" s="208"/>
      <c r="R182" s="208"/>
      <c r="S182" s="208"/>
      <c r="T182" s="208"/>
      <c r="U182" s="208"/>
      <c r="V182" s="208"/>
      <c r="W182" s="208"/>
      <c r="X182" s="208">
        <v>0.08</v>
      </c>
      <c r="Y182" s="208"/>
      <c r="Z182" s="208"/>
      <c r="AA182" s="208"/>
      <c r="AB182" s="208"/>
      <c r="AC182" s="208"/>
      <c r="AD182" s="208"/>
      <c r="AE182" s="208"/>
      <c r="AF182" s="208"/>
      <c r="AG182" s="208"/>
      <c r="AH182" s="208"/>
      <c r="AI182" s="208"/>
      <c r="AJ182" s="208">
        <v>0.13</v>
      </c>
      <c r="AK182" s="210">
        <v>2021</v>
      </c>
      <c r="AL182" s="223"/>
    </row>
    <row r="183" spans="1:38" ht="15" customHeight="1">
      <c r="A183" s="205">
        <v>3.7</v>
      </c>
      <c r="B183" s="206"/>
      <c r="C183" s="206" t="s">
        <v>525</v>
      </c>
      <c r="D183" s="205" t="s">
        <v>9</v>
      </c>
      <c r="E183" s="205"/>
      <c r="F183" s="217"/>
      <c r="G183" s="207">
        <f>F183+H183</f>
        <v>0.05</v>
      </c>
      <c r="H183" s="208">
        <f>SUM(J183:AJ183)</f>
        <v>0.05</v>
      </c>
      <c r="I183" s="208"/>
      <c r="J183" s="208"/>
      <c r="K183" s="208"/>
      <c r="L183" s="208"/>
      <c r="M183" s="208"/>
      <c r="N183" s="208"/>
      <c r="O183" s="208"/>
      <c r="P183" s="208"/>
      <c r="Q183" s="208"/>
      <c r="R183" s="208"/>
      <c r="S183" s="208"/>
      <c r="T183" s="208"/>
      <c r="U183" s="208"/>
      <c r="V183" s="208"/>
      <c r="W183" s="208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/>
      <c r="AH183" s="208"/>
      <c r="AI183" s="208"/>
      <c r="AJ183" s="208">
        <v>0.05</v>
      </c>
      <c r="AK183" s="210">
        <v>2021</v>
      </c>
      <c r="AL183" s="223"/>
    </row>
    <row r="184" spans="1:38" ht="27">
      <c r="A184" s="205">
        <v>3.8</v>
      </c>
      <c r="B184" s="206"/>
      <c r="C184" s="222" t="s">
        <v>526</v>
      </c>
      <c r="D184" s="205" t="s">
        <v>9</v>
      </c>
      <c r="E184" s="205"/>
      <c r="F184" s="217"/>
      <c r="G184" s="207">
        <f t="shared" si="10"/>
        <v>0.08</v>
      </c>
      <c r="H184" s="208">
        <f t="shared" si="12"/>
        <v>0.08</v>
      </c>
      <c r="I184" s="208"/>
      <c r="J184" s="208"/>
      <c r="K184" s="208"/>
      <c r="L184" s="208">
        <v>0.01</v>
      </c>
      <c r="M184" s="208"/>
      <c r="N184" s="208"/>
      <c r="O184" s="208"/>
      <c r="P184" s="208"/>
      <c r="Q184" s="208"/>
      <c r="R184" s="208"/>
      <c r="S184" s="208"/>
      <c r="T184" s="208"/>
      <c r="U184" s="208">
        <v>0.03</v>
      </c>
      <c r="V184" s="208"/>
      <c r="W184" s="208"/>
      <c r="X184" s="208">
        <v>0.04</v>
      </c>
      <c r="Y184" s="208"/>
      <c r="Z184" s="208"/>
      <c r="AA184" s="208"/>
      <c r="AB184" s="208"/>
      <c r="AC184" s="208"/>
      <c r="AD184" s="208"/>
      <c r="AE184" s="208"/>
      <c r="AF184" s="208"/>
      <c r="AG184" s="208"/>
      <c r="AH184" s="208"/>
      <c r="AI184" s="208"/>
      <c r="AJ184" s="208"/>
      <c r="AK184" s="210" t="s">
        <v>322</v>
      </c>
      <c r="AL184" s="223"/>
    </row>
    <row r="185" spans="1:38" ht="15" customHeight="1">
      <c r="A185" s="205">
        <v>3.9</v>
      </c>
      <c r="B185" s="206"/>
      <c r="C185" s="222" t="s">
        <v>527</v>
      </c>
      <c r="D185" s="205" t="s">
        <v>9</v>
      </c>
      <c r="E185" s="205"/>
      <c r="F185" s="217"/>
      <c r="G185" s="207">
        <f t="shared" si="10"/>
        <v>0.03</v>
      </c>
      <c r="H185" s="208">
        <f t="shared" si="12"/>
        <v>0.03</v>
      </c>
      <c r="I185" s="208"/>
      <c r="J185" s="208"/>
      <c r="K185" s="208"/>
      <c r="L185" s="208"/>
      <c r="M185" s="208"/>
      <c r="N185" s="208"/>
      <c r="O185" s="208"/>
      <c r="P185" s="208"/>
      <c r="Q185" s="208"/>
      <c r="R185" s="208"/>
      <c r="S185" s="208"/>
      <c r="T185" s="208"/>
      <c r="U185" s="208"/>
      <c r="V185" s="208"/>
      <c r="W185" s="208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/>
      <c r="AH185" s="208"/>
      <c r="AI185" s="208"/>
      <c r="AJ185" s="208">
        <v>0.03</v>
      </c>
      <c r="AK185" s="210" t="s">
        <v>322</v>
      </c>
      <c r="AL185" s="223"/>
    </row>
    <row r="186" spans="1:38" ht="15" customHeight="1">
      <c r="A186" s="217">
        <v>3.1</v>
      </c>
      <c r="B186" s="206"/>
      <c r="C186" s="222" t="s">
        <v>528</v>
      </c>
      <c r="D186" s="205" t="s">
        <v>9</v>
      </c>
      <c r="E186" s="205"/>
      <c r="F186" s="217"/>
      <c r="G186" s="207">
        <f t="shared" si="10"/>
        <v>0.05</v>
      </c>
      <c r="H186" s="208">
        <f t="shared" si="12"/>
        <v>0.05</v>
      </c>
      <c r="I186" s="208"/>
      <c r="J186" s="208"/>
      <c r="K186" s="208"/>
      <c r="L186" s="208">
        <v>0.05</v>
      </c>
      <c r="M186" s="208"/>
      <c r="N186" s="208"/>
      <c r="O186" s="208"/>
      <c r="P186" s="208"/>
      <c r="Q186" s="208"/>
      <c r="R186" s="208"/>
      <c r="S186" s="208"/>
      <c r="T186" s="208"/>
      <c r="U186" s="208"/>
      <c r="V186" s="208"/>
      <c r="W186" s="208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/>
      <c r="AH186" s="208"/>
      <c r="AI186" s="208"/>
      <c r="AJ186" s="208"/>
      <c r="AK186" s="210" t="s">
        <v>322</v>
      </c>
      <c r="AL186" s="223"/>
    </row>
    <row r="187" spans="1:38" ht="18">
      <c r="A187" s="217">
        <v>3.11</v>
      </c>
      <c r="B187" s="206"/>
      <c r="C187" s="222" t="s">
        <v>529</v>
      </c>
      <c r="D187" s="205" t="s">
        <v>9</v>
      </c>
      <c r="E187" s="205"/>
      <c r="F187" s="217"/>
      <c r="G187" s="207">
        <f t="shared" si="10"/>
        <v>0.05</v>
      </c>
      <c r="H187" s="208">
        <f t="shared" si="12"/>
        <v>0.05</v>
      </c>
      <c r="I187" s="208"/>
      <c r="J187" s="208"/>
      <c r="K187" s="208"/>
      <c r="L187" s="208"/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>
        <v>0.05</v>
      </c>
      <c r="AK187" s="210" t="s">
        <v>322</v>
      </c>
      <c r="AL187" s="223"/>
    </row>
    <row r="188" spans="1:38" ht="36">
      <c r="A188" s="217">
        <v>3.12</v>
      </c>
      <c r="B188" s="206"/>
      <c r="C188" s="222" t="s">
        <v>530</v>
      </c>
      <c r="D188" s="205" t="s">
        <v>9</v>
      </c>
      <c r="E188" s="205"/>
      <c r="F188" s="217"/>
      <c r="G188" s="207">
        <f t="shared" si="10"/>
        <v>1.2</v>
      </c>
      <c r="H188" s="208">
        <f t="shared" si="12"/>
        <v>1.2</v>
      </c>
      <c r="I188" s="208"/>
      <c r="J188" s="208"/>
      <c r="K188" s="208"/>
      <c r="L188" s="208"/>
      <c r="M188" s="208"/>
      <c r="N188" s="208"/>
      <c r="O188" s="208">
        <v>1.2</v>
      </c>
      <c r="P188" s="208"/>
      <c r="Q188" s="208"/>
      <c r="R188" s="208"/>
      <c r="S188" s="208"/>
      <c r="T188" s="208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10" t="s">
        <v>322</v>
      </c>
      <c r="AL188" s="223"/>
    </row>
    <row r="189" spans="1:38" ht="27">
      <c r="A189" s="217">
        <v>3.13</v>
      </c>
      <c r="B189" s="206"/>
      <c r="C189" s="222" t="s">
        <v>531</v>
      </c>
      <c r="D189" s="205" t="s">
        <v>9</v>
      </c>
      <c r="E189" s="205"/>
      <c r="F189" s="217"/>
      <c r="G189" s="207">
        <f t="shared" si="10"/>
        <v>0.35</v>
      </c>
      <c r="H189" s="208">
        <f t="shared" si="12"/>
        <v>0.35</v>
      </c>
      <c r="I189" s="208"/>
      <c r="J189" s="208"/>
      <c r="K189" s="208"/>
      <c r="L189" s="208"/>
      <c r="M189" s="208"/>
      <c r="N189" s="208"/>
      <c r="O189" s="208"/>
      <c r="P189" s="208"/>
      <c r="Q189" s="208"/>
      <c r="R189" s="208"/>
      <c r="S189" s="208"/>
      <c r="T189" s="208"/>
      <c r="U189" s="208">
        <v>0.35</v>
      </c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10" t="s">
        <v>322</v>
      </c>
      <c r="AL189" s="223"/>
    </row>
    <row r="190" spans="1:38" ht="15" customHeight="1">
      <c r="A190" s="217">
        <v>3.14</v>
      </c>
      <c r="B190" s="206"/>
      <c r="C190" s="206" t="s">
        <v>532</v>
      </c>
      <c r="D190" s="205" t="s">
        <v>10</v>
      </c>
      <c r="E190" s="205"/>
      <c r="F190" s="217"/>
      <c r="G190" s="207">
        <f>F190+H190</f>
        <v>0.1</v>
      </c>
      <c r="H190" s="208">
        <f>SUM(J190:AJ190)</f>
        <v>0.1</v>
      </c>
      <c r="I190" s="208"/>
      <c r="J190" s="208"/>
      <c r="K190" s="208"/>
      <c r="L190" s="208">
        <v>0.03</v>
      </c>
      <c r="M190" s="208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>
        <v>7.0000000000000007E-2</v>
      </c>
      <c r="AK190" s="210">
        <v>2021</v>
      </c>
      <c r="AL190" s="223"/>
    </row>
    <row r="191" spans="1:38" ht="27">
      <c r="A191" s="217">
        <v>3.15</v>
      </c>
      <c r="B191" s="206"/>
      <c r="C191" s="222" t="s">
        <v>533</v>
      </c>
      <c r="D191" s="223" t="s">
        <v>10</v>
      </c>
      <c r="E191" s="223"/>
      <c r="F191" s="223"/>
      <c r="G191" s="207">
        <f t="shared" ref="G191:G202" si="13">F191+H191</f>
        <v>0.01</v>
      </c>
      <c r="H191" s="208">
        <f t="shared" si="12"/>
        <v>0.01</v>
      </c>
      <c r="I191" s="208"/>
      <c r="J191" s="207"/>
      <c r="K191" s="208"/>
      <c r="L191" s="230"/>
      <c r="M191" s="208"/>
      <c r="N191" s="208"/>
      <c r="O191" s="208"/>
      <c r="P191" s="208"/>
      <c r="Q191" s="230"/>
      <c r="R191" s="208"/>
      <c r="S191" s="208"/>
      <c r="T191" s="208"/>
      <c r="U191" s="230"/>
      <c r="V191" s="230"/>
      <c r="W191" s="208"/>
      <c r="X191" s="208">
        <v>0.01</v>
      </c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30"/>
      <c r="AJ191" s="230"/>
      <c r="AK191" s="238" t="s">
        <v>322</v>
      </c>
      <c r="AL191" s="223"/>
    </row>
    <row r="192" spans="1:38" ht="36">
      <c r="A192" s="217">
        <v>3.16</v>
      </c>
      <c r="B192" s="206"/>
      <c r="C192" s="222" t="s">
        <v>534</v>
      </c>
      <c r="D192" s="223" t="s">
        <v>345</v>
      </c>
      <c r="E192" s="223"/>
      <c r="F192" s="223"/>
      <c r="G192" s="207">
        <f t="shared" si="13"/>
        <v>0.03</v>
      </c>
      <c r="H192" s="208">
        <f t="shared" si="12"/>
        <v>0.03</v>
      </c>
      <c r="I192" s="208"/>
      <c r="J192" s="207"/>
      <c r="K192" s="208"/>
      <c r="L192" s="230"/>
      <c r="M192" s="208"/>
      <c r="N192" s="208"/>
      <c r="O192" s="208"/>
      <c r="P192" s="208"/>
      <c r="Q192" s="230"/>
      <c r="R192" s="208"/>
      <c r="S192" s="208"/>
      <c r="T192" s="208"/>
      <c r="U192" s="230">
        <v>0.03</v>
      </c>
      <c r="V192" s="230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30"/>
      <c r="AJ192" s="230"/>
      <c r="AK192" s="210" t="s">
        <v>322</v>
      </c>
      <c r="AL192" s="223"/>
    </row>
    <row r="193" spans="1:38" ht="27">
      <c r="A193" s="217">
        <v>3.17</v>
      </c>
      <c r="B193" s="206"/>
      <c r="C193" s="213" t="s">
        <v>535</v>
      </c>
      <c r="D193" s="223" t="s">
        <v>345</v>
      </c>
      <c r="E193" s="207"/>
      <c r="F193" s="207"/>
      <c r="G193" s="207">
        <f t="shared" si="13"/>
        <v>0.03</v>
      </c>
      <c r="H193" s="208">
        <f t="shared" si="12"/>
        <v>0.03</v>
      </c>
      <c r="I193" s="208"/>
      <c r="J193" s="208"/>
      <c r="K193" s="208"/>
      <c r="L193" s="208"/>
      <c r="M193" s="208"/>
      <c r="N193" s="208"/>
      <c r="O193" s="208"/>
      <c r="P193" s="208"/>
      <c r="Q193" s="208"/>
      <c r="R193" s="208"/>
      <c r="S193" s="208"/>
      <c r="T193" s="208"/>
      <c r="U193" s="208">
        <v>0.03</v>
      </c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38" t="s">
        <v>322</v>
      </c>
      <c r="AL193" s="211"/>
    </row>
    <row r="194" spans="1:38" ht="27">
      <c r="A194" s="217">
        <v>3.18</v>
      </c>
      <c r="B194" s="206"/>
      <c r="C194" s="222" t="s">
        <v>533</v>
      </c>
      <c r="D194" s="223" t="s">
        <v>345</v>
      </c>
      <c r="E194" s="207"/>
      <c r="F194" s="207"/>
      <c r="G194" s="207">
        <f t="shared" si="13"/>
        <v>0.01</v>
      </c>
      <c r="H194" s="208">
        <f t="shared" si="12"/>
        <v>0.01</v>
      </c>
      <c r="I194" s="208"/>
      <c r="J194" s="208"/>
      <c r="K194" s="208"/>
      <c r="L194" s="208"/>
      <c r="M194" s="208"/>
      <c r="N194" s="208"/>
      <c r="O194" s="208"/>
      <c r="P194" s="208"/>
      <c r="Q194" s="208"/>
      <c r="R194" s="208"/>
      <c r="S194" s="208"/>
      <c r="T194" s="208"/>
      <c r="U194" s="208"/>
      <c r="V194" s="208"/>
      <c r="W194" s="208"/>
      <c r="X194" s="208"/>
      <c r="Y194" s="208"/>
      <c r="Z194" s="208"/>
      <c r="AA194" s="208"/>
      <c r="AB194" s="208"/>
      <c r="AC194" s="208"/>
      <c r="AD194" s="208">
        <v>0.01</v>
      </c>
      <c r="AE194" s="208"/>
      <c r="AF194" s="208"/>
      <c r="AG194" s="208"/>
      <c r="AH194" s="208"/>
      <c r="AI194" s="208"/>
      <c r="AJ194" s="208"/>
      <c r="AK194" s="210" t="s">
        <v>322</v>
      </c>
      <c r="AL194" s="211"/>
    </row>
    <row r="195" spans="1:38" ht="36">
      <c r="A195" s="217"/>
      <c r="B195" s="206"/>
      <c r="C195" s="222" t="s">
        <v>536</v>
      </c>
      <c r="D195" s="223" t="s">
        <v>475</v>
      </c>
      <c r="E195" s="207"/>
      <c r="F195" s="207"/>
      <c r="G195" s="207">
        <f t="shared" si="13"/>
        <v>0.27</v>
      </c>
      <c r="H195" s="208">
        <v>0.27</v>
      </c>
      <c r="I195" s="208"/>
      <c r="J195" s="208">
        <v>0.27</v>
      </c>
      <c r="K195" s="208"/>
      <c r="L195" s="208"/>
      <c r="M195" s="208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10" t="s">
        <v>322</v>
      </c>
      <c r="AL195" s="211"/>
    </row>
    <row r="196" spans="1:38" ht="18">
      <c r="A196" s="217">
        <v>3.19</v>
      </c>
      <c r="B196" s="206"/>
      <c r="C196" s="206" t="s">
        <v>537</v>
      </c>
      <c r="D196" s="205" t="s">
        <v>350</v>
      </c>
      <c r="E196" s="205"/>
      <c r="F196" s="217"/>
      <c r="G196" s="207">
        <f t="shared" si="13"/>
        <v>2</v>
      </c>
      <c r="H196" s="208">
        <f t="shared" si="12"/>
        <v>2</v>
      </c>
      <c r="I196" s="208"/>
      <c r="J196" s="208">
        <v>1.99</v>
      </c>
      <c r="K196" s="208"/>
      <c r="L196" s="208"/>
      <c r="M196" s="208"/>
      <c r="N196" s="208"/>
      <c r="O196" s="208"/>
      <c r="P196" s="208"/>
      <c r="Q196" s="208"/>
      <c r="R196" s="208"/>
      <c r="S196" s="208"/>
      <c r="T196" s="208"/>
      <c r="U196" s="208"/>
      <c r="V196" s="208"/>
      <c r="W196" s="208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/>
      <c r="AH196" s="208"/>
      <c r="AI196" s="208"/>
      <c r="AJ196" s="208">
        <v>0.01</v>
      </c>
      <c r="AK196" s="210" t="s">
        <v>322</v>
      </c>
      <c r="AL196" s="211"/>
    </row>
    <row r="197" spans="1:38" ht="27">
      <c r="A197" s="217">
        <v>3.2</v>
      </c>
      <c r="B197" s="206"/>
      <c r="C197" s="206" t="s">
        <v>538</v>
      </c>
      <c r="D197" s="223" t="s">
        <v>327</v>
      </c>
      <c r="E197" s="205"/>
      <c r="F197" s="217"/>
      <c r="G197" s="207">
        <f t="shared" si="13"/>
        <v>0.05</v>
      </c>
      <c r="H197" s="208">
        <f t="shared" si="12"/>
        <v>0.05</v>
      </c>
      <c r="I197" s="208"/>
      <c r="J197" s="208">
        <v>0.05</v>
      </c>
      <c r="K197" s="208"/>
      <c r="L197" s="208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/>
      <c r="AH197" s="208"/>
      <c r="AI197" s="208"/>
      <c r="AJ197" s="208"/>
      <c r="AK197" s="210">
        <v>2021</v>
      </c>
      <c r="AL197" s="211"/>
    </row>
    <row r="198" spans="1:38" ht="27">
      <c r="A198" s="217">
        <v>3.21</v>
      </c>
      <c r="B198" s="206"/>
      <c r="C198" s="222" t="s">
        <v>539</v>
      </c>
      <c r="D198" s="223" t="s">
        <v>327</v>
      </c>
      <c r="E198" s="207"/>
      <c r="F198" s="207"/>
      <c r="G198" s="207">
        <f t="shared" si="13"/>
        <v>0.12</v>
      </c>
      <c r="H198" s="208">
        <f t="shared" si="12"/>
        <v>0.12</v>
      </c>
      <c r="I198" s="208"/>
      <c r="J198" s="208"/>
      <c r="K198" s="208"/>
      <c r="L198" s="208"/>
      <c r="M198" s="208"/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08"/>
      <c r="Z198" s="208"/>
      <c r="AA198" s="208"/>
      <c r="AB198" s="208"/>
      <c r="AC198" s="208"/>
      <c r="AD198" s="208"/>
      <c r="AE198" s="208"/>
      <c r="AF198" s="208"/>
      <c r="AG198" s="208"/>
      <c r="AH198" s="208"/>
      <c r="AI198" s="208"/>
      <c r="AJ198" s="208">
        <v>0.12</v>
      </c>
      <c r="AK198" s="210" t="s">
        <v>322</v>
      </c>
      <c r="AL198" s="211"/>
    </row>
    <row r="199" spans="1:38">
      <c r="A199" s="218">
        <v>4</v>
      </c>
      <c r="B199" s="219"/>
      <c r="C199" s="219" t="s">
        <v>540</v>
      </c>
      <c r="D199" s="205"/>
      <c r="E199" s="205"/>
      <c r="F199" s="217"/>
      <c r="G199" s="207">
        <f t="shared" si="13"/>
        <v>0</v>
      </c>
      <c r="H199" s="220"/>
      <c r="I199" s="220"/>
      <c r="J199" s="220"/>
      <c r="K199" s="220"/>
      <c r="L199" s="220"/>
      <c r="M199" s="220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11"/>
    </row>
    <row r="200" spans="1:38" ht="18">
      <c r="A200" s="205">
        <v>4.0999999999999996</v>
      </c>
      <c r="B200" s="219"/>
      <c r="C200" s="221" t="s">
        <v>541</v>
      </c>
      <c r="D200" s="207" t="s">
        <v>6</v>
      </c>
      <c r="E200" s="207" t="s">
        <v>542</v>
      </c>
      <c r="F200" s="207"/>
      <c r="G200" s="207">
        <f t="shared" si="13"/>
        <v>0.70000000000000007</v>
      </c>
      <c r="H200" s="208">
        <f t="shared" ref="H200:H222" si="14">SUM(J200:AJ200)</f>
        <v>0.70000000000000007</v>
      </c>
      <c r="I200" s="208"/>
      <c r="J200" s="208"/>
      <c r="K200" s="208"/>
      <c r="L200" s="208">
        <v>0.08</v>
      </c>
      <c r="M200" s="208"/>
      <c r="N200" s="208"/>
      <c r="O200" s="208"/>
      <c r="P200" s="208"/>
      <c r="Q200" s="208"/>
      <c r="R200" s="208"/>
      <c r="S200" s="208"/>
      <c r="T200" s="208"/>
      <c r="U200" s="208">
        <v>0.05</v>
      </c>
      <c r="V200" s="208">
        <v>0.01</v>
      </c>
      <c r="W200" s="208"/>
      <c r="X200" s="208"/>
      <c r="Y200" s="208"/>
      <c r="Z200" s="208"/>
      <c r="AA200" s="208"/>
      <c r="AB200" s="208"/>
      <c r="AC200" s="208"/>
      <c r="AD200" s="208"/>
      <c r="AE200" s="208"/>
      <c r="AF200" s="208"/>
      <c r="AG200" s="208"/>
      <c r="AH200" s="208">
        <v>0.01</v>
      </c>
      <c r="AI200" s="208">
        <v>0.5</v>
      </c>
      <c r="AJ200" s="208">
        <v>0.05</v>
      </c>
      <c r="AK200" s="210">
        <v>2021</v>
      </c>
      <c r="AL200" s="211"/>
    </row>
    <row r="201" spans="1:38" ht="18">
      <c r="A201" s="205">
        <v>4.2</v>
      </c>
      <c r="B201" s="219"/>
      <c r="C201" s="206" t="s">
        <v>543</v>
      </c>
      <c r="D201" s="205" t="s">
        <v>6</v>
      </c>
      <c r="E201" s="205"/>
      <c r="F201" s="217">
        <v>0.23</v>
      </c>
      <c r="G201" s="207">
        <f t="shared" si="13"/>
        <v>0.41000000000000003</v>
      </c>
      <c r="H201" s="208">
        <f t="shared" si="14"/>
        <v>0.18</v>
      </c>
      <c r="I201" s="208"/>
      <c r="J201" s="208"/>
      <c r="K201" s="208"/>
      <c r="L201" s="208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  <c r="Z201" s="208"/>
      <c r="AA201" s="208"/>
      <c r="AB201" s="208"/>
      <c r="AC201" s="208">
        <v>0.18</v>
      </c>
      <c r="AD201" s="208"/>
      <c r="AE201" s="208"/>
      <c r="AF201" s="208"/>
      <c r="AG201" s="208"/>
      <c r="AH201" s="208"/>
      <c r="AI201" s="208"/>
      <c r="AJ201" s="208"/>
      <c r="AK201" s="210">
        <v>2021</v>
      </c>
      <c r="AL201" s="211"/>
    </row>
    <row r="202" spans="1:38" ht="18">
      <c r="A202" s="205">
        <v>4.3</v>
      </c>
      <c r="B202" s="219"/>
      <c r="C202" s="206" t="s">
        <v>544</v>
      </c>
      <c r="D202" s="205" t="s">
        <v>6</v>
      </c>
      <c r="E202" s="205"/>
      <c r="F202" s="217">
        <v>0.38</v>
      </c>
      <c r="G202" s="207">
        <f t="shared" si="13"/>
        <v>0.45</v>
      </c>
      <c r="H202" s="208">
        <f t="shared" si="14"/>
        <v>7.0000000000000007E-2</v>
      </c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>
        <v>7.0000000000000007E-2</v>
      </c>
      <c r="AD202" s="208"/>
      <c r="AE202" s="208"/>
      <c r="AF202" s="208"/>
      <c r="AG202" s="208"/>
      <c r="AH202" s="208"/>
      <c r="AI202" s="208"/>
      <c r="AJ202" s="208"/>
      <c r="AK202" s="210">
        <v>2021</v>
      </c>
      <c r="AL202" s="211"/>
    </row>
    <row r="203" spans="1:38" ht="18">
      <c r="A203" s="205">
        <v>4.4000000000000004</v>
      </c>
      <c r="B203" s="239"/>
      <c r="C203" s="206" t="s">
        <v>545</v>
      </c>
      <c r="D203" s="205" t="s">
        <v>6</v>
      </c>
      <c r="E203" s="240"/>
      <c r="F203" s="217"/>
      <c r="G203" s="207">
        <f>F203+H203</f>
        <v>0.08</v>
      </c>
      <c r="H203" s="208">
        <f t="shared" si="14"/>
        <v>0.08</v>
      </c>
      <c r="I203" s="241"/>
      <c r="J203" s="241"/>
      <c r="K203" s="241"/>
      <c r="L203" s="208"/>
      <c r="M203" s="208"/>
      <c r="N203" s="208"/>
      <c r="O203" s="208"/>
      <c r="P203" s="241"/>
      <c r="Q203" s="208"/>
      <c r="R203" s="241"/>
      <c r="S203" s="241"/>
      <c r="T203" s="241"/>
      <c r="U203" s="208"/>
      <c r="V203" s="208"/>
      <c r="W203" s="241"/>
      <c r="X203" s="241"/>
      <c r="Y203" s="241"/>
      <c r="Z203" s="241"/>
      <c r="AA203" s="241"/>
      <c r="AB203" s="241"/>
      <c r="AC203" s="241">
        <v>0.08</v>
      </c>
      <c r="AD203" s="208"/>
      <c r="AE203" s="208"/>
      <c r="AF203" s="208"/>
      <c r="AG203" s="208"/>
      <c r="AH203" s="241"/>
      <c r="AI203" s="241"/>
      <c r="AJ203" s="208"/>
      <c r="AK203" s="210" t="s">
        <v>546</v>
      </c>
      <c r="AL203" s="211"/>
    </row>
    <row r="204" spans="1:38" ht="18">
      <c r="A204" s="205">
        <v>4.5</v>
      </c>
      <c r="B204" s="239"/>
      <c r="C204" s="206" t="s">
        <v>547</v>
      </c>
      <c r="D204" s="205" t="s">
        <v>7</v>
      </c>
      <c r="E204" s="205"/>
      <c r="F204" s="217">
        <v>0.23899999999999999</v>
      </c>
      <c r="G204" s="207">
        <f>F204+H204</f>
        <v>0.36199999999999999</v>
      </c>
      <c r="H204" s="208">
        <f t="shared" si="14"/>
        <v>0.123</v>
      </c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>
        <v>0.123</v>
      </c>
      <c r="AD204" s="208"/>
      <c r="AE204" s="208"/>
      <c r="AF204" s="208"/>
      <c r="AG204" s="208"/>
      <c r="AH204" s="208"/>
      <c r="AI204" s="208"/>
      <c r="AJ204" s="208"/>
      <c r="AK204" s="210">
        <v>2021</v>
      </c>
      <c r="AL204" s="211"/>
    </row>
    <row r="205" spans="1:38" ht="18">
      <c r="A205" s="205">
        <v>4.5999999999999996</v>
      </c>
      <c r="B205" s="239"/>
      <c r="C205" s="206" t="s">
        <v>548</v>
      </c>
      <c r="D205" s="205" t="s">
        <v>549</v>
      </c>
      <c r="E205" s="205"/>
      <c r="F205" s="217">
        <v>0.63600000000000001</v>
      </c>
      <c r="G205" s="207">
        <f>F205+H205</f>
        <v>0.83600000000000008</v>
      </c>
      <c r="H205" s="208">
        <f t="shared" si="14"/>
        <v>0.2</v>
      </c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>
        <v>0.05</v>
      </c>
      <c r="AJ205" s="208">
        <v>0.15</v>
      </c>
      <c r="AK205" s="210">
        <v>2021</v>
      </c>
      <c r="AL205" s="211"/>
    </row>
    <row r="206" spans="1:38" ht="27">
      <c r="A206" s="205"/>
      <c r="B206" s="206"/>
      <c r="C206" s="206" t="s">
        <v>550</v>
      </c>
      <c r="D206" s="205" t="s">
        <v>549</v>
      </c>
      <c r="E206" s="205"/>
      <c r="F206" s="217"/>
      <c r="G206" s="207"/>
      <c r="H206" s="208">
        <f>950/10000</f>
        <v>9.5000000000000001E-2</v>
      </c>
      <c r="I206" s="208"/>
      <c r="J206" s="208">
        <v>0.1</v>
      </c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10"/>
      <c r="AL206" s="211"/>
    </row>
    <row r="207" spans="1:38" ht="18">
      <c r="A207" s="205">
        <v>4.7</v>
      </c>
      <c r="B207" s="239"/>
      <c r="C207" s="206" t="s">
        <v>551</v>
      </c>
      <c r="D207" s="205" t="s">
        <v>552</v>
      </c>
      <c r="E207" s="205"/>
      <c r="F207" s="217">
        <v>0.80700000000000005</v>
      </c>
      <c r="G207" s="207">
        <f>F207+H207</f>
        <v>0.90700000000000003</v>
      </c>
      <c r="H207" s="208">
        <f t="shared" si="14"/>
        <v>0.1</v>
      </c>
      <c r="I207" s="208"/>
      <c r="J207" s="208"/>
      <c r="K207" s="208"/>
      <c r="L207" s="208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>
        <v>0.1</v>
      </c>
      <c r="AK207" s="210">
        <v>2021</v>
      </c>
      <c r="AL207" s="211"/>
    </row>
    <row r="208" spans="1:38" ht="18">
      <c r="A208" s="205">
        <v>4.8</v>
      </c>
      <c r="B208" s="239"/>
      <c r="C208" s="206" t="s">
        <v>553</v>
      </c>
      <c r="D208" s="205" t="s">
        <v>9</v>
      </c>
      <c r="E208" s="240"/>
      <c r="F208" s="217"/>
      <c r="G208" s="207">
        <f t="shared" ref="G208:G259" si="15">F208+H208</f>
        <v>0.3</v>
      </c>
      <c r="H208" s="208">
        <f t="shared" si="14"/>
        <v>0.3</v>
      </c>
      <c r="I208" s="241"/>
      <c r="J208" s="241"/>
      <c r="K208" s="241"/>
      <c r="L208" s="208"/>
      <c r="M208" s="208"/>
      <c r="N208" s="208">
        <v>0.3</v>
      </c>
      <c r="O208" s="208"/>
      <c r="P208" s="241"/>
      <c r="Q208" s="208"/>
      <c r="R208" s="241"/>
      <c r="S208" s="241"/>
      <c r="T208" s="241"/>
      <c r="U208" s="208"/>
      <c r="V208" s="208"/>
      <c r="W208" s="241"/>
      <c r="X208" s="241"/>
      <c r="Y208" s="241"/>
      <c r="Z208" s="241"/>
      <c r="AA208" s="241"/>
      <c r="AB208" s="241"/>
      <c r="AC208" s="241"/>
      <c r="AD208" s="208"/>
      <c r="AE208" s="208"/>
      <c r="AF208" s="208"/>
      <c r="AG208" s="208"/>
      <c r="AH208" s="241"/>
      <c r="AI208" s="241"/>
      <c r="AJ208" s="208"/>
      <c r="AK208" s="210" t="s">
        <v>322</v>
      </c>
      <c r="AL208" s="211"/>
    </row>
    <row r="209" spans="1:39" ht="27">
      <c r="A209" s="205">
        <v>4.9000000000000004</v>
      </c>
      <c r="B209" s="239"/>
      <c r="C209" s="206" t="s">
        <v>554</v>
      </c>
      <c r="D209" s="205" t="s">
        <v>10</v>
      </c>
      <c r="E209" s="205"/>
      <c r="F209" s="217">
        <v>0.09</v>
      </c>
      <c r="G209" s="207">
        <f t="shared" si="15"/>
        <v>0.17499999999999999</v>
      </c>
      <c r="H209" s="208">
        <f t="shared" si="14"/>
        <v>8.5000000000000006E-2</v>
      </c>
      <c r="I209" s="208"/>
      <c r="J209" s="208"/>
      <c r="K209" s="208"/>
      <c r="L209" s="208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  <c r="AB209" s="208"/>
      <c r="AC209" s="208">
        <v>8.5000000000000006E-2</v>
      </c>
      <c r="AD209" s="208"/>
      <c r="AE209" s="208"/>
      <c r="AF209" s="208"/>
      <c r="AG209" s="208"/>
      <c r="AH209" s="208"/>
      <c r="AI209" s="208"/>
      <c r="AJ209" s="208"/>
      <c r="AK209" s="210">
        <v>2021</v>
      </c>
      <c r="AL209" s="211"/>
    </row>
    <row r="210" spans="1:39" ht="18">
      <c r="A210" s="217">
        <v>4.0999999999999996</v>
      </c>
      <c r="B210" s="239"/>
      <c r="C210" s="206" t="s">
        <v>555</v>
      </c>
      <c r="D210" s="205" t="s">
        <v>10</v>
      </c>
      <c r="E210" s="205"/>
      <c r="F210" s="217">
        <v>0.19</v>
      </c>
      <c r="G210" s="207">
        <f t="shared" si="15"/>
        <v>0.29000000000000004</v>
      </c>
      <c r="H210" s="208">
        <f t="shared" si="14"/>
        <v>0.1</v>
      </c>
      <c r="I210" s="208"/>
      <c r="J210" s="208"/>
      <c r="K210" s="208"/>
      <c r="L210" s="208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>
        <v>0.1</v>
      </c>
      <c r="AK210" s="210">
        <v>2021</v>
      </c>
      <c r="AL210" s="211"/>
    </row>
    <row r="211" spans="1:39" ht="18">
      <c r="A211" s="217">
        <v>4.1100000000000003</v>
      </c>
      <c r="B211" s="239"/>
      <c r="C211" s="206" t="s">
        <v>556</v>
      </c>
      <c r="D211" s="205" t="s">
        <v>10</v>
      </c>
      <c r="E211" s="205"/>
      <c r="F211" s="217">
        <v>0.80700000000000005</v>
      </c>
      <c r="G211" s="207">
        <f t="shared" si="15"/>
        <v>1.266</v>
      </c>
      <c r="H211" s="208">
        <f t="shared" si="14"/>
        <v>0.45900000000000002</v>
      </c>
      <c r="I211" s="208"/>
      <c r="J211" s="208"/>
      <c r="K211" s="208"/>
      <c r="L211" s="208"/>
      <c r="M211" s="208">
        <v>0.45900000000000002</v>
      </c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10">
        <v>2021</v>
      </c>
      <c r="AL211" s="211"/>
    </row>
    <row r="212" spans="1:39" ht="18">
      <c r="A212" s="217">
        <v>4.12</v>
      </c>
      <c r="B212" s="239"/>
      <c r="C212" s="206" t="s">
        <v>557</v>
      </c>
      <c r="D212" s="205" t="s">
        <v>10</v>
      </c>
      <c r="E212" s="205"/>
      <c r="F212" s="217">
        <v>0.69</v>
      </c>
      <c r="G212" s="207">
        <f t="shared" si="15"/>
        <v>0.8919999999999999</v>
      </c>
      <c r="H212" s="208">
        <f t="shared" si="14"/>
        <v>0.20200000000000001</v>
      </c>
      <c r="I212" s="208"/>
      <c r="J212" s="208"/>
      <c r="K212" s="208"/>
      <c r="L212" s="208"/>
      <c r="M212" s="208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>
        <v>0.20200000000000001</v>
      </c>
      <c r="AK212" s="210">
        <v>2021</v>
      </c>
      <c r="AL212" s="211"/>
    </row>
    <row r="213" spans="1:39" ht="18">
      <c r="A213" s="217">
        <v>4.13</v>
      </c>
      <c r="B213" s="239"/>
      <c r="C213" s="206" t="s">
        <v>558</v>
      </c>
      <c r="D213" s="205" t="s">
        <v>10</v>
      </c>
      <c r="E213" s="240"/>
      <c r="F213" s="217"/>
      <c r="G213" s="207">
        <f t="shared" si="15"/>
        <v>1.81</v>
      </c>
      <c r="H213" s="208">
        <f t="shared" si="14"/>
        <v>1.81</v>
      </c>
      <c r="I213" s="241"/>
      <c r="J213" s="241"/>
      <c r="K213" s="241"/>
      <c r="L213" s="208"/>
      <c r="M213" s="208"/>
      <c r="N213" s="208">
        <v>1.81</v>
      </c>
      <c r="O213" s="208"/>
      <c r="P213" s="241"/>
      <c r="Q213" s="208"/>
      <c r="R213" s="241"/>
      <c r="S213" s="241"/>
      <c r="T213" s="241"/>
      <c r="U213" s="208"/>
      <c r="V213" s="208"/>
      <c r="W213" s="241"/>
      <c r="X213" s="241"/>
      <c r="Y213" s="241"/>
      <c r="Z213" s="241"/>
      <c r="AA213" s="241"/>
      <c r="AB213" s="241"/>
      <c r="AC213" s="241"/>
      <c r="AD213" s="208"/>
      <c r="AE213" s="208"/>
      <c r="AF213" s="208"/>
      <c r="AG213" s="208"/>
      <c r="AH213" s="241"/>
      <c r="AI213" s="241"/>
      <c r="AJ213" s="208"/>
      <c r="AK213" s="210" t="s">
        <v>322</v>
      </c>
      <c r="AL213" s="211"/>
    </row>
    <row r="214" spans="1:39" ht="27">
      <c r="A214" s="217">
        <v>4.1500000000000004</v>
      </c>
      <c r="B214" s="239"/>
      <c r="C214" s="221" t="s">
        <v>559</v>
      </c>
      <c r="D214" s="207" t="s">
        <v>345</v>
      </c>
      <c r="E214" s="207" t="s">
        <v>560</v>
      </c>
      <c r="F214" s="207"/>
      <c r="G214" s="207">
        <f t="shared" si="15"/>
        <v>0.26</v>
      </c>
      <c r="H214" s="208">
        <f t="shared" si="14"/>
        <v>0.26</v>
      </c>
      <c r="I214" s="208"/>
      <c r="J214" s="208"/>
      <c r="K214" s="208"/>
      <c r="L214" s="208">
        <v>0.02</v>
      </c>
      <c r="M214" s="208"/>
      <c r="N214" s="208"/>
      <c r="O214" s="208"/>
      <c r="P214" s="208"/>
      <c r="Q214" s="208"/>
      <c r="R214" s="208"/>
      <c r="S214" s="208"/>
      <c r="T214" s="208"/>
      <c r="U214" s="208">
        <v>0.02</v>
      </c>
      <c r="V214" s="208"/>
      <c r="W214" s="208"/>
      <c r="X214" s="208"/>
      <c r="Y214" s="208"/>
      <c r="Z214" s="208"/>
      <c r="AA214" s="208"/>
      <c r="AB214" s="208"/>
      <c r="AC214" s="208"/>
      <c r="AD214" s="208"/>
      <c r="AE214" s="208"/>
      <c r="AF214" s="208"/>
      <c r="AG214" s="208"/>
      <c r="AH214" s="208"/>
      <c r="AI214" s="208"/>
      <c r="AJ214" s="208">
        <v>0.22</v>
      </c>
      <c r="AK214" s="242">
        <v>2021</v>
      </c>
      <c r="AL214" s="211"/>
    </row>
    <row r="215" spans="1:39" ht="27">
      <c r="A215" s="217"/>
      <c r="B215" s="206"/>
      <c r="C215" s="206" t="s">
        <v>561</v>
      </c>
      <c r="D215" s="207" t="s">
        <v>345</v>
      </c>
      <c r="E215" s="207"/>
      <c r="F215" s="207"/>
      <c r="G215" s="207">
        <f>F215+H215</f>
        <v>0.98</v>
      </c>
      <c r="H215" s="208">
        <f>SUM(J215:AJ215)</f>
        <v>0.98</v>
      </c>
      <c r="I215" s="208"/>
      <c r="J215" s="208">
        <v>0.98</v>
      </c>
      <c r="K215" s="208"/>
      <c r="L215" s="208"/>
      <c r="M215" s="208"/>
      <c r="N215" s="208"/>
      <c r="O215" s="208"/>
      <c r="P215" s="208"/>
      <c r="Q215" s="208"/>
      <c r="R215" s="208"/>
      <c r="S215" s="208"/>
      <c r="T215" s="208"/>
      <c r="U215" s="208"/>
      <c r="V215" s="208"/>
      <c r="W215" s="208"/>
      <c r="X215" s="208"/>
      <c r="Y215" s="208"/>
      <c r="Z215" s="208"/>
      <c r="AA215" s="208"/>
      <c r="AB215" s="208"/>
      <c r="AC215" s="208"/>
      <c r="AD215" s="208"/>
      <c r="AE215" s="208"/>
      <c r="AF215" s="208"/>
      <c r="AG215" s="208"/>
      <c r="AH215" s="208"/>
      <c r="AI215" s="208"/>
      <c r="AJ215" s="208"/>
      <c r="AK215" s="242"/>
      <c r="AL215" s="211"/>
    </row>
    <row r="216" spans="1:39" ht="27">
      <c r="A216" s="217">
        <v>4.16</v>
      </c>
      <c r="B216" s="239"/>
      <c r="C216" s="206" t="s">
        <v>562</v>
      </c>
      <c r="D216" s="205" t="s">
        <v>345</v>
      </c>
      <c r="E216" s="205"/>
      <c r="F216" s="217"/>
      <c r="G216" s="207">
        <f t="shared" si="15"/>
        <v>1.6900000000000002</v>
      </c>
      <c r="H216" s="208">
        <f t="shared" si="14"/>
        <v>1.6900000000000002</v>
      </c>
      <c r="I216" s="208"/>
      <c r="J216" s="208">
        <v>0.63</v>
      </c>
      <c r="K216" s="208"/>
      <c r="L216" s="208">
        <v>0.42</v>
      </c>
      <c r="M216" s="208"/>
      <c r="N216" s="208"/>
      <c r="O216" s="208"/>
      <c r="P216" s="208"/>
      <c r="Q216" s="208">
        <v>0.11</v>
      </c>
      <c r="R216" s="208"/>
      <c r="S216" s="208"/>
      <c r="T216" s="208"/>
      <c r="U216" s="208">
        <v>0.17</v>
      </c>
      <c r="V216" s="208">
        <v>0.15</v>
      </c>
      <c r="W216" s="208"/>
      <c r="X216" s="208"/>
      <c r="Y216" s="208"/>
      <c r="Z216" s="208"/>
      <c r="AA216" s="208"/>
      <c r="AB216" s="208"/>
      <c r="AC216" s="208"/>
      <c r="AD216" s="208"/>
      <c r="AE216" s="208"/>
      <c r="AF216" s="208"/>
      <c r="AG216" s="208"/>
      <c r="AH216" s="208">
        <v>0.11</v>
      </c>
      <c r="AI216" s="208">
        <v>0.08</v>
      </c>
      <c r="AJ216" s="208">
        <v>0.02</v>
      </c>
      <c r="AK216" s="210">
        <v>2021</v>
      </c>
      <c r="AL216" s="211"/>
    </row>
    <row r="217" spans="1:39" ht="45">
      <c r="A217" s="217"/>
      <c r="B217" s="206"/>
      <c r="C217" s="206" t="s">
        <v>562</v>
      </c>
      <c r="D217" s="205" t="s">
        <v>348</v>
      </c>
      <c r="E217" s="205"/>
      <c r="F217" s="217"/>
      <c r="G217" s="207">
        <f>F217+H217</f>
        <v>3.0200000000000005</v>
      </c>
      <c r="H217" s="208">
        <f>SUM(J217:AJ217)</f>
        <v>3.0200000000000005</v>
      </c>
      <c r="I217" s="208"/>
      <c r="J217" s="208">
        <v>2.2400000000000002</v>
      </c>
      <c r="K217" s="208"/>
      <c r="L217" s="208"/>
      <c r="M217" s="208"/>
      <c r="N217" s="208"/>
      <c r="O217" s="208"/>
      <c r="P217" s="208"/>
      <c r="Q217" s="208"/>
      <c r="R217" s="208"/>
      <c r="S217" s="208"/>
      <c r="T217" s="208"/>
      <c r="U217" s="208">
        <v>0.45</v>
      </c>
      <c r="V217" s="208">
        <v>0.33</v>
      </c>
      <c r="W217" s="208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/>
      <c r="AH217" s="208"/>
      <c r="AI217" s="208"/>
      <c r="AJ217" s="208"/>
      <c r="AK217" s="210"/>
      <c r="AL217" s="211"/>
      <c r="AM217" s="212"/>
    </row>
    <row r="218" spans="1:39" ht="27">
      <c r="A218" s="217">
        <v>4.17</v>
      </c>
      <c r="B218" s="206"/>
      <c r="C218" s="206" t="s">
        <v>563</v>
      </c>
      <c r="D218" s="205" t="s">
        <v>345</v>
      </c>
      <c r="E218" s="205"/>
      <c r="F218" s="217">
        <v>0.44500000000000001</v>
      </c>
      <c r="G218" s="207">
        <f t="shared" si="15"/>
        <v>1.1950000000000001</v>
      </c>
      <c r="H218" s="208">
        <f t="shared" si="14"/>
        <v>0.75</v>
      </c>
      <c r="I218" s="208"/>
      <c r="J218" s="208">
        <v>0.75</v>
      </c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8"/>
      <c r="AC218" s="208"/>
      <c r="AD218" s="208"/>
      <c r="AE218" s="208"/>
      <c r="AF218" s="208"/>
      <c r="AG218" s="208"/>
      <c r="AH218" s="208"/>
      <c r="AI218" s="208"/>
      <c r="AJ218" s="208"/>
      <c r="AK218" s="210">
        <v>2021</v>
      </c>
      <c r="AL218" s="211"/>
    </row>
    <row r="219" spans="1:39" ht="27">
      <c r="A219" s="217">
        <v>4.1800000000000104</v>
      </c>
      <c r="B219" s="239"/>
      <c r="C219" s="206" t="s">
        <v>563</v>
      </c>
      <c r="D219" s="205" t="s">
        <v>345</v>
      </c>
      <c r="E219" s="205"/>
      <c r="F219" s="217">
        <v>0.44500000000000001</v>
      </c>
      <c r="G219" s="207">
        <f t="shared" si="15"/>
        <v>0.55800000000000005</v>
      </c>
      <c r="H219" s="208">
        <f t="shared" si="14"/>
        <v>0.113</v>
      </c>
      <c r="I219" s="208"/>
      <c r="J219" s="208">
        <v>0.113</v>
      </c>
      <c r="K219" s="208"/>
      <c r="L219" s="208"/>
      <c r="M219" s="208"/>
      <c r="N219" s="208"/>
      <c r="O219" s="208"/>
      <c r="P219" s="208"/>
      <c r="Q219" s="208"/>
      <c r="R219" s="208"/>
      <c r="S219" s="208"/>
      <c r="T219" s="208"/>
      <c r="U219" s="208"/>
      <c r="V219" s="208"/>
      <c r="W219" s="208"/>
      <c r="X219" s="208"/>
      <c r="Y219" s="208"/>
      <c r="Z219" s="208"/>
      <c r="AA219" s="208"/>
      <c r="AB219" s="208"/>
      <c r="AC219" s="208"/>
      <c r="AD219" s="208"/>
      <c r="AE219" s="208"/>
      <c r="AF219" s="208"/>
      <c r="AG219" s="208"/>
      <c r="AH219" s="208"/>
      <c r="AI219" s="208"/>
      <c r="AJ219" s="208"/>
      <c r="AK219" s="210">
        <v>2021</v>
      </c>
      <c r="AL219" s="211"/>
    </row>
    <row r="220" spans="1:39" ht="27">
      <c r="A220" s="217">
        <v>4.1900000000000102</v>
      </c>
      <c r="B220" s="239"/>
      <c r="C220" s="206" t="s">
        <v>564</v>
      </c>
      <c r="D220" s="205" t="s">
        <v>345</v>
      </c>
      <c r="E220" s="205"/>
      <c r="F220" s="217"/>
      <c r="G220" s="207">
        <f t="shared" si="15"/>
        <v>0.7</v>
      </c>
      <c r="H220" s="208">
        <f t="shared" si="14"/>
        <v>0.7</v>
      </c>
      <c r="I220" s="208"/>
      <c r="J220" s="208">
        <v>0.7</v>
      </c>
      <c r="K220" s="208"/>
      <c r="L220" s="208"/>
      <c r="M220" s="208"/>
      <c r="N220" s="208"/>
      <c r="O220" s="208"/>
      <c r="P220" s="208"/>
      <c r="Q220" s="208"/>
      <c r="R220" s="208"/>
      <c r="S220" s="208"/>
      <c r="T220" s="208"/>
      <c r="U220" s="208"/>
      <c r="V220" s="208"/>
      <c r="W220" s="208"/>
      <c r="X220" s="208"/>
      <c r="Y220" s="208"/>
      <c r="Z220" s="208"/>
      <c r="AA220" s="208"/>
      <c r="AB220" s="208"/>
      <c r="AC220" s="208"/>
      <c r="AD220" s="208"/>
      <c r="AE220" s="208"/>
      <c r="AF220" s="208"/>
      <c r="AG220" s="208"/>
      <c r="AH220" s="208"/>
      <c r="AI220" s="208"/>
      <c r="AJ220" s="208"/>
      <c r="AK220" s="210">
        <v>2021</v>
      </c>
      <c r="AL220" s="211"/>
    </row>
    <row r="221" spans="1:39" ht="27">
      <c r="A221" s="217">
        <v>4.2000000000000099</v>
      </c>
      <c r="B221" s="239"/>
      <c r="C221" s="206" t="s">
        <v>565</v>
      </c>
      <c r="D221" s="205" t="s">
        <v>345</v>
      </c>
      <c r="E221" s="205"/>
      <c r="F221" s="217"/>
      <c r="G221" s="207">
        <f t="shared" si="15"/>
        <v>1</v>
      </c>
      <c r="H221" s="208">
        <f t="shared" si="14"/>
        <v>1</v>
      </c>
      <c r="I221" s="208"/>
      <c r="J221" s="208">
        <v>0.8</v>
      </c>
      <c r="K221" s="208"/>
      <c r="L221" s="208">
        <v>0.2</v>
      </c>
      <c r="M221" s="208"/>
      <c r="N221" s="208"/>
      <c r="O221" s="208"/>
      <c r="P221" s="208"/>
      <c r="Q221" s="208"/>
      <c r="R221" s="208"/>
      <c r="S221" s="208"/>
      <c r="T221" s="208"/>
      <c r="U221" s="208"/>
      <c r="V221" s="208"/>
      <c r="W221" s="208"/>
      <c r="X221" s="208"/>
      <c r="Y221" s="208"/>
      <c r="Z221" s="208"/>
      <c r="AA221" s="208"/>
      <c r="AB221" s="208"/>
      <c r="AC221" s="208"/>
      <c r="AD221" s="208"/>
      <c r="AE221" s="208"/>
      <c r="AF221" s="208"/>
      <c r="AG221" s="208"/>
      <c r="AH221" s="208"/>
      <c r="AI221" s="208"/>
      <c r="AJ221" s="208"/>
      <c r="AK221" s="210">
        <v>2021</v>
      </c>
      <c r="AL221" s="211"/>
    </row>
    <row r="222" spans="1:39" ht="27">
      <c r="A222" s="217">
        <v>4.2100000000000097</v>
      </c>
      <c r="B222" s="239"/>
      <c r="C222" s="206" t="s">
        <v>566</v>
      </c>
      <c r="D222" s="205" t="s">
        <v>345</v>
      </c>
      <c r="E222" s="205"/>
      <c r="F222" s="217">
        <v>0.79</v>
      </c>
      <c r="G222" s="207">
        <f t="shared" si="15"/>
        <v>1.0900000000000001</v>
      </c>
      <c r="H222" s="208">
        <f t="shared" si="14"/>
        <v>0.3</v>
      </c>
      <c r="I222" s="208"/>
      <c r="J222" s="208"/>
      <c r="K222" s="208"/>
      <c r="L222" s="208"/>
      <c r="M222" s="208"/>
      <c r="N222" s="208"/>
      <c r="O222" s="208"/>
      <c r="P222" s="208"/>
      <c r="Q222" s="208"/>
      <c r="R222" s="208"/>
      <c r="S222" s="208"/>
      <c r="T222" s="208"/>
      <c r="U222" s="208"/>
      <c r="V222" s="208">
        <v>0.05</v>
      </c>
      <c r="W222" s="208"/>
      <c r="X222" s="208"/>
      <c r="Y222" s="208"/>
      <c r="Z222" s="208"/>
      <c r="AA222" s="208"/>
      <c r="AB222" s="208"/>
      <c r="AC222" s="208"/>
      <c r="AD222" s="208"/>
      <c r="AE222" s="208"/>
      <c r="AF222" s="208"/>
      <c r="AG222" s="208"/>
      <c r="AH222" s="208"/>
      <c r="AI222" s="208"/>
      <c r="AJ222" s="208">
        <v>0.25</v>
      </c>
      <c r="AK222" s="210">
        <v>2021</v>
      </c>
      <c r="AL222" s="211"/>
    </row>
    <row r="223" spans="1:39" ht="27">
      <c r="A223" s="217">
        <v>4.2200000000000104</v>
      </c>
      <c r="B223" s="239"/>
      <c r="C223" s="206" t="s">
        <v>567</v>
      </c>
      <c r="D223" s="205" t="s">
        <v>345</v>
      </c>
      <c r="E223" s="240"/>
      <c r="F223" s="217"/>
      <c r="G223" s="207">
        <f t="shared" si="15"/>
        <v>0.70000000000000007</v>
      </c>
      <c r="H223" s="208">
        <f>SUM(J223:AJ223)</f>
        <v>0.70000000000000007</v>
      </c>
      <c r="I223" s="241"/>
      <c r="J223" s="241">
        <v>0.66</v>
      </c>
      <c r="K223" s="241"/>
      <c r="L223" s="208"/>
      <c r="M223" s="208"/>
      <c r="N223" s="208"/>
      <c r="O223" s="208"/>
      <c r="P223" s="241"/>
      <c r="Q223" s="208"/>
      <c r="R223" s="241"/>
      <c r="S223" s="241"/>
      <c r="T223" s="241"/>
      <c r="U223" s="208">
        <v>0.02</v>
      </c>
      <c r="V223" s="208"/>
      <c r="W223" s="241"/>
      <c r="X223" s="241"/>
      <c r="Y223" s="241"/>
      <c r="Z223" s="241"/>
      <c r="AA223" s="241"/>
      <c r="AB223" s="241"/>
      <c r="AC223" s="241"/>
      <c r="AD223" s="208"/>
      <c r="AE223" s="208"/>
      <c r="AF223" s="208"/>
      <c r="AG223" s="208"/>
      <c r="AH223" s="241"/>
      <c r="AI223" s="241"/>
      <c r="AJ223" s="208">
        <v>0.02</v>
      </c>
      <c r="AK223" s="208" t="s">
        <v>322</v>
      </c>
      <c r="AL223" s="211"/>
    </row>
    <row r="224" spans="1:39" ht="27">
      <c r="A224" s="217">
        <v>4.2300000000000102</v>
      </c>
      <c r="B224" s="239"/>
      <c r="C224" s="206" t="s">
        <v>568</v>
      </c>
      <c r="D224" s="205" t="s">
        <v>345</v>
      </c>
      <c r="E224" s="240"/>
      <c r="F224" s="217"/>
      <c r="G224" s="207">
        <f t="shared" si="15"/>
        <v>2.8</v>
      </c>
      <c r="H224" s="208">
        <f>SUM(J224:AJ224)</f>
        <v>2.8</v>
      </c>
      <c r="I224" s="241"/>
      <c r="J224" s="241">
        <v>2.1</v>
      </c>
      <c r="K224" s="241"/>
      <c r="L224" s="208"/>
      <c r="M224" s="208"/>
      <c r="N224" s="208"/>
      <c r="O224" s="208"/>
      <c r="P224" s="241"/>
      <c r="Q224" s="208"/>
      <c r="R224" s="241"/>
      <c r="S224" s="241"/>
      <c r="T224" s="241"/>
      <c r="U224" s="208"/>
      <c r="V224" s="208">
        <v>0.7</v>
      </c>
      <c r="W224" s="241"/>
      <c r="X224" s="241"/>
      <c r="Y224" s="241"/>
      <c r="Z224" s="241"/>
      <c r="AA224" s="241"/>
      <c r="AB224" s="241"/>
      <c r="AC224" s="241"/>
      <c r="AD224" s="208"/>
      <c r="AE224" s="208"/>
      <c r="AF224" s="208"/>
      <c r="AG224" s="208"/>
      <c r="AH224" s="241"/>
      <c r="AI224" s="241"/>
      <c r="AJ224" s="208"/>
      <c r="AK224" s="208" t="s">
        <v>322</v>
      </c>
      <c r="AL224" s="211"/>
    </row>
    <row r="225" spans="1:38" ht="18">
      <c r="A225" s="217">
        <v>4.24000000000001</v>
      </c>
      <c r="B225" s="239"/>
      <c r="C225" s="206" t="s">
        <v>569</v>
      </c>
      <c r="D225" s="205" t="s">
        <v>350</v>
      </c>
      <c r="E225" s="205"/>
      <c r="F225" s="217">
        <v>0.18</v>
      </c>
      <c r="G225" s="207">
        <f t="shared" si="15"/>
        <v>0.3</v>
      </c>
      <c r="H225" s="208">
        <f t="shared" ref="H225:H253" si="16">SUM(J225:AJ225)</f>
        <v>0.12</v>
      </c>
      <c r="I225" s="208"/>
      <c r="J225" s="208"/>
      <c r="K225" s="208"/>
      <c r="L225" s="208"/>
      <c r="M225" s="208"/>
      <c r="N225" s="208"/>
      <c r="O225" s="208"/>
      <c r="P225" s="208"/>
      <c r="Q225" s="208"/>
      <c r="R225" s="208"/>
      <c r="S225" s="208"/>
      <c r="T225" s="208"/>
      <c r="U225" s="208"/>
      <c r="V225" s="208"/>
      <c r="W225" s="208"/>
      <c r="X225" s="208"/>
      <c r="Y225" s="208"/>
      <c r="Z225" s="208"/>
      <c r="AA225" s="208"/>
      <c r="AB225" s="208"/>
      <c r="AC225" s="208"/>
      <c r="AD225" s="208"/>
      <c r="AE225" s="208"/>
      <c r="AF225" s="208"/>
      <c r="AG225" s="208"/>
      <c r="AH225" s="208"/>
      <c r="AI225" s="208"/>
      <c r="AJ225" s="208">
        <v>0.12</v>
      </c>
      <c r="AK225" s="210">
        <v>2021</v>
      </c>
      <c r="AL225" s="211"/>
    </row>
    <row r="226" spans="1:38" ht="18">
      <c r="A226" s="217">
        <v>4.2500000000000098</v>
      </c>
      <c r="B226" s="239"/>
      <c r="C226" s="206" t="s">
        <v>570</v>
      </c>
      <c r="D226" s="205" t="s">
        <v>350</v>
      </c>
      <c r="E226" s="205"/>
      <c r="F226" s="217">
        <v>0.29799999999999999</v>
      </c>
      <c r="G226" s="207">
        <f t="shared" si="15"/>
        <v>0.34799999999999998</v>
      </c>
      <c r="H226" s="208">
        <f t="shared" si="16"/>
        <v>0.05</v>
      </c>
      <c r="I226" s="208"/>
      <c r="J226" s="208">
        <v>0.05</v>
      </c>
      <c r="K226" s="208"/>
      <c r="L226" s="208"/>
      <c r="M226" s="208"/>
      <c r="N226" s="208"/>
      <c r="O226" s="208"/>
      <c r="P226" s="208"/>
      <c r="Q226" s="208"/>
      <c r="R226" s="208"/>
      <c r="S226" s="208"/>
      <c r="T226" s="208"/>
      <c r="U226" s="208"/>
      <c r="V226" s="208"/>
      <c r="W226" s="208"/>
      <c r="X226" s="208"/>
      <c r="Y226" s="208"/>
      <c r="Z226" s="208"/>
      <c r="AA226" s="208"/>
      <c r="AB226" s="208"/>
      <c r="AC226" s="208"/>
      <c r="AD226" s="208"/>
      <c r="AE226" s="208"/>
      <c r="AF226" s="208"/>
      <c r="AG226" s="208"/>
      <c r="AH226" s="208"/>
      <c r="AI226" s="208"/>
      <c r="AJ226" s="208"/>
      <c r="AK226" s="210">
        <v>2021</v>
      </c>
      <c r="AL226" s="211"/>
    </row>
    <row r="227" spans="1:38" ht="18">
      <c r="A227" s="217">
        <v>4.2600000000000096</v>
      </c>
      <c r="B227" s="239"/>
      <c r="C227" s="206" t="s">
        <v>571</v>
      </c>
      <c r="D227" s="205" t="s">
        <v>350</v>
      </c>
      <c r="E227" s="205"/>
      <c r="F227" s="217">
        <v>0.33300000000000002</v>
      </c>
      <c r="G227" s="207">
        <f t="shared" si="15"/>
        <v>0.45300000000000001</v>
      </c>
      <c r="H227" s="208">
        <f t="shared" si="16"/>
        <v>0.12</v>
      </c>
      <c r="I227" s="208"/>
      <c r="J227" s="208"/>
      <c r="K227" s="208"/>
      <c r="L227" s="208"/>
      <c r="M227" s="208"/>
      <c r="N227" s="208"/>
      <c r="O227" s="208"/>
      <c r="P227" s="208"/>
      <c r="Q227" s="208"/>
      <c r="R227" s="208"/>
      <c r="S227" s="208"/>
      <c r="T227" s="208"/>
      <c r="U227" s="208"/>
      <c r="V227" s="208"/>
      <c r="W227" s="208"/>
      <c r="X227" s="208"/>
      <c r="Y227" s="208"/>
      <c r="Z227" s="208"/>
      <c r="AA227" s="208"/>
      <c r="AB227" s="208"/>
      <c r="AC227" s="208"/>
      <c r="AD227" s="208"/>
      <c r="AE227" s="208"/>
      <c r="AF227" s="208"/>
      <c r="AG227" s="208"/>
      <c r="AH227" s="208"/>
      <c r="AI227" s="208"/>
      <c r="AJ227" s="208">
        <v>0.12</v>
      </c>
      <c r="AK227" s="210">
        <v>2021</v>
      </c>
      <c r="AL227" s="211"/>
    </row>
    <row r="228" spans="1:38" ht="18">
      <c r="A228" s="217">
        <v>4.2700000000000102</v>
      </c>
      <c r="B228" s="239"/>
      <c r="C228" s="206" t="s">
        <v>572</v>
      </c>
      <c r="D228" s="205" t="s">
        <v>350</v>
      </c>
      <c r="E228" s="205"/>
      <c r="F228" s="217"/>
      <c r="G228" s="207">
        <f t="shared" si="15"/>
        <v>1</v>
      </c>
      <c r="H228" s="208">
        <f t="shared" si="16"/>
        <v>1</v>
      </c>
      <c r="I228" s="208"/>
      <c r="J228" s="208">
        <v>1</v>
      </c>
      <c r="K228" s="208"/>
      <c r="L228" s="208"/>
      <c r="M228" s="208"/>
      <c r="N228" s="208"/>
      <c r="O228" s="208"/>
      <c r="P228" s="208"/>
      <c r="Q228" s="208"/>
      <c r="R228" s="208"/>
      <c r="S228" s="208"/>
      <c r="T228" s="208"/>
      <c r="U228" s="208"/>
      <c r="V228" s="208"/>
      <c r="W228" s="208"/>
      <c r="X228" s="208"/>
      <c r="Y228" s="208"/>
      <c r="Z228" s="208"/>
      <c r="AA228" s="208"/>
      <c r="AB228" s="208"/>
      <c r="AC228" s="208"/>
      <c r="AD228" s="208"/>
      <c r="AE228" s="208"/>
      <c r="AF228" s="208"/>
      <c r="AG228" s="208"/>
      <c r="AH228" s="208"/>
      <c r="AI228" s="208"/>
      <c r="AJ228" s="208"/>
      <c r="AK228" s="210">
        <v>2021</v>
      </c>
      <c r="AL228" s="211"/>
    </row>
    <row r="229" spans="1:38" ht="18">
      <c r="A229" s="217">
        <v>4.28000000000001</v>
      </c>
      <c r="B229" s="239"/>
      <c r="C229" s="206" t="s">
        <v>573</v>
      </c>
      <c r="D229" s="205" t="s">
        <v>342</v>
      </c>
      <c r="E229" s="205"/>
      <c r="F229" s="217">
        <v>1.214</v>
      </c>
      <c r="G229" s="207">
        <f t="shared" si="15"/>
        <v>1.6139999999999999</v>
      </c>
      <c r="H229" s="208">
        <f t="shared" si="16"/>
        <v>0.4</v>
      </c>
      <c r="I229" s="208"/>
      <c r="J229" s="208">
        <v>0.4</v>
      </c>
      <c r="K229" s="208"/>
      <c r="L229" s="208"/>
      <c r="M229" s="208"/>
      <c r="N229" s="208"/>
      <c r="O229" s="208"/>
      <c r="P229" s="208"/>
      <c r="Q229" s="208"/>
      <c r="R229" s="208"/>
      <c r="S229" s="208"/>
      <c r="T229" s="208"/>
      <c r="U229" s="208"/>
      <c r="V229" s="208"/>
      <c r="W229" s="208"/>
      <c r="X229" s="208"/>
      <c r="Y229" s="208"/>
      <c r="Z229" s="208"/>
      <c r="AA229" s="208"/>
      <c r="AB229" s="208"/>
      <c r="AC229" s="208"/>
      <c r="AD229" s="208"/>
      <c r="AE229" s="208"/>
      <c r="AF229" s="208"/>
      <c r="AG229" s="208"/>
      <c r="AH229" s="208"/>
      <c r="AI229" s="208"/>
      <c r="AJ229" s="208"/>
      <c r="AK229" s="210">
        <v>2021</v>
      </c>
      <c r="AL229" s="211"/>
    </row>
    <row r="230" spans="1:38" ht="18">
      <c r="A230" s="217">
        <v>4.2900000000000098</v>
      </c>
      <c r="B230" s="239"/>
      <c r="C230" s="206" t="s">
        <v>574</v>
      </c>
      <c r="D230" s="205" t="s">
        <v>342</v>
      </c>
      <c r="E230" s="205"/>
      <c r="F230" s="217">
        <v>0.63</v>
      </c>
      <c r="G230" s="207">
        <f t="shared" si="15"/>
        <v>1</v>
      </c>
      <c r="H230" s="208">
        <f t="shared" si="16"/>
        <v>0.37</v>
      </c>
      <c r="I230" s="208"/>
      <c r="J230" s="208">
        <v>0.37</v>
      </c>
      <c r="K230" s="208"/>
      <c r="L230" s="208"/>
      <c r="M230" s="208"/>
      <c r="N230" s="208"/>
      <c r="O230" s="208"/>
      <c r="P230" s="208"/>
      <c r="Q230" s="208"/>
      <c r="R230" s="208"/>
      <c r="S230" s="208"/>
      <c r="T230" s="208"/>
      <c r="U230" s="208"/>
      <c r="V230" s="208"/>
      <c r="W230" s="208"/>
      <c r="X230" s="208"/>
      <c r="Y230" s="208"/>
      <c r="Z230" s="208"/>
      <c r="AA230" s="208"/>
      <c r="AB230" s="208"/>
      <c r="AC230" s="208"/>
      <c r="AD230" s="208"/>
      <c r="AE230" s="208"/>
      <c r="AF230" s="208"/>
      <c r="AG230" s="208"/>
      <c r="AH230" s="208"/>
      <c r="AI230" s="208"/>
      <c r="AJ230" s="208"/>
      <c r="AK230" s="210">
        <v>2021</v>
      </c>
      <c r="AL230" s="211"/>
    </row>
    <row r="231" spans="1:38" ht="18">
      <c r="A231" s="217">
        <v>4.3000000000000096</v>
      </c>
      <c r="B231" s="239"/>
      <c r="C231" s="206" t="s">
        <v>575</v>
      </c>
      <c r="D231" s="205" t="s">
        <v>342</v>
      </c>
      <c r="E231" s="205"/>
      <c r="F231" s="217">
        <v>0.24</v>
      </c>
      <c r="G231" s="207">
        <f t="shared" si="15"/>
        <v>0.4</v>
      </c>
      <c r="H231" s="208">
        <f t="shared" si="16"/>
        <v>0.16</v>
      </c>
      <c r="I231" s="208"/>
      <c r="J231" s="208">
        <v>0.16</v>
      </c>
      <c r="K231" s="208"/>
      <c r="L231" s="208"/>
      <c r="M231" s="208"/>
      <c r="N231" s="208"/>
      <c r="O231" s="208"/>
      <c r="P231" s="208"/>
      <c r="Q231" s="208"/>
      <c r="R231" s="208"/>
      <c r="S231" s="208"/>
      <c r="T231" s="208"/>
      <c r="U231" s="208"/>
      <c r="V231" s="208"/>
      <c r="W231" s="208"/>
      <c r="X231" s="208"/>
      <c r="Y231" s="208"/>
      <c r="Z231" s="208"/>
      <c r="AA231" s="208"/>
      <c r="AB231" s="208"/>
      <c r="AC231" s="208"/>
      <c r="AD231" s="208"/>
      <c r="AE231" s="208"/>
      <c r="AF231" s="208"/>
      <c r="AG231" s="208"/>
      <c r="AH231" s="208"/>
      <c r="AI231" s="208"/>
      <c r="AJ231" s="208"/>
      <c r="AK231" s="210">
        <v>2021</v>
      </c>
      <c r="AL231" s="211"/>
    </row>
    <row r="232" spans="1:38" ht="27">
      <c r="A232" s="217">
        <v>4.3100000000000103</v>
      </c>
      <c r="B232" s="239"/>
      <c r="C232" s="206" t="s">
        <v>576</v>
      </c>
      <c r="D232" s="205" t="s">
        <v>327</v>
      </c>
      <c r="E232" s="205"/>
      <c r="F232" s="217"/>
      <c r="G232" s="207">
        <f t="shared" si="15"/>
        <v>0.5</v>
      </c>
      <c r="H232" s="208">
        <f t="shared" si="16"/>
        <v>0.5</v>
      </c>
      <c r="I232" s="208"/>
      <c r="J232" s="208"/>
      <c r="K232" s="208"/>
      <c r="L232" s="208"/>
      <c r="M232" s="208"/>
      <c r="N232" s="208"/>
      <c r="O232" s="208"/>
      <c r="P232" s="208"/>
      <c r="Q232" s="208"/>
      <c r="R232" s="208"/>
      <c r="S232" s="208"/>
      <c r="T232" s="208"/>
      <c r="U232" s="208"/>
      <c r="V232" s="208"/>
      <c r="W232" s="208"/>
      <c r="X232" s="208"/>
      <c r="Y232" s="208"/>
      <c r="Z232" s="208"/>
      <c r="AA232" s="208"/>
      <c r="AB232" s="208"/>
      <c r="AC232" s="208"/>
      <c r="AD232" s="208"/>
      <c r="AE232" s="208"/>
      <c r="AF232" s="208"/>
      <c r="AG232" s="208"/>
      <c r="AH232" s="208"/>
      <c r="AI232" s="208"/>
      <c r="AJ232" s="208">
        <v>0.5</v>
      </c>
      <c r="AK232" s="210">
        <v>2021</v>
      </c>
      <c r="AL232" s="211"/>
    </row>
    <row r="233" spans="1:38" ht="27">
      <c r="A233" s="217">
        <v>4.3200000000000101</v>
      </c>
      <c r="B233" s="239"/>
      <c r="C233" s="206" t="s">
        <v>577</v>
      </c>
      <c r="D233" s="205" t="s">
        <v>327</v>
      </c>
      <c r="E233" s="205"/>
      <c r="F233" s="217"/>
      <c r="G233" s="207">
        <f t="shared" si="15"/>
        <v>0.35</v>
      </c>
      <c r="H233" s="208">
        <f t="shared" si="16"/>
        <v>0.35</v>
      </c>
      <c r="I233" s="208"/>
      <c r="J233" s="208"/>
      <c r="K233" s="208"/>
      <c r="L233" s="208"/>
      <c r="M233" s="208"/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  <c r="X233" s="208"/>
      <c r="Y233" s="208"/>
      <c r="Z233" s="208"/>
      <c r="AA233" s="208"/>
      <c r="AB233" s="208"/>
      <c r="AC233" s="208"/>
      <c r="AD233" s="208"/>
      <c r="AE233" s="208"/>
      <c r="AF233" s="208"/>
      <c r="AG233" s="208"/>
      <c r="AH233" s="208"/>
      <c r="AI233" s="208"/>
      <c r="AJ233" s="208">
        <v>0.35</v>
      </c>
      <c r="AK233" s="210">
        <v>2021</v>
      </c>
      <c r="AL233" s="211"/>
    </row>
    <row r="234" spans="1:38" ht="27">
      <c r="A234" s="217">
        <v>4.3300000000000196</v>
      </c>
      <c r="B234" s="206"/>
      <c r="C234" s="206" t="s">
        <v>578</v>
      </c>
      <c r="D234" s="205" t="s">
        <v>579</v>
      </c>
      <c r="E234" s="205"/>
      <c r="F234" s="217"/>
      <c r="G234" s="207">
        <f t="shared" si="15"/>
        <v>1.2</v>
      </c>
      <c r="H234" s="208">
        <f t="shared" si="16"/>
        <v>1.2</v>
      </c>
      <c r="I234" s="208"/>
      <c r="J234" s="208"/>
      <c r="K234" s="208"/>
      <c r="L234" s="208"/>
      <c r="M234" s="208"/>
      <c r="N234" s="208">
        <v>1.2</v>
      </c>
      <c r="O234" s="208"/>
      <c r="P234" s="208"/>
      <c r="Q234" s="208"/>
      <c r="R234" s="208"/>
      <c r="S234" s="208"/>
      <c r="T234" s="208"/>
      <c r="U234" s="208"/>
      <c r="V234" s="208"/>
      <c r="W234" s="208"/>
      <c r="X234" s="208"/>
      <c r="Y234" s="208"/>
      <c r="Z234" s="208"/>
      <c r="AA234" s="208"/>
      <c r="AB234" s="208"/>
      <c r="AC234" s="208"/>
      <c r="AD234" s="208"/>
      <c r="AE234" s="208"/>
      <c r="AF234" s="208"/>
      <c r="AG234" s="208"/>
      <c r="AH234" s="208"/>
      <c r="AI234" s="208"/>
      <c r="AJ234" s="208"/>
      <c r="AK234" s="208" t="s">
        <v>322</v>
      </c>
      <c r="AL234" s="211"/>
    </row>
    <row r="235" spans="1:38" ht="27">
      <c r="A235" s="217">
        <v>4.3400000000000203</v>
      </c>
      <c r="B235" s="239"/>
      <c r="C235" s="206" t="s">
        <v>580</v>
      </c>
      <c r="D235" s="205" t="s">
        <v>579</v>
      </c>
      <c r="E235" s="240"/>
      <c r="F235" s="217"/>
      <c r="G235" s="207">
        <f t="shared" si="15"/>
        <v>0.91</v>
      </c>
      <c r="H235" s="208">
        <f t="shared" si="16"/>
        <v>0.91</v>
      </c>
      <c r="I235" s="241"/>
      <c r="J235" s="241"/>
      <c r="K235" s="241"/>
      <c r="L235" s="208"/>
      <c r="M235" s="208"/>
      <c r="N235" s="208">
        <v>0.91</v>
      </c>
      <c r="O235" s="208"/>
      <c r="P235" s="241"/>
      <c r="Q235" s="208"/>
      <c r="R235" s="241"/>
      <c r="S235" s="241"/>
      <c r="T235" s="241"/>
      <c r="U235" s="208"/>
      <c r="V235" s="208"/>
      <c r="W235" s="241"/>
      <c r="X235" s="241"/>
      <c r="Y235" s="241"/>
      <c r="Z235" s="241"/>
      <c r="AA235" s="241"/>
      <c r="AB235" s="241"/>
      <c r="AC235" s="241"/>
      <c r="AD235" s="208"/>
      <c r="AE235" s="208"/>
      <c r="AF235" s="208"/>
      <c r="AG235" s="208"/>
      <c r="AH235" s="241"/>
      <c r="AI235" s="241"/>
      <c r="AJ235" s="208"/>
      <c r="AK235" s="208" t="s">
        <v>322</v>
      </c>
      <c r="AL235" s="211"/>
    </row>
    <row r="236" spans="1:38" ht="27">
      <c r="A236" s="217">
        <v>4.3500000000000201</v>
      </c>
      <c r="B236" s="239"/>
      <c r="C236" s="206" t="s">
        <v>581</v>
      </c>
      <c r="D236" s="205" t="s">
        <v>579</v>
      </c>
      <c r="E236" s="240"/>
      <c r="F236" s="217"/>
      <c r="G236" s="207">
        <f t="shared" si="15"/>
        <v>1.05</v>
      </c>
      <c r="H236" s="208">
        <f t="shared" si="16"/>
        <v>1.05</v>
      </c>
      <c r="I236" s="241"/>
      <c r="J236" s="241">
        <v>0.37</v>
      </c>
      <c r="K236" s="241"/>
      <c r="L236" s="208">
        <v>0.48</v>
      </c>
      <c r="M236" s="208"/>
      <c r="N236" s="208"/>
      <c r="O236" s="208"/>
      <c r="P236" s="241"/>
      <c r="Q236" s="208"/>
      <c r="R236" s="241"/>
      <c r="S236" s="241"/>
      <c r="T236" s="241"/>
      <c r="U236" s="208">
        <v>0.08</v>
      </c>
      <c r="V236" s="208"/>
      <c r="W236" s="241"/>
      <c r="X236" s="241">
        <v>0.09</v>
      </c>
      <c r="Y236" s="241"/>
      <c r="Z236" s="241"/>
      <c r="AA236" s="241"/>
      <c r="AB236" s="241"/>
      <c r="AC236" s="241"/>
      <c r="AD236" s="208"/>
      <c r="AE236" s="208"/>
      <c r="AF236" s="208"/>
      <c r="AG236" s="208"/>
      <c r="AH236" s="241"/>
      <c r="AI236" s="241"/>
      <c r="AJ236" s="208">
        <v>0.03</v>
      </c>
      <c r="AK236" s="208" t="s">
        <v>322</v>
      </c>
      <c r="AL236" s="211"/>
    </row>
    <row r="237" spans="1:38" ht="27">
      <c r="A237" s="217">
        <v>4.3600000000000199</v>
      </c>
      <c r="B237" s="239"/>
      <c r="C237" s="206" t="s">
        <v>580</v>
      </c>
      <c r="D237" s="205" t="s">
        <v>579</v>
      </c>
      <c r="E237" s="240"/>
      <c r="F237" s="217"/>
      <c r="G237" s="207">
        <f t="shared" si="15"/>
        <v>1</v>
      </c>
      <c r="H237" s="208">
        <f t="shared" si="16"/>
        <v>1</v>
      </c>
      <c r="I237" s="241"/>
      <c r="J237" s="241"/>
      <c r="K237" s="241"/>
      <c r="L237" s="208"/>
      <c r="M237" s="208"/>
      <c r="N237" s="208"/>
      <c r="O237" s="208"/>
      <c r="P237" s="241"/>
      <c r="Q237" s="208"/>
      <c r="R237" s="241"/>
      <c r="S237" s="241"/>
      <c r="T237" s="241"/>
      <c r="U237" s="208"/>
      <c r="V237" s="208"/>
      <c r="W237" s="241"/>
      <c r="X237" s="241"/>
      <c r="Y237" s="241"/>
      <c r="Z237" s="241"/>
      <c r="AA237" s="241"/>
      <c r="AB237" s="241"/>
      <c r="AC237" s="241"/>
      <c r="AD237" s="208"/>
      <c r="AE237" s="208"/>
      <c r="AF237" s="208"/>
      <c r="AG237" s="208"/>
      <c r="AH237" s="241"/>
      <c r="AI237" s="241"/>
      <c r="AJ237" s="208">
        <v>1</v>
      </c>
      <c r="AK237" s="208" t="s">
        <v>322</v>
      </c>
      <c r="AL237" s="211"/>
    </row>
    <row r="238" spans="1:38" ht="15" customHeight="1">
      <c r="A238" s="218">
        <v>5</v>
      </c>
      <c r="B238" s="219"/>
      <c r="C238" s="219" t="s">
        <v>582</v>
      </c>
      <c r="D238" s="205"/>
      <c r="E238" s="205"/>
      <c r="F238" s="217"/>
      <c r="G238" s="207">
        <f t="shared" si="15"/>
        <v>0</v>
      </c>
      <c r="H238" s="208">
        <f t="shared" si="16"/>
        <v>0</v>
      </c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0"/>
      <c r="V238" s="220"/>
      <c r="W238" s="220"/>
      <c r="X238" s="220"/>
      <c r="Y238" s="220"/>
      <c r="Z238" s="220"/>
      <c r="AA238" s="220"/>
      <c r="AB238" s="220"/>
      <c r="AC238" s="220"/>
      <c r="AD238" s="220"/>
      <c r="AE238" s="220"/>
      <c r="AF238" s="220"/>
      <c r="AG238" s="220"/>
      <c r="AH238" s="220"/>
      <c r="AI238" s="220"/>
      <c r="AJ238" s="220"/>
      <c r="AK238" s="220"/>
      <c r="AL238" s="211"/>
    </row>
    <row r="239" spans="1:38" ht="15" customHeight="1">
      <c r="A239" s="205">
        <v>5.0999999999999996</v>
      </c>
      <c r="B239" s="206"/>
      <c r="C239" s="206" t="s">
        <v>583</v>
      </c>
      <c r="D239" s="205" t="s">
        <v>7</v>
      </c>
      <c r="E239" s="205"/>
      <c r="F239" s="217"/>
      <c r="G239" s="207">
        <f t="shared" si="15"/>
        <v>5</v>
      </c>
      <c r="H239" s="208">
        <f t="shared" si="16"/>
        <v>5</v>
      </c>
      <c r="I239" s="208"/>
      <c r="J239" s="208">
        <v>4.71</v>
      </c>
      <c r="K239" s="208"/>
      <c r="L239" s="208"/>
      <c r="M239" s="208"/>
      <c r="N239" s="208"/>
      <c r="O239" s="208"/>
      <c r="P239" s="208"/>
      <c r="Q239" s="208"/>
      <c r="R239" s="208"/>
      <c r="S239" s="208"/>
      <c r="T239" s="208"/>
      <c r="U239" s="208">
        <v>0.11</v>
      </c>
      <c r="V239" s="208">
        <v>0.1</v>
      </c>
      <c r="W239" s="208"/>
      <c r="X239" s="208"/>
      <c r="Y239" s="208"/>
      <c r="Z239" s="208"/>
      <c r="AA239" s="208"/>
      <c r="AB239" s="208"/>
      <c r="AC239" s="208"/>
      <c r="AD239" s="208"/>
      <c r="AE239" s="208"/>
      <c r="AF239" s="208"/>
      <c r="AG239" s="208"/>
      <c r="AH239" s="208"/>
      <c r="AI239" s="208"/>
      <c r="AJ239" s="208">
        <v>0.08</v>
      </c>
      <c r="AK239" s="208" t="s">
        <v>322</v>
      </c>
      <c r="AL239" s="211"/>
    </row>
    <row r="240" spans="1:38" ht="15" customHeight="1">
      <c r="A240" s="205">
        <v>5.2</v>
      </c>
      <c r="B240" s="206"/>
      <c r="C240" s="206" t="s">
        <v>584</v>
      </c>
      <c r="D240" s="205" t="s">
        <v>9</v>
      </c>
      <c r="E240" s="205"/>
      <c r="F240" s="217"/>
      <c r="G240" s="207">
        <f t="shared" si="15"/>
        <v>0.1</v>
      </c>
      <c r="H240" s="208">
        <f t="shared" si="16"/>
        <v>0.1</v>
      </c>
      <c r="I240" s="208"/>
      <c r="J240" s="208"/>
      <c r="K240" s="208"/>
      <c r="L240" s="208">
        <v>0.1</v>
      </c>
      <c r="M240" s="208"/>
      <c r="N240" s="208"/>
      <c r="O240" s="208"/>
      <c r="P240" s="208"/>
      <c r="Q240" s="208"/>
      <c r="R240" s="208"/>
      <c r="S240" s="208"/>
      <c r="T240" s="208"/>
      <c r="U240" s="208"/>
      <c r="V240" s="208"/>
      <c r="W240" s="208"/>
      <c r="X240" s="208"/>
      <c r="Y240" s="208"/>
      <c r="Z240" s="208"/>
      <c r="AA240" s="208"/>
      <c r="AB240" s="208"/>
      <c r="AC240" s="208"/>
      <c r="AD240" s="208"/>
      <c r="AE240" s="208"/>
      <c r="AF240" s="208"/>
      <c r="AG240" s="208"/>
      <c r="AH240" s="208"/>
      <c r="AI240" s="208"/>
      <c r="AJ240" s="208"/>
      <c r="AK240" s="208" t="s">
        <v>322</v>
      </c>
      <c r="AL240" s="211"/>
    </row>
    <row r="241" spans="1:38" ht="45">
      <c r="A241" s="205"/>
      <c r="B241" s="206"/>
      <c r="C241" s="221" t="s">
        <v>585</v>
      </c>
      <c r="D241" s="207" t="s">
        <v>586</v>
      </c>
      <c r="E241" s="207"/>
      <c r="F241" s="207"/>
      <c r="G241" s="207">
        <f t="shared" si="15"/>
        <v>0.59</v>
      </c>
      <c r="H241" s="208">
        <v>0.59</v>
      </c>
      <c r="I241" s="208"/>
      <c r="J241" s="208">
        <v>0.59</v>
      </c>
      <c r="K241" s="208"/>
      <c r="L241" s="208"/>
      <c r="M241" s="208"/>
      <c r="N241" s="208"/>
      <c r="O241" s="208"/>
      <c r="P241" s="208"/>
      <c r="Q241" s="208"/>
      <c r="R241" s="208"/>
      <c r="S241" s="208"/>
      <c r="T241" s="208"/>
      <c r="U241" s="208"/>
      <c r="V241" s="208"/>
      <c r="W241" s="208"/>
      <c r="X241" s="208"/>
      <c r="Y241" s="208"/>
      <c r="Z241" s="208"/>
      <c r="AA241" s="208"/>
      <c r="AB241" s="208"/>
      <c r="AC241" s="208"/>
      <c r="AD241" s="208"/>
      <c r="AE241" s="208"/>
      <c r="AF241" s="208"/>
      <c r="AG241" s="208"/>
      <c r="AH241" s="208"/>
      <c r="AI241" s="208"/>
      <c r="AJ241" s="208"/>
      <c r="AK241" s="210"/>
      <c r="AL241" s="207"/>
    </row>
    <row r="242" spans="1:38" s="237" customFormat="1" ht="18">
      <c r="A242" s="218">
        <v>6</v>
      </c>
      <c r="B242" s="219"/>
      <c r="C242" s="219" t="s">
        <v>587</v>
      </c>
      <c r="D242" s="218"/>
      <c r="E242" s="218"/>
      <c r="F242" s="243"/>
      <c r="G242" s="207">
        <f t="shared" si="15"/>
        <v>0</v>
      </c>
      <c r="H242" s="208">
        <f t="shared" si="16"/>
        <v>0</v>
      </c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44"/>
    </row>
    <row r="243" spans="1:38" ht="27">
      <c r="A243" s="205">
        <v>6.1</v>
      </c>
      <c r="B243" s="206"/>
      <c r="C243" s="206" t="s">
        <v>588</v>
      </c>
      <c r="D243" s="205" t="s">
        <v>6</v>
      </c>
      <c r="E243" s="205"/>
      <c r="F243" s="217">
        <v>0.1</v>
      </c>
      <c r="G243" s="207">
        <f t="shared" si="15"/>
        <v>0.6</v>
      </c>
      <c r="H243" s="208">
        <f t="shared" si="16"/>
        <v>0.5</v>
      </c>
      <c r="I243" s="208"/>
      <c r="J243" s="208">
        <v>0.5</v>
      </c>
      <c r="K243" s="208"/>
      <c r="L243" s="208"/>
      <c r="M243" s="208"/>
      <c r="N243" s="208"/>
      <c r="O243" s="208"/>
      <c r="P243" s="208"/>
      <c r="Q243" s="208"/>
      <c r="R243" s="208"/>
      <c r="S243" s="208"/>
      <c r="T243" s="208"/>
      <c r="U243" s="208"/>
      <c r="V243" s="208"/>
      <c r="W243" s="208"/>
      <c r="X243" s="208"/>
      <c r="Y243" s="208"/>
      <c r="Z243" s="208"/>
      <c r="AA243" s="208"/>
      <c r="AB243" s="208"/>
      <c r="AC243" s="208"/>
      <c r="AD243" s="208"/>
      <c r="AE243" s="208"/>
      <c r="AF243" s="208"/>
      <c r="AG243" s="208"/>
      <c r="AH243" s="208"/>
      <c r="AI243" s="208"/>
      <c r="AJ243" s="208"/>
      <c r="AK243" s="208" t="s">
        <v>322</v>
      </c>
      <c r="AL243" s="211"/>
    </row>
    <row r="244" spans="1:38" ht="18">
      <c r="A244" s="205">
        <v>6.2</v>
      </c>
      <c r="B244" s="206"/>
      <c r="C244" s="206" t="s">
        <v>589</v>
      </c>
      <c r="D244" s="205" t="s">
        <v>7</v>
      </c>
      <c r="E244" s="205"/>
      <c r="F244" s="205"/>
      <c r="G244" s="207">
        <f t="shared" si="15"/>
        <v>0.04</v>
      </c>
      <c r="H244" s="208">
        <f t="shared" si="16"/>
        <v>0.04</v>
      </c>
      <c r="I244" s="208"/>
      <c r="J244" s="208"/>
      <c r="K244" s="208"/>
      <c r="L244" s="208"/>
      <c r="M244" s="208"/>
      <c r="N244" s="208"/>
      <c r="O244" s="208"/>
      <c r="P244" s="208"/>
      <c r="Q244" s="208"/>
      <c r="R244" s="208"/>
      <c r="S244" s="208"/>
      <c r="T244" s="208"/>
      <c r="U244" s="208">
        <v>0.02</v>
      </c>
      <c r="V244" s="208">
        <v>0.02</v>
      </c>
      <c r="W244" s="208"/>
      <c r="X244" s="208"/>
      <c r="Y244" s="208"/>
      <c r="Z244" s="208"/>
      <c r="AA244" s="208"/>
      <c r="AB244" s="208"/>
      <c r="AC244" s="208"/>
      <c r="AD244" s="208"/>
      <c r="AE244" s="208"/>
      <c r="AF244" s="208"/>
      <c r="AG244" s="208"/>
      <c r="AH244" s="208"/>
      <c r="AI244" s="208"/>
      <c r="AJ244" s="208"/>
      <c r="AK244" s="208" t="s">
        <v>322</v>
      </c>
      <c r="AL244" s="211"/>
    </row>
    <row r="245" spans="1:38" ht="18">
      <c r="A245" s="205">
        <v>6.3</v>
      </c>
      <c r="B245" s="206"/>
      <c r="C245" s="206" t="s">
        <v>590</v>
      </c>
      <c r="D245" s="205" t="s">
        <v>9</v>
      </c>
      <c r="E245" s="205"/>
      <c r="F245" s="205"/>
      <c r="G245" s="207">
        <f t="shared" si="15"/>
        <v>1</v>
      </c>
      <c r="H245" s="208">
        <f t="shared" si="16"/>
        <v>1</v>
      </c>
      <c r="I245" s="208"/>
      <c r="J245" s="208">
        <v>0.24</v>
      </c>
      <c r="K245" s="208"/>
      <c r="L245" s="208">
        <v>0.76</v>
      </c>
      <c r="M245" s="208"/>
      <c r="N245" s="208"/>
      <c r="O245" s="208"/>
      <c r="P245" s="208"/>
      <c r="Q245" s="208"/>
      <c r="R245" s="208"/>
      <c r="S245" s="208"/>
      <c r="T245" s="208"/>
      <c r="U245" s="208"/>
      <c r="V245" s="208"/>
      <c r="W245" s="208"/>
      <c r="X245" s="208"/>
      <c r="Y245" s="208"/>
      <c r="Z245" s="208"/>
      <c r="AA245" s="208"/>
      <c r="AB245" s="208"/>
      <c r="AC245" s="208"/>
      <c r="AD245" s="208"/>
      <c r="AE245" s="208"/>
      <c r="AF245" s="208"/>
      <c r="AG245" s="208"/>
      <c r="AH245" s="208"/>
      <c r="AI245" s="208"/>
      <c r="AJ245" s="208"/>
      <c r="AK245" s="208" t="s">
        <v>322</v>
      </c>
      <c r="AL245" s="211"/>
    </row>
    <row r="246" spans="1:38" ht="27">
      <c r="A246" s="205">
        <v>6.4</v>
      </c>
      <c r="B246" s="206"/>
      <c r="C246" s="206" t="s">
        <v>591</v>
      </c>
      <c r="D246" s="205" t="s">
        <v>10</v>
      </c>
      <c r="E246" s="205"/>
      <c r="F246" s="205"/>
      <c r="G246" s="207">
        <f t="shared" si="15"/>
        <v>6</v>
      </c>
      <c r="H246" s="208">
        <f t="shared" si="16"/>
        <v>6</v>
      </c>
      <c r="I246" s="208"/>
      <c r="J246" s="208"/>
      <c r="K246" s="208"/>
      <c r="L246" s="208"/>
      <c r="M246" s="208"/>
      <c r="N246" s="208">
        <v>6</v>
      </c>
      <c r="O246" s="208"/>
      <c r="P246" s="208"/>
      <c r="Q246" s="208"/>
      <c r="R246" s="208"/>
      <c r="S246" s="208"/>
      <c r="T246" s="208"/>
      <c r="U246" s="208"/>
      <c r="V246" s="208"/>
      <c r="W246" s="208"/>
      <c r="X246" s="208"/>
      <c r="Y246" s="208"/>
      <c r="Z246" s="208"/>
      <c r="AA246" s="208"/>
      <c r="AB246" s="208"/>
      <c r="AC246" s="208"/>
      <c r="AD246" s="208"/>
      <c r="AE246" s="208"/>
      <c r="AF246" s="208"/>
      <c r="AG246" s="208"/>
      <c r="AH246" s="208"/>
      <c r="AI246" s="208"/>
      <c r="AJ246" s="208"/>
      <c r="AK246" s="208" t="s">
        <v>322</v>
      </c>
      <c r="AL246" s="211"/>
    </row>
    <row r="247" spans="1:38" ht="27">
      <c r="A247" s="205"/>
      <c r="B247" s="206"/>
      <c r="C247" s="206" t="s">
        <v>592</v>
      </c>
      <c r="D247" s="205" t="s">
        <v>342</v>
      </c>
      <c r="E247" s="205"/>
      <c r="F247" s="205"/>
      <c r="G247" s="207">
        <f t="shared" si="15"/>
        <v>1.5</v>
      </c>
      <c r="H247" s="208">
        <v>1.5</v>
      </c>
      <c r="I247" s="208"/>
      <c r="J247" s="208">
        <v>1.5</v>
      </c>
      <c r="K247" s="208"/>
      <c r="L247" s="208"/>
      <c r="M247" s="208"/>
      <c r="N247" s="208"/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8"/>
      <c r="Z247" s="208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11"/>
    </row>
    <row r="248" spans="1:38" ht="27">
      <c r="A248" s="205">
        <v>6.5</v>
      </c>
      <c r="B248" s="206"/>
      <c r="C248" s="206" t="s">
        <v>593</v>
      </c>
      <c r="D248" s="205" t="s">
        <v>345</v>
      </c>
      <c r="E248" s="205"/>
      <c r="F248" s="205">
        <v>0.1</v>
      </c>
      <c r="G248" s="207">
        <f t="shared" si="15"/>
        <v>1.8199999999999998</v>
      </c>
      <c r="H248" s="208">
        <f t="shared" si="16"/>
        <v>1.7199999999999998</v>
      </c>
      <c r="I248" s="208"/>
      <c r="J248" s="208">
        <v>0.71</v>
      </c>
      <c r="K248" s="208"/>
      <c r="L248" s="208">
        <v>0.71</v>
      </c>
      <c r="M248" s="208"/>
      <c r="N248" s="208"/>
      <c r="O248" s="208"/>
      <c r="P248" s="208"/>
      <c r="Q248" s="208">
        <v>0.16</v>
      </c>
      <c r="R248" s="208"/>
      <c r="S248" s="208"/>
      <c r="T248" s="208"/>
      <c r="U248" s="208">
        <v>0.14000000000000001</v>
      </c>
      <c r="V248" s="208"/>
      <c r="W248" s="208"/>
      <c r="X248" s="208"/>
      <c r="Y248" s="208"/>
      <c r="Z248" s="208"/>
      <c r="AA248" s="208"/>
      <c r="AB248" s="208"/>
      <c r="AC248" s="208"/>
      <c r="AD248" s="208"/>
      <c r="AE248" s="208"/>
      <c r="AF248" s="208"/>
      <c r="AG248" s="208"/>
      <c r="AH248" s="208"/>
      <c r="AI248" s="208"/>
      <c r="AJ248" s="208"/>
      <c r="AK248" s="208" t="s">
        <v>322</v>
      </c>
      <c r="AL248" s="211"/>
    </row>
    <row r="249" spans="1:38" ht="27">
      <c r="A249" s="205">
        <v>6.6</v>
      </c>
      <c r="B249" s="206"/>
      <c r="C249" s="206" t="s">
        <v>594</v>
      </c>
      <c r="D249" s="205" t="s">
        <v>345</v>
      </c>
      <c r="E249" s="205"/>
      <c r="F249" s="205"/>
      <c r="G249" s="207">
        <f t="shared" si="15"/>
        <v>0.12</v>
      </c>
      <c r="H249" s="208">
        <f t="shared" si="16"/>
        <v>0.12</v>
      </c>
      <c r="I249" s="208"/>
      <c r="J249" s="208"/>
      <c r="K249" s="208"/>
      <c r="L249" s="208"/>
      <c r="M249" s="208"/>
      <c r="N249" s="208"/>
      <c r="O249" s="208"/>
      <c r="P249" s="208"/>
      <c r="Q249" s="208"/>
      <c r="R249" s="208"/>
      <c r="S249" s="208"/>
      <c r="T249" s="208"/>
      <c r="U249" s="208"/>
      <c r="V249" s="208"/>
      <c r="W249" s="208"/>
      <c r="X249" s="208"/>
      <c r="Y249" s="208"/>
      <c r="Z249" s="208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>
        <v>0.12</v>
      </c>
      <c r="AK249" s="208" t="s">
        <v>322</v>
      </c>
      <c r="AL249" s="211"/>
    </row>
    <row r="250" spans="1:38" ht="27">
      <c r="A250" s="205">
        <v>6.7</v>
      </c>
      <c r="B250" s="206"/>
      <c r="C250" s="206" t="s">
        <v>595</v>
      </c>
      <c r="D250" s="205" t="s">
        <v>345</v>
      </c>
      <c r="E250" s="205"/>
      <c r="F250" s="205"/>
      <c r="G250" s="207">
        <f t="shared" si="15"/>
        <v>0.2</v>
      </c>
      <c r="H250" s="208">
        <f t="shared" si="16"/>
        <v>0.2</v>
      </c>
      <c r="I250" s="208"/>
      <c r="J250" s="208"/>
      <c r="K250" s="208"/>
      <c r="L250" s="208"/>
      <c r="M250" s="208"/>
      <c r="N250" s="208"/>
      <c r="O250" s="208"/>
      <c r="P250" s="208"/>
      <c r="Q250" s="208"/>
      <c r="R250" s="208"/>
      <c r="S250" s="208"/>
      <c r="T250" s="208"/>
      <c r="U250" s="208"/>
      <c r="V250" s="208"/>
      <c r="W250" s="208"/>
      <c r="X250" s="208"/>
      <c r="Y250" s="208"/>
      <c r="Z250" s="208"/>
      <c r="AA250" s="208"/>
      <c r="AB250" s="208"/>
      <c r="AC250" s="208"/>
      <c r="AD250" s="208"/>
      <c r="AE250" s="208"/>
      <c r="AF250" s="208"/>
      <c r="AG250" s="208"/>
      <c r="AH250" s="208"/>
      <c r="AI250" s="208"/>
      <c r="AJ250" s="208">
        <v>0.2</v>
      </c>
      <c r="AK250" s="208" t="s">
        <v>322</v>
      </c>
      <c r="AL250" s="211"/>
    </row>
    <row r="251" spans="1:38" ht="27">
      <c r="A251" s="205">
        <v>6.8</v>
      </c>
      <c r="B251" s="206"/>
      <c r="C251" s="206" t="s">
        <v>596</v>
      </c>
      <c r="D251" s="205" t="s">
        <v>345</v>
      </c>
      <c r="E251" s="205"/>
      <c r="F251" s="205"/>
      <c r="G251" s="207">
        <f t="shared" si="15"/>
        <v>0.12</v>
      </c>
      <c r="H251" s="208">
        <f t="shared" si="16"/>
        <v>0.12</v>
      </c>
      <c r="I251" s="208"/>
      <c r="J251" s="208"/>
      <c r="K251" s="208"/>
      <c r="L251" s="208"/>
      <c r="M251" s="208"/>
      <c r="N251" s="208"/>
      <c r="O251" s="208"/>
      <c r="P251" s="208"/>
      <c r="Q251" s="208"/>
      <c r="R251" s="208"/>
      <c r="S251" s="208"/>
      <c r="T251" s="208"/>
      <c r="U251" s="208"/>
      <c r="V251" s="208"/>
      <c r="W251" s="208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>
        <v>0.12</v>
      </c>
      <c r="AK251" s="208" t="s">
        <v>322</v>
      </c>
      <c r="AL251" s="211"/>
    </row>
    <row r="252" spans="1:38" ht="45">
      <c r="A252" s="205"/>
      <c r="B252" s="206"/>
      <c r="C252" s="206" t="s">
        <v>597</v>
      </c>
      <c r="D252" s="205" t="s">
        <v>586</v>
      </c>
      <c r="E252" s="205"/>
      <c r="F252" s="205"/>
      <c r="G252" s="207">
        <f t="shared" si="15"/>
        <v>1.5</v>
      </c>
      <c r="H252" s="208">
        <v>1.5</v>
      </c>
      <c r="I252" s="208"/>
      <c r="J252" s="208">
        <v>1.5</v>
      </c>
      <c r="K252" s="208"/>
      <c r="L252" s="208"/>
      <c r="M252" s="208"/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  <c r="X252" s="208"/>
      <c r="Y252" s="208"/>
      <c r="Z252" s="208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11"/>
    </row>
    <row r="253" spans="1:38" ht="18">
      <c r="A253" s="205">
        <v>6.9</v>
      </c>
      <c r="B253" s="206"/>
      <c r="C253" s="206" t="s">
        <v>598</v>
      </c>
      <c r="D253" s="205" t="s">
        <v>350</v>
      </c>
      <c r="E253" s="205"/>
      <c r="F253" s="205"/>
      <c r="G253" s="207">
        <f t="shared" si="15"/>
        <v>0.9</v>
      </c>
      <c r="H253" s="208">
        <f t="shared" si="16"/>
        <v>0.9</v>
      </c>
      <c r="I253" s="208"/>
      <c r="J253" s="208"/>
      <c r="K253" s="208"/>
      <c r="L253" s="208">
        <v>0.9</v>
      </c>
      <c r="M253" s="208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 t="s">
        <v>322</v>
      </c>
      <c r="AL253" s="211"/>
    </row>
    <row r="254" spans="1:38" ht="15" customHeight="1">
      <c r="A254" s="218">
        <v>6</v>
      </c>
      <c r="B254" s="219"/>
      <c r="C254" s="219" t="s">
        <v>599</v>
      </c>
      <c r="D254" s="205"/>
      <c r="E254" s="205"/>
      <c r="F254" s="205"/>
      <c r="G254" s="207">
        <f t="shared" si="15"/>
        <v>0</v>
      </c>
      <c r="H254" s="220"/>
      <c r="I254" s="220"/>
      <c r="J254" s="220"/>
      <c r="K254" s="220"/>
      <c r="L254" s="220"/>
      <c r="M254" s="220"/>
      <c r="N254" s="220"/>
      <c r="O254" s="220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  <c r="Z254" s="220"/>
      <c r="AA254" s="220"/>
      <c r="AB254" s="220"/>
      <c r="AC254" s="220"/>
      <c r="AD254" s="220"/>
      <c r="AE254" s="220"/>
      <c r="AF254" s="220"/>
      <c r="AG254" s="220"/>
      <c r="AH254" s="220"/>
      <c r="AI254" s="220"/>
      <c r="AJ254" s="220"/>
      <c r="AK254" s="220"/>
      <c r="AL254" s="211"/>
    </row>
    <row r="255" spans="1:38" ht="27">
      <c r="A255" s="205">
        <v>6.1</v>
      </c>
      <c r="B255" s="219"/>
      <c r="C255" s="224" t="s">
        <v>600</v>
      </c>
      <c r="D255" s="225" t="s">
        <v>327</v>
      </c>
      <c r="E255" s="205"/>
      <c r="F255" s="205"/>
      <c r="G255" s="207">
        <f t="shared" si="15"/>
        <v>0.83120000000000005</v>
      </c>
      <c r="H255" s="208">
        <f>SUM(J255:AJ255)</f>
        <v>0.83120000000000005</v>
      </c>
      <c r="I255" s="208"/>
      <c r="J255" s="208"/>
      <c r="K255" s="208"/>
      <c r="L255" s="208">
        <v>0.83120000000000005</v>
      </c>
      <c r="M255" s="208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  <c r="X255" s="208"/>
      <c r="Y255" s="208"/>
      <c r="Z255" s="208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10">
        <v>2021</v>
      </c>
      <c r="AL255" s="211"/>
    </row>
    <row r="256" spans="1:38" ht="18" customHeight="1">
      <c r="A256" s="298">
        <v>6.2</v>
      </c>
      <c r="B256" s="239"/>
      <c r="C256" s="299" t="s">
        <v>601</v>
      </c>
      <c r="D256" s="245" t="s">
        <v>8</v>
      </c>
      <c r="E256" s="240"/>
      <c r="F256" s="205"/>
      <c r="G256" s="207">
        <f t="shared" si="15"/>
        <v>0.15</v>
      </c>
      <c r="H256" s="208">
        <f>SUM(J256:AJ256)</f>
        <v>0.15</v>
      </c>
      <c r="I256" s="241"/>
      <c r="J256" s="241"/>
      <c r="K256" s="241"/>
      <c r="L256" s="208"/>
      <c r="M256" s="208"/>
      <c r="N256" s="208">
        <v>0.15</v>
      </c>
      <c r="O256" s="208"/>
      <c r="P256" s="241"/>
      <c r="Q256" s="208"/>
      <c r="R256" s="241"/>
      <c r="S256" s="241"/>
      <c r="T256" s="241"/>
      <c r="U256" s="208"/>
      <c r="V256" s="208"/>
      <c r="W256" s="241"/>
      <c r="X256" s="241"/>
      <c r="Y256" s="241"/>
      <c r="Z256" s="241"/>
      <c r="AA256" s="241"/>
      <c r="AB256" s="241"/>
      <c r="AC256" s="241"/>
      <c r="AD256" s="208"/>
      <c r="AE256" s="208"/>
      <c r="AF256" s="208"/>
      <c r="AG256" s="208"/>
      <c r="AH256" s="241"/>
      <c r="AI256" s="241"/>
      <c r="AJ256" s="208"/>
      <c r="AK256" s="210">
        <v>2021</v>
      </c>
      <c r="AL256" s="211"/>
    </row>
    <row r="257" spans="1:38" ht="18" customHeight="1">
      <c r="A257" s="298"/>
      <c r="B257" s="206"/>
      <c r="C257" s="299"/>
      <c r="D257" s="245" t="s">
        <v>9</v>
      </c>
      <c r="E257" s="205"/>
      <c r="F257" s="205"/>
      <c r="G257" s="207">
        <f t="shared" si="15"/>
        <v>0.15</v>
      </c>
      <c r="H257" s="208">
        <f>SUM(J257:AJ257)</f>
        <v>0.15</v>
      </c>
      <c r="I257" s="208"/>
      <c r="J257" s="208"/>
      <c r="K257" s="208"/>
      <c r="L257" s="208"/>
      <c r="M257" s="208"/>
      <c r="N257" s="208">
        <v>0.15</v>
      </c>
      <c r="O257" s="208"/>
      <c r="P257" s="208"/>
      <c r="Q257" s="208"/>
      <c r="R257" s="208"/>
      <c r="S257" s="208"/>
      <c r="T257" s="208"/>
      <c r="U257" s="208"/>
      <c r="V257" s="208"/>
      <c r="W257" s="208"/>
      <c r="X257" s="208"/>
      <c r="Y257" s="208"/>
      <c r="Z257" s="208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10">
        <v>2021</v>
      </c>
      <c r="AL257" s="211"/>
    </row>
    <row r="258" spans="1:38" ht="24" customHeight="1">
      <c r="A258" s="240">
        <v>6.3</v>
      </c>
      <c r="B258" s="206"/>
      <c r="C258" s="246" t="s">
        <v>602</v>
      </c>
      <c r="D258" s="245" t="s">
        <v>603</v>
      </c>
      <c r="E258" s="205"/>
      <c r="F258" s="205"/>
      <c r="G258" s="207">
        <f t="shared" si="15"/>
        <v>0.36</v>
      </c>
      <c r="H258" s="208">
        <f>SUM(J258:AJ258)</f>
        <v>0.36</v>
      </c>
      <c r="I258" s="208"/>
      <c r="J258" s="208"/>
      <c r="K258" s="208"/>
      <c r="L258" s="208"/>
      <c r="M258" s="208"/>
      <c r="N258" s="208">
        <v>0.36</v>
      </c>
      <c r="O258" s="208"/>
      <c r="P258" s="208"/>
      <c r="Q258" s="208"/>
      <c r="R258" s="208"/>
      <c r="S258" s="208"/>
      <c r="T258" s="208"/>
      <c r="U258" s="208"/>
      <c r="V258" s="208"/>
      <c r="W258" s="208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10">
        <v>2021</v>
      </c>
      <c r="AL258" s="245" t="s">
        <v>604</v>
      </c>
    </row>
    <row r="259" spans="1:38" ht="18">
      <c r="A259" s="205">
        <v>6.4</v>
      </c>
      <c r="B259" s="206"/>
      <c r="C259" s="206" t="s">
        <v>605</v>
      </c>
      <c r="D259" s="205" t="s">
        <v>6</v>
      </c>
      <c r="E259" s="205"/>
      <c r="F259" s="205"/>
      <c r="G259" s="207">
        <f t="shared" si="15"/>
        <v>0.02</v>
      </c>
      <c r="H259" s="208">
        <f>SUM(J259:AJ259)</f>
        <v>0.02</v>
      </c>
      <c r="I259" s="208"/>
      <c r="J259" s="208">
        <v>0.02</v>
      </c>
      <c r="K259" s="208"/>
      <c r="L259" s="208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  <c r="X259" s="208"/>
      <c r="Y259" s="208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10">
        <v>2021</v>
      </c>
      <c r="AL259" s="211"/>
    </row>
    <row r="260" spans="1:38" s="237" customFormat="1" ht="15" customHeight="1">
      <c r="A260" s="218">
        <v>7</v>
      </c>
      <c r="B260" s="219"/>
      <c r="C260" s="219" t="s">
        <v>606</v>
      </c>
      <c r="D260" s="218"/>
      <c r="E260" s="218"/>
      <c r="F260" s="218"/>
      <c r="G260" s="235"/>
      <c r="H260" s="220"/>
      <c r="I260" s="220"/>
      <c r="J260" s="220"/>
      <c r="K260" s="220"/>
      <c r="L260" s="220"/>
      <c r="M260" s="220"/>
      <c r="N260" s="220"/>
      <c r="O260" s="220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  <c r="AA260" s="220"/>
      <c r="AB260" s="220"/>
      <c r="AC260" s="220"/>
      <c r="AD260" s="220"/>
      <c r="AE260" s="220"/>
      <c r="AF260" s="220"/>
      <c r="AG260" s="220"/>
      <c r="AH260" s="220"/>
      <c r="AI260" s="220"/>
      <c r="AJ260" s="220"/>
      <c r="AK260" s="247"/>
      <c r="AL260" s="244"/>
    </row>
    <row r="261" spans="1:38" ht="27">
      <c r="A261" s="205">
        <v>7.1</v>
      </c>
      <c r="B261" s="206"/>
      <c r="C261" s="206" t="s">
        <v>607</v>
      </c>
      <c r="D261" s="205" t="s">
        <v>345</v>
      </c>
      <c r="E261" s="205"/>
      <c r="F261" s="205"/>
      <c r="G261" s="207">
        <f t="shared" ref="G261:G276" si="17">F261+H261</f>
        <v>2</v>
      </c>
      <c r="H261" s="208">
        <f t="shared" ref="H261:H267" si="18">SUM(J261:AJ261)</f>
        <v>2</v>
      </c>
      <c r="I261" s="208"/>
      <c r="J261" s="208">
        <v>2</v>
      </c>
      <c r="K261" s="208"/>
      <c r="L261" s="208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10" t="s">
        <v>322</v>
      </c>
      <c r="AL261" s="211"/>
    </row>
    <row r="262" spans="1:38" ht="27">
      <c r="A262" s="205">
        <v>7.2</v>
      </c>
      <c r="B262" s="206"/>
      <c r="C262" s="206" t="s">
        <v>608</v>
      </c>
      <c r="D262" s="205" t="s">
        <v>342</v>
      </c>
      <c r="E262" s="205"/>
      <c r="F262" s="205"/>
      <c r="G262" s="207">
        <f t="shared" si="17"/>
        <v>0.75</v>
      </c>
      <c r="H262" s="208">
        <f t="shared" si="18"/>
        <v>0.75</v>
      </c>
      <c r="I262" s="208"/>
      <c r="J262" s="208">
        <v>0.75</v>
      </c>
      <c r="K262" s="208"/>
      <c r="L262" s="208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10" t="s">
        <v>322</v>
      </c>
      <c r="AL262" s="211"/>
    </row>
    <row r="263" spans="1:38" ht="18">
      <c r="A263" s="205">
        <v>7.3</v>
      </c>
      <c r="B263" s="206"/>
      <c r="C263" s="206" t="s">
        <v>609</v>
      </c>
      <c r="D263" s="205" t="s">
        <v>342</v>
      </c>
      <c r="E263" s="205"/>
      <c r="F263" s="205"/>
      <c r="G263" s="207">
        <f t="shared" si="17"/>
        <v>1.5</v>
      </c>
      <c r="H263" s="208">
        <f t="shared" si="18"/>
        <v>1.5</v>
      </c>
      <c r="I263" s="208"/>
      <c r="J263" s="208">
        <v>1.5</v>
      </c>
      <c r="K263" s="208"/>
      <c r="L263" s="208"/>
      <c r="M263" s="208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  <c r="Z263" s="208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10" t="s">
        <v>322</v>
      </c>
      <c r="AL263" s="211"/>
    </row>
    <row r="264" spans="1:38" ht="27">
      <c r="A264" s="205">
        <v>7.4</v>
      </c>
      <c r="B264" s="206"/>
      <c r="C264" s="206" t="s">
        <v>610</v>
      </c>
      <c r="D264" s="205" t="s">
        <v>9</v>
      </c>
      <c r="E264" s="205"/>
      <c r="F264" s="205"/>
      <c r="G264" s="207">
        <f t="shared" si="17"/>
        <v>0.04</v>
      </c>
      <c r="H264" s="208">
        <f t="shared" si="18"/>
        <v>0.04</v>
      </c>
      <c r="I264" s="208"/>
      <c r="J264" s="208"/>
      <c r="K264" s="208"/>
      <c r="L264" s="208"/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  <c r="Z264" s="208"/>
      <c r="AA264" s="208"/>
      <c r="AB264" s="208"/>
      <c r="AC264" s="208">
        <v>0.04</v>
      </c>
      <c r="AD264" s="208"/>
      <c r="AE264" s="208"/>
      <c r="AF264" s="208"/>
      <c r="AG264" s="208"/>
      <c r="AH264" s="208"/>
      <c r="AI264" s="208"/>
      <c r="AJ264" s="208"/>
      <c r="AK264" s="210" t="s">
        <v>322</v>
      </c>
      <c r="AL264" s="211"/>
    </row>
    <row r="265" spans="1:38" ht="18">
      <c r="A265" s="205">
        <v>7.5</v>
      </c>
      <c r="B265" s="206"/>
      <c r="C265" s="206" t="s">
        <v>611</v>
      </c>
      <c r="D265" s="205" t="s">
        <v>9</v>
      </c>
      <c r="E265" s="205"/>
      <c r="F265" s="205"/>
      <c r="G265" s="207">
        <f t="shared" si="17"/>
        <v>0.7</v>
      </c>
      <c r="H265" s="208">
        <f t="shared" si="18"/>
        <v>0.7</v>
      </c>
      <c r="I265" s="208"/>
      <c r="J265" s="208"/>
      <c r="K265" s="208"/>
      <c r="L265" s="208">
        <v>0.7</v>
      </c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  <c r="X265" s="208"/>
      <c r="Y265" s="208"/>
      <c r="Z265" s="208"/>
      <c r="AA265" s="208"/>
      <c r="AB265" s="208"/>
      <c r="AC265" s="208"/>
      <c r="AD265" s="208"/>
      <c r="AE265" s="208"/>
      <c r="AF265" s="208"/>
      <c r="AG265" s="208"/>
      <c r="AH265" s="208"/>
      <c r="AI265" s="208"/>
      <c r="AJ265" s="208"/>
      <c r="AK265" s="210" t="s">
        <v>322</v>
      </c>
      <c r="AL265" s="211"/>
    </row>
    <row r="266" spans="1:38" ht="18">
      <c r="A266" s="205">
        <v>7.6</v>
      </c>
      <c r="B266" s="206"/>
      <c r="C266" s="206" t="s">
        <v>612</v>
      </c>
      <c r="D266" s="205" t="s">
        <v>10</v>
      </c>
      <c r="E266" s="205"/>
      <c r="F266" s="205"/>
      <c r="G266" s="207">
        <f>F266+H266</f>
        <v>0.5</v>
      </c>
      <c r="H266" s="208">
        <f>SUM(J266:AJ266)</f>
        <v>0.5</v>
      </c>
      <c r="I266" s="208"/>
      <c r="J266" s="208"/>
      <c r="K266" s="208"/>
      <c r="L266" s="208"/>
      <c r="M266" s="208"/>
      <c r="N266" s="208">
        <v>0.5</v>
      </c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10" t="s">
        <v>322</v>
      </c>
      <c r="AL266" s="211"/>
    </row>
    <row r="267" spans="1:38" ht="27">
      <c r="A267" s="205">
        <v>7.7</v>
      </c>
      <c r="B267" s="206"/>
      <c r="C267" s="206" t="s">
        <v>613</v>
      </c>
      <c r="D267" s="205" t="s">
        <v>327</v>
      </c>
      <c r="E267" s="205"/>
      <c r="F267" s="205"/>
      <c r="G267" s="207">
        <f t="shared" si="17"/>
        <v>0.88</v>
      </c>
      <c r="H267" s="208">
        <f t="shared" si="18"/>
        <v>0.88</v>
      </c>
      <c r="I267" s="208"/>
      <c r="J267" s="208"/>
      <c r="K267" s="208"/>
      <c r="L267" s="208"/>
      <c r="M267" s="208"/>
      <c r="N267" s="208">
        <v>0.88</v>
      </c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10" t="s">
        <v>322</v>
      </c>
      <c r="AL267" s="211"/>
    </row>
    <row r="268" spans="1:38">
      <c r="A268" s="205" t="s">
        <v>614</v>
      </c>
      <c r="B268" s="206"/>
      <c r="C268" s="206" t="s">
        <v>615</v>
      </c>
      <c r="D268" s="205"/>
      <c r="E268" s="205"/>
      <c r="F268" s="205"/>
      <c r="G268" s="207">
        <f t="shared" si="17"/>
        <v>0</v>
      </c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8"/>
      <c r="Z268" s="208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11"/>
    </row>
    <row r="269" spans="1:38" ht="27">
      <c r="A269" s="205">
        <v>1</v>
      </c>
      <c r="B269" s="206"/>
      <c r="C269" s="213" t="s">
        <v>616</v>
      </c>
      <c r="D269" s="207" t="s">
        <v>345</v>
      </c>
      <c r="E269" s="207" t="s">
        <v>617</v>
      </c>
      <c r="F269" s="205"/>
      <c r="G269" s="207">
        <f t="shared" si="17"/>
        <v>0.21</v>
      </c>
      <c r="H269" s="208">
        <f t="shared" ref="H269:H276" si="19">SUM(J269:AJ269)</f>
        <v>0.21</v>
      </c>
      <c r="I269" s="208"/>
      <c r="J269" s="208"/>
      <c r="K269" s="208"/>
      <c r="L269" s="208"/>
      <c r="M269" s="208"/>
      <c r="N269" s="208"/>
      <c r="O269" s="208"/>
      <c r="P269" s="208">
        <v>0.18</v>
      </c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>
        <v>0.03</v>
      </c>
      <c r="AK269" s="242">
        <v>2021</v>
      </c>
      <c r="AL269" s="211"/>
    </row>
    <row r="270" spans="1:38" ht="27">
      <c r="A270" s="205"/>
      <c r="B270" s="206"/>
      <c r="C270" s="213" t="s">
        <v>618</v>
      </c>
      <c r="D270" s="207" t="s">
        <v>345</v>
      </c>
      <c r="E270" s="207"/>
      <c r="F270" s="205"/>
      <c r="G270" s="207">
        <f>F270+H270</f>
        <v>7.0000000000000007E-2</v>
      </c>
      <c r="H270" s="208">
        <f>SUM(J270:AJ270)</f>
        <v>7.0000000000000007E-2</v>
      </c>
      <c r="I270" s="208"/>
      <c r="J270" s="208">
        <v>7.0000000000000007E-2</v>
      </c>
      <c r="K270" s="208"/>
      <c r="L270" s="208"/>
      <c r="M270" s="208"/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42"/>
      <c r="AL270" s="211"/>
    </row>
    <row r="271" spans="1:38" ht="45">
      <c r="A271" s="205"/>
      <c r="B271" s="206"/>
      <c r="C271" s="213" t="s">
        <v>619</v>
      </c>
      <c r="D271" s="207" t="s">
        <v>586</v>
      </c>
      <c r="E271" s="207"/>
      <c r="F271" s="205"/>
      <c r="G271" s="207">
        <f>F271+H271</f>
        <v>0.1</v>
      </c>
      <c r="H271" s="208">
        <f>SUM(J271:AJ271)</f>
        <v>0.1</v>
      </c>
      <c r="I271" s="208"/>
      <c r="J271" s="208">
        <v>0.1</v>
      </c>
      <c r="K271" s="208"/>
      <c r="L271" s="208"/>
      <c r="M271" s="208"/>
      <c r="N271" s="208"/>
      <c r="O271" s="208"/>
      <c r="P271" s="208"/>
      <c r="Q271" s="208"/>
      <c r="R271" s="208"/>
      <c r="S271" s="208"/>
      <c r="T271" s="208"/>
      <c r="U271" s="208"/>
      <c r="V271" s="208"/>
      <c r="W271" s="208"/>
      <c r="X271" s="208"/>
      <c r="Y271" s="208"/>
      <c r="Z271" s="208"/>
      <c r="AA271" s="208"/>
      <c r="AB271" s="208"/>
      <c r="AC271" s="208"/>
      <c r="AD271" s="208"/>
      <c r="AE271" s="208"/>
      <c r="AF271" s="208"/>
      <c r="AG271" s="208"/>
      <c r="AH271" s="208"/>
      <c r="AI271" s="208"/>
      <c r="AJ271" s="208"/>
      <c r="AK271" s="242"/>
      <c r="AL271" s="211"/>
    </row>
    <row r="272" spans="1:38" ht="27">
      <c r="A272" s="205">
        <v>2</v>
      </c>
      <c r="B272" s="206"/>
      <c r="C272" s="213" t="s">
        <v>620</v>
      </c>
      <c r="D272" s="207" t="s">
        <v>342</v>
      </c>
      <c r="E272" s="207" t="s">
        <v>621</v>
      </c>
      <c r="F272" s="205"/>
      <c r="G272" s="207">
        <f t="shared" si="17"/>
        <v>0.01</v>
      </c>
      <c r="H272" s="208">
        <f t="shared" si="19"/>
        <v>0.01</v>
      </c>
      <c r="I272" s="248"/>
      <c r="J272" s="208"/>
      <c r="K272" s="208"/>
      <c r="L272" s="208"/>
      <c r="M272" s="208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>
        <v>0.01</v>
      </c>
      <c r="AK272" s="210">
        <v>2021</v>
      </c>
      <c r="AL272" s="211"/>
    </row>
    <row r="273" spans="1:38" ht="27">
      <c r="A273" s="205">
        <v>3</v>
      </c>
      <c r="B273" s="206"/>
      <c r="C273" s="206" t="s">
        <v>622</v>
      </c>
      <c r="D273" s="205" t="s">
        <v>7</v>
      </c>
      <c r="E273" s="205"/>
      <c r="F273" s="205"/>
      <c r="G273" s="207">
        <f t="shared" si="17"/>
        <v>1.5</v>
      </c>
      <c r="H273" s="208">
        <f t="shared" si="19"/>
        <v>1.5</v>
      </c>
      <c r="I273" s="208"/>
      <c r="J273" s="208"/>
      <c r="K273" s="208"/>
      <c r="L273" s="208"/>
      <c r="M273" s="208"/>
      <c r="N273" s="208"/>
      <c r="O273" s="208">
        <f>0.13+0.39</f>
        <v>0.52</v>
      </c>
      <c r="P273" s="208"/>
      <c r="Q273" s="208"/>
      <c r="R273" s="208"/>
      <c r="S273" s="208">
        <v>0.98</v>
      </c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 t="s">
        <v>322</v>
      </c>
      <c r="AL273" s="211"/>
    </row>
    <row r="274" spans="1:38" ht="18">
      <c r="A274" s="205">
        <v>4</v>
      </c>
      <c r="B274" s="206"/>
      <c r="C274" s="206" t="s">
        <v>623</v>
      </c>
      <c r="D274" s="205" t="s">
        <v>350</v>
      </c>
      <c r="E274" s="205"/>
      <c r="F274" s="205"/>
      <c r="G274" s="207">
        <f t="shared" si="17"/>
        <v>1.5</v>
      </c>
      <c r="H274" s="208">
        <f t="shared" si="19"/>
        <v>1.5</v>
      </c>
      <c r="I274" s="208"/>
      <c r="J274" s="208"/>
      <c r="K274" s="208"/>
      <c r="L274" s="208">
        <v>0.22</v>
      </c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08">
        <v>0.01</v>
      </c>
      <c r="AI274" s="208">
        <v>0.23</v>
      </c>
      <c r="AJ274" s="208">
        <v>1.04</v>
      </c>
      <c r="AK274" s="208" t="s">
        <v>322</v>
      </c>
      <c r="AL274" s="211"/>
    </row>
    <row r="275" spans="1:38" ht="18">
      <c r="A275" s="205">
        <v>5</v>
      </c>
      <c r="B275" s="206"/>
      <c r="C275" s="206" t="s">
        <v>624</v>
      </c>
      <c r="D275" s="205" t="s">
        <v>350</v>
      </c>
      <c r="E275" s="205"/>
      <c r="F275" s="205">
        <v>0.01</v>
      </c>
      <c r="G275" s="207">
        <f t="shared" si="17"/>
        <v>0.25</v>
      </c>
      <c r="H275" s="208">
        <f t="shared" si="19"/>
        <v>0.24</v>
      </c>
      <c r="I275" s="208"/>
      <c r="J275" s="208"/>
      <c r="K275" s="208"/>
      <c r="L275" s="208"/>
      <c r="M275" s="208"/>
      <c r="N275" s="208"/>
      <c r="O275" s="208"/>
      <c r="P275" s="208">
        <v>0.24</v>
      </c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 t="s">
        <v>322</v>
      </c>
      <c r="AL275" s="211"/>
    </row>
    <row r="276" spans="1:38" ht="18">
      <c r="A276" s="205">
        <v>6</v>
      </c>
      <c r="B276" s="206"/>
      <c r="C276" s="206" t="s">
        <v>625</v>
      </c>
      <c r="D276" s="205" t="s">
        <v>350</v>
      </c>
      <c r="E276" s="205"/>
      <c r="F276" s="205"/>
      <c r="G276" s="207">
        <f t="shared" si="17"/>
        <v>0.09</v>
      </c>
      <c r="H276" s="208">
        <f t="shared" si="19"/>
        <v>0.09</v>
      </c>
      <c r="I276" s="208"/>
      <c r="J276" s="208">
        <v>0.09</v>
      </c>
      <c r="K276" s="208"/>
      <c r="L276" s="208"/>
      <c r="M276" s="208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 t="s">
        <v>322</v>
      </c>
      <c r="AL276" s="211"/>
    </row>
    <row r="277" spans="1:38" ht="27">
      <c r="A277" s="205">
        <v>7</v>
      </c>
      <c r="B277" s="206"/>
      <c r="C277" s="206" t="s">
        <v>626</v>
      </c>
      <c r="D277" s="205" t="s">
        <v>327</v>
      </c>
      <c r="E277" s="205"/>
      <c r="F277" s="205">
        <v>0.2</v>
      </c>
      <c r="G277" s="207">
        <f>F277+H277</f>
        <v>0.25</v>
      </c>
      <c r="H277" s="208">
        <f>SUM(J277:AJ277)</f>
        <v>0.05</v>
      </c>
      <c r="I277" s="208"/>
      <c r="J277" s="208"/>
      <c r="K277" s="208"/>
      <c r="L277" s="208">
        <v>0.05</v>
      </c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11"/>
    </row>
    <row r="278" spans="1:38" ht="27">
      <c r="A278" s="205">
        <v>8</v>
      </c>
      <c r="B278" s="206"/>
      <c r="C278" s="206" t="s">
        <v>627</v>
      </c>
      <c r="D278" s="205" t="s">
        <v>327</v>
      </c>
      <c r="E278" s="205"/>
      <c r="F278" s="205">
        <v>0.2</v>
      </c>
      <c r="G278" s="207">
        <f>F278+H278</f>
        <v>0.25</v>
      </c>
      <c r="H278" s="208">
        <f>SUM(J278:AJ278)</f>
        <v>0.05</v>
      </c>
      <c r="I278" s="208"/>
      <c r="J278" s="208"/>
      <c r="K278" s="208"/>
      <c r="L278" s="208">
        <v>0.05</v>
      </c>
      <c r="M278" s="208"/>
      <c r="N278" s="208"/>
      <c r="O278" s="208"/>
      <c r="P278" s="208"/>
      <c r="Q278" s="208"/>
      <c r="R278" s="208"/>
      <c r="S278" s="208"/>
      <c r="T278" s="208"/>
      <c r="U278" s="208"/>
      <c r="V278" s="208"/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11"/>
    </row>
    <row r="279" spans="1:38">
      <c r="A279" s="205" t="s">
        <v>628</v>
      </c>
      <c r="B279" s="206"/>
      <c r="C279" s="206" t="s">
        <v>629</v>
      </c>
      <c r="D279" s="205"/>
      <c r="E279" s="205"/>
      <c r="F279" s="205"/>
      <c r="G279" s="207"/>
      <c r="H279" s="208"/>
      <c r="I279" s="208"/>
      <c r="J279" s="208"/>
      <c r="K279" s="208"/>
      <c r="L279" s="208"/>
      <c r="M279" s="208"/>
      <c r="N279" s="208"/>
      <c r="O279" s="208"/>
      <c r="P279" s="208"/>
      <c r="Q279" s="208"/>
      <c r="R279" s="208"/>
      <c r="S279" s="208"/>
      <c r="T279" s="208"/>
      <c r="U279" s="208"/>
      <c r="V279" s="208"/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11"/>
    </row>
    <row r="280" spans="1:38" ht="36">
      <c r="A280" s="205"/>
      <c r="B280" s="206"/>
      <c r="C280" s="206" t="s">
        <v>630</v>
      </c>
      <c r="D280" s="223" t="s">
        <v>475</v>
      </c>
      <c r="E280" s="205"/>
      <c r="F280" s="205"/>
      <c r="G280" s="207">
        <f>F280+H280</f>
        <v>0.28000000000000003</v>
      </c>
      <c r="H280" s="208">
        <f>SUM(J280:AJ280)</f>
        <v>0.28000000000000003</v>
      </c>
      <c r="I280" s="208"/>
      <c r="J280" s="208">
        <v>0.28000000000000003</v>
      </c>
      <c r="K280" s="208"/>
      <c r="L280" s="208"/>
      <c r="M280" s="208"/>
      <c r="N280" s="208"/>
      <c r="O280" s="208"/>
      <c r="P280" s="208"/>
      <c r="Q280" s="208"/>
      <c r="R280" s="208"/>
      <c r="S280" s="208"/>
      <c r="T280" s="208"/>
      <c r="U280" s="208"/>
      <c r="V280" s="208"/>
      <c r="W280" s="208"/>
      <c r="X280" s="208"/>
      <c r="Y280" s="208"/>
      <c r="Z280" s="208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11"/>
    </row>
    <row r="281" spans="1:38" ht="18">
      <c r="A281" s="205">
        <v>1</v>
      </c>
      <c r="B281" s="206"/>
      <c r="C281" s="213" t="s">
        <v>631</v>
      </c>
      <c r="D281" s="223" t="s">
        <v>350</v>
      </c>
      <c r="E281" s="223" t="s">
        <v>632</v>
      </c>
      <c r="F281" s="205"/>
      <c r="G281" s="207">
        <f t="shared" ref="G281:G306" si="20">F281+H281</f>
        <v>0.11000000000000001</v>
      </c>
      <c r="H281" s="208">
        <f>SUM(J281:AJ281)</f>
        <v>0.11000000000000001</v>
      </c>
      <c r="I281" s="208"/>
      <c r="J281" s="208">
        <v>7.0000000000000007E-2</v>
      </c>
      <c r="K281" s="208"/>
      <c r="L281" s="208"/>
      <c r="M281" s="208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>
        <v>0.04</v>
      </c>
      <c r="AK281" s="242">
        <v>2021</v>
      </c>
      <c r="AL281" s="211"/>
    </row>
    <row r="282" spans="1:38" ht="15" customHeight="1">
      <c r="A282" s="205">
        <v>2</v>
      </c>
      <c r="B282" s="206"/>
      <c r="C282" s="213" t="s">
        <v>633</v>
      </c>
      <c r="D282" s="207" t="s">
        <v>9</v>
      </c>
      <c r="E282" s="207" t="s">
        <v>634</v>
      </c>
      <c r="F282" s="205"/>
      <c r="G282" s="207">
        <f t="shared" si="20"/>
        <v>0.35</v>
      </c>
      <c r="H282" s="208">
        <f>SUM(J282:AJ282)</f>
        <v>0.35</v>
      </c>
      <c r="I282" s="208"/>
      <c r="J282" s="208"/>
      <c r="K282" s="208"/>
      <c r="L282" s="208">
        <v>0.1</v>
      </c>
      <c r="M282" s="208"/>
      <c r="N282" s="208">
        <v>0.15</v>
      </c>
      <c r="O282" s="208"/>
      <c r="P282" s="208"/>
      <c r="Q282" s="208"/>
      <c r="R282" s="208"/>
      <c r="S282" s="208"/>
      <c r="T282" s="208"/>
      <c r="U282" s="208"/>
      <c r="V282" s="208"/>
      <c r="W282" s="208"/>
      <c r="X282" s="208"/>
      <c r="Y282" s="208"/>
      <c r="Z282" s="208"/>
      <c r="AA282" s="208"/>
      <c r="AB282" s="208"/>
      <c r="AC282" s="208"/>
      <c r="AD282" s="208"/>
      <c r="AE282" s="208"/>
      <c r="AF282" s="208"/>
      <c r="AG282" s="208"/>
      <c r="AH282" s="208"/>
      <c r="AI282" s="208"/>
      <c r="AJ282" s="208">
        <v>0.1</v>
      </c>
      <c r="AK282" s="210">
        <v>2021</v>
      </c>
      <c r="AL282" s="211"/>
    </row>
    <row r="283" spans="1:38" ht="15" customHeight="1">
      <c r="A283" s="205" t="s">
        <v>635</v>
      </c>
      <c r="B283" s="206"/>
      <c r="C283" s="206" t="s">
        <v>138</v>
      </c>
      <c r="D283" s="205"/>
      <c r="E283" s="205"/>
      <c r="F283" s="205"/>
      <c r="G283" s="207">
        <f t="shared" si="20"/>
        <v>0</v>
      </c>
      <c r="H283" s="208"/>
      <c r="I283" s="208"/>
      <c r="J283" s="208"/>
      <c r="K283" s="208"/>
      <c r="L283" s="208"/>
      <c r="M283" s="208"/>
      <c r="N283" s="208"/>
      <c r="O283" s="208"/>
      <c r="P283" s="20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10"/>
      <c r="AL283" s="211"/>
    </row>
    <row r="284" spans="1:38" ht="15" customHeight="1">
      <c r="A284" s="205"/>
      <c r="B284" s="206"/>
      <c r="C284" s="206" t="s">
        <v>6</v>
      </c>
      <c r="D284" s="205"/>
      <c r="E284" s="205"/>
      <c r="F284" s="205"/>
      <c r="G284" s="207">
        <f t="shared" si="20"/>
        <v>0</v>
      </c>
      <c r="H284" s="208">
        <f t="shared" ref="H284:H336" si="21">SUM(J284:AJ284)</f>
        <v>0</v>
      </c>
      <c r="I284" s="208"/>
      <c r="J284" s="208"/>
      <c r="K284" s="208"/>
      <c r="L284" s="208"/>
      <c r="M284" s="208"/>
      <c r="N284" s="208"/>
      <c r="O284" s="208"/>
      <c r="P284" s="208"/>
      <c r="Q284" s="208"/>
      <c r="R284" s="208"/>
      <c r="S284" s="208"/>
      <c r="T284" s="208"/>
      <c r="U284" s="208"/>
      <c r="V284" s="208"/>
      <c r="W284" s="208"/>
      <c r="X284" s="208"/>
      <c r="Y284" s="208"/>
      <c r="Z284" s="208"/>
      <c r="AA284" s="208"/>
      <c r="AB284" s="208"/>
      <c r="AC284" s="208"/>
      <c r="AD284" s="208"/>
      <c r="AE284" s="208"/>
      <c r="AF284" s="208"/>
      <c r="AG284" s="208"/>
      <c r="AH284" s="208"/>
      <c r="AI284" s="208"/>
      <c r="AJ284" s="208"/>
      <c r="AK284" s="210"/>
      <c r="AL284" s="211"/>
    </row>
    <row r="285" spans="1:38" ht="15" customHeight="1">
      <c r="A285" s="205">
        <v>1</v>
      </c>
      <c r="B285" s="206"/>
      <c r="C285" s="221" t="s">
        <v>636</v>
      </c>
      <c r="D285" s="207" t="s">
        <v>6</v>
      </c>
      <c r="E285" s="207" t="s">
        <v>560</v>
      </c>
      <c r="F285" s="207">
        <v>0.04</v>
      </c>
      <c r="G285" s="207">
        <f t="shared" si="20"/>
        <v>3.16</v>
      </c>
      <c r="H285" s="208">
        <f t="shared" si="21"/>
        <v>3.12</v>
      </c>
      <c r="I285" s="208"/>
      <c r="J285" s="207"/>
      <c r="K285" s="208"/>
      <c r="L285" s="207">
        <v>2.1</v>
      </c>
      <c r="M285" s="208"/>
      <c r="N285" s="208"/>
      <c r="O285" s="208"/>
      <c r="P285" s="208"/>
      <c r="Q285" s="208"/>
      <c r="R285" s="208"/>
      <c r="S285" s="208"/>
      <c r="T285" s="208"/>
      <c r="U285" s="207">
        <v>0.1</v>
      </c>
      <c r="V285" s="207">
        <v>0.2</v>
      </c>
      <c r="W285" s="208"/>
      <c r="X285" s="208"/>
      <c r="Y285" s="208"/>
      <c r="Z285" s="208"/>
      <c r="AA285" s="208"/>
      <c r="AB285" s="208"/>
      <c r="AC285" s="208"/>
      <c r="AD285" s="208"/>
      <c r="AE285" s="208"/>
      <c r="AF285" s="208"/>
      <c r="AG285" s="208"/>
      <c r="AH285" s="208"/>
      <c r="AI285" s="208">
        <v>0.02</v>
      </c>
      <c r="AJ285" s="208">
        <v>0.7</v>
      </c>
      <c r="AK285" s="210">
        <v>2021</v>
      </c>
      <c r="AL285" s="211"/>
    </row>
    <row r="286" spans="1:38" ht="27">
      <c r="A286" s="205">
        <v>2</v>
      </c>
      <c r="B286" s="206"/>
      <c r="C286" s="221" t="s">
        <v>637</v>
      </c>
      <c r="D286" s="207" t="s">
        <v>6</v>
      </c>
      <c r="E286" s="207" t="s">
        <v>560</v>
      </c>
      <c r="F286" s="207">
        <v>0.6</v>
      </c>
      <c r="G286" s="207">
        <f t="shared" si="20"/>
        <v>3.6500000000000004</v>
      </c>
      <c r="H286" s="208">
        <f t="shared" si="21"/>
        <v>3.0500000000000003</v>
      </c>
      <c r="I286" s="208"/>
      <c r="J286" s="207">
        <v>2.1</v>
      </c>
      <c r="K286" s="208"/>
      <c r="L286" s="207">
        <v>0.5</v>
      </c>
      <c r="M286" s="208"/>
      <c r="N286" s="208"/>
      <c r="O286" s="208"/>
      <c r="P286" s="208">
        <v>0.1</v>
      </c>
      <c r="Q286" s="208"/>
      <c r="R286" s="208"/>
      <c r="S286" s="208"/>
      <c r="T286" s="208"/>
      <c r="U286" s="207">
        <v>0.1</v>
      </c>
      <c r="V286" s="207">
        <v>0.03</v>
      </c>
      <c r="W286" s="208"/>
      <c r="X286" s="208"/>
      <c r="Y286" s="208"/>
      <c r="Z286" s="208"/>
      <c r="AA286" s="208"/>
      <c r="AB286" s="208"/>
      <c r="AC286" s="208"/>
      <c r="AD286" s="208"/>
      <c r="AE286" s="208"/>
      <c r="AF286" s="208"/>
      <c r="AG286" s="208"/>
      <c r="AH286" s="208">
        <v>0.02</v>
      </c>
      <c r="AI286" s="208"/>
      <c r="AJ286" s="208">
        <v>0.2</v>
      </c>
      <c r="AK286" s="210">
        <v>2021</v>
      </c>
      <c r="AL286" s="211"/>
    </row>
    <row r="287" spans="1:38" ht="18">
      <c r="A287" s="205">
        <v>3</v>
      </c>
      <c r="B287" s="206"/>
      <c r="C287" s="221" t="s">
        <v>638</v>
      </c>
      <c r="D287" s="207" t="s">
        <v>6</v>
      </c>
      <c r="E287" s="207"/>
      <c r="F287" s="207"/>
      <c r="G287" s="207">
        <f>F287+H287</f>
        <v>0.1</v>
      </c>
      <c r="H287" s="208">
        <f>SUM(J287:AJ287)</f>
        <v>0.1</v>
      </c>
      <c r="I287" s="208"/>
      <c r="J287" s="207"/>
      <c r="K287" s="208"/>
      <c r="L287" s="207"/>
      <c r="M287" s="208"/>
      <c r="N287" s="208"/>
      <c r="O287" s="208"/>
      <c r="P287" s="208">
        <v>0.1</v>
      </c>
      <c r="Q287" s="208"/>
      <c r="R287" s="208"/>
      <c r="S287" s="208"/>
      <c r="T287" s="208"/>
      <c r="U287" s="207"/>
      <c r="V287" s="207"/>
      <c r="W287" s="208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10"/>
      <c r="AL287" s="211"/>
    </row>
    <row r="288" spans="1:38" ht="15" customHeight="1">
      <c r="A288" s="205"/>
      <c r="B288" s="206"/>
      <c r="C288" s="206" t="s">
        <v>7</v>
      </c>
      <c r="D288" s="205"/>
      <c r="E288" s="205"/>
      <c r="F288" s="205"/>
      <c r="G288" s="207">
        <f t="shared" si="20"/>
        <v>0</v>
      </c>
      <c r="H288" s="208">
        <f t="shared" si="21"/>
        <v>0</v>
      </c>
      <c r="I288" s="208"/>
      <c r="J288" s="208"/>
      <c r="K288" s="208"/>
      <c r="L288" s="208"/>
      <c r="M288" s="208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11"/>
    </row>
    <row r="289" spans="1:40" ht="36">
      <c r="A289" s="205">
        <v>1</v>
      </c>
      <c r="B289" s="206"/>
      <c r="C289" s="206" t="s">
        <v>639</v>
      </c>
      <c r="D289" s="205" t="s">
        <v>7</v>
      </c>
      <c r="E289" s="217" t="s">
        <v>640</v>
      </c>
      <c r="F289" s="205"/>
      <c r="G289" s="207">
        <f t="shared" si="20"/>
        <v>5.3999999999999995</v>
      </c>
      <c r="H289" s="208">
        <f t="shared" si="21"/>
        <v>5.3999999999999995</v>
      </c>
      <c r="I289" s="208"/>
      <c r="J289" s="208">
        <v>5.2</v>
      </c>
      <c r="K289" s="208"/>
      <c r="L289" s="208"/>
      <c r="M289" s="208"/>
      <c r="N289" s="208"/>
      <c r="O289" s="208"/>
      <c r="P289" s="208"/>
      <c r="Q289" s="208"/>
      <c r="R289" s="208"/>
      <c r="S289" s="208"/>
      <c r="T289" s="208"/>
      <c r="U289" s="208">
        <v>0.09</v>
      </c>
      <c r="V289" s="208">
        <v>7.0000000000000007E-2</v>
      </c>
      <c r="W289" s="208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/>
      <c r="AH289" s="208">
        <v>0.02</v>
      </c>
      <c r="AI289" s="208"/>
      <c r="AJ289" s="208">
        <v>0.02</v>
      </c>
      <c r="AK289" s="210">
        <v>2021</v>
      </c>
      <c r="AL289" s="211"/>
    </row>
    <row r="290" spans="1:40" ht="40.5" customHeight="1">
      <c r="A290" s="205">
        <v>2</v>
      </c>
      <c r="B290" s="206"/>
      <c r="C290" s="221" t="s">
        <v>641</v>
      </c>
      <c r="D290" s="207" t="s">
        <v>7</v>
      </c>
      <c r="E290" s="207" t="s">
        <v>642</v>
      </c>
      <c r="F290" s="207">
        <v>0.2</v>
      </c>
      <c r="G290" s="207">
        <f t="shared" si="20"/>
        <v>2.0000000000000004</v>
      </c>
      <c r="H290" s="208">
        <f t="shared" si="21"/>
        <v>1.8000000000000003</v>
      </c>
      <c r="I290" s="208"/>
      <c r="J290" s="207">
        <v>1.45</v>
      </c>
      <c r="K290" s="208"/>
      <c r="L290" s="207">
        <v>0.11</v>
      </c>
      <c r="M290" s="208"/>
      <c r="N290" s="208"/>
      <c r="O290" s="208"/>
      <c r="P290" s="208"/>
      <c r="Q290" s="208"/>
      <c r="R290" s="208"/>
      <c r="S290" s="208"/>
      <c r="T290" s="208"/>
      <c r="U290" s="207">
        <v>0.1</v>
      </c>
      <c r="V290" s="207">
        <v>0.02</v>
      </c>
      <c r="W290" s="208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>
        <v>0.03</v>
      </c>
      <c r="AH290" s="207"/>
      <c r="AI290" s="207"/>
      <c r="AJ290" s="207">
        <v>0.09</v>
      </c>
      <c r="AK290" s="210" t="s">
        <v>322</v>
      </c>
      <c r="AL290" s="207" t="s">
        <v>643</v>
      </c>
    </row>
    <row r="291" spans="1:40" ht="15" customHeight="1">
      <c r="A291" s="284">
        <v>3</v>
      </c>
      <c r="B291" s="206"/>
      <c r="C291" s="286" t="s">
        <v>644</v>
      </c>
      <c r="D291" s="205" t="s">
        <v>7</v>
      </c>
      <c r="E291" s="205" t="s">
        <v>645</v>
      </c>
      <c r="F291" s="205"/>
      <c r="G291" s="207">
        <f t="shared" si="20"/>
        <v>0.32</v>
      </c>
      <c r="H291" s="208">
        <f t="shared" si="21"/>
        <v>0.32</v>
      </c>
      <c r="I291" s="208"/>
      <c r="J291" s="208">
        <v>0.3</v>
      </c>
      <c r="K291" s="208"/>
      <c r="L291" s="208"/>
      <c r="M291" s="208"/>
      <c r="N291" s="208"/>
      <c r="O291" s="208"/>
      <c r="P291" s="208"/>
      <c r="Q291" s="208"/>
      <c r="R291" s="208"/>
      <c r="S291" s="208"/>
      <c r="T291" s="208"/>
      <c r="U291" s="208">
        <v>0.01</v>
      </c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>
        <v>0.01</v>
      </c>
      <c r="AK291" s="210">
        <v>2021</v>
      </c>
      <c r="AL291" s="207"/>
    </row>
    <row r="292" spans="1:40" ht="18">
      <c r="A292" s="284"/>
      <c r="B292" s="206"/>
      <c r="C292" s="286"/>
      <c r="D292" s="205" t="s">
        <v>342</v>
      </c>
      <c r="E292" s="205" t="s">
        <v>498</v>
      </c>
      <c r="F292" s="205"/>
      <c r="G292" s="207">
        <f t="shared" si="20"/>
        <v>4.4999999999999991</v>
      </c>
      <c r="H292" s="208">
        <f t="shared" si="21"/>
        <v>4.4999999999999991</v>
      </c>
      <c r="I292" s="208"/>
      <c r="J292" s="208">
        <v>4.1399999999999997</v>
      </c>
      <c r="K292" s="208"/>
      <c r="L292" s="208"/>
      <c r="M292" s="208"/>
      <c r="N292" s="208"/>
      <c r="O292" s="208"/>
      <c r="P292" s="208"/>
      <c r="Q292" s="208"/>
      <c r="R292" s="208"/>
      <c r="S292" s="208"/>
      <c r="T292" s="208"/>
      <c r="U292" s="208">
        <v>0.2</v>
      </c>
      <c r="V292" s="208">
        <v>0.09</v>
      </c>
      <c r="W292" s="208">
        <v>0.02</v>
      </c>
      <c r="X292" s="208"/>
      <c r="Y292" s="208"/>
      <c r="Z292" s="208"/>
      <c r="AA292" s="208"/>
      <c r="AB292" s="208"/>
      <c r="AC292" s="208"/>
      <c r="AD292" s="208"/>
      <c r="AE292" s="208"/>
      <c r="AF292" s="208"/>
      <c r="AG292" s="208">
        <v>0.05</v>
      </c>
      <c r="AH292" s="208"/>
      <c r="AI292" s="208"/>
      <c r="AJ292" s="208"/>
      <c r="AK292" s="210">
        <v>2021</v>
      </c>
      <c r="AL292" s="207"/>
    </row>
    <row r="293" spans="1:40" ht="15" customHeight="1">
      <c r="A293" s="205"/>
      <c r="B293" s="206"/>
      <c r="C293" s="206" t="s">
        <v>8</v>
      </c>
      <c r="D293" s="205"/>
      <c r="E293" s="205"/>
      <c r="F293" s="205"/>
      <c r="G293" s="207">
        <f t="shared" si="20"/>
        <v>0</v>
      </c>
      <c r="H293" s="208">
        <f t="shared" si="21"/>
        <v>0</v>
      </c>
      <c r="I293" s="208"/>
      <c r="J293" s="208"/>
      <c r="K293" s="208"/>
      <c r="L293" s="208"/>
      <c r="M293" s="208"/>
      <c r="N293" s="208"/>
      <c r="O293" s="208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10"/>
      <c r="AL293" s="211"/>
    </row>
    <row r="294" spans="1:40" ht="27">
      <c r="A294" s="205">
        <v>1</v>
      </c>
      <c r="B294" s="206"/>
      <c r="C294" s="226" t="s">
        <v>646</v>
      </c>
      <c r="D294" s="207" t="s">
        <v>8</v>
      </c>
      <c r="E294" s="205"/>
      <c r="F294" s="205"/>
      <c r="G294" s="207">
        <f>F294+H294</f>
        <v>0.5</v>
      </c>
      <c r="H294" s="208">
        <f>SUM(J294:AJ294)</f>
        <v>0.5</v>
      </c>
      <c r="I294" s="208"/>
      <c r="J294" s="208"/>
      <c r="K294" s="208"/>
      <c r="L294" s="208">
        <v>0.13</v>
      </c>
      <c r="M294" s="208"/>
      <c r="N294" s="208"/>
      <c r="O294" s="208"/>
      <c r="P294" s="208"/>
      <c r="Q294" s="208"/>
      <c r="R294" s="208"/>
      <c r="S294" s="208"/>
      <c r="T294" s="208"/>
      <c r="U294" s="208">
        <v>0.33</v>
      </c>
      <c r="V294" s="208">
        <v>0.02</v>
      </c>
      <c r="W294" s="208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/>
      <c r="AH294" s="208">
        <v>0.02</v>
      </c>
      <c r="AI294" s="208"/>
      <c r="AJ294" s="208"/>
      <c r="AK294" s="210">
        <v>2021</v>
      </c>
      <c r="AL294" s="211"/>
    </row>
    <row r="295" spans="1:40" ht="27">
      <c r="A295" s="205">
        <v>2</v>
      </c>
      <c r="B295" s="206"/>
      <c r="C295" s="221" t="s">
        <v>647</v>
      </c>
      <c r="D295" s="207" t="s">
        <v>8</v>
      </c>
      <c r="E295" s="207" t="s">
        <v>648</v>
      </c>
      <c r="F295" s="207"/>
      <c r="G295" s="207">
        <f t="shared" si="20"/>
        <v>3.5</v>
      </c>
      <c r="H295" s="208">
        <f t="shared" si="21"/>
        <v>3.5</v>
      </c>
      <c r="I295" s="208"/>
      <c r="J295" s="207">
        <v>1.5</v>
      </c>
      <c r="K295" s="208"/>
      <c r="L295" s="207">
        <v>1.5</v>
      </c>
      <c r="M295" s="208"/>
      <c r="N295" s="208"/>
      <c r="O295" s="208"/>
      <c r="P295" s="208"/>
      <c r="Q295" s="208"/>
      <c r="R295" s="208"/>
      <c r="S295" s="208"/>
      <c r="T295" s="208"/>
      <c r="U295" s="207">
        <v>0.14000000000000001</v>
      </c>
      <c r="V295" s="207">
        <v>0.11</v>
      </c>
      <c r="W295" s="208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/>
      <c r="AH295" s="207">
        <v>0.02</v>
      </c>
      <c r="AI295" s="207">
        <v>0.22</v>
      </c>
      <c r="AJ295" s="207">
        <v>0.01</v>
      </c>
      <c r="AK295" s="210">
        <v>2021</v>
      </c>
      <c r="AL295" s="211"/>
    </row>
    <row r="296" spans="1:40" ht="36">
      <c r="A296" s="205">
        <v>3</v>
      </c>
      <c r="B296" s="206"/>
      <c r="C296" s="221" t="s">
        <v>649</v>
      </c>
      <c r="D296" s="207" t="s">
        <v>8</v>
      </c>
      <c r="E296" s="207"/>
      <c r="F296" s="207">
        <f>33741/10000</f>
        <v>3.3740999999999999</v>
      </c>
      <c r="G296" s="207">
        <f t="shared" si="20"/>
        <v>10.864099999999999</v>
      </c>
      <c r="H296" s="208">
        <f t="shared" si="21"/>
        <v>7.4899999999999993</v>
      </c>
      <c r="I296" s="208"/>
      <c r="J296" s="207">
        <v>5.3</v>
      </c>
      <c r="K296" s="208"/>
      <c r="L296" s="207"/>
      <c r="M296" s="208"/>
      <c r="N296" s="208"/>
      <c r="O296" s="208">
        <v>0.05</v>
      </c>
      <c r="P296" s="208"/>
      <c r="Q296" s="208"/>
      <c r="R296" s="208"/>
      <c r="S296" s="208">
        <v>0.13</v>
      </c>
      <c r="T296" s="208"/>
      <c r="U296" s="207">
        <v>0.46</v>
      </c>
      <c r="V296" s="207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7">
        <v>0.27</v>
      </c>
      <c r="AI296" s="207">
        <v>1.28</v>
      </c>
      <c r="AJ296" s="207"/>
      <c r="AK296" s="210">
        <v>2021</v>
      </c>
      <c r="AL296" s="211"/>
      <c r="AM296" s="212"/>
      <c r="AN296" s="212"/>
    </row>
    <row r="297" spans="1:40">
      <c r="A297" s="284">
        <v>4</v>
      </c>
      <c r="B297" s="206"/>
      <c r="C297" s="292" t="s">
        <v>638</v>
      </c>
      <c r="D297" s="223" t="s">
        <v>8</v>
      </c>
      <c r="E297" s="223" t="s">
        <v>650</v>
      </c>
      <c r="F297" s="223">
        <v>0.01</v>
      </c>
      <c r="G297" s="207">
        <f t="shared" si="20"/>
        <v>6.0000000000000005E-2</v>
      </c>
      <c r="H297" s="208">
        <f t="shared" si="21"/>
        <v>0.05</v>
      </c>
      <c r="I297" s="208"/>
      <c r="J297" s="208"/>
      <c r="K297" s="208"/>
      <c r="L297" s="208">
        <v>0.01</v>
      </c>
      <c r="M297" s="208"/>
      <c r="N297" s="208"/>
      <c r="O297" s="208"/>
      <c r="P297" s="208">
        <v>0.04</v>
      </c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10">
        <v>2021</v>
      </c>
      <c r="AL297" s="211"/>
    </row>
    <row r="298" spans="1:40">
      <c r="A298" s="284"/>
      <c r="B298" s="206"/>
      <c r="C298" s="292"/>
      <c r="D298" s="223" t="s">
        <v>6</v>
      </c>
      <c r="E298" s="223" t="s">
        <v>542</v>
      </c>
      <c r="F298" s="223"/>
      <c r="G298" s="207">
        <f t="shared" si="20"/>
        <v>0.1</v>
      </c>
      <c r="H298" s="208">
        <f t="shared" si="21"/>
        <v>0.1</v>
      </c>
      <c r="I298" s="208"/>
      <c r="J298" s="208"/>
      <c r="K298" s="208"/>
      <c r="L298" s="208"/>
      <c r="M298" s="208"/>
      <c r="N298" s="208"/>
      <c r="O298" s="208"/>
      <c r="P298" s="208">
        <v>0.1</v>
      </c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10">
        <v>2021</v>
      </c>
      <c r="AL298" s="211"/>
    </row>
    <row r="299" spans="1:40" ht="18">
      <c r="A299" s="205">
        <v>5</v>
      </c>
      <c r="B299" s="206"/>
      <c r="C299" s="221" t="s">
        <v>651</v>
      </c>
      <c r="D299" s="207" t="s">
        <v>8</v>
      </c>
      <c r="E299" s="207" t="s">
        <v>652</v>
      </c>
      <c r="F299" s="207">
        <v>0.01</v>
      </c>
      <c r="G299" s="207">
        <f t="shared" si="20"/>
        <v>2.0499999999999998</v>
      </c>
      <c r="H299" s="208">
        <f t="shared" si="21"/>
        <v>2.04</v>
      </c>
      <c r="I299" s="208"/>
      <c r="J299" s="207">
        <v>0.95</v>
      </c>
      <c r="K299" s="208"/>
      <c r="L299" s="207">
        <v>0.32</v>
      </c>
      <c r="M299" s="208"/>
      <c r="N299" s="208"/>
      <c r="O299" s="208"/>
      <c r="P299" s="208">
        <v>0.26</v>
      </c>
      <c r="Q299" s="208"/>
      <c r="R299" s="208"/>
      <c r="S299" s="208"/>
      <c r="T299" s="208"/>
      <c r="U299" s="207">
        <v>0.08</v>
      </c>
      <c r="V299" s="207">
        <v>0.03</v>
      </c>
      <c r="W299" s="208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/>
      <c r="AH299" s="207">
        <v>0.01</v>
      </c>
      <c r="AI299" s="207"/>
      <c r="AJ299" s="207">
        <v>0.39</v>
      </c>
      <c r="AK299" s="210">
        <v>2021</v>
      </c>
      <c r="AL299" s="211"/>
    </row>
    <row r="300" spans="1:40">
      <c r="A300" s="284">
        <v>6</v>
      </c>
      <c r="B300" s="206"/>
      <c r="C300" s="290" t="s">
        <v>653</v>
      </c>
      <c r="D300" s="207" t="s">
        <v>8</v>
      </c>
      <c r="E300" s="293" t="s">
        <v>654</v>
      </c>
      <c r="F300" s="207">
        <v>0.06</v>
      </c>
      <c r="G300" s="207">
        <f t="shared" si="20"/>
        <v>0.62000000000000011</v>
      </c>
      <c r="H300" s="208">
        <f t="shared" si="21"/>
        <v>0.56000000000000005</v>
      </c>
      <c r="I300" s="208"/>
      <c r="J300" s="208">
        <v>0.15</v>
      </c>
      <c r="K300" s="208"/>
      <c r="L300" s="208">
        <v>0.02</v>
      </c>
      <c r="M300" s="208"/>
      <c r="N300" s="208"/>
      <c r="O300" s="208"/>
      <c r="P300" s="208"/>
      <c r="Q300" s="208"/>
      <c r="R300" s="208"/>
      <c r="S300" s="208"/>
      <c r="T300" s="208"/>
      <c r="U300" s="208">
        <v>0.01</v>
      </c>
      <c r="V300" s="208">
        <v>0.04</v>
      </c>
      <c r="W300" s="208"/>
      <c r="X300" s="208"/>
      <c r="Y300" s="208"/>
      <c r="Z300" s="208"/>
      <c r="AA300" s="208"/>
      <c r="AB300" s="208"/>
      <c r="AC300" s="208"/>
      <c r="AD300" s="208">
        <v>0.04</v>
      </c>
      <c r="AE300" s="208"/>
      <c r="AF300" s="208"/>
      <c r="AG300" s="208"/>
      <c r="AH300" s="208">
        <v>0.2</v>
      </c>
      <c r="AI300" s="208"/>
      <c r="AJ300" s="208">
        <v>0.1</v>
      </c>
      <c r="AK300" s="210">
        <v>2021</v>
      </c>
      <c r="AL300" s="211"/>
    </row>
    <row r="301" spans="1:40">
      <c r="A301" s="284"/>
      <c r="B301" s="206"/>
      <c r="C301" s="290"/>
      <c r="D301" s="207" t="s">
        <v>9</v>
      </c>
      <c r="E301" s="293"/>
      <c r="F301" s="207">
        <v>0.08</v>
      </c>
      <c r="G301" s="207">
        <f t="shared" si="20"/>
        <v>1.4400000000000002</v>
      </c>
      <c r="H301" s="208">
        <f t="shared" si="21"/>
        <v>1.36</v>
      </c>
      <c r="I301" s="208"/>
      <c r="J301" s="208">
        <v>1.1000000000000001</v>
      </c>
      <c r="K301" s="208"/>
      <c r="L301" s="208">
        <v>0.02</v>
      </c>
      <c r="M301" s="208"/>
      <c r="N301" s="208"/>
      <c r="O301" s="208"/>
      <c r="P301" s="208"/>
      <c r="Q301" s="208"/>
      <c r="R301" s="208"/>
      <c r="S301" s="208"/>
      <c r="T301" s="208"/>
      <c r="U301" s="208">
        <v>0.03</v>
      </c>
      <c r="V301" s="208">
        <v>0.01</v>
      </c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08">
        <v>0.2</v>
      </c>
      <c r="AI301" s="208"/>
      <c r="AJ301" s="208"/>
      <c r="AK301" s="210">
        <v>2021</v>
      </c>
      <c r="AL301" s="211"/>
    </row>
    <row r="302" spans="1:40" ht="27">
      <c r="A302" s="205">
        <v>7</v>
      </c>
      <c r="B302" s="206"/>
      <c r="C302" s="221" t="s">
        <v>655</v>
      </c>
      <c r="D302" s="205"/>
      <c r="E302" s="205"/>
      <c r="F302" s="205"/>
      <c r="G302" s="207">
        <f t="shared" si="20"/>
        <v>3.1999999999999997</v>
      </c>
      <c r="H302" s="208">
        <f>SUM(J302:AJ302)</f>
        <v>3.1999999999999997</v>
      </c>
      <c r="I302" s="208"/>
      <c r="J302" s="208">
        <v>2.9</v>
      </c>
      <c r="K302" s="208"/>
      <c r="L302" s="208">
        <v>0.1</v>
      </c>
      <c r="M302" s="208"/>
      <c r="N302" s="208"/>
      <c r="O302" s="208"/>
      <c r="P302" s="208"/>
      <c r="Q302" s="208"/>
      <c r="R302" s="208"/>
      <c r="S302" s="208"/>
      <c r="T302" s="208"/>
      <c r="U302" s="208">
        <v>0.04</v>
      </c>
      <c r="V302" s="208">
        <v>0.03</v>
      </c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08">
        <v>0.03</v>
      </c>
      <c r="AI302" s="208"/>
      <c r="AJ302" s="208">
        <v>0.1</v>
      </c>
      <c r="AK302" s="210">
        <v>2021</v>
      </c>
      <c r="AL302" s="211"/>
    </row>
    <row r="303" spans="1:40" ht="18">
      <c r="A303" s="205">
        <v>8</v>
      </c>
      <c r="B303" s="206"/>
      <c r="C303" s="222" t="s">
        <v>656</v>
      </c>
      <c r="D303" s="205"/>
      <c r="E303" s="205"/>
      <c r="F303" s="205"/>
      <c r="G303" s="207">
        <f t="shared" si="20"/>
        <v>0.1</v>
      </c>
      <c r="H303" s="208">
        <f>SUM(J303:AJ303)</f>
        <v>0.1</v>
      </c>
      <c r="I303" s="208"/>
      <c r="J303" s="208"/>
      <c r="K303" s="208"/>
      <c r="L303" s="208"/>
      <c r="M303" s="208"/>
      <c r="N303" s="208"/>
      <c r="O303" s="208"/>
      <c r="P303" s="208"/>
      <c r="Q303" s="208"/>
      <c r="R303" s="208"/>
      <c r="S303" s="208"/>
      <c r="T303" s="208"/>
      <c r="U303" s="208">
        <v>0.03</v>
      </c>
      <c r="V303" s="208"/>
      <c r="W303" s="208"/>
      <c r="X303" s="208"/>
      <c r="Y303" s="208"/>
      <c r="Z303" s="208"/>
      <c r="AA303" s="208"/>
      <c r="AB303" s="208"/>
      <c r="AC303" s="208"/>
      <c r="AD303" s="208"/>
      <c r="AE303" s="208"/>
      <c r="AF303" s="208"/>
      <c r="AG303" s="208">
        <v>7.0000000000000007E-2</v>
      </c>
      <c r="AH303" s="208"/>
      <c r="AI303" s="208"/>
      <c r="AJ303" s="208"/>
      <c r="AK303" s="210"/>
      <c r="AL303" s="211"/>
    </row>
    <row r="304" spans="1:40" ht="18">
      <c r="A304" s="205">
        <v>9</v>
      </c>
      <c r="B304" s="206"/>
      <c r="C304" s="222" t="s">
        <v>657</v>
      </c>
      <c r="D304" s="205"/>
      <c r="E304" s="205"/>
      <c r="F304" s="205"/>
      <c r="G304" s="207">
        <f t="shared" si="20"/>
        <v>0.63</v>
      </c>
      <c r="H304" s="208">
        <f>SUM(J304:AJ304)</f>
        <v>0.63</v>
      </c>
      <c r="I304" s="208"/>
      <c r="J304" s="208"/>
      <c r="K304" s="208"/>
      <c r="L304" s="208">
        <v>0.59</v>
      </c>
      <c r="M304" s="208"/>
      <c r="N304" s="208"/>
      <c r="O304" s="208"/>
      <c r="P304" s="20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>
        <v>0.02</v>
      </c>
      <c r="AH304" s="208">
        <v>0.01</v>
      </c>
      <c r="AI304" s="208"/>
      <c r="AJ304" s="208">
        <v>0.01</v>
      </c>
      <c r="AK304" s="210">
        <v>2021</v>
      </c>
      <c r="AL304" s="211"/>
    </row>
    <row r="305" spans="1:41" ht="18">
      <c r="A305" s="205">
        <v>10</v>
      </c>
      <c r="B305" s="206"/>
      <c r="C305" s="222" t="s">
        <v>658</v>
      </c>
      <c r="D305" s="205"/>
      <c r="E305" s="205"/>
      <c r="F305" s="205"/>
      <c r="G305" s="207">
        <f t="shared" si="20"/>
        <v>0.1</v>
      </c>
      <c r="H305" s="208">
        <f>SUM(J305:AJ305)</f>
        <v>0.1</v>
      </c>
      <c r="I305" s="208"/>
      <c r="J305" s="208"/>
      <c r="K305" s="208"/>
      <c r="L305" s="208">
        <v>0.05</v>
      </c>
      <c r="M305" s="208"/>
      <c r="N305" s="208"/>
      <c r="O305" s="208"/>
      <c r="P305" s="208"/>
      <c r="Q305" s="208"/>
      <c r="R305" s="208"/>
      <c r="S305" s="208"/>
      <c r="T305" s="208"/>
      <c r="U305" s="208">
        <v>0.05</v>
      </c>
      <c r="V305" s="208"/>
      <c r="W305" s="208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10">
        <v>2021</v>
      </c>
      <c r="AL305" s="211"/>
    </row>
    <row r="306" spans="1:41" ht="36">
      <c r="A306" s="205">
        <v>11</v>
      </c>
      <c r="B306" s="206"/>
      <c r="C306" s="206" t="s">
        <v>659</v>
      </c>
      <c r="D306" s="205" t="s">
        <v>8</v>
      </c>
      <c r="E306" s="205"/>
      <c r="F306" s="205"/>
      <c r="G306" s="207">
        <f t="shared" si="20"/>
        <v>5.2</v>
      </c>
      <c r="H306" s="208">
        <f t="shared" si="21"/>
        <v>5.2</v>
      </c>
      <c r="I306" s="208"/>
      <c r="J306" s="208">
        <v>3.33</v>
      </c>
      <c r="K306" s="208"/>
      <c r="L306" s="208">
        <v>0.8</v>
      </c>
      <c r="M306" s="208"/>
      <c r="N306" s="208"/>
      <c r="O306" s="208"/>
      <c r="P306" s="208"/>
      <c r="Q306" s="208"/>
      <c r="R306" s="208"/>
      <c r="S306" s="208"/>
      <c r="T306" s="208"/>
      <c r="U306" s="208">
        <v>0.23</v>
      </c>
      <c r="V306" s="208">
        <v>0.15</v>
      </c>
      <c r="W306" s="208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/>
      <c r="AH306" s="208">
        <v>0.02</v>
      </c>
      <c r="AI306" s="208">
        <v>0.26</v>
      </c>
      <c r="AJ306" s="208">
        <v>0.41</v>
      </c>
      <c r="AK306" s="210" t="s">
        <v>322</v>
      </c>
      <c r="AL306" s="211"/>
    </row>
    <row r="307" spans="1:41" ht="15" customHeight="1">
      <c r="A307" s="205"/>
      <c r="B307" s="206"/>
      <c r="C307" s="206" t="s">
        <v>9</v>
      </c>
      <c r="D307" s="205"/>
      <c r="E307" s="205"/>
      <c r="F307" s="205"/>
      <c r="G307" s="207"/>
      <c r="H307" s="208"/>
      <c r="I307" s="208"/>
      <c r="J307" s="208"/>
      <c r="K307" s="208"/>
      <c r="L307" s="208"/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10"/>
      <c r="AL307" s="211"/>
    </row>
    <row r="308" spans="1:41" ht="27">
      <c r="A308" s="205">
        <v>1</v>
      </c>
      <c r="B308" s="206"/>
      <c r="C308" s="206" t="s">
        <v>660</v>
      </c>
      <c r="D308" s="205" t="s">
        <v>9</v>
      </c>
      <c r="E308" s="205"/>
      <c r="F308" s="205"/>
      <c r="G308" s="207">
        <f>F308+H308</f>
        <v>1.2</v>
      </c>
      <c r="H308" s="208">
        <f>SUM(J308:AJ308)</f>
        <v>1.2</v>
      </c>
      <c r="I308" s="208"/>
      <c r="J308" s="208"/>
      <c r="K308" s="208"/>
      <c r="L308" s="208"/>
      <c r="M308" s="208"/>
      <c r="N308" s="208"/>
      <c r="O308" s="208"/>
      <c r="P308" s="20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>
        <v>1.2</v>
      </c>
      <c r="AK308" s="210" t="s">
        <v>322</v>
      </c>
      <c r="AL308" s="211"/>
    </row>
    <row r="309" spans="1:41" ht="18">
      <c r="A309" s="205">
        <v>2</v>
      </c>
      <c r="B309" s="206"/>
      <c r="C309" s="206" t="s">
        <v>661</v>
      </c>
      <c r="D309" s="205" t="s">
        <v>9</v>
      </c>
      <c r="E309" s="205"/>
      <c r="F309" s="205"/>
      <c r="G309" s="207">
        <f t="shared" ref="G309:G327" si="22">F309+H309</f>
        <v>0.04</v>
      </c>
      <c r="H309" s="208">
        <f>SUM(J309:AJ309)</f>
        <v>0.04</v>
      </c>
      <c r="I309" s="208"/>
      <c r="J309" s="208"/>
      <c r="K309" s="208"/>
      <c r="L309" s="208"/>
      <c r="M309" s="208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>
        <v>0.04</v>
      </c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10">
        <v>2021</v>
      </c>
      <c r="AL309" s="211"/>
    </row>
    <row r="310" spans="1:41" ht="18">
      <c r="A310" s="205">
        <v>3</v>
      </c>
      <c r="B310" s="206"/>
      <c r="C310" s="206" t="s">
        <v>662</v>
      </c>
      <c r="D310" s="205" t="s">
        <v>9</v>
      </c>
      <c r="E310" s="205"/>
      <c r="F310" s="205"/>
      <c r="G310" s="207">
        <f t="shared" si="22"/>
        <v>0.05</v>
      </c>
      <c r="H310" s="208">
        <f>SUM(J310:AJ310)</f>
        <v>0.05</v>
      </c>
      <c r="I310" s="208"/>
      <c r="J310" s="208"/>
      <c r="K310" s="208"/>
      <c r="L310" s="208"/>
      <c r="M310" s="208"/>
      <c r="N310" s="208"/>
      <c r="O310" s="208"/>
      <c r="P310" s="208"/>
      <c r="Q310" s="208"/>
      <c r="R310" s="208"/>
      <c r="S310" s="208"/>
      <c r="T310" s="208"/>
      <c r="U310" s="208"/>
      <c r="V310" s="208"/>
      <c r="W310" s="208">
        <v>0.05</v>
      </c>
      <c r="X310" s="208"/>
      <c r="Y310" s="208"/>
      <c r="Z310" s="208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10">
        <v>2021</v>
      </c>
      <c r="AL310" s="211"/>
    </row>
    <row r="311" spans="1:41" ht="27">
      <c r="A311" s="205">
        <v>4</v>
      </c>
      <c r="B311" s="206"/>
      <c r="C311" s="206" t="s">
        <v>663</v>
      </c>
      <c r="D311" s="205" t="s">
        <v>9</v>
      </c>
      <c r="E311" s="205"/>
      <c r="F311" s="205"/>
      <c r="G311" s="207">
        <f t="shared" si="22"/>
        <v>0.54</v>
      </c>
      <c r="H311" s="208">
        <f>SUM(J311:AJ311)</f>
        <v>0.54</v>
      </c>
      <c r="I311" s="208"/>
      <c r="J311" s="208"/>
      <c r="K311" s="208"/>
      <c r="L311" s="208"/>
      <c r="M311" s="208"/>
      <c r="N311" s="208"/>
      <c r="O311" s="208"/>
      <c r="P311" s="208"/>
      <c r="Q311" s="208"/>
      <c r="R311" s="208"/>
      <c r="S311" s="208"/>
      <c r="T311" s="208"/>
      <c r="U311" s="208"/>
      <c r="V311" s="208"/>
      <c r="W311" s="208"/>
      <c r="X311" s="208"/>
      <c r="Y311" s="208"/>
      <c r="Z311" s="208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>
        <v>0.54</v>
      </c>
      <c r="AK311" s="208" t="s">
        <v>322</v>
      </c>
      <c r="AL311" s="211"/>
    </row>
    <row r="312" spans="1:41" ht="54">
      <c r="A312" s="205">
        <v>5</v>
      </c>
      <c r="B312" s="206"/>
      <c r="C312" s="206" t="s">
        <v>664</v>
      </c>
      <c r="D312" s="205" t="s">
        <v>9</v>
      </c>
      <c r="E312" s="205"/>
      <c r="F312" s="205"/>
      <c r="G312" s="207">
        <f t="shared" si="22"/>
        <v>2.5</v>
      </c>
      <c r="H312" s="208">
        <f t="shared" si="21"/>
        <v>2.5</v>
      </c>
      <c r="I312" s="208"/>
      <c r="J312" s="208">
        <v>0.51</v>
      </c>
      <c r="K312" s="208"/>
      <c r="L312" s="208">
        <v>1.49</v>
      </c>
      <c r="M312" s="208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>
        <v>0.5</v>
      </c>
      <c r="AK312" s="208" t="s">
        <v>322</v>
      </c>
      <c r="AL312" s="211"/>
    </row>
    <row r="313" spans="1:41" ht="15" customHeight="1">
      <c r="A313" s="205"/>
      <c r="B313" s="206"/>
      <c r="C313" s="206" t="s">
        <v>10</v>
      </c>
      <c r="D313" s="205"/>
      <c r="E313" s="205"/>
      <c r="F313" s="205"/>
      <c r="G313" s="207">
        <f t="shared" si="22"/>
        <v>0</v>
      </c>
      <c r="H313" s="208">
        <f t="shared" si="21"/>
        <v>0</v>
      </c>
      <c r="I313" s="208"/>
      <c r="J313" s="208"/>
      <c r="K313" s="208"/>
      <c r="L313" s="208"/>
      <c r="M313" s="208"/>
      <c r="N313" s="208"/>
      <c r="O313" s="208"/>
      <c r="P313" s="208"/>
      <c r="Q313" s="208"/>
      <c r="R313" s="208"/>
      <c r="S313" s="208"/>
      <c r="T313" s="208"/>
      <c r="U313" s="208"/>
      <c r="V313" s="208"/>
      <c r="W313" s="208"/>
      <c r="X313" s="208"/>
      <c r="Y313" s="208"/>
      <c r="Z313" s="208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11"/>
    </row>
    <row r="314" spans="1:41" ht="36">
      <c r="A314" s="205">
        <v>1</v>
      </c>
      <c r="B314" s="206"/>
      <c r="C314" s="222" t="s">
        <v>665</v>
      </c>
      <c r="D314" s="207" t="s">
        <v>10</v>
      </c>
      <c r="E314" s="207" t="s">
        <v>666</v>
      </c>
      <c r="F314" s="207"/>
      <c r="G314" s="207">
        <f t="shared" si="22"/>
        <v>0.5</v>
      </c>
      <c r="H314" s="208">
        <f>SUM(J314:AJ314)</f>
        <v>0.5</v>
      </c>
      <c r="I314" s="208"/>
      <c r="J314" s="208"/>
      <c r="K314" s="208"/>
      <c r="L314" s="208">
        <v>0.05</v>
      </c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>
        <v>0.45</v>
      </c>
      <c r="AK314" s="210" t="s">
        <v>322</v>
      </c>
      <c r="AL314" s="211"/>
    </row>
    <row r="315" spans="1:41" ht="27">
      <c r="A315" s="205">
        <v>2</v>
      </c>
      <c r="B315" s="206"/>
      <c r="C315" s="206" t="s">
        <v>667</v>
      </c>
      <c r="D315" s="205" t="s">
        <v>10</v>
      </c>
      <c r="E315" s="205"/>
      <c r="F315" s="205">
        <v>0.03</v>
      </c>
      <c r="G315" s="207">
        <f t="shared" si="22"/>
        <v>0.17</v>
      </c>
      <c r="H315" s="208">
        <f t="shared" si="21"/>
        <v>0.14000000000000001</v>
      </c>
      <c r="I315" s="208"/>
      <c r="J315" s="208"/>
      <c r="K315" s="208"/>
      <c r="L315" s="208"/>
      <c r="M315" s="208"/>
      <c r="N315" s="208">
        <v>0.14000000000000001</v>
      </c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 t="s">
        <v>322</v>
      </c>
      <c r="AL315" s="211"/>
    </row>
    <row r="316" spans="1:41" ht="18">
      <c r="A316" s="205">
        <v>3</v>
      </c>
      <c r="B316" s="206"/>
      <c r="C316" s="206" t="s">
        <v>668</v>
      </c>
      <c r="D316" s="207" t="s">
        <v>10</v>
      </c>
      <c r="E316" s="205"/>
      <c r="F316" s="205"/>
      <c r="G316" s="207">
        <f t="shared" si="22"/>
        <v>2.5</v>
      </c>
      <c r="H316" s="208">
        <f>SUM(J316:AJ316)</f>
        <v>2.5</v>
      </c>
      <c r="I316" s="208"/>
      <c r="J316" s="208"/>
      <c r="K316" s="208"/>
      <c r="L316" s="208"/>
      <c r="M316" s="208"/>
      <c r="N316" s="208">
        <v>2</v>
      </c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>
        <v>0.5</v>
      </c>
      <c r="AK316" s="210" t="s">
        <v>322</v>
      </c>
      <c r="AL316" s="211"/>
    </row>
    <row r="317" spans="1:41" ht="15" customHeight="1">
      <c r="A317" s="205"/>
      <c r="B317" s="206"/>
      <c r="C317" s="206" t="s">
        <v>345</v>
      </c>
      <c r="D317" s="205"/>
      <c r="E317" s="205"/>
      <c r="F317" s="217"/>
      <c r="G317" s="207">
        <f t="shared" si="22"/>
        <v>0</v>
      </c>
      <c r="H317" s="208">
        <f t="shared" si="21"/>
        <v>0</v>
      </c>
      <c r="I317" s="208"/>
      <c r="J317" s="208"/>
      <c r="K317" s="208"/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11"/>
    </row>
    <row r="318" spans="1:41" ht="27">
      <c r="A318" s="205">
        <v>1</v>
      </c>
      <c r="B318" s="206"/>
      <c r="C318" s="222" t="s">
        <v>669</v>
      </c>
      <c r="D318" s="205" t="s">
        <v>345</v>
      </c>
      <c r="E318" s="205"/>
      <c r="F318" s="217"/>
      <c r="G318" s="207">
        <f>F318+H318</f>
        <v>3.4999999999999996</v>
      </c>
      <c r="H318" s="208">
        <f>SUM(J318:AJ318)</f>
        <v>3.4999999999999996</v>
      </c>
      <c r="I318" s="208"/>
      <c r="J318" s="208">
        <v>2.5</v>
      </c>
      <c r="K318" s="208"/>
      <c r="L318" s="208">
        <v>0.05</v>
      </c>
      <c r="M318" s="208"/>
      <c r="N318" s="208"/>
      <c r="O318" s="208"/>
      <c r="P318" s="208"/>
      <c r="Q318" s="208"/>
      <c r="R318" s="208"/>
      <c r="S318" s="208"/>
      <c r="T318" s="208"/>
      <c r="U318" s="208">
        <v>0.3</v>
      </c>
      <c r="V318" s="208">
        <v>0.2</v>
      </c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>
        <v>0.3</v>
      </c>
      <c r="AI318" s="208">
        <v>0.13</v>
      </c>
      <c r="AJ318" s="208">
        <v>0.02</v>
      </c>
      <c r="AK318" s="210">
        <v>2021</v>
      </c>
      <c r="AL318" s="211"/>
    </row>
    <row r="319" spans="1:41" ht="19.149999999999999" customHeight="1">
      <c r="A319" s="284">
        <v>2</v>
      </c>
      <c r="B319" s="206"/>
      <c r="C319" s="294" t="s">
        <v>670</v>
      </c>
      <c r="D319" s="205" t="s">
        <v>345</v>
      </c>
      <c r="E319" s="205"/>
      <c r="F319" s="205">
        <v>1.75</v>
      </c>
      <c r="G319" s="207">
        <f t="shared" si="22"/>
        <v>48.02</v>
      </c>
      <c r="H319" s="208">
        <f t="shared" si="21"/>
        <v>46.27</v>
      </c>
      <c r="I319" s="208"/>
      <c r="J319" s="208">
        <v>30.51</v>
      </c>
      <c r="K319" s="208"/>
      <c r="L319" s="208">
        <v>7.01</v>
      </c>
      <c r="M319" s="208"/>
      <c r="N319" s="208"/>
      <c r="O319" s="208"/>
      <c r="P319" s="208"/>
      <c r="Q319" s="208"/>
      <c r="R319" s="208"/>
      <c r="S319" s="208"/>
      <c r="T319" s="208"/>
      <c r="U319" s="208">
        <v>2.8</v>
      </c>
      <c r="V319" s="208">
        <v>2.4500000000000002</v>
      </c>
      <c r="W319" s="208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/>
      <c r="AH319" s="208">
        <v>1.75</v>
      </c>
      <c r="AI319" s="208">
        <v>1.4</v>
      </c>
      <c r="AJ319" s="208">
        <v>0.35</v>
      </c>
      <c r="AK319" s="210">
        <v>2021</v>
      </c>
      <c r="AL319" s="211"/>
      <c r="AO319" s="212"/>
    </row>
    <row r="320" spans="1:41" ht="18">
      <c r="A320" s="285"/>
      <c r="B320" s="206"/>
      <c r="C320" s="295"/>
      <c r="D320" s="205" t="s">
        <v>350</v>
      </c>
      <c r="E320" s="205"/>
      <c r="F320" s="205">
        <v>0.53</v>
      </c>
      <c r="G320" s="207">
        <f t="shared" si="22"/>
        <v>13.109999999999998</v>
      </c>
      <c r="H320" s="208">
        <f t="shared" si="21"/>
        <v>12.579999999999998</v>
      </c>
      <c r="I320" s="208"/>
      <c r="J320" s="208">
        <v>8.61</v>
      </c>
      <c r="K320" s="208"/>
      <c r="L320" s="208">
        <v>0.51</v>
      </c>
      <c r="M320" s="208"/>
      <c r="N320" s="208"/>
      <c r="O320" s="208"/>
      <c r="P320" s="208">
        <v>0.28000000000000003</v>
      </c>
      <c r="Q320" s="208"/>
      <c r="R320" s="208"/>
      <c r="S320" s="208"/>
      <c r="T320" s="208"/>
      <c r="U320" s="208">
        <v>0.55000000000000004</v>
      </c>
      <c r="V320" s="208">
        <v>0.37</v>
      </c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>
        <v>1.65</v>
      </c>
      <c r="AI320" s="208">
        <f>0.06+0.38</f>
        <v>0.44</v>
      </c>
      <c r="AJ320" s="208">
        <v>0.17</v>
      </c>
      <c r="AK320" s="210">
        <v>2021</v>
      </c>
      <c r="AL320" s="211"/>
    </row>
    <row r="321" spans="1:38" ht="36" customHeight="1">
      <c r="A321" s="214">
        <v>3</v>
      </c>
      <c r="B321" s="206"/>
      <c r="C321" s="206" t="s">
        <v>671</v>
      </c>
      <c r="D321" s="205" t="s">
        <v>345</v>
      </c>
      <c r="E321" s="205"/>
      <c r="F321" s="205">
        <v>13.48</v>
      </c>
      <c r="G321" s="207">
        <f t="shared" si="22"/>
        <v>18.05</v>
      </c>
      <c r="H321" s="208">
        <f>SUM(J321:AJ321)</f>
        <v>4.57</v>
      </c>
      <c r="I321" s="208"/>
      <c r="J321" s="208"/>
      <c r="K321" s="208"/>
      <c r="L321" s="208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>
        <v>4.57</v>
      </c>
      <c r="AK321" s="210" t="s">
        <v>322</v>
      </c>
      <c r="AL321" s="211"/>
    </row>
    <row r="322" spans="1:38" ht="42">
      <c r="A322" s="205">
        <v>4</v>
      </c>
      <c r="B322" s="206"/>
      <c r="C322" s="227" t="s">
        <v>672</v>
      </c>
      <c r="D322" s="249" t="s">
        <v>345</v>
      </c>
      <c r="E322" s="249"/>
      <c r="F322" s="223"/>
      <c r="G322" s="207">
        <f t="shared" si="22"/>
        <v>2.7299999999999995</v>
      </c>
      <c r="H322" s="208">
        <f t="shared" si="21"/>
        <v>2.7299999999999995</v>
      </c>
      <c r="I322" s="208"/>
      <c r="J322" s="208">
        <v>1.77</v>
      </c>
      <c r="K322" s="208"/>
      <c r="L322" s="208">
        <v>0.87</v>
      </c>
      <c r="M322" s="208"/>
      <c r="N322" s="208"/>
      <c r="O322" s="208"/>
      <c r="P322" s="208"/>
      <c r="Q322" s="208"/>
      <c r="R322" s="208"/>
      <c r="S322" s="208"/>
      <c r="T322" s="208"/>
      <c r="U322" s="208">
        <v>0.05</v>
      </c>
      <c r="V322" s="208">
        <v>0.01</v>
      </c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>
        <v>0.03</v>
      </c>
      <c r="AK322" s="210" t="s">
        <v>322</v>
      </c>
      <c r="AL322" s="211"/>
    </row>
    <row r="323" spans="1:38" ht="36">
      <c r="A323" s="205">
        <v>5</v>
      </c>
      <c r="B323" s="206"/>
      <c r="C323" s="206" t="s">
        <v>673</v>
      </c>
      <c r="D323" s="249" t="s">
        <v>345</v>
      </c>
      <c r="E323" s="205"/>
      <c r="F323" s="205"/>
      <c r="G323" s="207">
        <f t="shared" si="22"/>
        <v>3.5</v>
      </c>
      <c r="H323" s="208">
        <f t="shared" si="21"/>
        <v>3.5</v>
      </c>
      <c r="I323" s="208"/>
      <c r="J323" s="208">
        <v>3.5</v>
      </c>
      <c r="K323" s="208"/>
      <c r="L323" s="208"/>
      <c r="M323" s="208"/>
      <c r="N323" s="208"/>
      <c r="O323" s="208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10" t="s">
        <v>322</v>
      </c>
      <c r="AL323" s="211"/>
    </row>
    <row r="324" spans="1:38" ht="21">
      <c r="A324" s="205">
        <v>6</v>
      </c>
      <c r="B324" s="206"/>
      <c r="C324" s="206" t="s">
        <v>674</v>
      </c>
      <c r="D324" s="249" t="s">
        <v>345</v>
      </c>
      <c r="E324" s="205"/>
      <c r="F324" s="205"/>
      <c r="G324" s="207">
        <f t="shared" si="22"/>
        <v>5</v>
      </c>
      <c r="H324" s="208">
        <f t="shared" si="21"/>
        <v>5</v>
      </c>
      <c r="I324" s="208"/>
      <c r="J324" s="208">
        <v>5</v>
      </c>
      <c r="K324" s="208"/>
      <c r="L324" s="208"/>
      <c r="M324" s="208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10" t="s">
        <v>322</v>
      </c>
      <c r="AL324" s="211"/>
    </row>
    <row r="325" spans="1:38" ht="21">
      <c r="A325" s="205">
        <v>7</v>
      </c>
      <c r="B325" s="206"/>
      <c r="C325" s="206" t="s">
        <v>675</v>
      </c>
      <c r="D325" s="249" t="s">
        <v>345</v>
      </c>
      <c r="E325" s="205"/>
      <c r="F325" s="205"/>
      <c r="G325" s="207">
        <f t="shared" si="22"/>
        <v>18.5</v>
      </c>
      <c r="H325" s="208">
        <f>SUM(J325:AJ325)</f>
        <v>18.5</v>
      </c>
      <c r="I325" s="208"/>
      <c r="J325" s="208">
        <v>18</v>
      </c>
      <c r="K325" s="208"/>
      <c r="L325" s="208"/>
      <c r="M325" s="208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>
        <v>0.5</v>
      </c>
      <c r="AJ325" s="208"/>
      <c r="AK325" s="210" t="s">
        <v>322</v>
      </c>
      <c r="AL325" s="211"/>
    </row>
    <row r="326" spans="1:38" ht="36">
      <c r="A326" s="205">
        <v>8</v>
      </c>
      <c r="B326" s="206"/>
      <c r="C326" s="206" t="s">
        <v>676</v>
      </c>
      <c r="D326" s="205" t="s">
        <v>345</v>
      </c>
      <c r="E326" s="205"/>
      <c r="F326" s="205"/>
      <c r="G326" s="207">
        <f t="shared" si="22"/>
        <v>3</v>
      </c>
      <c r="H326" s="208">
        <f t="shared" si="21"/>
        <v>3</v>
      </c>
      <c r="I326" s="208"/>
      <c r="J326" s="208"/>
      <c r="K326" s="208"/>
      <c r="L326" s="208">
        <v>3</v>
      </c>
      <c r="M326" s="208"/>
      <c r="N326" s="208"/>
      <c r="O326" s="208"/>
      <c r="P326" s="20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10" t="s">
        <v>322</v>
      </c>
      <c r="AL326" s="211"/>
    </row>
    <row r="327" spans="1:38" ht="27">
      <c r="A327" s="205">
        <v>9</v>
      </c>
      <c r="B327" s="206"/>
      <c r="C327" s="206" t="s">
        <v>677</v>
      </c>
      <c r="D327" s="205" t="s">
        <v>345</v>
      </c>
      <c r="E327" s="205"/>
      <c r="F327" s="205"/>
      <c r="G327" s="207">
        <f t="shared" si="22"/>
        <v>5</v>
      </c>
      <c r="H327" s="208">
        <f t="shared" si="21"/>
        <v>5</v>
      </c>
      <c r="I327" s="208"/>
      <c r="J327" s="208"/>
      <c r="K327" s="208"/>
      <c r="L327" s="208"/>
      <c r="M327" s="208"/>
      <c r="N327" s="208"/>
      <c r="O327" s="208"/>
      <c r="P327" s="20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>
        <v>5</v>
      </c>
      <c r="AK327" s="210">
        <v>2021</v>
      </c>
      <c r="AL327" s="211"/>
    </row>
    <row r="328" spans="1:38" ht="15" customHeight="1">
      <c r="A328" s="205"/>
      <c r="B328" s="206"/>
      <c r="C328" s="206" t="s">
        <v>350</v>
      </c>
      <c r="D328" s="205"/>
      <c r="E328" s="205"/>
      <c r="F328" s="205"/>
      <c r="G328" s="207"/>
      <c r="H328" s="208"/>
      <c r="I328" s="208"/>
      <c r="J328" s="208"/>
      <c r="K328" s="208"/>
      <c r="L328" s="208"/>
      <c r="M328" s="208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10"/>
      <c r="AL328" s="211"/>
    </row>
    <row r="329" spans="1:38" ht="27">
      <c r="A329" s="205">
        <v>1</v>
      </c>
      <c r="B329" s="206"/>
      <c r="C329" s="222" t="s">
        <v>678</v>
      </c>
      <c r="D329" s="223" t="s">
        <v>679</v>
      </c>
      <c r="E329" s="207" t="s">
        <v>680</v>
      </c>
      <c r="F329" s="223"/>
      <c r="G329" s="207">
        <f t="shared" ref="G329:G336" si="23">F329+H329</f>
        <v>0.02</v>
      </c>
      <c r="H329" s="208">
        <f>SUM(J329:AJ329)</f>
        <v>0.02</v>
      </c>
      <c r="I329" s="208"/>
      <c r="J329" s="208"/>
      <c r="K329" s="208"/>
      <c r="L329" s="208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08">
        <v>0.02</v>
      </c>
      <c r="AI329" s="208"/>
      <c r="AJ329" s="208"/>
      <c r="AK329" s="210">
        <v>2021</v>
      </c>
      <c r="AL329" s="211"/>
    </row>
    <row r="330" spans="1:38" ht="27">
      <c r="A330" s="205">
        <v>2</v>
      </c>
      <c r="B330" s="206"/>
      <c r="C330" s="222" t="s">
        <v>681</v>
      </c>
      <c r="D330" s="223" t="s">
        <v>350</v>
      </c>
      <c r="E330" s="223" t="s">
        <v>682</v>
      </c>
      <c r="F330" s="223"/>
      <c r="G330" s="207">
        <f t="shared" si="23"/>
        <v>3.2999999999999994</v>
      </c>
      <c r="H330" s="208">
        <f>SUM(J330:AJ330)</f>
        <v>3.2999999999999994</v>
      </c>
      <c r="I330" s="208"/>
      <c r="J330" s="230">
        <v>3</v>
      </c>
      <c r="K330" s="208"/>
      <c r="L330" s="230"/>
      <c r="M330" s="208"/>
      <c r="N330" s="208"/>
      <c r="O330" s="208"/>
      <c r="P330" s="208">
        <v>0.03</v>
      </c>
      <c r="Q330" s="208"/>
      <c r="R330" s="208"/>
      <c r="S330" s="208"/>
      <c r="T330" s="208"/>
      <c r="U330" s="230">
        <v>0.04</v>
      </c>
      <c r="V330" s="230">
        <v>0.03</v>
      </c>
      <c r="W330" s="208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/>
      <c r="AH330" s="230">
        <v>0.05</v>
      </c>
      <c r="AI330" s="230">
        <v>0.1</v>
      </c>
      <c r="AJ330" s="230">
        <v>0.05</v>
      </c>
      <c r="AK330" s="210">
        <v>2021</v>
      </c>
      <c r="AL330" s="211"/>
    </row>
    <row r="331" spans="1:38" ht="27">
      <c r="A331" s="205">
        <v>3</v>
      </c>
      <c r="B331" s="206"/>
      <c r="C331" s="222" t="s">
        <v>683</v>
      </c>
      <c r="D331" s="223" t="s">
        <v>350</v>
      </c>
      <c r="E331" s="223"/>
      <c r="F331" s="223"/>
      <c r="G331" s="207">
        <f>F331+H331</f>
        <v>4</v>
      </c>
      <c r="H331" s="208">
        <f>SUM(J331:AJ331)</f>
        <v>4</v>
      </c>
      <c r="I331" s="208"/>
      <c r="J331" s="230">
        <v>3.5</v>
      </c>
      <c r="K331" s="208"/>
      <c r="L331" s="230"/>
      <c r="M331" s="208"/>
      <c r="N331" s="208"/>
      <c r="O331" s="208"/>
      <c r="P331" s="208">
        <v>0.4</v>
      </c>
      <c r="Q331" s="208"/>
      <c r="R331" s="208"/>
      <c r="S331" s="208"/>
      <c r="T331" s="208"/>
      <c r="U331" s="230"/>
      <c r="V331" s="230">
        <v>0.06</v>
      </c>
      <c r="W331" s="208"/>
      <c r="X331" s="208">
        <v>0.02</v>
      </c>
      <c r="Y331" s="208"/>
      <c r="Z331" s="208"/>
      <c r="AA331" s="208"/>
      <c r="AB331" s="208"/>
      <c r="AC331" s="208"/>
      <c r="AD331" s="208"/>
      <c r="AE331" s="208"/>
      <c r="AF331" s="208"/>
      <c r="AG331" s="208">
        <v>0.02</v>
      </c>
      <c r="AH331" s="230"/>
      <c r="AI331" s="230"/>
      <c r="AJ331" s="230"/>
      <c r="AK331" s="210">
        <v>2021</v>
      </c>
      <c r="AL331" s="211"/>
    </row>
    <row r="332" spans="1:38" ht="45">
      <c r="A332" s="205">
        <v>4</v>
      </c>
      <c r="B332" s="206"/>
      <c r="C332" s="221" t="s">
        <v>684</v>
      </c>
      <c r="D332" s="207" t="s">
        <v>350</v>
      </c>
      <c r="E332" s="207" t="s">
        <v>685</v>
      </c>
      <c r="F332" s="207">
        <v>0.02</v>
      </c>
      <c r="G332" s="207">
        <f t="shared" si="23"/>
        <v>0.44000000000000006</v>
      </c>
      <c r="H332" s="208">
        <f>SUM(J332:AJ332)</f>
        <v>0.42000000000000004</v>
      </c>
      <c r="I332" s="208"/>
      <c r="J332" s="208">
        <v>0.2</v>
      </c>
      <c r="K332" s="208"/>
      <c r="L332" s="208">
        <v>0.02</v>
      </c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>
        <v>0.2</v>
      </c>
      <c r="AK332" s="210">
        <v>2021</v>
      </c>
      <c r="AL332" s="211"/>
    </row>
    <row r="333" spans="1:38" ht="45">
      <c r="A333" s="205">
        <v>5</v>
      </c>
      <c r="B333" s="206"/>
      <c r="C333" s="222" t="s">
        <v>686</v>
      </c>
      <c r="D333" s="205" t="s">
        <v>350</v>
      </c>
      <c r="E333" s="223"/>
      <c r="F333" s="223"/>
      <c r="G333" s="207">
        <f t="shared" si="23"/>
        <v>15.219999999999999</v>
      </c>
      <c r="H333" s="208">
        <f>SUM(J333:AJ333)</f>
        <v>15.219999999999999</v>
      </c>
      <c r="I333" s="208"/>
      <c r="J333" s="208">
        <v>15.2</v>
      </c>
      <c r="K333" s="208"/>
      <c r="L333" s="208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>
        <v>0.02</v>
      </c>
      <c r="AI333" s="208"/>
      <c r="AJ333" s="208"/>
      <c r="AK333" s="210" t="s">
        <v>322</v>
      </c>
      <c r="AL333" s="211"/>
    </row>
    <row r="334" spans="1:38" ht="18">
      <c r="A334" s="205">
        <v>6</v>
      </c>
      <c r="B334" s="206"/>
      <c r="C334" s="206" t="s">
        <v>687</v>
      </c>
      <c r="D334" s="205" t="s">
        <v>350</v>
      </c>
      <c r="E334" s="205"/>
      <c r="F334" s="205">
        <v>0.51</v>
      </c>
      <c r="G334" s="207">
        <f t="shared" si="23"/>
        <v>3</v>
      </c>
      <c r="H334" s="208">
        <f t="shared" si="21"/>
        <v>2.4899999999999998</v>
      </c>
      <c r="I334" s="208"/>
      <c r="J334" s="208">
        <v>2.17</v>
      </c>
      <c r="K334" s="208"/>
      <c r="L334" s="208"/>
      <c r="M334" s="208"/>
      <c r="N334" s="208"/>
      <c r="O334" s="208"/>
      <c r="P334" s="208"/>
      <c r="Q334" s="208"/>
      <c r="R334" s="208"/>
      <c r="S334" s="208"/>
      <c r="T334" s="208"/>
      <c r="U334" s="208">
        <v>0.03</v>
      </c>
      <c r="V334" s="208"/>
      <c r="W334" s="208"/>
      <c r="X334" s="208">
        <v>0.18</v>
      </c>
      <c r="Y334" s="208"/>
      <c r="Z334" s="208"/>
      <c r="AA334" s="208"/>
      <c r="AB334" s="208"/>
      <c r="AC334" s="208"/>
      <c r="AD334" s="208">
        <v>0.11</v>
      </c>
      <c r="AE334" s="208"/>
      <c r="AF334" s="208"/>
      <c r="AG334" s="208"/>
      <c r="AH334" s="208"/>
      <c r="AI334" s="208"/>
      <c r="AJ334" s="208"/>
      <c r="AK334" s="210" t="s">
        <v>322</v>
      </c>
      <c r="AL334" s="211"/>
    </row>
    <row r="335" spans="1:38" ht="18">
      <c r="A335" s="205">
        <v>7</v>
      </c>
      <c r="B335" s="206"/>
      <c r="C335" s="206" t="s">
        <v>688</v>
      </c>
      <c r="D335" s="205" t="s">
        <v>350</v>
      </c>
      <c r="E335" s="205"/>
      <c r="F335" s="205">
        <v>1.73</v>
      </c>
      <c r="G335" s="207">
        <f t="shared" si="23"/>
        <v>3.9999999999999996</v>
      </c>
      <c r="H335" s="208">
        <f t="shared" si="21"/>
        <v>2.2699999999999996</v>
      </c>
      <c r="I335" s="208"/>
      <c r="J335" s="208">
        <v>1.9</v>
      </c>
      <c r="K335" s="208"/>
      <c r="L335" s="208">
        <v>0.02</v>
      </c>
      <c r="M335" s="208"/>
      <c r="N335" s="208"/>
      <c r="O335" s="208"/>
      <c r="P335" s="208"/>
      <c r="Q335" s="208"/>
      <c r="R335" s="208"/>
      <c r="S335" s="208"/>
      <c r="T335" s="208"/>
      <c r="U335" s="208">
        <v>0.23</v>
      </c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08">
        <v>0.01</v>
      </c>
      <c r="AI335" s="208">
        <v>0.06</v>
      </c>
      <c r="AJ335" s="208">
        <v>0.05</v>
      </c>
      <c r="AK335" s="210" t="s">
        <v>322</v>
      </c>
      <c r="AL335" s="211"/>
    </row>
    <row r="336" spans="1:38" ht="18">
      <c r="A336" s="205">
        <v>8</v>
      </c>
      <c r="B336" s="206"/>
      <c r="C336" s="206" t="s">
        <v>689</v>
      </c>
      <c r="D336" s="205" t="s">
        <v>350</v>
      </c>
      <c r="E336" s="205"/>
      <c r="F336" s="205"/>
      <c r="G336" s="207">
        <f t="shared" si="23"/>
        <v>3.0000000000000004</v>
      </c>
      <c r="H336" s="208">
        <f t="shared" si="21"/>
        <v>3.0000000000000004</v>
      </c>
      <c r="I336" s="208"/>
      <c r="J336" s="208">
        <v>2.2000000000000002</v>
      </c>
      <c r="K336" s="208"/>
      <c r="L336" s="208"/>
      <c r="M336" s="208"/>
      <c r="N336" s="208"/>
      <c r="O336" s="208"/>
      <c r="P336" s="208"/>
      <c r="Q336" s="208"/>
      <c r="R336" s="208"/>
      <c r="S336" s="208"/>
      <c r="T336" s="208"/>
      <c r="U336" s="208">
        <v>0.22</v>
      </c>
      <c r="V336" s="208">
        <v>0.09</v>
      </c>
      <c r="W336" s="208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/>
      <c r="AH336" s="208">
        <v>0.18</v>
      </c>
      <c r="AI336" s="208"/>
      <c r="AJ336" s="208">
        <v>0.31</v>
      </c>
      <c r="AK336" s="210" t="s">
        <v>322</v>
      </c>
      <c r="AL336" s="211"/>
    </row>
    <row r="337" spans="1:41" ht="15" customHeight="1">
      <c r="A337" s="205"/>
      <c r="B337" s="206"/>
      <c r="C337" s="206" t="s">
        <v>342</v>
      </c>
      <c r="D337" s="205"/>
      <c r="E337" s="205"/>
      <c r="F337" s="205"/>
      <c r="G337" s="207"/>
      <c r="H337" s="208"/>
      <c r="I337" s="208"/>
      <c r="J337" s="208"/>
      <c r="K337" s="208"/>
      <c r="L337" s="208"/>
      <c r="M337" s="208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10"/>
      <c r="AL337" s="211"/>
    </row>
    <row r="338" spans="1:41" ht="18">
      <c r="A338" s="205">
        <v>1</v>
      </c>
      <c r="B338" s="206"/>
      <c r="C338" s="221" t="s">
        <v>690</v>
      </c>
      <c r="D338" s="207" t="s">
        <v>342</v>
      </c>
      <c r="E338" s="207" t="s">
        <v>691</v>
      </c>
      <c r="F338" s="207">
        <v>0.01</v>
      </c>
      <c r="G338" s="207">
        <f t="shared" ref="G338:G346" si="24">F338+H338</f>
        <v>0.12000000000000001</v>
      </c>
      <c r="H338" s="208">
        <f>SUM(J338:AJ338)</f>
        <v>0.11000000000000001</v>
      </c>
      <c r="I338" s="208"/>
      <c r="J338" s="207"/>
      <c r="K338" s="208"/>
      <c r="L338" s="207">
        <v>0.05</v>
      </c>
      <c r="M338" s="208"/>
      <c r="N338" s="208"/>
      <c r="O338" s="208"/>
      <c r="P338" s="208"/>
      <c r="Q338" s="208"/>
      <c r="R338" s="208"/>
      <c r="S338" s="208">
        <v>0.01</v>
      </c>
      <c r="T338" s="208"/>
      <c r="U338" s="207">
        <v>0.05</v>
      </c>
      <c r="V338" s="207"/>
      <c r="W338" s="208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/>
      <c r="AH338" s="207"/>
      <c r="AI338" s="207"/>
      <c r="AJ338" s="207"/>
      <c r="AK338" s="210">
        <v>2021</v>
      </c>
      <c r="AL338" s="211"/>
    </row>
    <row r="339" spans="1:41" ht="27">
      <c r="A339" s="205">
        <v>2</v>
      </c>
      <c r="B339" s="206"/>
      <c r="C339" s="206" t="s">
        <v>692</v>
      </c>
      <c r="D339" s="207" t="s">
        <v>342</v>
      </c>
      <c r="E339" s="207" t="s">
        <v>691</v>
      </c>
      <c r="F339" s="207"/>
      <c r="G339" s="207">
        <f t="shared" si="24"/>
        <v>3.5</v>
      </c>
      <c r="H339" s="208">
        <f>SUM(J339:AJ339)</f>
        <v>3.5</v>
      </c>
      <c r="I339" s="208"/>
      <c r="J339" s="207">
        <v>3.2</v>
      </c>
      <c r="K339" s="208"/>
      <c r="L339" s="207"/>
      <c r="M339" s="208"/>
      <c r="N339" s="208"/>
      <c r="O339" s="208"/>
      <c r="P339" s="208"/>
      <c r="Q339" s="208"/>
      <c r="R339" s="208"/>
      <c r="S339" s="208"/>
      <c r="T339" s="208"/>
      <c r="U339" s="207">
        <v>0.2</v>
      </c>
      <c r="V339" s="207">
        <v>0.05</v>
      </c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/>
      <c r="AH339" s="207"/>
      <c r="AI339" s="207">
        <v>0.05</v>
      </c>
      <c r="AJ339" s="207"/>
      <c r="AK339" s="210">
        <v>2021</v>
      </c>
      <c r="AL339" s="211"/>
    </row>
    <row r="340" spans="1:41" ht="36">
      <c r="A340" s="205">
        <v>3</v>
      </c>
      <c r="B340" s="206"/>
      <c r="C340" s="206" t="s">
        <v>693</v>
      </c>
      <c r="D340" s="205" t="s">
        <v>342</v>
      </c>
      <c r="E340" s="205" t="s">
        <v>388</v>
      </c>
      <c r="F340" s="205"/>
      <c r="G340" s="207">
        <f t="shared" si="24"/>
        <v>1</v>
      </c>
      <c r="H340" s="208">
        <f>SUM(J340:AJ340)</f>
        <v>1</v>
      </c>
      <c r="I340" s="208"/>
      <c r="J340" s="208">
        <v>0.37</v>
      </c>
      <c r="K340" s="208"/>
      <c r="L340" s="208"/>
      <c r="M340" s="208"/>
      <c r="N340" s="208"/>
      <c r="O340" s="208"/>
      <c r="P340" s="208"/>
      <c r="Q340" s="208"/>
      <c r="R340" s="208"/>
      <c r="S340" s="208"/>
      <c r="T340" s="208"/>
      <c r="U340" s="208">
        <v>0.1</v>
      </c>
      <c r="V340" s="208"/>
      <c r="W340" s="208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/>
      <c r="AH340" s="208">
        <v>0.26</v>
      </c>
      <c r="AI340" s="208">
        <v>0.04</v>
      </c>
      <c r="AJ340" s="208">
        <v>0.23</v>
      </c>
      <c r="AK340" s="210">
        <v>2021</v>
      </c>
      <c r="AL340" s="211"/>
    </row>
    <row r="341" spans="1:41" ht="18">
      <c r="A341" s="205">
        <v>4</v>
      </c>
      <c r="B341" s="206"/>
      <c r="C341" s="206" t="s">
        <v>694</v>
      </c>
      <c r="D341" s="205" t="s">
        <v>342</v>
      </c>
      <c r="E341" s="205" t="s">
        <v>695</v>
      </c>
      <c r="F341" s="205"/>
      <c r="G341" s="207">
        <f t="shared" si="24"/>
        <v>6</v>
      </c>
      <c r="H341" s="208">
        <f t="shared" ref="H341:H360" si="25">SUM(J341:AJ341)</f>
        <v>6</v>
      </c>
      <c r="I341" s="208"/>
      <c r="J341" s="208">
        <v>3.94</v>
      </c>
      <c r="K341" s="208"/>
      <c r="L341" s="208"/>
      <c r="M341" s="208"/>
      <c r="N341" s="208"/>
      <c r="O341" s="208"/>
      <c r="P341" s="208"/>
      <c r="Q341" s="208"/>
      <c r="R341" s="208"/>
      <c r="S341" s="208"/>
      <c r="T341" s="208"/>
      <c r="U341" s="208">
        <v>0.34</v>
      </c>
      <c r="V341" s="208">
        <v>0.63</v>
      </c>
      <c r="W341" s="208"/>
      <c r="X341" s="208"/>
      <c r="Y341" s="208"/>
      <c r="Z341" s="208"/>
      <c r="AA341" s="208"/>
      <c r="AB341" s="208"/>
      <c r="AC341" s="208">
        <v>0.96</v>
      </c>
      <c r="AD341" s="208"/>
      <c r="AE341" s="208"/>
      <c r="AF341" s="208"/>
      <c r="AG341" s="208"/>
      <c r="AH341" s="208">
        <v>7.0000000000000007E-2</v>
      </c>
      <c r="AI341" s="208">
        <v>0.05</v>
      </c>
      <c r="AJ341" s="208">
        <v>0.01</v>
      </c>
      <c r="AK341" s="210" t="s">
        <v>322</v>
      </c>
      <c r="AL341" s="211"/>
    </row>
    <row r="342" spans="1:41" ht="27">
      <c r="A342" s="205">
        <v>5</v>
      </c>
      <c r="B342" s="206"/>
      <c r="C342" s="206" t="s">
        <v>696</v>
      </c>
      <c r="D342" s="205" t="s">
        <v>342</v>
      </c>
      <c r="E342" s="205"/>
      <c r="F342" s="205"/>
      <c r="G342" s="207">
        <f t="shared" si="24"/>
        <v>0.21</v>
      </c>
      <c r="H342" s="208">
        <f t="shared" si="25"/>
        <v>0.21</v>
      </c>
      <c r="I342" s="208"/>
      <c r="J342" s="208">
        <v>0.21</v>
      </c>
      <c r="K342" s="208"/>
      <c r="L342" s="208"/>
      <c r="M342" s="208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10" t="s">
        <v>322</v>
      </c>
      <c r="AL342" s="211"/>
    </row>
    <row r="343" spans="1:41" ht="15.75" customHeight="1">
      <c r="A343" s="284">
        <v>6</v>
      </c>
      <c r="B343" s="206"/>
      <c r="C343" s="284" t="s">
        <v>697</v>
      </c>
      <c r="D343" s="205" t="s">
        <v>7</v>
      </c>
      <c r="E343" s="205"/>
      <c r="F343" s="207">
        <v>16.2</v>
      </c>
      <c r="G343" s="207">
        <f t="shared" si="24"/>
        <v>43.849999999999994</v>
      </c>
      <c r="H343" s="208">
        <f>SUM(J343:AJ343)</f>
        <v>27.65</v>
      </c>
      <c r="I343" s="208"/>
      <c r="J343" s="208">
        <v>15</v>
      </c>
      <c r="K343" s="208"/>
      <c r="L343" s="208">
        <v>8.4</v>
      </c>
      <c r="M343" s="208"/>
      <c r="N343" s="208"/>
      <c r="O343" s="208"/>
      <c r="P343" s="208"/>
      <c r="Q343" s="208"/>
      <c r="R343" s="208"/>
      <c r="S343" s="208"/>
      <c r="T343" s="208"/>
      <c r="U343" s="208">
        <v>2.5</v>
      </c>
      <c r="V343" s="208">
        <v>1.75</v>
      </c>
      <c r="W343" s="208"/>
      <c r="X343" s="208"/>
      <c r="Y343" s="208"/>
      <c r="Z343" s="208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10" t="s">
        <v>322</v>
      </c>
      <c r="AL343" s="211"/>
      <c r="AN343" s="212"/>
    </row>
    <row r="344" spans="1:41" ht="18">
      <c r="A344" s="285"/>
      <c r="B344" s="206"/>
      <c r="C344" s="285"/>
      <c r="D344" s="205" t="s">
        <v>342</v>
      </c>
      <c r="E344" s="205"/>
      <c r="F344" s="207">
        <v>2.9</v>
      </c>
      <c r="G344" s="207">
        <f t="shared" si="24"/>
        <v>79.289999999999992</v>
      </c>
      <c r="H344" s="208">
        <f>SUM(J344:AJ344)</f>
        <v>76.389999999999986</v>
      </c>
      <c r="I344" s="208"/>
      <c r="J344" s="208">
        <v>50.6</v>
      </c>
      <c r="K344" s="208"/>
      <c r="L344" s="208">
        <v>0.8</v>
      </c>
      <c r="M344" s="208"/>
      <c r="N344" s="208"/>
      <c r="O344" s="208"/>
      <c r="P344" s="208">
        <v>9.41</v>
      </c>
      <c r="Q344" s="208"/>
      <c r="R344" s="208"/>
      <c r="S344" s="208"/>
      <c r="T344" s="208"/>
      <c r="U344" s="208">
        <v>5.25</v>
      </c>
      <c r="V344" s="208">
        <v>3.88</v>
      </c>
      <c r="W344" s="208"/>
      <c r="X344" s="208"/>
      <c r="Y344" s="208"/>
      <c r="Z344" s="208"/>
      <c r="AA344" s="208"/>
      <c r="AB344" s="208"/>
      <c r="AC344" s="208">
        <v>0.96</v>
      </c>
      <c r="AD344" s="208"/>
      <c r="AE344" s="208"/>
      <c r="AF344" s="208"/>
      <c r="AG344" s="208"/>
      <c r="AH344" s="208">
        <v>2.75</v>
      </c>
      <c r="AI344" s="208">
        <v>0.14000000000000001</v>
      </c>
      <c r="AJ344" s="208">
        <v>2.6</v>
      </c>
      <c r="AK344" s="210" t="s">
        <v>322</v>
      </c>
      <c r="AL344" s="211"/>
      <c r="AN344" s="212"/>
      <c r="AO344" s="212"/>
    </row>
    <row r="345" spans="1:41" ht="34.15" customHeight="1">
      <c r="A345" s="285">
        <v>33</v>
      </c>
      <c r="B345" s="206"/>
      <c r="C345" s="285"/>
      <c r="D345" s="205" t="s">
        <v>327</v>
      </c>
      <c r="E345" s="205"/>
      <c r="F345" s="207">
        <v>42</v>
      </c>
      <c r="G345" s="207">
        <f t="shared" si="24"/>
        <v>98.850000000000009</v>
      </c>
      <c r="H345" s="208">
        <f>SUM(J345:AJ345)</f>
        <v>56.850000000000009</v>
      </c>
      <c r="I345" s="208"/>
      <c r="J345" s="208">
        <v>32.700000000000003</v>
      </c>
      <c r="K345" s="208"/>
      <c r="L345" s="208">
        <v>15.1</v>
      </c>
      <c r="M345" s="208"/>
      <c r="N345" s="208"/>
      <c r="O345" s="208"/>
      <c r="P345" s="208"/>
      <c r="Q345" s="208"/>
      <c r="R345" s="208"/>
      <c r="S345" s="208"/>
      <c r="T345" s="208"/>
      <c r="U345" s="208">
        <v>4.0999999999999996</v>
      </c>
      <c r="V345" s="208">
        <v>3.5</v>
      </c>
      <c r="W345" s="208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>
        <v>1.45</v>
      </c>
      <c r="AK345" s="210" t="s">
        <v>322</v>
      </c>
      <c r="AL345" s="211"/>
    </row>
    <row r="346" spans="1:41" ht="15" customHeight="1">
      <c r="A346" s="205"/>
      <c r="B346" s="206"/>
      <c r="C346" s="206" t="s">
        <v>327</v>
      </c>
      <c r="D346" s="205"/>
      <c r="E346" s="205"/>
      <c r="F346" s="205"/>
      <c r="G346" s="207">
        <f t="shared" si="24"/>
        <v>0</v>
      </c>
      <c r="H346" s="208">
        <f t="shared" si="25"/>
        <v>0</v>
      </c>
      <c r="I346" s="208"/>
      <c r="J346" s="208"/>
      <c r="K346" s="208"/>
      <c r="L346" s="208"/>
      <c r="M346" s="208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10"/>
      <c r="AL346" s="211"/>
    </row>
    <row r="347" spans="1:41" ht="27">
      <c r="A347" s="205">
        <v>1</v>
      </c>
      <c r="B347" s="206"/>
      <c r="C347" s="206" t="s">
        <v>698</v>
      </c>
      <c r="D347" s="205" t="s">
        <v>327</v>
      </c>
      <c r="E347" s="206" t="s">
        <v>699</v>
      </c>
      <c r="F347" s="217"/>
      <c r="G347" s="207">
        <f>F347+H347</f>
        <v>16.899999999999999</v>
      </c>
      <c r="H347" s="208">
        <f t="shared" si="25"/>
        <v>16.899999999999999</v>
      </c>
      <c r="I347" s="208"/>
      <c r="J347" s="208">
        <v>0.3</v>
      </c>
      <c r="K347" s="208"/>
      <c r="L347" s="208">
        <v>0.3</v>
      </c>
      <c r="M347" s="208"/>
      <c r="N347" s="208">
        <v>15</v>
      </c>
      <c r="O347" s="208"/>
      <c r="P347" s="208"/>
      <c r="Q347" s="208"/>
      <c r="R347" s="208"/>
      <c r="S347" s="208"/>
      <c r="T347" s="208"/>
      <c r="U347" s="208">
        <v>0.2</v>
      </c>
      <c r="V347" s="208">
        <v>0.1</v>
      </c>
      <c r="W347" s="208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/>
      <c r="AH347" s="208">
        <v>0.2</v>
      </c>
      <c r="AI347" s="208">
        <v>0.3</v>
      </c>
      <c r="AJ347" s="208">
        <v>0.5</v>
      </c>
      <c r="AK347" s="210">
        <v>2021</v>
      </c>
      <c r="AL347" s="211"/>
    </row>
    <row r="348" spans="1:41" ht="27">
      <c r="A348" s="205">
        <v>2</v>
      </c>
      <c r="B348" s="206"/>
      <c r="C348" s="221" t="s">
        <v>700</v>
      </c>
      <c r="D348" s="207" t="s">
        <v>701</v>
      </c>
      <c r="E348" s="206" t="s">
        <v>685</v>
      </c>
      <c r="F348" s="207"/>
      <c r="G348" s="207">
        <f>F348+H348</f>
        <v>9.4100000000000019</v>
      </c>
      <c r="H348" s="208">
        <f t="shared" si="25"/>
        <v>9.4100000000000019</v>
      </c>
      <c r="I348" s="208"/>
      <c r="J348" s="207">
        <v>8.81</v>
      </c>
      <c r="K348" s="208"/>
      <c r="L348" s="207">
        <v>0.1</v>
      </c>
      <c r="M348" s="208"/>
      <c r="N348" s="208"/>
      <c r="O348" s="208"/>
      <c r="P348" s="207"/>
      <c r="Q348" s="208"/>
      <c r="R348" s="208"/>
      <c r="S348" s="208"/>
      <c r="T348" s="208"/>
      <c r="U348" s="207">
        <v>0.1</v>
      </c>
      <c r="V348" s="207">
        <v>0.05</v>
      </c>
      <c r="W348" s="208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/>
      <c r="AH348" s="207">
        <v>0.05</v>
      </c>
      <c r="AI348" s="207">
        <v>0.3</v>
      </c>
      <c r="AJ348" s="207"/>
      <c r="AK348" s="210">
        <v>2021</v>
      </c>
      <c r="AL348" s="211"/>
    </row>
    <row r="349" spans="1:41" ht="27">
      <c r="A349" s="205">
        <v>3</v>
      </c>
      <c r="B349" s="206"/>
      <c r="C349" s="221" t="s">
        <v>702</v>
      </c>
      <c r="D349" s="207" t="s">
        <v>327</v>
      </c>
      <c r="E349" s="207"/>
      <c r="F349" s="207"/>
      <c r="G349" s="207">
        <f>F349+H349</f>
        <v>18.2</v>
      </c>
      <c r="H349" s="208">
        <f t="shared" si="25"/>
        <v>18.2</v>
      </c>
      <c r="I349" s="208"/>
      <c r="J349" s="207"/>
      <c r="K349" s="208"/>
      <c r="L349" s="207"/>
      <c r="M349" s="208"/>
      <c r="N349" s="208">
        <v>18.2</v>
      </c>
      <c r="O349" s="208"/>
      <c r="P349" s="208"/>
      <c r="Q349" s="208"/>
      <c r="R349" s="208"/>
      <c r="S349" s="208"/>
      <c r="T349" s="208"/>
      <c r="U349" s="207"/>
      <c r="V349" s="207"/>
      <c r="W349" s="208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/>
      <c r="AH349" s="207"/>
      <c r="AI349" s="207"/>
      <c r="AJ349" s="207"/>
      <c r="AK349" s="210">
        <v>2021</v>
      </c>
      <c r="AL349" s="211"/>
    </row>
    <row r="350" spans="1:41" ht="36">
      <c r="A350" s="205">
        <v>4</v>
      </c>
      <c r="B350" s="206"/>
      <c r="C350" s="221" t="s">
        <v>703</v>
      </c>
      <c r="D350" s="207" t="s">
        <v>327</v>
      </c>
      <c r="E350" s="207"/>
      <c r="F350" s="207">
        <v>1.5</v>
      </c>
      <c r="G350" s="207">
        <f>F350+H350</f>
        <v>35</v>
      </c>
      <c r="H350" s="208">
        <f t="shared" si="25"/>
        <v>33.5</v>
      </c>
      <c r="I350" s="208"/>
      <c r="J350" s="207">
        <v>2.33</v>
      </c>
      <c r="K350" s="208"/>
      <c r="L350" s="207">
        <v>4.5</v>
      </c>
      <c r="M350" s="208"/>
      <c r="N350" s="208">
        <v>26.67</v>
      </c>
      <c r="O350" s="208"/>
      <c r="P350" s="208"/>
      <c r="Q350" s="208"/>
      <c r="R350" s="208"/>
      <c r="S350" s="208"/>
      <c r="T350" s="208"/>
      <c r="U350" s="207"/>
      <c r="V350" s="207"/>
      <c r="W350" s="208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/>
      <c r="AH350" s="207"/>
      <c r="AI350" s="207"/>
      <c r="AJ350" s="207"/>
      <c r="AK350" s="210">
        <v>2021</v>
      </c>
      <c r="AL350" s="211"/>
    </row>
    <row r="351" spans="1:41" ht="36">
      <c r="A351" s="205">
        <v>5</v>
      </c>
      <c r="B351" s="206"/>
      <c r="C351" s="221" t="s">
        <v>704</v>
      </c>
      <c r="D351" s="207" t="s">
        <v>327</v>
      </c>
      <c r="E351" s="207"/>
      <c r="F351" s="207">
        <v>1.4</v>
      </c>
      <c r="G351" s="207">
        <f>F351+H351</f>
        <v>7.0500000000000007</v>
      </c>
      <c r="H351" s="208">
        <f t="shared" si="25"/>
        <v>5.65</v>
      </c>
      <c r="I351" s="208"/>
      <c r="J351" s="207"/>
      <c r="K351" s="208"/>
      <c r="L351" s="207"/>
      <c r="M351" s="208"/>
      <c r="N351" s="208">
        <v>0.5</v>
      </c>
      <c r="O351" s="208"/>
      <c r="P351" s="208"/>
      <c r="Q351" s="208"/>
      <c r="R351" s="208"/>
      <c r="S351" s="208"/>
      <c r="T351" s="208"/>
      <c r="U351" s="207"/>
      <c r="V351" s="207"/>
      <c r="W351" s="208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/>
      <c r="AH351" s="207">
        <v>0.05</v>
      </c>
      <c r="AI351" s="207">
        <v>0.6</v>
      </c>
      <c r="AJ351" s="207">
        <v>4.5</v>
      </c>
      <c r="AK351" s="210">
        <v>2021</v>
      </c>
      <c r="AL351" s="211"/>
      <c r="AN351" s="212"/>
    </row>
    <row r="352" spans="1:41" ht="45">
      <c r="A352" s="205">
        <v>6</v>
      </c>
      <c r="B352" s="206"/>
      <c r="C352" s="206" t="s">
        <v>705</v>
      </c>
      <c r="D352" s="205" t="s">
        <v>327</v>
      </c>
      <c r="E352" s="205"/>
      <c r="F352" s="205">
        <v>0.73</v>
      </c>
      <c r="G352" s="207">
        <f t="shared" ref="G352:G360" si="26">F352+H352</f>
        <v>10</v>
      </c>
      <c r="H352" s="208">
        <f t="shared" si="25"/>
        <v>9.27</v>
      </c>
      <c r="I352" s="208"/>
      <c r="J352" s="208">
        <v>6.77</v>
      </c>
      <c r="K352" s="208"/>
      <c r="L352" s="208"/>
      <c r="M352" s="208"/>
      <c r="N352" s="208"/>
      <c r="O352" s="208"/>
      <c r="P352" s="208"/>
      <c r="Q352" s="208"/>
      <c r="R352" s="208"/>
      <c r="S352" s="208"/>
      <c r="T352" s="208"/>
      <c r="U352" s="208">
        <v>1.2</v>
      </c>
      <c r="V352" s="208">
        <v>0.9</v>
      </c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08">
        <v>0.1</v>
      </c>
      <c r="AI352" s="208"/>
      <c r="AJ352" s="208">
        <v>0.3</v>
      </c>
      <c r="AK352" s="210" t="s">
        <v>322</v>
      </c>
      <c r="AL352" s="211"/>
    </row>
    <row r="353" spans="1:39" ht="45">
      <c r="A353" s="205">
        <v>7</v>
      </c>
      <c r="B353" s="206"/>
      <c r="C353" s="206" t="s">
        <v>706</v>
      </c>
      <c r="D353" s="205" t="s">
        <v>327</v>
      </c>
      <c r="E353" s="205"/>
      <c r="F353" s="205">
        <v>4.34</v>
      </c>
      <c r="G353" s="207">
        <f t="shared" si="26"/>
        <v>10</v>
      </c>
      <c r="H353" s="208">
        <f t="shared" si="25"/>
        <v>5.66</v>
      </c>
      <c r="I353" s="208"/>
      <c r="J353" s="208"/>
      <c r="K353" s="208"/>
      <c r="L353" s="208">
        <v>1.08</v>
      </c>
      <c r="M353" s="208"/>
      <c r="N353" s="208"/>
      <c r="O353" s="208"/>
      <c r="P353" s="208">
        <v>1.5</v>
      </c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>
        <v>3.08</v>
      </c>
      <c r="AK353" s="210" t="s">
        <v>322</v>
      </c>
      <c r="AL353" s="211"/>
      <c r="AM353" s="212"/>
    </row>
    <row r="354" spans="1:39" ht="27">
      <c r="A354" s="205">
        <v>8</v>
      </c>
      <c r="B354" s="206"/>
      <c r="C354" s="222" t="s">
        <v>707</v>
      </c>
      <c r="D354" s="205" t="s">
        <v>327</v>
      </c>
      <c r="E354" s="205"/>
      <c r="F354" s="205"/>
      <c r="G354" s="207">
        <f t="shared" si="26"/>
        <v>0.18</v>
      </c>
      <c r="H354" s="208">
        <f t="shared" si="25"/>
        <v>0.18</v>
      </c>
      <c r="I354" s="208"/>
      <c r="J354" s="208"/>
      <c r="K354" s="208"/>
      <c r="L354" s="208"/>
      <c r="M354" s="208"/>
      <c r="N354" s="208"/>
      <c r="O354" s="208"/>
      <c r="P354" s="208"/>
      <c r="Q354" s="208"/>
      <c r="R354" s="208"/>
      <c r="S354" s="208"/>
      <c r="T354" s="208"/>
      <c r="U354" s="208"/>
      <c r="V354" s="208">
        <v>0.05</v>
      </c>
      <c r="W354" s="208"/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>
        <v>0.13</v>
      </c>
      <c r="AK354" s="210">
        <v>2021</v>
      </c>
      <c r="AL354" s="211"/>
    </row>
    <row r="355" spans="1:39" ht="45">
      <c r="A355" s="205">
        <v>9</v>
      </c>
      <c r="B355" s="206"/>
      <c r="C355" s="206" t="s">
        <v>708</v>
      </c>
      <c r="D355" s="205" t="s">
        <v>327</v>
      </c>
      <c r="E355" s="205"/>
      <c r="F355" s="205">
        <v>1</v>
      </c>
      <c r="G355" s="207">
        <f t="shared" si="26"/>
        <v>6.2499999999999991</v>
      </c>
      <c r="H355" s="208">
        <f t="shared" si="25"/>
        <v>5.2499999999999991</v>
      </c>
      <c r="I355" s="208"/>
      <c r="J355" s="208">
        <v>2.5</v>
      </c>
      <c r="K355" s="208"/>
      <c r="L355" s="208">
        <v>0.5</v>
      </c>
      <c r="M355" s="208">
        <v>1</v>
      </c>
      <c r="N355" s="208">
        <v>0.5</v>
      </c>
      <c r="O355" s="208"/>
      <c r="P355" s="208"/>
      <c r="Q355" s="208"/>
      <c r="R355" s="208"/>
      <c r="S355" s="208"/>
      <c r="T355" s="208"/>
      <c r="U355" s="208">
        <v>0.1</v>
      </c>
      <c r="V355" s="208">
        <v>0.3</v>
      </c>
      <c r="W355" s="208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>
        <v>0.1</v>
      </c>
      <c r="AH355" s="208">
        <v>0.15</v>
      </c>
      <c r="AI355" s="208">
        <v>0.1</v>
      </c>
      <c r="AJ355" s="208"/>
      <c r="AK355" s="210">
        <v>2021</v>
      </c>
      <c r="AL355" s="211"/>
    </row>
    <row r="356" spans="1:39" ht="45">
      <c r="A356" s="205">
        <v>10</v>
      </c>
      <c r="B356" s="206"/>
      <c r="C356" s="206" t="s">
        <v>709</v>
      </c>
      <c r="D356" s="205" t="s">
        <v>327</v>
      </c>
      <c r="E356" s="205"/>
      <c r="F356" s="205">
        <v>0.09</v>
      </c>
      <c r="G356" s="207">
        <f>F356+H356</f>
        <v>2.69</v>
      </c>
      <c r="H356" s="208">
        <f>SUM(J356:AJ356)</f>
        <v>2.6</v>
      </c>
      <c r="I356" s="208"/>
      <c r="J356" s="208">
        <v>1.2</v>
      </c>
      <c r="K356" s="208"/>
      <c r="L356" s="208"/>
      <c r="M356" s="208"/>
      <c r="N356" s="208">
        <v>0.9</v>
      </c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>
        <v>0.5</v>
      </c>
      <c r="AK356" s="210" t="s">
        <v>322</v>
      </c>
      <c r="AL356" s="211"/>
    </row>
    <row r="357" spans="1:39" ht="27">
      <c r="A357" s="205">
        <v>11</v>
      </c>
      <c r="B357" s="206"/>
      <c r="C357" s="206" t="s">
        <v>710</v>
      </c>
      <c r="D357" s="205" t="s">
        <v>327</v>
      </c>
      <c r="E357" s="205"/>
      <c r="F357" s="205"/>
      <c r="G357" s="207">
        <f t="shared" si="26"/>
        <v>0.2</v>
      </c>
      <c r="H357" s="208">
        <f t="shared" si="25"/>
        <v>0.2</v>
      </c>
      <c r="I357" s="208"/>
      <c r="J357" s="208"/>
      <c r="K357" s="208"/>
      <c r="L357" s="208"/>
      <c r="M357" s="208"/>
      <c r="N357" s="208">
        <v>0.2</v>
      </c>
      <c r="O357" s="208"/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10" t="s">
        <v>322</v>
      </c>
      <c r="AL357" s="211"/>
    </row>
    <row r="358" spans="1:39" ht="27">
      <c r="A358" s="205">
        <v>12</v>
      </c>
      <c r="B358" s="206"/>
      <c r="C358" s="206" t="s">
        <v>711</v>
      </c>
      <c r="D358" s="205" t="s">
        <v>327</v>
      </c>
      <c r="E358" s="205"/>
      <c r="F358" s="205"/>
      <c r="G358" s="207">
        <f t="shared" si="26"/>
        <v>0.22</v>
      </c>
      <c r="H358" s="208">
        <f t="shared" si="25"/>
        <v>0.22</v>
      </c>
      <c r="I358" s="208"/>
      <c r="J358" s="208"/>
      <c r="K358" s="208"/>
      <c r="L358" s="208"/>
      <c r="M358" s="208"/>
      <c r="N358" s="208">
        <v>0.22</v>
      </c>
      <c r="O358" s="208"/>
      <c r="P358" s="20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10" t="s">
        <v>322</v>
      </c>
      <c r="AL358" s="211"/>
    </row>
    <row r="359" spans="1:39" ht="27">
      <c r="A359" s="205">
        <v>13</v>
      </c>
      <c r="B359" s="206"/>
      <c r="C359" s="206" t="s">
        <v>712</v>
      </c>
      <c r="D359" s="205" t="s">
        <v>327</v>
      </c>
      <c r="E359" s="205"/>
      <c r="F359" s="205">
        <v>0.5</v>
      </c>
      <c r="G359" s="207">
        <f t="shared" si="26"/>
        <v>1.5</v>
      </c>
      <c r="H359" s="208">
        <f t="shared" si="25"/>
        <v>1</v>
      </c>
      <c r="I359" s="208"/>
      <c r="J359" s="208">
        <v>0.42</v>
      </c>
      <c r="K359" s="208"/>
      <c r="L359" s="208">
        <v>0.26</v>
      </c>
      <c r="M359" s="208"/>
      <c r="N359" s="208"/>
      <c r="O359" s="208"/>
      <c r="P359" s="208"/>
      <c r="Q359" s="208"/>
      <c r="R359" s="208"/>
      <c r="S359" s="208"/>
      <c r="T359" s="208"/>
      <c r="U359" s="208"/>
      <c r="V359" s="208">
        <v>0.31</v>
      </c>
      <c r="W359" s="208"/>
      <c r="X359" s="208"/>
      <c r="Y359" s="208"/>
      <c r="Z359" s="208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>
        <v>0.01</v>
      </c>
      <c r="AK359" s="210" t="s">
        <v>322</v>
      </c>
      <c r="AL359" s="211"/>
    </row>
    <row r="360" spans="1:39" ht="27">
      <c r="A360" s="205">
        <v>14</v>
      </c>
      <c r="B360" s="206"/>
      <c r="C360" s="206" t="s">
        <v>713</v>
      </c>
      <c r="D360" s="205" t="s">
        <v>327</v>
      </c>
      <c r="E360" s="205"/>
      <c r="F360" s="205"/>
      <c r="G360" s="207">
        <f t="shared" si="26"/>
        <v>0.23</v>
      </c>
      <c r="H360" s="208">
        <f t="shared" si="25"/>
        <v>0.23</v>
      </c>
      <c r="I360" s="208"/>
      <c r="J360" s="208"/>
      <c r="K360" s="208"/>
      <c r="L360" s="208"/>
      <c r="M360" s="208"/>
      <c r="N360" s="208"/>
      <c r="O360" s="208"/>
      <c r="P360" s="20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>
        <v>0.23</v>
      </c>
      <c r="AK360" s="210" t="s">
        <v>322</v>
      </c>
      <c r="AL360" s="211"/>
    </row>
    <row r="361" spans="1:39" ht="27">
      <c r="A361" s="205" t="s">
        <v>635</v>
      </c>
      <c r="B361" s="206"/>
      <c r="C361" s="206" t="s">
        <v>714</v>
      </c>
      <c r="D361" s="205"/>
      <c r="E361" s="205"/>
      <c r="F361" s="205"/>
      <c r="G361" s="207"/>
      <c r="H361" s="208"/>
      <c r="I361" s="208"/>
      <c r="J361" s="208"/>
      <c r="K361" s="208"/>
      <c r="L361" s="208"/>
      <c r="M361" s="208"/>
      <c r="N361" s="208"/>
      <c r="O361" s="208"/>
      <c r="P361" s="208"/>
      <c r="Q361" s="208"/>
      <c r="R361" s="208"/>
      <c r="S361" s="208"/>
      <c r="T361" s="208"/>
      <c r="U361" s="208"/>
      <c r="V361" s="208"/>
      <c r="W361" s="208"/>
      <c r="X361" s="208"/>
      <c r="Y361" s="208"/>
      <c r="Z361" s="208"/>
      <c r="AA361" s="208"/>
      <c r="AB361" s="208"/>
      <c r="AC361" s="208"/>
      <c r="AD361" s="208"/>
      <c r="AE361" s="208"/>
      <c r="AF361" s="208"/>
      <c r="AG361" s="208"/>
      <c r="AH361" s="208"/>
      <c r="AI361" s="208"/>
      <c r="AJ361" s="208"/>
      <c r="AK361" s="210"/>
      <c r="AL361" s="211"/>
    </row>
    <row r="362" spans="1:39" ht="27">
      <c r="A362" s="205">
        <v>1</v>
      </c>
      <c r="B362" s="206"/>
      <c r="C362" s="206" t="s">
        <v>715</v>
      </c>
      <c r="D362" s="205" t="s">
        <v>6</v>
      </c>
      <c r="E362" s="205"/>
      <c r="F362" s="205"/>
      <c r="G362" s="207">
        <f t="shared" ref="G362:G402" si="27">F362+H362</f>
        <v>0.35599999999999998</v>
      </c>
      <c r="H362" s="208">
        <f t="shared" ref="H362:H399" si="28">SUM(J362:AJ362)</f>
        <v>0.35599999999999998</v>
      </c>
      <c r="I362" s="208"/>
      <c r="J362" s="208">
        <v>0.19</v>
      </c>
      <c r="K362" s="208"/>
      <c r="L362" s="208"/>
      <c r="M362" s="208"/>
      <c r="N362" s="208"/>
      <c r="O362" s="208"/>
      <c r="P362" s="20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  <c r="AA362" s="208"/>
      <c r="AB362" s="208"/>
      <c r="AC362" s="208"/>
      <c r="AD362" s="208"/>
      <c r="AE362" s="208"/>
      <c r="AF362" s="208"/>
      <c r="AG362" s="208"/>
      <c r="AH362" s="208"/>
      <c r="AI362" s="208">
        <v>6.0000000000000001E-3</v>
      </c>
      <c r="AJ362" s="208">
        <v>0.16</v>
      </c>
      <c r="AK362" s="210">
        <v>2021</v>
      </c>
      <c r="AL362" s="211"/>
    </row>
    <row r="363" spans="1:39" ht="18">
      <c r="A363" s="205">
        <v>2</v>
      </c>
      <c r="B363" s="206"/>
      <c r="C363" s="206" t="s">
        <v>716</v>
      </c>
      <c r="D363" s="205" t="s">
        <v>6</v>
      </c>
      <c r="E363" s="205"/>
      <c r="F363" s="205"/>
      <c r="G363" s="207">
        <f t="shared" si="27"/>
        <v>0.04</v>
      </c>
      <c r="H363" s="208">
        <f>SUM(J363:AJ363)</f>
        <v>0.04</v>
      </c>
      <c r="I363" s="208"/>
      <c r="J363" s="208">
        <v>0.04</v>
      </c>
      <c r="K363" s="208"/>
      <c r="L363" s="208"/>
      <c r="M363" s="208"/>
      <c r="N363" s="208"/>
      <c r="O363" s="208"/>
      <c r="P363" s="20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10" t="s">
        <v>322</v>
      </c>
      <c r="AL363" s="211"/>
    </row>
    <row r="364" spans="1:39" ht="36">
      <c r="A364" s="205">
        <v>3</v>
      </c>
      <c r="B364" s="206"/>
      <c r="C364" s="206" t="s">
        <v>717</v>
      </c>
      <c r="D364" s="205" t="s">
        <v>6</v>
      </c>
      <c r="E364" s="205"/>
      <c r="F364" s="205"/>
      <c r="G364" s="207">
        <f t="shared" si="27"/>
        <v>0.74</v>
      </c>
      <c r="H364" s="208">
        <f t="shared" si="28"/>
        <v>0.74</v>
      </c>
      <c r="I364" s="208"/>
      <c r="J364" s="208"/>
      <c r="K364" s="208"/>
      <c r="L364" s="208"/>
      <c r="M364" s="208"/>
      <c r="N364" s="208"/>
      <c r="O364" s="208"/>
      <c r="P364" s="20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/>
      <c r="AH364" s="208">
        <v>0.74</v>
      </c>
      <c r="AI364" s="208"/>
      <c r="AJ364" s="208"/>
      <c r="AK364" s="208" t="s">
        <v>322</v>
      </c>
      <c r="AL364" s="211"/>
    </row>
    <row r="365" spans="1:39" ht="18">
      <c r="A365" s="205">
        <v>4</v>
      </c>
      <c r="B365" s="206"/>
      <c r="C365" s="206" t="s">
        <v>718</v>
      </c>
      <c r="D365" s="205" t="s">
        <v>6</v>
      </c>
      <c r="E365" s="205"/>
      <c r="F365" s="205"/>
      <c r="G365" s="207">
        <f>F365+H365</f>
        <v>4.13</v>
      </c>
      <c r="H365" s="208">
        <f>SUM(J365:AJ365)</f>
        <v>4.13</v>
      </c>
      <c r="I365" s="208"/>
      <c r="J365" s="208">
        <v>3.23</v>
      </c>
      <c r="K365" s="208"/>
      <c r="L365" s="208"/>
      <c r="M365" s="208"/>
      <c r="N365" s="208"/>
      <c r="O365" s="208"/>
      <c r="P365" s="208"/>
      <c r="Q365" s="208"/>
      <c r="R365" s="208"/>
      <c r="S365" s="208"/>
      <c r="T365" s="208"/>
      <c r="U365" s="208">
        <v>0.5</v>
      </c>
      <c r="V365" s="208">
        <v>0.4</v>
      </c>
      <c r="W365" s="208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11"/>
      <c r="AM365" s="212"/>
    </row>
    <row r="366" spans="1:39" ht="18">
      <c r="A366" s="205">
        <v>4</v>
      </c>
      <c r="B366" s="206"/>
      <c r="C366" s="206" t="s">
        <v>719</v>
      </c>
      <c r="D366" s="205" t="s">
        <v>7</v>
      </c>
      <c r="E366" s="205"/>
      <c r="F366" s="205"/>
      <c r="G366" s="207">
        <f t="shared" si="27"/>
        <v>0.2</v>
      </c>
      <c r="H366" s="208">
        <f t="shared" si="28"/>
        <v>0.2</v>
      </c>
      <c r="I366" s="208"/>
      <c r="J366" s="208"/>
      <c r="K366" s="208"/>
      <c r="L366" s="208"/>
      <c r="M366" s="208"/>
      <c r="N366" s="208"/>
      <c r="O366" s="208"/>
      <c r="P366" s="208"/>
      <c r="Q366" s="208"/>
      <c r="R366" s="208"/>
      <c r="S366" s="208">
        <v>0.2</v>
      </c>
      <c r="T366" s="208"/>
      <c r="U366" s="208"/>
      <c r="V366" s="208"/>
      <c r="W366" s="208"/>
      <c r="X366" s="208"/>
      <c r="Y366" s="208"/>
      <c r="Z366" s="208"/>
      <c r="AA366" s="208"/>
      <c r="AB366" s="208"/>
      <c r="AC366" s="208"/>
      <c r="AD366" s="208"/>
      <c r="AE366" s="208"/>
      <c r="AF366" s="208"/>
      <c r="AG366" s="208"/>
      <c r="AH366" s="208"/>
      <c r="AI366" s="208"/>
      <c r="AJ366" s="208"/>
      <c r="AK366" s="210">
        <v>2021</v>
      </c>
      <c r="AL366" s="211"/>
    </row>
    <row r="367" spans="1:39" ht="18">
      <c r="A367" s="205">
        <v>5</v>
      </c>
      <c r="B367" s="206"/>
      <c r="C367" s="206" t="s">
        <v>720</v>
      </c>
      <c r="D367" s="205" t="s">
        <v>7</v>
      </c>
      <c r="E367" s="205"/>
      <c r="F367" s="205"/>
      <c r="G367" s="207">
        <f t="shared" si="27"/>
        <v>0.22999999999999998</v>
      </c>
      <c r="H367" s="208">
        <f t="shared" si="28"/>
        <v>0.22999999999999998</v>
      </c>
      <c r="I367" s="208"/>
      <c r="J367" s="208"/>
      <c r="K367" s="208"/>
      <c r="L367" s="208"/>
      <c r="M367" s="208"/>
      <c r="N367" s="208"/>
      <c r="O367" s="208"/>
      <c r="P367" s="208">
        <v>0.21</v>
      </c>
      <c r="Q367" s="208"/>
      <c r="R367" s="208"/>
      <c r="S367" s="208"/>
      <c r="T367" s="208"/>
      <c r="U367" s="208">
        <v>0.02</v>
      </c>
      <c r="V367" s="208"/>
      <c r="W367" s="208"/>
      <c r="X367" s="208"/>
      <c r="Y367" s="208"/>
      <c r="Z367" s="208"/>
      <c r="AA367" s="208"/>
      <c r="AB367" s="208"/>
      <c r="AC367" s="208"/>
      <c r="AD367" s="208"/>
      <c r="AE367" s="208"/>
      <c r="AF367" s="208"/>
      <c r="AG367" s="208"/>
      <c r="AH367" s="208"/>
      <c r="AI367" s="208"/>
      <c r="AJ367" s="208"/>
      <c r="AK367" s="210">
        <v>2021</v>
      </c>
      <c r="AL367" s="211"/>
    </row>
    <row r="368" spans="1:39" ht="18">
      <c r="A368" s="205">
        <v>6</v>
      </c>
      <c r="B368" s="206"/>
      <c r="C368" s="206" t="s">
        <v>721</v>
      </c>
      <c r="D368" s="205" t="s">
        <v>7</v>
      </c>
      <c r="E368" s="205"/>
      <c r="F368" s="205"/>
      <c r="G368" s="207">
        <f t="shared" si="27"/>
        <v>0.05</v>
      </c>
      <c r="H368" s="208">
        <f t="shared" si="28"/>
        <v>0.05</v>
      </c>
      <c r="I368" s="208"/>
      <c r="J368" s="208">
        <v>0.05</v>
      </c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8"/>
      <c r="Z368" s="208"/>
      <c r="AA368" s="208"/>
      <c r="AB368" s="208"/>
      <c r="AC368" s="208"/>
      <c r="AD368" s="208"/>
      <c r="AE368" s="208"/>
      <c r="AF368" s="208"/>
      <c r="AG368" s="208"/>
      <c r="AH368" s="208"/>
      <c r="AI368" s="208"/>
      <c r="AJ368" s="208"/>
      <c r="AK368" s="210">
        <v>2021</v>
      </c>
      <c r="AL368" s="211"/>
    </row>
    <row r="369" spans="1:39" ht="18">
      <c r="A369" s="205">
        <v>7</v>
      </c>
      <c r="B369" s="206"/>
      <c r="C369" s="206" t="s">
        <v>722</v>
      </c>
      <c r="D369" s="205" t="s">
        <v>7</v>
      </c>
      <c r="E369" s="205"/>
      <c r="F369" s="205"/>
      <c r="G369" s="207">
        <f t="shared" si="27"/>
        <v>0.66</v>
      </c>
      <c r="H369" s="208">
        <f t="shared" si="28"/>
        <v>0.66</v>
      </c>
      <c r="I369" s="208"/>
      <c r="J369" s="208">
        <v>0.6</v>
      </c>
      <c r="K369" s="208"/>
      <c r="L369" s="208"/>
      <c r="M369" s="208"/>
      <c r="N369" s="208"/>
      <c r="O369" s="208"/>
      <c r="P369" s="208"/>
      <c r="Q369" s="208"/>
      <c r="R369" s="208"/>
      <c r="S369" s="208"/>
      <c r="T369" s="208"/>
      <c r="U369" s="208">
        <v>0.03</v>
      </c>
      <c r="V369" s="208">
        <v>0.02</v>
      </c>
      <c r="W369" s="208"/>
      <c r="X369" s="208"/>
      <c r="Y369" s="208"/>
      <c r="Z369" s="208"/>
      <c r="AA369" s="208"/>
      <c r="AB369" s="208"/>
      <c r="AC369" s="208"/>
      <c r="AD369" s="208"/>
      <c r="AE369" s="208"/>
      <c r="AF369" s="208"/>
      <c r="AG369" s="208"/>
      <c r="AH369" s="208"/>
      <c r="AI369" s="208"/>
      <c r="AJ369" s="208">
        <v>0.01</v>
      </c>
      <c r="AK369" s="210">
        <v>2021</v>
      </c>
      <c r="AL369" s="211"/>
    </row>
    <row r="370" spans="1:39" ht="27">
      <c r="A370" s="205">
        <v>8</v>
      </c>
      <c r="B370" s="206"/>
      <c r="C370" s="206" t="s">
        <v>723</v>
      </c>
      <c r="D370" s="205" t="s">
        <v>8</v>
      </c>
      <c r="E370" s="205"/>
      <c r="F370" s="205"/>
      <c r="G370" s="207">
        <f t="shared" si="27"/>
        <v>0.52</v>
      </c>
      <c r="H370" s="208">
        <f t="shared" si="28"/>
        <v>0.52</v>
      </c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>
        <v>0.52</v>
      </c>
      <c r="AK370" s="210">
        <v>2021</v>
      </c>
      <c r="AL370" s="211"/>
    </row>
    <row r="371" spans="1:39" ht="18">
      <c r="A371" s="205">
        <v>9</v>
      </c>
      <c r="B371" s="206"/>
      <c r="C371" s="206" t="s">
        <v>724</v>
      </c>
      <c r="D371" s="205" t="s">
        <v>8</v>
      </c>
      <c r="E371" s="205"/>
      <c r="F371" s="205"/>
      <c r="G371" s="207">
        <f t="shared" si="27"/>
        <v>0.26</v>
      </c>
      <c r="H371" s="208">
        <f t="shared" si="28"/>
        <v>0.26</v>
      </c>
      <c r="I371" s="208"/>
      <c r="J371" s="208"/>
      <c r="K371" s="208"/>
      <c r="L371" s="208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>
        <v>0.26</v>
      </c>
      <c r="AK371" s="210">
        <v>2021</v>
      </c>
      <c r="AL371" s="211"/>
    </row>
    <row r="372" spans="1:39" ht="27">
      <c r="A372" s="205">
        <v>10</v>
      </c>
      <c r="B372" s="206"/>
      <c r="C372" s="206" t="s">
        <v>725</v>
      </c>
      <c r="D372" s="205" t="s">
        <v>8</v>
      </c>
      <c r="E372" s="205"/>
      <c r="F372" s="205"/>
      <c r="G372" s="207">
        <f>F372+H372</f>
        <v>4.3099999999999996</v>
      </c>
      <c r="H372" s="208">
        <f t="shared" si="28"/>
        <v>4.3099999999999996</v>
      </c>
      <c r="I372" s="208"/>
      <c r="J372" s="208">
        <v>3.3</v>
      </c>
      <c r="K372" s="208"/>
      <c r="L372" s="208"/>
      <c r="M372" s="208"/>
      <c r="N372" s="208"/>
      <c r="O372" s="208"/>
      <c r="P372" s="208"/>
      <c r="Q372" s="208"/>
      <c r="R372" s="208"/>
      <c r="S372" s="208"/>
      <c r="T372" s="208"/>
      <c r="U372" s="208">
        <v>0.56000000000000005</v>
      </c>
      <c r="V372" s="208">
        <v>0.45</v>
      </c>
      <c r="W372" s="208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10"/>
      <c r="AL372" s="211"/>
      <c r="AM372" s="212"/>
    </row>
    <row r="373" spans="1:39" ht="36">
      <c r="A373" s="205">
        <v>11</v>
      </c>
      <c r="B373" s="206"/>
      <c r="C373" s="206" t="s">
        <v>726</v>
      </c>
      <c r="D373" s="205" t="s">
        <v>8</v>
      </c>
      <c r="E373" s="205"/>
      <c r="F373" s="205"/>
      <c r="G373" s="207">
        <f>F373+H373</f>
        <v>1.52</v>
      </c>
      <c r="H373" s="208">
        <f t="shared" si="28"/>
        <v>1.52</v>
      </c>
      <c r="I373" s="208"/>
      <c r="J373" s="208">
        <v>1.1200000000000001</v>
      </c>
      <c r="K373" s="208"/>
      <c r="L373" s="208"/>
      <c r="M373" s="208"/>
      <c r="N373" s="208"/>
      <c r="O373" s="208"/>
      <c r="P373" s="208"/>
      <c r="Q373" s="208"/>
      <c r="R373" s="208"/>
      <c r="S373" s="208"/>
      <c r="T373" s="208"/>
      <c r="U373" s="208">
        <v>0.2</v>
      </c>
      <c r="V373" s="208">
        <v>0.2</v>
      </c>
      <c r="W373" s="208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10"/>
      <c r="AL373" s="211"/>
      <c r="AM373" s="212"/>
    </row>
    <row r="374" spans="1:39" ht="27">
      <c r="A374" s="205">
        <v>12</v>
      </c>
      <c r="B374" s="206"/>
      <c r="C374" s="206" t="s">
        <v>727</v>
      </c>
      <c r="D374" s="205" t="s">
        <v>8</v>
      </c>
      <c r="E374" s="205"/>
      <c r="F374" s="205"/>
      <c r="G374" s="207">
        <f>F374+H374</f>
        <v>0.75</v>
      </c>
      <c r="H374" s="208">
        <f t="shared" si="28"/>
        <v>0.75</v>
      </c>
      <c r="I374" s="208"/>
      <c r="J374" s="208">
        <v>0.75</v>
      </c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10"/>
      <c r="AL374" s="211"/>
    </row>
    <row r="375" spans="1:39" ht="27">
      <c r="A375" s="205">
        <v>13</v>
      </c>
      <c r="B375" s="206"/>
      <c r="C375" s="206" t="s">
        <v>728</v>
      </c>
      <c r="D375" s="205" t="s">
        <v>8</v>
      </c>
      <c r="E375" s="205"/>
      <c r="F375" s="205"/>
      <c r="G375" s="207">
        <f t="shared" si="27"/>
        <v>3</v>
      </c>
      <c r="H375" s="208">
        <f t="shared" si="28"/>
        <v>3</v>
      </c>
      <c r="I375" s="208"/>
      <c r="J375" s="208"/>
      <c r="K375" s="208"/>
      <c r="L375" s="208"/>
      <c r="M375" s="208"/>
      <c r="N375" s="208"/>
      <c r="O375" s="208"/>
      <c r="P375" s="208"/>
      <c r="Q375" s="208"/>
      <c r="R375" s="208"/>
      <c r="S375" s="208"/>
      <c r="T375" s="208"/>
      <c r="U375" s="208"/>
      <c r="V375" s="208"/>
      <c r="W375" s="208"/>
      <c r="X375" s="208"/>
      <c r="Y375" s="208"/>
      <c r="Z375" s="208"/>
      <c r="AA375" s="208"/>
      <c r="AB375" s="208"/>
      <c r="AC375" s="208"/>
      <c r="AD375" s="208"/>
      <c r="AE375" s="208"/>
      <c r="AF375" s="208"/>
      <c r="AG375" s="208"/>
      <c r="AH375" s="208"/>
      <c r="AI375" s="208"/>
      <c r="AJ375" s="208">
        <v>3</v>
      </c>
      <c r="AK375" s="210" t="s">
        <v>729</v>
      </c>
      <c r="AL375" s="211"/>
    </row>
    <row r="376" spans="1:39" ht="18">
      <c r="A376" s="205">
        <v>14</v>
      </c>
      <c r="B376" s="206"/>
      <c r="C376" s="206" t="s">
        <v>730</v>
      </c>
      <c r="D376" s="205" t="s">
        <v>9</v>
      </c>
      <c r="E376" s="205"/>
      <c r="F376" s="205"/>
      <c r="G376" s="207">
        <f t="shared" si="27"/>
        <v>6</v>
      </c>
      <c r="H376" s="208">
        <f t="shared" si="28"/>
        <v>6</v>
      </c>
      <c r="I376" s="208"/>
      <c r="J376" s="208">
        <v>1</v>
      </c>
      <c r="K376" s="208"/>
      <c r="L376" s="208">
        <v>5</v>
      </c>
      <c r="M376" s="208"/>
      <c r="N376" s="208"/>
      <c r="O376" s="208"/>
      <c r="P376" s="208"/>
      <c r="Q376" s="208"/>
      <c r="R376" s="208"/>
      <c r="S376" s="208"/>
      <c r="T376" s="208"/>
      <c r="U376" s="208"/>
      <c r="V376" s="208"/>
      <c r="W376" s="208"/>
      <c r="X376" s="208"/>
      <c r="Y376" s="208"/>
      <c r="Z376" s="208"/>
      <c r="AA376" s="208"/>
      <c r="AB376" s="208"/>
      <c r="AC376" s="208"/>
      <c r="AD376" s="208"/>
      <c r="AE376" s="208"/>
      <c r="AF376" s="208"/>
      <c r="AG376" s="208"/>
      <c r="AH376" s="208"/>
      <c r="AI376" s="208"/>
      <c r="AJ376" s="208"/>
      <c r="AK376" s="210" t="s">
        <v>322</v>
      </c>
      <c r="AL376" s="211"/>
    </row>
    <row r="377" spans="1:39" ht="18">
      <c r="A377" s="205">
        <v>15</v>
      </c>
      <c r="B377" s="206"/>
      <c r="C377" s="206" t="s">
        <v>731</v>
      </c>
      <c r="D377" s="205" t="s">
        <v>9</v>
      </c>
      <c r="E377" s="205"/>
      <c r="F377" s="205"/>
      <c r="G377" s="207">
        <f t="shared" si="27"/>
        <v>0.3</v>
      </c>
      <c r="H377" s="208">
        <f t="shared" si="28"/>
        <v>0.3</v>
      </c>
      <c r="I377" s="208"/>
      <c r="J377" s="208"/>
      <c r="K377" s="208"/>
      <c r="L377" s="208">
        <v>0.3</v>
      </c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  <c r="AA377" s="208"/>
      <c r="AB377" s="208"/>
      <c r="AC377" s="208"/>
      <c r="AD377" s="208"/>
      <c r="AE377" s="208"/>
      <c r="AF377" s="208"/>
      <c r="AG377" s="208"/>
      <c r="AH377" s="208"/>
      <c r="AI377" s="208"/>
      <c r="AJ377" s="208"/>
      <c r="AK377" s="210" t="s">
        <v>322</v>
      </c>
      <c r="AL377" s="211"/>
    </row>
    <row r="378" spans="1:39" ht="18">
      <c r="A378" s="205">
        <v>16</v>
      </c>
      <c r="B378" s="206"/>
      <c r="C378" s="206" t="s">
        <v>732</v>
      </c>
      <c r="D378" s="205" t="s">
        <v>9</v>
      </c>
      <c r="E378" s="205"/>
      <c r="F378" s="205"/>
      <c r="G378" s="207">
        <f t="shared" si="27"/>
        <v>1.79</v>
      </c>
      <c r="H378" s="208">
        <f t="shared" si="28"/>
        <v>1.79</v>
      </c>
      <c r="I378" s="208"/>
      <c r="J378" s="208"/>
      <c r="K378" s="208"/>
      <c r="L378" s="208"/>
      <c r="M378" s="208"/>
      <c r="N378" s="208">
        <v>1.79</v>
      </c>
      <c r="O378" s="208"/>
      <c r="P378" s="208"/>
      <c r="Q378" s="208"/>
      <c r="R378" s="208"/>
      <c r="S378" s="208"/>
      <c r="T378" s="208"/>
      <c r="U378" s="208"/>
      <c r="V378" s="208"/>
      <c r="W378" s="208"/>
      <c r="X378" s="208"/>
      <c r="Y378" s="208"/>
      <c r="Z378" s="208"/>
      <c r="AA378" s="208"/>
      <c r="AB378" s="208"/>
      <c r="AC378" s="208"/>
      <c r="AD378" s="208"/>
      <c r="AE378" s="208"/>
      <c r="AF378" s="208"/>
      <c r="AG378" s="208"/>
      <c r="AH378" s="208"/>
      <c r="AI378" s="208"/>
      <c r="AJ378" s="208"/>
      <c r="AK378" s="210" t="s">
        <v>322</v>
      </c>
      <c r="AL378" s="211"/>
    </row>
    <row r="379" spans="1:39" ht="21.75" customHeight="1">
      <c r="A379" s="284">
        <v>17</v>
      </c>
      <c r="B379" s="206"/>
      <c r="C379" s="286" t="s">
        <v>733</v>
      </c>
      <c r="D379" s="205" t="s">
        <v>10</v>
      </c>
      <c r="E379" s="205"/>
      <c r="F379" s="205"/>
      <c r="G379" s="207">
        <f t="shared" si="27"/>
        <v>3.1100000000000003</v>
      </c>
      <c r="H379" s="208">
        <f t="shared" si="28"/>
        <v>3.1100000000000003</v>
      </c>
      <c r="I379" s="208"/>
      <c r="J379" s="208"/>
      <c r="K379" s="208"/>
      <c r="L379" s="208"/>
      <c r="M379" s="208"/>
      <c r="N379" s="208">
        <v>1.1100000000000001</v>
      </c>
      <c r="O379" s="208"/>
      <c r="P379" s="208"/>
      <c r="Q379" s="208"/>
      <c r="R379" s="208"/>
      <c r="S379" s="208"/>
      <c r="T379" s="208"/>
      <c r="U379" s="208"/>
      <c r="V379" s="208"/>
      <c r="W379" s="208"/>
      <c r="X379" s="208"/>
      <c r="Y379" s="208"/>
      <c r="Z379" s="208"/>
      <c r="AA379" s="208"/>
      <c r="AB379" s="208"/>
      <c r="AC379" s="208"/>
      <c r="AD379" s="208"/>
      <c r="AE379" s="208"/>
      <c r="AF379" s="208"/>
      <c r="AG379" s="208"/>
      <c r="AH379" s="208"/>
      <c r="AI379" s="208"/>
      <c r="AJ379" s="208">
        <v>2</v>
      </c>
      <c r="AK379" s="210" t="s">
        <v>322</v>
      </c>
      <c r="AL379" s="211"/>
    </row>
    <row r="380" spans="1:39" ht="38.450000000000003" customHeight="1">
      <c r="A380" s="285"/>
      <c r="B380" s="206"/>
      <c r="C380" s="287"/>
      <c r="D380" s="205" t="s">
        <v>342</v>
      </c>
      <c r="E380" s="205"/>
      <c r="F380" s="205"/>
      <c r="G380" s="207">
        <f t="shared" si="27"/>
        <v>11.66</v>
      </c>
      <c r="H380" s="208">
        <f t="shared" si="28"/>
        <v>11.66</v>
      </c>
      <c r="I380" s="208"/>
      <c r="J380" s="208"/>
      <c r="K380" s="208"/>
      <c r="L380" s="208"/>
      <c r="M380" s="208"/>
      <c r="N380" s="208">
        <v>8</v>
      </c>
      <c r="O380" s="208"/>
      <c r="P380" s="208"/>
      <c r="Q380" s="208"/>
      <c r="R380" s="208"/>
      <c r="S380" s="208"/>
      <c r="T380" s="208"/>
      <c r="U380" s="208"/>
      <c r="V380" s="208"/>
      <c r="W380" s="208"/>
      <c r="X380" s="208"/>
      <c r="Y380" s="208"/>
      <c r="Z380" s="208"/>
      <c r="AA380" s="208"/>
      <c r="AB380" s="208"/>
      <c r="AC380" s="208"/>
      <c r="AD380" s="208"/>
      <c r="AE380" s="208"/>
      <c r="AF380" s="208"/>
      <c r="AG380" s="208"/>
      <c r="AH380" s="208"/>
      <c r="AI380" s="208"/>
      <c r="AJ380" s="208">
        <v>3.66</v>
      </c>
      <c r="AK380" s="210" t="s">
        <v>322</v>
      </c>
      <c r="AL380" s="211"/>
    </row>
    <row r="381" spans="1:39" ht="38.450000000000003" customHeight="1">
      <c r="A381" s="214">
        <v>18</v>
      </c>
      <c r="B381" s="206"/>
      <c r="C381" s="206" t="s">
        <v>734</v>
      </c>
      <c r="D381" s="205" t="s">
        <v>342</v>
      </c>
      <c r="E381" s="206" t="s">
        <v>734</v>
      </c>
      <c r="F381" s="205"/>
      <c r="G381" s="207">
        <f t="shared" si="27"/>
        <v>4.49</v>
      </c>
      <c r="H381" s="208">
        <f t="shared" si="28"/>
        <v>4.49</v>
      </c>
      <c r="I381" s="208"/>
      <c r="J381" s="208">
        <v>3.55</v>
      </c>
      <c r="K381" s="208"/>
      <c r="L381" s="208"/>
      <c r="M381" s="208"/>
      <c r="N381" s="208"/>
      <c r="O381" s="208"/>
      <c r="P381" s="208"/>
      <c r="Q381" s="208"/>
      <c r="R381" s="208"/>
      <c r="S381" s="208"/>
      <c r="T381" s="208"/>
      <c r="U381" s="208">
        <v>0.5</v>
      </c>
      <c r="V381" s="208">
        <v>0.44</v>
      </c>
      <c r="W381" s="208"/>
      <c r="X381" s="208"/>
      <c r="Y381" s="208"/>
      <c r="Z381" s="208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10"/>
      <c r="AL381" s="211"/>
      <c r="AM381" s="212"/>
    </row>
    <row r="382" spans="1:39" ht="38.450000000000003" customHeight="1">
      <c r="A382" s="214">
        <v>19</v>
      </c>
      <c r="B382" s="206"/>
      <c r="C382" s="206" t="s">
        <v>735</v>
      </c>
      <c r="D382" s="205" t="s">
        <v>342</v>
      </c>
      <c r="E382" s="205"/>
      <c r="F382" s="205"/>
      <c r="G382" s="207">
        <f t="shared" si="27"/>
        <v>0.05</v>
      </c>
      <c r="H382" s="208">
        <f t="shared" si="28"/>
        <v>0.05</v>
      </c>
      <c r="I382" s="208"/>
      <c r="J382" s="208">
        <v>0.05</v>
      </c>
      <c r="K382" s="208"/>
      <c r="L382" s="208"/>
      <c r="M382" s="208"/>
      <c r="N382" s="208"/>
      <c r="O382" s="208"/>
      <c r="P382" s="208"/>
      <c r="Q382" s="208"/>
      <c r="R382" s="208"/>
      <c r="S382" s="208"/>
      <c r="T382" s="208"/>
      <c r="U382" s="208"/>
      <c r="V382" s="208"/>
      <c r="W382" s="208"/>
      <c r="X382" s="208"/>
      <c r="Y382" s="208"/>
      <c r="Z382" s="208"/>
      <c r="AA382" s="208"/>
      <c r="AB382" s="208"/>
      <c r="AC382" s="208"/>
      <c r="AD382" s="208"/>
      <c r="AE382" s="208"/>
      <c r="AF382" s="208"/>
      <c r="AG382" s="208"/>
      <c r="AH382" s="208"/>
      <c r="AI382" s="208"/>
      <c r="AJ382" s="208"/>
      <c r="AK382" s="210"/>
      <c r="AL382" s="211"/>
    </row>
    <row r="383" spans="1:39" ht="27">
      <c r="A383" s="205">
        <v>20</v>
      </c>
      <c r="B383" s="206"/>
      <c r="C383" s="206" t="s">
        <v>736</v>
      </c>
      <c r="D383" s="205" t="s">
        <v>345</v>
      </c>
      <c r="E383" s="205"/>
      <c r="F383" s="205"/>
      <c r="G383" s="207">
        <f t="shared" si="27"/>
        <v>7.4999999999999991</v>
      </c>
      <c r="H383" s="208">
        <f t="shared" si="28"/>
        <v>7.4999999999999991</v>
      </c>
      <c r="I383" s="208"/>
      <c r="J383" s="208">
        <v>2.81</v>
      </c>
      <c r="K383" s="208"/>
      <c r="L383" s="208">
        <v>1.87</v>
      </c>
      <c r="M383" s="208"/>
      <c r="N383" s="208"/>
      <c r="O383" s="208"/>
      <c r="P383" s="208"/>
      <c r="Q383" s="208">
        <v>0.47</v>
      </c>
      <c r="R383" s="208"/>
      <c r="S383" s="208"/>
      <c r="T383" s="208"/>
      <c r="U383" s="208">
        <v>0.75</v>
      </c>
      <c r="V383" s="208">
        <v>0.66</v>
      </c>
      <c r="W383" s="208"/>
      <c r="X383" s="208"/>
      <c r="Y383" s="208"/>
      <c r="Z383" s="208"/>
      <c r="AA383" s="208"/>
      <c r="AB383" s="208"/>
      <c r="AC383" s="208"/>
      <c r="AD383" s="208"/>
      <c r="AE383" s="208"/>
      <c r="AF383" s="208"/>
      <c r="AG383" s="208"/>
      <c r="AH383" s="208">
        <v>0.47</v>
      </c>
      <c r="AI383" s="208">
        <v>0.38</v>
      </c>
      <c r="AJ383" s="208">
        <v>0.09</v>
      </c>
      <c r="AK383" s="210">
        <v>2021</v>
      </c>
      <c r="AL383" s="211"/>
    </row>
    <row r="384" spans="1:39" ht="34.15" customHeight="1">
      <c r="A384" s="205">
        <v>22</v>
      </c>
      <c r="B384" s="206"/>
      <c r="C384" s="206" t="s">
        <v>737</v>
      </c>
      <c r="D384" s="205" t="s">
        <v>345</v>
      </c>
      <c r="E384" s="205"/>
      <c r="F384" s="205"/>
      <c r="G384" s="207">
        <f t="shared" si="27"/>
        <v>16.41</v>
      </c>
      <c r="H384" s="208">
        <f t="shared" si="28"/>
        <v>16.41</v>
      </c>
      <c r="I384" s="208"/>
      <c r="J384" s="208">
        <v>12.91</v>
      </c>
      <c r="K384" s="208"/>
      <c r="L384" s="208"/>
      <c r="M384" s="208"/>
      <c r="N384" s="208"/>
      <c r="O384" s="208"/>
      <c r="P384" s="208"/>
      <c r="Q384" s="208"/>
      <c r="R384" s="208"/>
      <c r="S384" s="208"/>
      <c r="T384" s="208"/>
      <c r="U384" s="208">
        <v>1.9</v>
      </c>
      <c r="V384" s="208">
        <v>1.6</v>
      </c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10"/>
      <c r="AL384" s="211"/>
      <c r="AM384" s="212"/>
    </row>
    <row r="385" spans="1:39" ht="27">
      <c r="A385" s="205">
        <v>21</v>
      </c>
      <c r="B385" s="206"/>
      <c r="C385" s="206" t="s">
        <v>738</v>
      </c>
      <c r="D385" s="205" t="s">
        <v>345</v>
      </c>
      <c r="E385" s="205"/>
      <c r="F385" s="205"/>
      <c r="G385" s="207">
        <f t="shared" si="27"/>
        <v>2.3000000000000003</v>
      </c>
      <c r="H385" s="208">
        <f t="shared" si="28"/>
        <v>2.3000000000000003</v>
      </c>
      <c r="I385" s="208"/>
      <c r="J385" s="208">
        <v>1.9</v>
      </c>
      <c r="K385" s="208"/>
      <c r="L385" s="208"/>
      <c r="M385" s="208"/>
      <c r="N385" s="208"/>
      <c r="O385" s="208"/>
      <c r="P385" s="208"/>
      <c r="Q385" s="208"/>
      <c r="R385" s="208"/>
      <c r="S385" s="208"/>
      <c r="T385" s="208"/>
      <c r="U385" s="208">
        <v>0.2</v>
      </c>
      <c r="V385" s="208">
        <v>0.2</v>
      </c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10"/>
      <c r="AL385" s="211"/>
      <c r="AM385" s="212"/>
    </row>
    <row r="386" spans="1:39" ht="34.15" customHeight="1">
      <c r="A386" s="205">
        <v>23</v>
      </c>
      <c r="B386" s="206"/>
      <c r="C386" s="206" t="s">
        <v>739</v>
      </c>
      <c r="D386" s="205" t="s">
        <v>345</v>
      </c>
      <c r="E386" s="205"/>
      <c r="F386" s="205"/>
      <c r="G386" s="207">
        <f t="shared" si="27"/>
        <v>1.2500000000000002</v>
      </c>
      <c r="H386" s="208">
        <f t="shared" si="28"/>
        <v>1.2500000000000002</v>
      </c>
      <c r="I386" s="208"/>
      <c r="J386" s="208">
        <v>1.05</v>
      </c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>
        <v>0.1</v>
      </c>
      <c r="V386" s="208">
        <v>0.1</v>
      </c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10"/>
      <c r="AL386" s="211"/>
      <c r="AM386" s="212"/>
    </row>
    <row r="387" spans="1:39" ht="18">
      <c r="A387" s="205">
        <v>24</v>
      </c>
      <c r="B387" s="206"/>
      <c r="C387" s="206" t="s">
        <v>740</v>
      </c>
      <c r="D387" s="205" t="s">
        <v>350</v>
      </c>
      <c r="E387" s="205"/>
      <c r="F387" s="205"/>
      <c r="G387" s="207">
        <f t="shared" si="27"/>
        <v>1</v>
      </c>
      <c r="H387" s="208">
        <f t="shared" si="28"/>
        <v>1</v>
      </c>
      <c r="I387" s="208"/>
      <c r="J387" s="208"/>
      <c r="K387" s="208"/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>
        <v>1</v>
      </c>
      <c r="AK387" s="210" t="s">
        <v>322</v>
      </c>
      <c r="AL387" s="211"/>
    </row>
    <row r="388" spans="1:39" ht="45">
      <c r="A388" s="205">
        <v>25</v>
      </c>
      <c r="B388" s="206"/>
      <c r="C388" s="206" t="s">
        <v>741</v>
      </c>
      <c r="D388" s="205" t="s">
        <v>327</v>
      </c>
      <c r="E388" s="205"/>
      <c r="F388" s="205"/>
      <c r="G388" s="207">
        <f t="shared" si="27"/>
        <v>5</v>
      </c>
      <c r="H388" s="208">
        <f t="shared" si="28"/>
        <v>5</v>
      </c>
      <c r="I388" s="208"/>
      <c r="J388" s="208"/>
      <c r="K388" s="208"/>
      <c r="L388" s="208"/>
      <c r="M388" s="208"/>
      <c r="N388" s="208">
        <v>5</v>
      </c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10">
        <v>2021</v>
      </c>
      <c r="AL388" s="211"/>
    </row>
    <row r="389" spans="1:39" ht="36">
      <c r="A389" s="205">
        <v>26</v>
      </c>
      <c r="B389" s="206"/>
      <c r="C389" s="206" t="s">
        <v>742</v>
      </c>
      <c r="D389" s="205" t="s">
        <v>327</v>
      </c>
      <c r="E389" s="205"/>
      <c r="F389" s="205"/>
      <c r="G389" s="207">
        <f t="shared" si="27"/>
        <v>3.5</v>
      </c>
      <c r="H389" s="208">
        <f t="shared" si="28"/>
        <v>3.5</v>
      </c>
      <c r="I389" s="208"/>
      <c r="J389" s="208">
        <v>0.3</v>
      </c>
      <c r="K389" s="208"/>
      <c r="L389" s="208"/>
      <c r="M389" s="208"/>
      <c r="N389" s="208">
        <v>3.2</v>
      </c>
      <c r="O389" s="208"/>
      <c r="P389" s="208"/>
      <c r="Q389" s="208"/>
      <c r="R389" s="208"/>
      <c r="S389" s="208"/>
      <c r="T389" s="208"/>
      <c r="U389" s="208"/>
      <c r="V389" s="208"/>
      <c r="W389" s="208"/>
      <c r="X389" s="208"/>
      <c r="Y389" s="208"/>
      <c r="Z389" s="208"/>
      <c r="AA389" s="208"/>
      <c r="AB389" s="208"/>
      <c r="AC389" s="208"/>
      <c r="AD389" s="208"/>
      <c r="AE389" s="208"/>
      <c r="AF389" s="208"/>
      <c r="AG389" s="208"/>
      <c r="AH389" s="208"/>
      <c r="AI389" s="208"/>
      <c r="AJ389" s="208"/>
      <c r="AK389" s="210" t="s">
        <v>322</v>
      </c>
      <c r="AL389" s="211"/>
    </row>
    <row r="390" spans="1:39" ht="27">
      <c r="A390" s="205">
        <v>27</v>
      </c>
      <c r="B390" s="206"/>
      <c r="C390" s="206" t="s">
        <v>743</v>
      </c>
      <c r="D390" s="205" t="s">
        <v>327</v>
      </c>
      <c r="E390" s="205"/>
      <c r="F390" s="205"/>
      <c r="G390" s="207">
        <f t="shared" si="27"/>
        <v>0.74</v>
      </c>
      <c r="H390" s="208">
        <f t="shared" si="28"/>
        <v>0.74</v>
      </c>
      <c r="I390" s="208"/>
      <c r="J390" s="208"/>
      <c r="K390" s="208"/>
      <c r="L390" s="208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>
        <v>0.74</v>
      </c>
      <c r="AK390" s="210" t="s">
        <v>322</v>
      </c>
      <c r="AL390" s="211"/>
    </row>
    <row r="391" spans="1:39" ht="27">
      <c r="A391" s="205">
        <v>28</v>
      </c>
      <c r="B391" s="206"/>
      <c r="C391" s="206" t="s">
        <v>744</v>
      </c>
      <c r="D391" s="205" t="s">
        <v>327</v>
      </c>
      <c r="E391" s="205"/>
      <c r="F391" s="205"/>
      <c r="G391" s="207">
        <f t="shared" si="27"/>
        <v>0.55000000000000004</v>
      </c>
      <c r="H391" s="208">
        <f t="shared" si="28"/>
        <v>0.55000000000000004</v>
      </c>
      <c r="I391" s="208"/>
      <c r="J391" s="208"/>
      <c r="K391" s="208"/>
      <c r="L391" s="208"/>
      <c r="M391" s="208"/>
      <c r="N391" s="208">
        <v>0.55000000000000004</v>
      </c>
      <c r="O391" s="208"/>
      <c r="P391" s="208"/>
      <c r="Q391" s="208"/>
      <c r="R391" s="208"/>
      <c r="S391" s="208"/>
      <c r="T391" s="208"/>
      <c r="U391" s="208"/>
      <c r="V391" s="208"/>
      <c r="W391" s="208"/>
      <c r="X391" s="208"/>
      <c r="Y391" s="208"/>
      <c r="Z391" s="208"/>
      <c r="AA391" s="208"/>
      <c r="AB391" s="208"/>
      <c r="AC391" s="208"/>
      <c r="AD391" s="208"/>
      <c r="AE391" s="208"/>
      <c r="AF391" s="208"/>
      <c r="AG391" s="208"/>
      <c r="AH391" s="208"/>
      <c r="AI391" s="208"/>
      <c r="AJ391" s="208"/>
      <c r="AK391" s="210" t="s">
        <v>322</v>
      </c>
      <c r="AL391" s="211"/>
    </row>
    <row r="392" spans="1:39" ht="36">
      <c r="A392" s="205">
        <v>29</v>
      </c>
      <c r="B392" s="206"/>
      <c r="C392" s="206" t="s">
        <v>745</v>
      </c>
      <c r="D392" s="205" t="s">
        <v>327</v>
      </c>
      <c r="E392" s="205"/>
      <c r="F392" s="205"/>
      <c r="G392" s="207">
        <f t="shared" si="27"/>
        <v>2</v>
      </c>
      <c r="H392" s="208">
        <f t="shared" si="28"/>
        <v>2</v>
      </c>
      <c r="I392" s="208"/>
      <c r="J392" s="208"/>
      <c r="K392" s="208"/>
      <c r="L392" s="208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>
        <v>2</v>
      </c>
      <c r="AK392" s="210" t="s">
        <v>322</v>
      </c>
      <c r="AL392" s="211"/>
    </row>
    <row r="393" spans="1:39" ht="27">
      <c r="A393" s="205">
        <v>30</v>
      </c>
      <c r="B393" s="206"/>
      <c r="C393" s="206" t="s">
        <v>746</v>
      </c>
      <c r="D393" s="205" t="s">
        <v>327</v>
      </c>
      <c r="E393" s="205"/>
      <c r="F393" s="205"/>
      <c r="G393" s="207">
        <f t="shared" si="27"/>
        <v>10.3</v>
      </c>
      <c r="H393" s="208">
        <f t="shared" si="28"/>
        <v>10.3</v>
      </c>
      <c r="I393" s="208"/>
      <c r="J393" s="208"/>
      <c r="K393" s="208"/>
      <c r="L393" s="208"/>
      <c r="M393" s="208"/>
      <c r="N393" s="208">
        <v>10.3</v>
      </c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10" t="s">
        <v>322</v>
      </c>
      <c r="AL393" s="211"/>
    </row>
    <row r="394" spans="1:39" ht="27">
      <c r="A394" s="205">
        <v>31</v>
      </c>
      <c r="B394" s="206"/>
      <c r="C394" s="206" t="s">
        <v>746</v>
      </c>
      <c r="D394" s="205" t="s">
        <v>327</v>
      </c>
      <c r="E394" s="205"/>
      <c r="F394" s="205"/>
      <c r="G394" s="207">
        <f t="shared" si="27"/>
        <v>39.229999999999997</v>
      </c>
      <c r="H394" s="208">
        <f t="shared" si="28"/>
        <v>39.229999999999997</v>
      </c>
      <c r="I394" s="208"/>
      <c r="J394" s="208">
        <v>28.58</v>
      </c>
      <c r="K394" s="208"/>
      <c r="L394" s="208"/>
      <c r="M394" s="208"/>
      <c r="N394" s="208">
        <v>5</v>
      </c>
      <c r="O394" s="208"/>
      <c r="P394" s="208"/>
      <c r="Q394" s="208"/>
      <c r="R394" s="208"/>
      <c r="S394" s="208"/>
      <c r="T394" s="208"/>
      <c r="U394" s="208">
        <v>2.8</v>
      </c>
      <c r="V394" s="208">
        <v>2</v>
      </c>
      <c r="W394" s="208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/>
      <c r="AH394" s="208">
        <v>0.15</v>
      </c>
      <c r="AI394" s="208"/>
      <c r="AJ394" s="208">
        <v>0.7</v>
      </c>
      <c r="AK394" s="210"/>
      <c r="AL394" s="211"/>
      <c r="AM394" s="212"/>
    </row>
    <row r="395" spans="1:39" ht="27">
      <c r="A395" s="205">
        <v>32</v>
      </c>
      <c r="B395" s="206"/>
      <c r="C395" s="206" t="s">
        <v>747</v>
      </c>
      <c r="D395" s="205" t="s">
        <v>327</v>
      </c>
      <c r="E395" s="205"/>
      <c r="F395" s="205"/>
      <c r="G395" s="207">
        <f t="shared" si="27"/>
        <v>2.4300000000000002</v>
      </c>
      <c r="H395" s="208">
        <f t="shared" si="28"/>
        <v>2.4300000000000002</v>
      </c>
      <c r="I395" s="208"/>
      <c r="J395" s="208">
        <v>1.26</v>
      </c>
      <c r="K395" s="208"/>
      <c r="L395" s="208"/>
      <c r="M395" s="208"/>
      <c r="N395" s="208"/>
      <c r="O395" s="208"/>
      <c r="P395" s="208"/>
      <c r="Q395" s="208"/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>
        <v>0.3</v>
      </c>
      <c r="AJ395" s="208">
        <v>0.87</v>
      </c>
      <c r="AK395" s="210" t="s">
        <v>322</v>
      </c>
      <c r="AL395" s="211"/>
    </row>
    <row r="396" spans="1:39" ht="27">
      <c r="A396" s="205">
        <v>33</v>
      </c>
      <c r="B396" s="206"/>
      <c r="C396" s="206" t="s">
        <v>747</v>
      </c>
      <c r="D396" s="205" t="s">
        <v>327</v>
      </c>
      <c r="E396" s="205"/>
      <c r="F396" s="205"/>
      <c r="G396" s="207">
        <f t="shared" si="27"/>
        <v>6.09</v>
      </c>
      <c r="H396" s="208">
        <f t="shared" si="28"/>
        <v>6.09</v>
      </c>
      <c r="I396" s="208"/>
      <c r="J396" s="208">
        <v>4.8899999999999997</v>
      </c>
      <c r="K396" s="208"/>
      <c r="L396" s="208"/>
      <c r="M396" s="208"/>
      <c r="N396" s="208"/>
      <c r="O396" s="208"/>
      <c r="P396" s="208"/>
      <c r="Q396" s="208"/>
      <c r="R396" s="208"/>
      <c r="S396" s="208"/>
      <c r="T396" s="208"/>
      <c r="U396" s="208">
        <v>0.7</v>
      </c>
      <c r="V396" s="208">
        <v>0.5</v>
      </c>
      <c r="W396" s="208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10"/>
      <c r="AL396" s="211"/>
      <c r="AM396" s="212"/>
    </row>
    <row r="397" spans="1:39" ht="36">
      <c r="A397" s="205">
        <v>34</v>
      </c>
      <c r="B397" s="206"/>
      <c r="C397" s="206" t="s">
        <v>748</v>
      </c>
      <c r="D397" s="205" t="s">
        <v>327</v>
      </c>
      <c r="E397" s="205"/>
      <c r="F397" s="205"/>
      <c r="G397" s="207">
        <f t="shared" si="27"/>
        <v>0.75</v>
      </c>
      <c r="H397" s="208">
        <f t="shared" si="28"/>
        <v>0.75</v>
      </c>
      <c r="I397" s="208"/>
      <c r="J397" s="208"/>
      <c r="K397" s="208"/>
      <c r="L397" s="208">
        <v>0.75</v>
      </c>
      <c r="M397" s="208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10" t="s">
        <v>322</v>
      </c>
      <c r="AL397" s="211"/>
      <c r="AM397" s="212"/>
    </row>
    <row r="398" spans="1:39" ht="36">
      <c r="A398" s="205">
        <v>35</v>
      </c>
      <c r="B398" s="206"/>
      <c r="C398" s="206" t="s">
        <v>748</v>
      </c>
      <c r="D398" s="205" t="s">
        <v>327</v>
      </c>
      <c r="E398" s="205"/>
      <c r="F398" s="205"/>
      <c r="G398" s="207">
        <f t="shared" si="27"/>
        <v>3.1499999999999995</v>
      </c>
      <c r="H398" s="208">
        <f t="shared" si="28"/>
        <v>3.1499999999999995</v>
      </c>
      <c r="I398" s="208"/>
      <c r="J398" s="208">
        <v>2.5499999999999998</v>
      </c>
      <c r="K398" s="208"/>
      <c r="L398" s="208"/>
      <c r="M398" s="208"/>
      <c r="N398" s="208"/>
      <c r="O398" s="208"/>
      <c r="P398" s="208"/>
      <c r="Q398" s="208"/>
      <c r="R398" s="208"/>
      <c r="S398" s="208"/>
      <c r="T398" s="208"/>
      <c r="U398" s="208">
        <v>0.3</v>
      </c>
      <c r="V398" s="208">
        <v>0.3</v>
      </c>
      <c r="W398" s="208"/>
      <c r="X398" s="208"/>
      <c r="Y398" s="208"/>
      <c r="Z398" s="208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10"/>
      <c r="AL398" s="211"/>
      <c r="AM398" s="212"/>
    </row>
    <row r="399" spans="1:39" ht="36">
      <c r="A399" s="205">
        <v>36</v>
      </c>
      <c r="B399" s="206"/>
      <c r="C399" s="206" t="s">
        <v>749</v>
      </c>
      <c r="D399" s="205"/>
      <c r="E399" s="205"/>
      <c r="F399" s="205"/>
      <c r="G399" s="207">
        <f t="shared" si="27"/>
        <v>2</v>
      </c>
      <c r="H399" s="208">
        <f t="shared" si="28"/>
        <v>2</v>
      </c>
      <c r="I399" s="208"/>
      <c r="J399" s="208">
        <v>1.6</v>
      </c>
      <c r="K399" s="208"/>
      <c r="L399" s="208"/>
      <c r="M399" s="208"/>
      <c r="N399" s="208"/>
      <c r="O399" s="208"/>
      <c r="P399" s="208"/>
      <c r="Q399" s="208"/>
      <c r="R399" s="208"/>
      <c r="S399" s="208"/>
      <c r="T399" s="208"/>
      <c r="U399" s="208">
        <v>0.2</v>
      </c>
      <c r="V399" s="208">
        <v>0.2</v>
      </c>
      <c r="W399" s="208"/>
      <c r="X399" s="208"/>
      <c r="Y399" s="208"/>
      <c r="Z399" s="208"/>
      <c r="AA399" s="208"/>
      <c r="AB399" s="208"/>
      <c r="AC399" s="208"/>
      <c r="AD399" s="208"/>
      <c r="AE399" s="208"/>
      <c r="AF399" s="208"/>
      <c r="AG399" s="208"/>
      <c r="AH399" s="208"/>
      <c r="AI399" s="208"/>
      <c r="AJ399" s="208"/>
      <c r="AK399" s="210"/>
      <c r="AL399" s="211"/>
    </row>
    <row r="400" spans="1:39" ht="15" customHeight="1">
      <c r="A400" s="205" t="s">
        <v>750</v>
      </c>
      <c r="B400" s="206"/>
      <c r="C400" s="206" t="s">
        <v>582</v>
      </c>
      <c r="D400" s="205"/>
      <c r="E400" s="205"/>
      <c r="F400" s="205"/>
      <c r="G400" s="207">
        <f t="shared" si="27"/>
        <v>0</v>
      </c>
      <c r="H400" s="208"/>
      <c r="I400" s="208"/>
      <c r="J400" s="208"/>
      <c r="K400" s="208"/>
      <c r="L400" s="208"/>
      <c r="M400" s="208"/>
      <c r="N400" s="208"/>
      <c r="O400" s="208"/>
      <c r="P400" s="208"/>
      <c r="Q400" s="208"/>
      <c r="R400" s="208"/>
      <c r="S400" s="208"/>
      <c r="T400" s="208"/>
      <c r="U400" s="208"/>
      <c r="V400" s="208"/>
      <c r="W400" s="208"/>
      <c r="X400" s="208"/>
      <c r="Y400" s="208"/>
      <c r="Z400" s="208"/>
      <c r="AA400" s="208"/>
      <c r="AB400" s="208"/>
      <c r="AC400" s="208"/>
      <c r="AD400" s="208"/>
      <c r="AE400" s="208"/>
      <c r="AF400" s="208"/>
      <c r="AG400" s="208"/>
      <c r="AH400" s="208"/>
      <c r="AI400" s="208"/>
      <c r="AJ400" s="208"/>
      <c r="AK400" s="210"/>
      <c r="AL400" s="211"/>
    </row>
    <row r="401" spans="1:39" ht="27">
      <c r="A401" s="205">
        <v>1</v>
      </c>
      <c r="B401" s="206"/>
      <c r="C401" s="221" t="s">
        <v>751</v>
      </c>
      <c r="D401" s="207" t="s">
        <v>327</v>
      </c>
      <c r="E401" s="207"/>
      <c r="F401" s="207"/>
      <c r="G401" s="207">
        <f t="shared" si="27"/>
        <v>0.3</v>
      </c>
      <c r="H401" s="208">
        <f>SUM(J401:AJ401)</f>
        <v>0.3</v>
      </c>
      <c r="I401" s="208"/>
      <c r="J401" s="208"/>
      <c r="K401" s="208"/>
      <c r="L401" s="208">
        <v>0.3</v>
      </c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10">
        <v>2021</v>
      </c>
      <c r="AL401" s="207"/>
    </row>
    <row r="402" spans="1:39" ht="27">
      <c r="A402" s="205">
        <v>2</v>
      </c>
      <c r="B402" s="206"/>
      <c r="C402" s="206" t="s">
        <v>752</v>
      </c>
      <c r="D402" s="205" t="s">
        <v>9</v>
      </c>
      <c r="E402" s="205"/>
      <c r="F402" s="205"/>
      <c r="G402" s="207">
        <f t="shared" si="27"/>
        <v>0.05</v>
      </c>
      <c r="H402" s="208">
        <f>SUM(J402:AJ402)</f>
        <v>0.05</v>
      </c>
      <c r="I402" s="208"/>
      <c r="J402" s="208"/>
      <c r="K402" s="208"/>
      <c r="L402" s="208"/>
      <c r="M402" s="208"/>
      <c r="N402" s="208"/>
      <c r="O402" s="208"/>
      <c r="P402" s="208"/>
      <c r="Q402" s="208"/>
      <c r="R402" s="208"/>
      <c r="S402" s="208"/>
      <c r="T402" s="208"/>
      <c r="U402" s="208"/>
      <c r="V402" s="208"/>
      <c r="W402" s="208"/>
      <c r="X402" s="208"/>
      <c r="Y402" s="208"/>
      <c r="Z402" s="208"/>
      <c r="AA402" s="208"/>
      <c r="AB402" s="208"/>
      <c r="AC402" s="208"/>
      <c r="AD402" s="208"/>
      <c r="AE402" s="208"/>
      <c r="AF402" s="208"/>
      <c r="AG402" s="208"/>
      <c r="AH402" s="208"/>
      <c r="AI402" s="208"/>
      <c r="AJ402" s="208">
        <v>0.05</v>
      </c>
      <c r="AK402" s="210">
        <v>2021</v>
      </c>
      <c r="AL402" s="207"/>
    </row>
    <row r="403" spans="1:39" ht="27">
      <c r="A403" s="205">
        <v>3</v>
      </c>
      <c r="B403" s="206"/>
      <c r="C403" s="206" t="s">
        <v>753</v>
      </c>
      <c r="D403" s="207" t="s">
        <v>342</v>
      </c>
      <c r="E403" s="205"/>
      <c r="F403" s="205"/>
      <c r="G403" s="207">
        <f>F403+H403</f>
        <v>0.5</v>
      </c>
      <c r="H403" s="208">
        <f>SUM(J403:AJ403)</f>
        <v>0.5</v>
      </c>
      <c r="I403" s="208"/>
      <c r="J403" s="208">
        <v>0.5</v>
      </c>
      <c r="K403" s="208"/>
      <c r="L403" s="208"/>
      <c r="M403" s="208"/>
      <c r="N403" s="208"/>
      <c r="O403" s="208"/>
      <c r="P403" s="208"/>
      <c r="Q403" s="208"/>
      <c r="R403" s="208"/>
      <c r="S403" s="208"/>
      <c r="T403" s="208"/>
      <c r="U403" s="208"/>
      <c r="V403" s="208"/>
      <c r="W403" s="208"/>
      <c r="X403" s="208"/>
      <c r="Y403" s="208"/>
      <c r="Z403" s="208"/>
      <c r="AA403" s="208"/>
      <c r="AB403" s="208"/>
      <c r="AC403" s="208"/>
      <c r="AD403" s="208"/>
      <c r="AE403" s="208"/>
      <c r="AF403" s="208"/>
      <c r="AG403" s="208"/>
      <c r="AH403" s="208"/>
      <c r="AI403" s="208"/>
      <c r="AJ403" s="208"/>
      <c r="AK403" s="208" t="s">
        <v>322</v>
      </c>
      <c r="AL403" s="207"/>
    </row>
    <row r="404" spans="1:39" ht="18">
      <c r="A404" s="205" t="s">
        <v>362</v>
      </c>
      <c r="B404" s="206"/>
      <c r="C404" s="206" t="s">
        <v>754</v>
      </c>
      <c r="D404" s="205"/>
      <c r="E404" s="205"/>
      <c r="F404" s="205"/>
      <c r="G404" s="207"/>
      <c r="H404" s="208"/>
      <c r="I404" s="208"/>
      <c r="J404" s="208"/>
      <c r="K404" s="208"/>
      <c r="L404" s="208"/>
      <c r="M404" s="208"/>
      <c r="N404" s="208"/>
      <c r="O404" s="208"/>
      <c r="P404" s="208"/>
      <c r="Q404" s="208"/>
      <c r="R404" s="208"/>
      <c r="S404" s="208"/>
      <c r="T404" s="208"/>
      <c r="U404" s="208"/>
      <c r="V404" s="208"/>
      <c r="W404" s="208"/>
      <c r="X404" s="208"/>
      <c r="Y404" s="208"/>
      <c r="Z404" s="208"/>
      <c r="AA404" s="208"/>
      <c r="AB404" s="208"/>
      <c r="AC404" s="208"/>
      <c r="AD404" s="208"/>
      <c r="AE404" s="208"/>
      <c r="AF404" s="208"/>
      <c r="AG404" s="208"/>
      <c r="AH404" s="208"/>
      <c r="AI404" s="208"/>
      <c r="AJ404" s="208"/>
      <c r="AK404" s="208"/>
      <c r="AL404" s="211"/>
    </row>
    <row r="405" spans="1:39" ht="27">
      <c r="A405" s="205"/>
      <c r="B405" s="206"/>
      <c r="C405" s="221" t="s">
        <v>755</v>
      </c>
      <c r="D405" s="207" t="s">
        <v>345</v>
      </c>
      <c r="E405" s="205"/>
      <c r="F405" s="205"/>
      <c r="G405" s="207">
        <f t="shared" ref="G405:G422" si="29">F405+H405</f>
        <v>3.95</v>
      </c>
      <c r="H405" s="208">
        <v>3.95</v>
      </c>
      <c r="I405" s="208"/>
      <c r="J405" s="208">
        <v>3.03</v>
      </c>
      <c r="K405" s="208"/>
      <c r="L405" s="208"/>
      <c r="M405" s="208"/>
      <c r="N405" s="208"/>
      <c r="O405" s="208"/>
      <c r="P405" s="250"/>
      <c r="Q405" s="208"/>
      <c r="R405" s="208"/>
      <c r="S405" s="208"/>
      <c r="T405" s="208"/>
      <c r="U405" s="208">
        <v>0.52</v>
      </c>
      <c r="V405" s="208">
        <v>0.4</v>
      </c>
      <c r="W405" s="208"/>
      <c r="X405" s="208"/>
      <c r="Y405" s="208"/>
      <c r="Z405" s="208"/>
      <c r="AA405" s="208"/>
      <c r="AB405" s="208"/>
      <c r="AC405" s="208"/>
      <c r="AD405" s="208"/>
      <c r="AE405" s="208"/>
      <c r="AF405" s="208"/>
      <c r="AG405" s="208"/>
      <c r="AH405" s="208"/>
      <c r="AI405" s="208"/>
      <c r="AJ405" s="208"/>
      <c r="AK405" s="208"/>
      <c r="AL405" s="211"/>
      <c r="AM405" s="212"/>
    </row>
    <row r="406" spans="1:39" ht="45">
      <c r="A406" s="205"/>
      <c r="B406" s="206"/>
      <c r="C406" s="221" t="s">
        <v>756</v>
      </c>
      <c r="D406" s="207" t="s">
        <v>586</v>
      </c>
      <c r="E406" s="207"/>
      <c r="F406" s="207"/>
      <c r="G406" s="207">
        <f t="shared" si="29"/>
        <v>2.25</v>
      </c>
      <c r="H406" s="208">
        <v>2.25</v>
      </c>
      <c r="I406" s="208"/>
      <c r="J406" s="208">
        <v>1.85</v>
      </c>
      <c r="K406" s="208"/>
      <c r="L406" s="208"/>
      <c r="M406" s="208"/>
      <c r="N406" s="208"/>
      <c r="O406" s="208"/>
      <c r="P406" s="208"/>
      <c r="Q406" s="208"/>
      <c r="R406" s="208"/>
      <c r="S406" s="208"/>
      <c r="T406" s="208"/>
      <c r="U406" s="208">
        <v>0.2</v>
      </c>
      <c r="V406" s="208">
        <v>0.2</v>
      </c>
      <c r="W406" s="208"/>
      <c r="X406" s="208"/>
      <c r="Y406" s="208"/>
      <c r="Z406" s="208"/>
      <c r="AA406" s="208"/>
      <c r="AB406" s="208"/>
      <c r="AC406" s="208"/>
      <c r="AD406" s="208"/>
      <c r="AE406" s="208"/>
      <c r="AF406" s="208"/>
      <c r="AG406" s="208"/>
      <c r="AH406" s="208"/>
      <c r="AI406" s="208"/>
      <c r="AJ406" s="208"/>
      <c r="AK406" s="210"/>
      <c r="AL406" s="207"/>
      <c r="AM406" s="212"/>
    </row>
    <row r="407" spans="1:39" ht="21">
      <c r="A407" s="205">
        <v>1</v>
      </c>
      <c r="B407" s="239"/>
      <c r="C407" s="221" t="s">
        <v>757</v>
      </c>
      <c r="D407" s="240" t="s">
        <v>327</v>
      </c>
      <c r="E407" s="205"/>
      <c r="F407" s="205"/>
      <c r="G407" s="207">
        <f t="shared" si="29"/>
        <v>1.48</v>
      </c>
      <c r="H407" s="208">
        <f>SUM(J407:AJ407)</f>
        <v>1.48</v>
      </c>
      <c r="I407" s="241"/>
      <c r="J407" s="241">
        <v>0.42</v>
      </c>
      <c r="K407" s="241"/>
      <c r="L407" s="208">
        <v>0.77</v>
      </c>
      <c r="M407" s="208"/>
      <c r="N407" s="208"/>
      <c r="O407" s="208"/>
      <c r="P407" s="241"/>
      <c r="Q407" s="208"/>
      <c r="R407" s="241"/>
      <c r="S407" s="241"/>
      <c r="T407" s="241"/>
      <c r="U407" s="208">
        <v>0.09</v>
      </c>
      <c r="V407" s="208">
        <v>0.18</v>
      </c>
      <c r="W407" s="241"/>
      <c r="X407" s="241"/>
      <c r="Y407" s="241"/>
      <c r="Z407" s="241"/>
      <c r="AA407" s="241"/>
      <c r="AB407" s="241"/>
      <c r="AC407" s="241"/>
      <c r="AD407" s="208"/>
      <c r="AE407" s="208"/>
      <c r="AF407" s="208"/>
      <c r="AG407" s="208"/>
      <c r="AH407" s="241"/>
      <c r="AI407" s="241">
        <v>0.02</v>
      </c>
      <c r="AJ407" s="208"/>
      <c r="AK407" s="208" t="s">
        <v>322</v>
      </c>
      <c r="AL407" s="211"/>
    </row>
    <row r="408" spans="1:39" ht="27">
      <c r="A408" s="205">
        <v>2</v>
      </c>
      <c r="B408" s="239"/>
      <c r="C408" s="206" t="s">
        <v>758</v>
      </c>
      <c r="D408" s="240" t="s">
        <v>345</v>
      </c>
      <c r="E408" s="205"/>
      <c r="F408" s="205">
        <v>0.11</v>
      </c>
      <c r="G408" s="207">
        <f t="shared" si="29"/>
        <v>1.8000000000000003</v>
      </c>
      <c r="H408" s="208">
        <f>SUM(J408:AJ408)</f>
        <v>1.6900000000000002</v>
      </c>
      <c r="I408" s="241"/>
      <c r="J408" s="241">
        <v>0.68</v>
      </c>
      <c r="K408" s="241"/>
      <c r="L408" s="208">
        <v>0.45</v>
      </c>
      <c r="M408" s="208"/>
      <c r="N408" s="208"/>
      <c r="O408" s="208"/>
      <c r="P408" s="241"/>
      <c r="Q408" s="208">
        <v>0.11</v>
      </c>
      <c r="R408" s="241"/>
      <c r="S408" s="241"/>
      <c r="T408" s="241"/>
      <c r="U408" s="208">
        <v>0.18</v>
      </c>
      <c r="V408" s="208">
        <v>0.16</v>
      </c>
      <c r="W408" s="241"/>
      <c r="X408" s="241"/>
      <c r="Y408" s="241"/>
      <c r="Z408" s="241"/>
      <c r="AA408" s="241"/>
      <c r="AB408" s="241"/>
      <c r="AC408" s="241"/>
      <c r="AD408" s="208"/>
      <c r="AE408" s="208"/>
      <c r="AF408" s="208"/>
      <c r="AG408" s="208"/>
      <c r="AH408" s="241"/>
      <c r="AI408" s="241">
        <v>0.09</v>
      </c>
      <c r="AJ408" s="208">
        <v>0.02</v>
      </c>
      <c r="AK408" s="210">
        <v>2021</v>
      </c>
      <c r="AL408" s="211"/>
    </row>
    <row r="409" spans="1:39" ht="18">
      <c r="A409" s="205">
        <v>3</v>
      </c>
      <c r="B409" s="239"/>
      <c r="C409" s="206" t="s">
        <v>759</v>
      </c>
      <c r="D409" s="205" t="s">
        <v>9</v>
      </c>
      <c r="E409" s="205"/>
      <c r="F409" s="205">
        <v>2</v>
      </c>
      <c r="G409" s="207">
        <f t="shared" si="29"/>
        <v>13.68</v>
      </c>
      <c r="H409" s="208">
        <f>SUM(J409:AJ409)</f>
        <v>11.68</v>
      </c>
      <c r="I409" s="208"/>
      <c r="J409" s="208"/>
      <c r="K409" s="208"/>
      <c r="L409" s="208"/>
      <c r="M409" s="208"/>
      <c r="N409" s="208">
        <v>5</v>
      </c>
      <c r="O409" s="208"/>
      <c r="P409" s="208"/>
      <c r="Q409" s="208"/>
      <c r="R409" s="208"/>
      <c r="S409" s="208"/>
      <c r="T409" s="208"/>
      <c r="U409" s="208">
        <v>1.5</v>
      </c>
      <c r="V409" s="208">
        <v>0.5</v>
      </c>
      <c r="W409" s="208"/>
      <c r="X409" s="208"/>
      <c r="Y409" s="208"/>
      <c r="Z409" s="208"/>
      <c r="AA409" s="208"/>
      <c r="AB409" s="208"/>
      <c r="AC409" s="208"/>
      <c r="AD409" s="208"/>
      <c r="AE409" s="208"/>
      <c r="AF409" s="208"/>
      <c r="AG409" s="208"/>
      <c r="AH409" s="208"/>
      <c r="AI409" s="208">
        <v>1.68</v>
      </c>
      <c r="AJ409" s="208">
        <v>3</v>
      </c>
      <c r="AK409" s="210">
        <v>2021</v>
      </c>
      <c r="AL409" s="211"/>
    </row>
    <row r="410" spans="1:39" ht="18">
      <c r="A410" s="205">
        <v>4</v>
      </c>
      <c r="B410" s="239"/>
      <c r="C410" s="206" t="s">
        <v>760</v>
      </c>
      <c r="D410" s="205" t="s">
        <v>8</v>
      </c>
      <c r="E410" s="205"/>
      <c r="F410" s="205"/>
      <c r="G410" s="207">
        <f t="shared" si="29"/>
        <v>10</v>
      </c>
      <c r="H410" s="208">
        <f>SUM(J410:AJ410)</f>
        <v>10</v>
      </c>
      <c r="I410" s="208"/>
      <c r="J410" s="208"/>
      <c r="K410" s="208"/>
      <c r="L410" s="208"/>
      <c r="M410" s="208"/>
      <c r="N410" s="208">
        <v>10</v>
      </c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10">
        <v>2021</v>
      </c>
      <c r="AL410" s="211"/>
    </row>
    <row r="411" spans="1:39" ht="27">
      <c r="A411" s="205">
        <v>5</v>
      </c>
      <c r="B411" s="239"/>
      <c r="C411" s="206" t="s">
        <v>761</v>
      </c>
      <c r="D411" s="205" t="s">
        <v>327</v>
      </c>
      <c r="E411" s="205"/>
      <c r="F411" s="205">
        <v>0.11</v>
      </c>
      <c r="G411" s="207">
        <f t="shared" si="29"/>
        <v>9.6999999999999993</v>
      </c>
      <c r="H411" s="208">
        <f>SUM(J411:AJ411)</f>
        <v>9.59</v>
      </c>
      <c r="I411" s="208"/>
      <c r="J411" s="208"/>
      <c r="K411" s="208"/>
      <c r="L411" s="208"/>
      <c r="M411" s="208"/>
      <c r="N411" s="208">
        <v>9.59</v>
      </c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10">
        <v>2021</v>
      </c>
      <c r="AL411" s="211"/>
    </row>
    <row r="412" spans="1:39" ht="18">
      <c r="A412" s="205">
        <v>6</v>
      </c>
      <c r="B412" s="239"/>
      <c r="C412" s="206" t="s">
        <v>762</v>
      </c>
      <c r="D412" s="205" t="s">
        <v>350</v>
      </c>
      <c r="E412" s="217"/>
      <c r="F412" s="205"/>
      <c r="G412" s="207">
        <f t="shared" si="29"/>
        <v>10.000000000000002</v>
      </c>
      <c r="H412" s="208">
        <f t="shared" ref="H412:H422" si="30">SUM(J412:AJ412)</f>
        <v>10.000000000000002</v>
      </c>
      <c r="I412" s="208"/>
      <c r="J412" s="208">
        <f>7.49+0.48+1.73</f>
        <v>9.7000000000000011</v>
      </c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>
        <v>0.02</v>
      </c>
      <c r="AI412" s="208">
        <v>0.14000000000000001</v>
      </c>
      <c r="AJ412" s="208">
        <v>0.14000000000000001</v>
      </c>
      <c r="AK412" s="208" t="s">
        <v>322</v>
      </c>
      <c r="AL412" s="211"/>
    </row>
    <row r="413" spans="1:39" ht="36">
      <c r="A413" s="205">
        <v>7</v>
      </c>
      <c r="B413" s="239"/>
      <c r="C413" s="206" t="s">
        <v>763</v>
      </c>
      <c r="D413" s="205" t="s">
        <v>350</v>
      </c>
      <c r="E413" s="205"/>
      <c r="F413" s="205">
        <v>0.66</v>
      </c>
      <c r="G413" s="207">
        <f t="shared" si="29"/>
        <v>3.4600000000000004</v>
      </c>
      <c r="H413" s="208">
        <f t="shared" si="30"/>
        <v>2.8000000000000003</v>
      </c>
      <c r="I413" s="208"/>
      <c r="J413" s="208">
        <v>0.33</v>
      </c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>
        <v>1</v>
      </c>
      <c r="V413" s="208">
        <v>0.34</v>
      </c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>
        <v>0.2</v>
      </c>
      <c r="AI413" s="208">
        <v>0.03</v>
      </c>
      <c r="AJ413" s="208">
        <v>0.9</v>
      </c>
      <c r="AK413" s="210" t="s">
        <v>322</v>
      </c>
      <c r="AL413" s="211"/>
    </row>
    <row r="414" spans="1:39" ht="27">
      <c r="A414" s="205">
        <v>8</v>
      </c>
      <c r="B414" s="239"/>
      <c r="C414" s="206" t="s">
        <v>764</v>
      </c>
      <c r="D414" s="205" t="s">
        <v>327</v>
      </c>
      <c r="E414" s="248"/>
      <c r="F414" s="248"/>
      <c r="G414" s="207">
        <f t="shared" si="29"/>
        <v>1</v>
      </c>
      <c r="H414" s="208">
        <f t="shared" si="30"/>
        <v>1</v>
      </c>
      <c r="I414" s="248"/>
      <c r="J414" s="248">
        <v>0.91</v>
      </c>
      <c r="K414" s="248"/>
      <c r="L414" s="248">
        <v>0.05</v>
      </c>
      <c r="M414" s="248"/>
      <c r="N414" s="248"/>
      <c r="O414" s="248"/>
      <c r="P414" s="248"/>
      <c r="Q414" s="248"/>
      <c r="R414" s="248"/>
      <c r="S414" s="248"/>
      <c r="T414" s="248"/>
      <c r="U414" s="248"/>
      <c r="V414" s="248"/>
      <c r="W414" s="248"/>
      <c r="X414" s="248"/>
      <c r="Y414" s="248"/>
      <c r="Z414" s="248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>
        <v>0.04</v>
      </c>
      <c r="AK414" s="208" t="s">
        <v>322</v>
      </c>
      <c r="AL414" s="211"/>
    </row>
    <row r="415" spans="1:39" ht="18">
      <c r="A415" s="205">
        <v>9</v>
      </c>
      <c r="B415" s="239"/>
      <c r="C415" s="206" t="s">
        <v>765</v>
      </c>
      <c r="D415" s="205" t="s">
        <v>8</v>
      </c>
      <c r="E415" s="205"/>
      <c r="F415" s="205">
        <v>1.84</v>
      </c>
      <c r="G415" s="207">
        <f t="shared" si="29"/>
        <v>8.1</v>
      </c>
      <c r="H415" s="208">
        <f t="shared" si="30"/>
        <v>6.2599999999999989</v>
      </c>
      <c r="I415" s="208"/>
      <c r="J415" s="208">
        <v>2.77</v>
      </c>
      <c r="K415" s="208"/>
      <c r="L415" s="208">
        <v>0.19</v>
      </c>
      <c r="M415" s="208"/>
      <c r="N415" s="208">
        <v>1.9</v>
      </c>
      <c r="O415" s="208"/>
      <c r="P415" s="208"/>
      <c r="Q415" s="208"/>
      <c r="R415" s="208"/>
      <c r="S415" s="208"/>
      <c r="T415" s="208"/>
      <c r="U415" s="208">
        <v>1.04</v>
      </c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>
        <v>0.06</v>
      </c>
      <c r="AJ415" s="208">
        <v>0.3</v>
      </c>
      <c r="AK415" s="208" t="s">
        <v>322</v>
      </c>
      <c r="AL415" s="211"/>
    </row>
    <row r="416" spans="1:39" ht="27">
      <c r="A416" s="205">
        <v>10</v>
      </c>
      <c r="B416" s="239"/>
      <c r="C416" s="206" t="s">
        <v>766</v>
      </c>
      <c r="D416" s="205" t="s">
        <v>345</v>
      </c>
      <c r="E416" s="205"/>
      <c r="F416" s="205"/>
      <c r="G416" s="207">
        <f t="shared" si="29"/>
        <v>1</v>
      </c>
      <c r="H416" s="208">
        <f t="shared" si="30"/>
        <v>1</v>
      </c>
      <c r="I416" s="208"/>
      <c r="J416" s="208">
        <v>0.93</v>
      </c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>
        <v>7.0000000000000007E-2</v>
      </c>
      <c r="AK416" s="210">
        <v>2021</v>
      </c>
      <c r="AL416" s="211"/>
    </row>
    <row r="417" spans="1:38" ht="18">
      <c r="A417" s="205">
        <v>11</v>
      </c>
      <c r="B417" s="239"/>
      <c r="C417" s="206" t="s">
        <v>767</v>
      </c>
      <c r="D417" s="205" t="s">
        <v>350</v>
      </c>
      <c r="E417" s="205"/>
      <c r="F417" s="205"/>
      <c r="G417" s="207">
        <f t="shared" si="29"/>
        <v>2.84</v>
      </c>
      <c r="H417" s="208">
        <f t="shared" si="30"/>
        <v>2.84</v>
      </c>
      <c r="I417" s="208"/>
      <c r="J417" s="208">
        <v>0.31</v>
      </c>
      <c r="K417" s="208"/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>
        <v>2.5299999999999998</v>
      </c>
      <c r="AK417" s="210" t="s">
        <v>322</v>
      </c>
      <c r="AL417" s="211"/>
    </row>
    <row r="418" spans="1:38" ht="18">
      <c r="A418" s="205">
        <v>12</v>
      </c>
      <c r="B418" s="239"/>
      <c r="C418" s="206" t="s">
        <v>768</v>
      </c>
      <c r="D418" s="205" t="s">
        <v>350</v>
      </c>
      <c r="E418" s="217"/>
      <c r="F418" s="205"/>
      <c r="G418" s="207">
        <f t="shared" si="29"/>
        <v>3</v>
      </c>
      <c r="H418" s="208">
        <f t="shared" si="30"/>
        <v>3</v>
      </c>
      <c r="I418" s="208"/>
      <c r="J418" s="208">
        <f>1.84+0.29</f>
        <v>2.13</v>
      </c>
      <c r="K418" s="208"/>
      <c r="L418" s="208"/>
      <c r="M418" s="208"/>
      <c r="N418" s="208"/>
      <c r="O418" s="208"/>
      <c r="P418" s="208"/>
      <c r="Q418" s="208"/>
      <c r="R418" s="208"/>
      <c r="S418" s="208"/>
      <c r="T418" s="208"/>
      <c r="U418" s="208">
        <v>0.09</v>
      </c>
      <c r="V418" s="208"/>
      <c r="W418" s="208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>
        <f>0.34+0.44</f>
        <v>0.78</v>
      </c>
      <c r="AJ418" s="208"/>
      <c r="AK418" s="208" t="s">
        <v>322</v>
      </c>
      <c r="AL418" s="211"/>
    </row>
    <row r="419" spans="1:38" ht="18">
      <c r="A419" s="205">
        <v>13</v>
      </c>
      <c r="B419" s="239"/>
      <c r="C419" s="206" t="s">
        <v>769</v>
      </c>
      <c r="D419" s="205" t="s">
        <v>350</v>
      </c>
      <c r="E419" s="205"/>
      <c r="F419" s="205">
        <v>17.89</v>
      </c>
      <c r="G419" s="207">
        <f t="shared" si="29"/>
        <v>26.560000000000002</v>
      </c>
      <c r="H419" s="208">
        <f t="shared" si="30"/>
        <v>8.67</v>
      </c>
      <c r="I419" s="208"/>
      <c r="J419" s="208">
        <f>6.6+0.93</f>
        <v>7.5299999999999994</v>
      </c>
      <c r="K419" s="208"/>
      <c r="L419" s="208"/>
      <c r="M419" s="208"/>
      <c r="N419" s="208"/>
      <c r="O419" s="208"/>
      <c r="P419" s="208"/>
      <c r="Q419" s="208"/>
      <c r="R419" s="208"/>
      <c r="S419" s="208"/>
      <c r="T419" s="208"/>
      <c r="U419" s="208">
        <f>0.06+0.1</f>
        <v>0.16</v>
      </c>
      <c r="V419" s="208">
        <v>0.25</v>
      </c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/>
      <c r="AH419" s="208">
        <f>0.24+0.02</f>
        <v>0.26</v>
      </c>
      <c r="AI419" s="208">
        <f>0.01+0.16</f>
        <v>0.17</v>
      </c>
      <c r="AJ419" s="208">
        <f>0.01+0.29</f>
        <v>0.3</v>
      </c>
      <c r="AK419" s="210" t="s">
        <v>322</v>
      </c>
      <c r="AL419" s="211"/>
    </row>
    <row r="420" spans="1:38" ht="27">
      <c r="A420" s="205">
        <v>14</v>
      </c>
      <c r="B420" s="239"/>
      <c r="C420" s="206" t="s">
        <v>770</v>
      </c>
      <c r="D420" s="205" t="s">
        <v>327</v>
      </c>
      <c r="E420" s="248"/>
      <c r="F420" s="248">
        <v>16.149999999999999</v>
      </c>
      <c r="G420" s="207">
        <f t="shared" si="29"/>
        <v>28.88</v>
      </c>
      <c r="H420" s="208">
        <f t="shared" si="30"/>
        <v>12.73</v>
      </c>
      <c r="I420" s="248"/>
      <c r="J420" s="208">
        <v>12.56</v>
      </c>
      <c r="K420" s="248"/>
      <c r="L420" s="248"/>
      <c r="M420" s="248"/>
      <c r="N420" s="248"/>
      <c r="O420" s="248"/>
      <c r="P420" s="248"/>
      <c r="Q420" s="248"/>
      <c r="R420" s="248"/>
      <c r="S420" s="248"/>
      <c r="T420" s="248"/>
      <c r="U420" s="248"/>
      <c r="V420" s="248"/>
      <c r="W420" s="248"/>
      <c r="X420" s="248"/>
      <c r="Y420" s="248"/>
      <c r="Z420" s="248"/>
      <c r="AA420" s="248"/>
      <c r="AB420" s="248"/>
      <c r="AC420" s="248"/>
      <c r="AD420" s="248"/>
      <c r="AE420" s="248"/>
      <c r="AF420" s="248"/>
      <c r="AG420" s="248"/>
      <c r="AH420" s="248"/>
      <c r="AI420" s="248"/>
      <c r="AJ420" s="248">
        <v>0.17</v>
      </c>
      <c r="AK420" s="208" t="s">
        <v>322</v>
      </c>
      <c r="AL420" s="211"/>
    </row>
    <row r="421" spans="1:38" ht="27">
      <c r="A421" s="205">
        <v>15</v>
      </c>
      <c r="B421" s="239"/>
      <c r="C421" s="206" t="s">
        <v>771</v>
      </c>
      <c r="D421" s="240" t="s">
        <v>8</v>
      </c>
      <c r="E421" s="205"/>
      <c r="F421" s="205"/>
      <c r="G421" s="207">
        <f t="shared" si="29"/>
        <v>43.93</v>
      </c>
      <c r="H421" s="208">
        <f t="shared" si="30"/>
        <v>43.93</v>
      </c>
      <c r="I421" s="241"/>
      <c r="J421" s="241"/>
      <c r="K421" s="241"/>
      <c r="L421" s="208"/>
      <c r="M421" s="208"/>
      <c r="N421" s="208">
        <v>42.93</v>
      </c>
      <c r="O421" s="208"/>
      <c r="P421" s="241"/>
      <c r="Q421" s="208"/>
      <c r="R421" s="241"/>
      <c r="S421" s="241"/>
      <c r="T421" s="241"/>
      <c r="U421" s="208">
        <v>1</v>
      </c>
      <c r="V421" s="208"/>
      <c r="W421" s="241"/>
      <c r="X421" s="241"/>
      <c r="Y421" s="241"/>
      <c r="Z421" s="241"/>
      <c r="AA421" s="241"/>
      <c r="AB421" s="241"/>
      <c r="AC421" s="241"/>
      <c r="AD421" s="208"/>
      <c r="AE421" s="208"/>
      <c r="AF421" s="208"/>
      <c r="AG421" s="208"/>
      <c r="AH421" s="241"/>
      <c r="AI421" s="241"/>
      <c r="AJ421" s="208"/>
      <c r="AK421" s="210" t="s">
        <v>322</v>
      </c>
      <c r="AL421" s="211"/>
    </row>
    <row r="422" spans="1:38" ht="27">
      <c r="A422" s="205">
        <v>16</v>
      </c>
      <c r="B422" s="239"/>
      <c r="C422" s="206" t="s">
        <v>772</v>
      </c>
      <c r="D422" s="205" t="s">
        <v>327</v>
      </c>
      <c r="E422" s="248"/>
      <c r="F422" s="248"/>
      <c r="G422" s="207">
        <f t="shared" si="29"/>
        <v>1.5</v>
      </c>
      <c r="H422" s="208">
        <f t="shared" si="30"/>
        <v>1.5</v>
      </c>
      <c r="I422" s="248"/>
      <c r="J422" s="248">
        <v>0.16</v>
      </c>
      <c r="K422" s="248"/>
      <c r="L422" s="248">
        <v>0.22</v>
      </c>
      <c r="M422" s="248"/>
      <c r="N422" s="248"/>
      <c r="O422" s="248"/>
      <c r="P422" s="248"/>
      <c r="Q422" s="248"/>
      <c r="R422" s="248"/>
      <c r="S422" s="248"/>
      <c r="T422" s="248"/>
      <c r="U422" s="248"/>
      <c r="V422" s="248"/>
      <c r="W422" s="248"/>
      <c r="X422" s="248"/>
      <c r="Y422" s="248"/>
      <c r="Z422" s="248"/>
      <c r="AA422" s="248"/>
      <c r="AB422" s="248"/>
      <c r="AC422" s="248"/>
      <c r="AD422" s="248"/>
      <c r="AE422" s="248"/>
      <c r="AF422" s="248"/>
      <c r="AG422" s="248"/>
      <c r="AH422" s="248"/>
      <c r="AI422" s="248"/>
      <c r="AJ422" s="248">
        <v>1.1200000000000001</v>
      </c>
      <c r="AK422" s="208" t="s">
        <v>322</v>
      </c>
      <c r="AL422" s="211"/>
    </row>
  </sheetData>
  <mergeCells count="45">
    <mergeCell ref="A343:A345"/>
    <mergeCell ref="C343:C345"/>
    <mergeCell ref="A379:A380"/>
    <mergeCell ref="C379:C380"/>
    <mergeCell ref="A297:A298"/>
    <mergeCell ref="C297:C298"/>
    <mergeCell ref="A300:A301"/>
    <mergeCell ref="C300:C301"/>
    <mergeCell ref="A166:A167"/>
    <mergeCell ref="C166:C167"/>
    <mergeCell ref="E300:E301"/>
    <mergeCell ref="A319:A320"/>
    <mergeCell ref="C319:C320"/>
    <mergeCell ref="A168:A170"/>
    <mergeCell ref="C168:C170"/>
    <mergeCell ref="A256:A257"/>
    <mergeCell ref="C256:C257"/>
    <mergeCell ref="A291:A292"/>
    <mergeCell ref="C291:C292"/>
    <mergeCell ref="A44:A46"/>
    <mergeCell ref="C44:C46"/>
    <mergeCell ref="A63:A64"/>
    <mergeCell ref="C63:C64"/>
    <mergeCell ref="A162:A164"/>
    <mergeCell ref="C162:C164"/>
    <mergeCell ref="A14:A16"/>
    <mergeCell ref="C14:C16"/>
    <mergeCell ref="A22:A24"/>
    <mergeCell ref="C22:C24"/>
    <mergeCell ref="A30:A31"/>
    <mergeCell ref="C30:C31"/>
    <mergeCell ref="A1:AL1"/>
    <mergeCell ref="A2:AL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AJ4"/>
    <mergeCell ref="AK4:AK5"/>
    <mergeCell ref="AL4:AL5"/>
  </mergeCells>
  <pageMargins left="0.1" right="0" top="0.47" bottom="0.2" header="0.18" footer="0.2"/>
  <pageSetup paperSize="9" scale="88" pageOrder="overThenDown" orientation="landscape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01 CH</vt:lpstr>
      <vt:lpstr>02_CH</vt:lpstr>
      <vt:lpstr>06_CH</vt:lpstr>
      <vt:lpstr>07_CH</vt:lpstr>
      <vt:lpstr>09_CH</vt:lpstr>
      <vt:lpstr>13_CH</vt:lpstr>
      <vt:lpstr>DM_2030</vt:lpstr>
      <vt:lpstr>DM_2030!Print_Area</vt:lpstr>
      <vt:lpstr>DM_2030!Print_Titles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Welcome</dc:creator>
  <cp:lastModifiedBy>User</cp:lastModifiedBy>
  <dcterms:created xsi:type="dcterms:W3CDTF">2021-03-22T09:20:17Z</dcterms:created>
  <dcterms:modified xsi:type="dcterms:W3CDTF">2021-03-22T09:45:39Z</dcterms:modified>
</cp:coreProperties>
</file>